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ABCD\Excel\"/>
    </mc:Choice>
  </mc:AlternateContent>
  <xr:revisionPtr revIDLastSave="0" documentId="13_ncr:1_{340FDDD3-E6FC-4078-8D26-45C45787F77F}" xr6:coauthVersionLast="47" xr6:coauthVersionMax="47" xr10:uidLastSave="{00000000-0000-0000-0000-000000000000}"/>
  <bookViews>
    <workbookView xWindow="-108" yWindow="-108" windowWidth="23256" windowHeight="12576" firstSheet="1" activeTab="1" xr2:uid="{00000000-000D-0000-FFFF-FFFF00000000}"/>
  </bookViews>
  <sheets>
    <sheet name="IPL Matches 2008-2020" sheetId="1" r:id="rId1"/>
    <sheet name="DashBoards" sheetId="10" r:id="rId2"/>
    <sheet name="Winner Data" sheetId="2" state="hidden" r:id="rId3"/>
    <sheet name="Matches Won by team" sheetId="3" state="hidden" r:id="rId4"/>
    <sheet name="Toss based winning" sheetId="4" state="hidden" r:id="rId5"/>
    <sheet name="Top 10 Venues" sheetId="5" state="hidden" r:id="rId6"/>
    <sheet name="MOM" sheetId="6" state="hidden" r:id="rId7"/>
    <sheet name="Title Winners" sheetId="7" state="hidden" r:id="rId8"/>
    <sheet name="KPI" sheetId="8" state="hidden"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4">#N/A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8" l="1"/>
  <c r="G4" i="8"/>
  <c r="F4" i="8"/>
  <c r="E4" i="8"/>
  <c r="D4" i="8"/>
  <c r="E5" i="7"/>
  <c r="E6" i="7"/>
  <c r="E7" i="7"/>
  <c r="E8" i="7"/>
  <c r="E9" i="7"/>
  <c r="E4" i="7"/>
  <c r="D5" i="7"/>
  <c r="D6" i="7"/>
  <c r="D7" i="7"/>
  <c r="D8" i="7"/>
  <c r="D9" i="7"/>
  <c r="D4" i="7"/>
  <c r="E5" i="6"/>
  <c r="E6" i="6"/>
  <c r="E7" i="6"/>
  <c r="E8" i="6"/>
  <c r="E9" i="6"/>
  <c r="E10" i="6"/>
  <c r="E11" i="6"/>
  <c r="E12" i="6"/>
  <c r="E13" i="6"/>
  <c r="E4" i="6"/>
  <c r="D5" i="6"/>
  <c r="D6" i="6"/>
  <c r="D7" i="6"/>
  <c r="D8" i="6"/>
  <c r="D9" i="6"/>
  <c r="D10" i="6"/>
  <c r="D11" i="6"/>
  <c r="D12" i="6"/>
  <c r="D13" i="6"/>
  <c r="D4" i="6"/>
</calcChain>
</file>

<file path=xl/sharedStrings.xml><?xml version="1.0" encoding="utf-8"?>
<sst xmlns="http://schemas.openxmlformats.org/spreadsheetml/2006/main" count="11697" uniqueCount="447">
  <si>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</si>
  <si>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</si>
  <si>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</si>
  <si>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</si>
  <si>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</si>
  <si>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</si>
  <si>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</si>
  <si>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</si>
  <si>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</si>
  <si>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</si>
  <si>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</si>
  <si>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</si>
  <si>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</si>
  <si>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</si>
  <si>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</si>
  <si>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</si>
  <si>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</si>
  <si>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</si>
  <si>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</si>
  <si>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</si>
  <si>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</si>
  <si>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</si>
  <si>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</si>
  <si>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</si>
  <si>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</si>
  <si>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</si>
  <si>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</si>
  <si>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</si>
  <si>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</si>
  <si>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</si>
  <si>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</si>
  <si>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</si>
  <si>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</si>
  <si>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</si>
  <si>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</si>
  <si>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</si>
  <si>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</si>
  <si>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</si>
  <si>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</si>
  <si>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</si>
  <si>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</si>
  <si>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</si>
  <si>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</si>
  <si>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</si>
  <si>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</si>
  <si>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</si>
  <si>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</si>
  <si>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</si>
  <si>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</si>
  <si>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</si>
  <si>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</si>
  <si>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</si>
  <si>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</si>
  <si>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</si>
  <si>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</si>
  <si>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</si>
  <si>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</si>
  <si>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</si>
  <si>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</si>
  <si>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</si>
  <si>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</si>
  <si>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</si>
  <si>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</si>
  <si>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</si>
  <si>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</si>
  <si>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</si>
  <si>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</si>
  <si>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</si>
  <si>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</si>
  <si>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</si>
  <si>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</si>
  <si>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</si>
  <si>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</si>
  <si>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</si>
  <si>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</si>
  <si>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</si>
  <si>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</si>
  <si>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</si>
  <si>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</si>
  <si>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</si>
  <si>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</si>
  <si>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</si>
  <si>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</si>
  <si>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</si>
  <si>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</si>
  <si>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</si>
  <si>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</si>
  <si>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</si>
  <si>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</si>
  <si>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</si>
  <si>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</si>
  <si>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</si>
  <si>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</si>
  <si>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</si>
  <si>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</si>
  <si>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</si>
  <si>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</si>
  <si>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</si>
  <si>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</si>
  <si>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</si>
  <si>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</si>
  <si>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</si>
  <si>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</si>
  <si>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</si>
  <si>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</si>
  <si>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</si>
  <si>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</si>
  <si>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</si>
  <si>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</si>
  <si>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</si>
  <si>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</si>
  <si>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</si>
  <si>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</si>
  <si>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</si>
  <si>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</si>
  <si>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</si>
  <si>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</si>
  <si>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</si>
  <si>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</si>
  <si>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</si>
  <si>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</si>
  <si>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</si>
  <si>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</si>
  <si>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</si>
  <si>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</si>
  <si>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</si>
  <si>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</si>
  <si>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</si>
  <si>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</si>
  <si>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</si>
  <si>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</si>
  <si>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</si>
  <si>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</si>
  <si>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</si>
  <si>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</si>
  <si>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</si>
  <si>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</si>
  <si>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</si>
  <si>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</si>
  <si>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</si>
  <si>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</si>
  <si>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</si>
  <si>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</si>
  <si>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</si>
  <si>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</si>
  <si>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</si>
  <si>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</si>
  <si>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</si>
  <si>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</si>
  <si>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</si>
  <si>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</si>
  <si>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</si>
  <si>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</si>
  <si>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</si>
  <si>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</si>
  <si>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</si>
  <si>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</si>
  <si>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</si>
  <si>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</si>
  <si>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</si>
  <si>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</si>
  <si>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</si>
  <si>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</si>
  <si>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</si>
  <si>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</si>
  <si>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</si>
  <si>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</si>
  <si>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</si>
  <si>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</si>
  <si>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</si>
  <si>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</si>
  <si>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</si>
  <si>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</si>
  <si>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</si>
  <si>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</si>
  <si>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</si>
  <si>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</si>
  <si>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</si>
  <si>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</si>
  <si>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</si>
  <si>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</si>
  <si>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</si>
  <si>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</si>
  <si>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</si>
  <si>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</si>
  <si>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</si>
  <si>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</si>
  <si>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</si>
  <si>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</si>
  <si>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</si>
  <si>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</si>
  <si>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</si>
  <si>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</si>
  <si>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</si>
  <si>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</si>
  <si>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</si>
  <si>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</si>
  <si>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</si>
  <si>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</si>
  <si>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</si>
  <si>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</si>
  <si>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</si>
  <si>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</si>
  <si>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</si>
  <si>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</si>
  <si>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</si>
  <si>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</si>
  <si>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</si>
  <si>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</si>
  <si>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</si>
  <si>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</si>
  <si>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</si>
  <si>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</si>
  <si>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</si>
  <si>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</si>
  <si>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</si>
  <si>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</si>
  <si>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</si>
  <si>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</si>
  <si>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</si>
  <si>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</si>
  <si>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</si>
  <si>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</si>
  <si>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</si>
  <si>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</si>
  <si>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</si>
  <si>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</si>
  <si>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</si>
  <si>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</si>
  <si>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</si>
  <si>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</si>
  <si>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</si>
  <si>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</si>
  <si>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</si>
  <si>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</si>
  <si>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</si>
  <si>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</si>
  <si>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</si>
  <si>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</si>
  <si>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</si>
  <si>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</si>
  <si>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</si>
  <si>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</si>
  <si>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</si>
  <si>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</si>
  <si>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</si>
  <si>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</si>
  <si>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</si>
  <si>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</si>
  <si>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</si>
  <si>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</si>
  <si>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</si>
  <si>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</si>
  <si>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</si>
  <si>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</si>
  <si>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</si>
  <si>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</si>
  <si>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</si>
  <si>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</si>
  <si>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</si>
  <si>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</si>
  <si>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</si>
  <si>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</si>
  <si>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</si>
  <si>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</si>
  <si>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</si>
  <si>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</si>
  <si>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</si>
  <si>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</si>
  <si>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</si>
  <si>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</si>
  <si>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</si>
  <si>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</si>
  <si>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</si>
  <si>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</si>
  <si>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</si>
  <si>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</si>
  <si>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</si>
  <si>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</si>
  <si>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</si>
  <si>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</si>
  <si>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</si>
  <si>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</si>
  <si>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</si>
  <si>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</si>
  <si>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</si>
  <si>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</si>
  <si>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</si>
  <si>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</si>
  <si>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</si>
  <si>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</si>
  <si>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</si>
  <si>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</si>
  <si>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</si>
  <si>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</si>
  <si>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</si>
  <si>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</si>
  <si>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</si>
  <si>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</si>
  <si>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</si>
  <si>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</si>
  <si>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</si>
  <si>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</si>
  <si>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</si>
  <si>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</si>
  <si>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</si>
  <si>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</si>
  <si>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</si>
  <si>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</si>
  <si>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</si>
  <si>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</si>
  <si>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</si>
  <si>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</si>
  <si>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</si>
  <si>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</si>
  <si>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</si>
  <si>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</si>
  <si>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</si>
  <si>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</si>
  <si>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</si>
  <si>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</si>
  <si>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</si>
  <si>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</si>
  <si>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</si>
  <si>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</si>
  <si>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</si>
  <si>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</si>
  <si>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</si>
  <si>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</si>
  <si>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</si>
  <si>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</si>
  <si>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</si>
  <si>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</si>
  <si>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</si>
  <si>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</si>
  <si>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</si>
  <si>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</si>
  <si>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</si>
  <si>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</si>
  <si>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</si>
  <si>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</si>
  <si>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</si>
  <si>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</si>
  <si>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</si>
  <si>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</si>
  <si>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</si>
  <si>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</si>
  <si>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</si>
  <si>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</si>
  <si>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</si>
  <si>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</si>
  <si>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</si>
  <si>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</si>
  <si>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</si>
  <si>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</si>
  <si>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</si>
  <si>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</si>
  <si>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</si>
  <si>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</si>
  <si>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</si>
  <si>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</si>
  <si>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</si>
  <si>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</si>
  <si>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</si>
  <si>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</si>
  <si>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</si>
  <si>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</si>
  <si>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</si>
  <si>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</si>
  <si>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</si>
  <si>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</si>
  <si>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</si>
  <si>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</si>
  <si>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</si>
  <si>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</si>
  <si>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</si>
  <si>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</si>
  <si>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</si>
  <si>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</si>
  <si>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</si>
  <si>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</si>
  <si>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</si>
  <si>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</si>
  <si>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</si>
  <si>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</si>
  <si>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</si>
  <si>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</si>
  <si>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</si>
  <si>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</si>
  <si>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</si>
  <si>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</si>
  <si>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</si>
  <si>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</si>
  <si>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</si>
  <si>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</si>
  <si>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</si>
  <si>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</si>
  <si>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</si>
  <si>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</si>
  <si>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</si>
  <si>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</si>
  <si>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</si>
  <si>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</si>
  <si>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IPL-2020</t>
  </si>
  <si>
    <t>Jofra Archer</t>
  </si>
  <si>
    <t>Trent Boult</t>
  </si>
  <si>
    <t>IPL-2019</t>
  </si>
  <si>
    <t>Andre Russell</t>
  </si>
  <si>
    <t>Jasprit Bumrah</t>
  </si>
  <si>
    <t>IPL-2018</t>
  </si>
  <si>
    <t>Shane Watson</t>
  </si>
  <si>
    <t>Sunil Narine</t>
  </si>
  <si>
    <t>IPL-2017</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</si>
  <si>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</si>
  <si>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</si>
  <si>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</si>
  <si>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</si>
  <si>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</si>
  <si>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</si>
  <si>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</si>
  <si>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</si>
  <si>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</si>
  <si>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</si>
  <si>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</si>
  <si>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</si>
  <si>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</si>
  <si>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</si>
  <si>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</si>
  <si>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</si>
  <si>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</si>
  <si>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</si>
  <si>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</si>
  <si>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</si>
  <si>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</si>
  <si>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</si>
  <si>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</si>
  <si>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</si>
  <si>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</si>
  <si>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</si>
  <si>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</si>
  <si>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</si>
  <si>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</si>
  <si>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</si>
  <si>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</si>
  <si>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Man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</si>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</sst>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10"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19" fillId="33" borderId="11" xfId="0" applyFont="1" applyFill="1" applyBorder="1" applyAlignment="1">
      <alignment horizontal="left" vertical="center" wrapText="1"/>
    </xf>
    <xf numFmtId="0" fontId="19" fillId="0" borderId="11" xfId="0" applyFont="1" applyBorder="1" applyAlignment="1">
      <alignment horizontal="left" vertical="center" wrapText="1"/>
    </xf>
    <xf numFmtId="0" fontId="19" fillId="33" borderId="12" xfId="0" applyFont="1" applyFill="1" applyBorder="1" applyAlignment="1">
      <alignment horizontal="left" vertical="center" wrapText="1"/>
    </xf>
    <xf numFmtId="0" fontId="19" fillId="0" borderId="12" xfId="0" applyFont="1" applyBorder="1" applyAlignment="1">
      <alignment horizontal="left" vertical="center" wrapText="1"/>
    </xf>
    <xf numFmtId="0" fontId="18" fillId="33" borderId="13" xfId="0" applyFont="1" applyFill="1" applyBorder="1" applyAlignment="1">
      <alignment horizontal="left" vertical="center" wrapText="1"/>
    </xf>
    <xf numFmtId="0" fontId="18" fillId="33" borderId="14"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19" fillId="0" borderId="16" xfId="0" applyFont="1" applyBorder="1" applyAlignment="1">
      <alignment horizontal="left" vertical="center" wrapText="1"/>
    </xf>
    <xf numFmtId="0" fontId="18" fillId="0" borderId="17"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0" fillId="34" borderId="0" xfId="0" applyFill="1"/>
    <xf numFmtId="0" fontId="19" fillId="33" borderId="13" xfId="0" applyFont="1" applyFill="1" applyBorder="1" applyAlignment="1">
      <alignment horizontal="lef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dd/mm/yyyy"/>
    </dxf>
  </dxfs>
  <tableStyles count="0" defaultTableStyle="TableStyleMedium2" defaultPivotStyle="PivotStyleLight16"/>
  <colors>
    <mruColors>
      <color rgb="FF4F91CD"/>
      <color rgb="FF193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Won by team!Matches Won</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Matches won by Team wrt Bat</a:t>
            </a:r>
            <a:r>
              <a:rPr lang="en-IN" sz="1600" b="1" baseline="0"/>
              <a:t> first and Field First since 2008</a:t>
            </a:r>
            <a:endParaRPr lang="en-IN"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38014621765681E-2"/>
          <c:y val="0.17171296296296296"/>
          <c:w val="0.91355821238774282"/>
          <c:h val="0.60906592558283157"/>
        </c:manualLayout>
      </c:layout>
      <c:barChart>
        <c:barDir val="col"/>
        <c:grouping val="stacked"/>
        <c:varyColors val="0"/>
        <c:ser>
          <c:idx val="0"/>
          <c:order val="0"/>
          <c:tx>
            <c:strRef>
              <c:f>'Matches Won by team'!$B$3:$B$4</c:f>
              <c:strCache>
                <c:ptCount val="1"/>
                <c:pt idx="0">
                  <c:v>bat</c:v>
                </c:pt>
              </c:strCache>
            </c:strRef>
          </c:tx>
          <c:spPr>
            <a:solidFill>
              <a:srgbClr val="4F91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Won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454D-4901-B2D0-A6A148DDAE51}"/>
            </c:ext>
          </c:extLst>
        </c:ser>
        <c:ser>
          <c:idx val="1"/>
          <c:order val="1"/>
          <c:tx>
            <c:strRef>
              <c:f>'Matches Won by team'!$C$3:$C$4</c:f>
              <c:strCache>
                <c:ptCount val="1"/>
                <c:pt idx="0">
                  <c:v>field</c:v>
                </c:pt>
              </c:strCache>
            </c:strRef>
          </c:tx>
          <c:spPr>
            <a:solidFill>
              <a:srgbClr val="1938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Won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454D-4901-B2D0-A6A148DDAE51}"/>
            </c:ext>
          </c:extLst>
        </c:ser>
        <c:dLbls>
          <c:dLblPos val="ctr"/>
          <c:showLegendKey val="0"/>
          <c:showVal val="1"/>
          <c:showCatName val="0"/>
          <c:showSerName val="0"/>
          <c:showPercent val="0"/>
          <c:showBubbleSize val="0"/>
        </c:dLbls>
        <c:gapWidth val="69"/>
        <c:overlap val="100"/>
        <c:axId val="609344088"/>
        <c:axId val="609344448"/>
      </c:barChart>
      <c:catAx>
        <c:axId val="60934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9344448"/>
        <c:crosses val="autoZero"/>
        <c:auto val="1"/>
        <c:lblAlgn val="ctr"/>
        <c:lblOffset val="100"/>
        <c:noMultiLvlLbl val="0"/>
      </c:catAx>
      <c:valAx>
        <c:axId val="60934444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 Won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44088"/>
        <c:crosses val="autoZero"/>
        <c:crossBetween val="between"/>
      </c:valAx>
      <c:spPr>
        <a:noFill/>
        <a:ln>
          <a:noFill/>
        </a:ln>
        <a:effectLst/>
      </c:spPr>
    </c:plotArea>
    <c:legend>
      <c:legendPos val="r"/>
      <c:layout>
        <c:manualLayout>
          <c:xMode val="edge"/>
          <c:yMode val="edge"/>
          <c:x val="0.77359457974729906"/>
          <c:y val="0.21946820372943579"/>
          <c:w val="0.11374300267980381"/>
          <c:h val="0.147059852812516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winning!PivotTable2</c:name>
    <c:fmtId val="1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Total Decision</a:t>
            </a:r>
            <a:r>
              <a:rPr lang="en-US" sz="1600" baseline="0"/>
              <a:t> Based Winning %</a:t>
            </a:r>
            <a:endParaRPr lang="en-US" sz="1600"/>
          </a:p>
        </c:rich>
      </c:tx>
      <c:layout>
        <c:manualLayout>
          <c:xMode val="edge"/>
          <c:yMode val="edge"/>
          <c:x val="5.9452175255586659E-2"/>
          <c:y val="2.62467191601049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4F91CD"/>
          </a:solidFill>
          <a:ln>
            <a:noFill/>
          </a:ln>
          <a:effectLst>
            <a:outerShdw blurRad="254000" sx="102000" sy="102000" algn="ctr" rotWithShape="0">
              <a:prstClr val="black">
                <a:alpha val="20000"/>
              </a:prstClr>
            </a:outerShdw>
          </a:effectLst>
        </c:spPr>
      </c:pivotFmt>
      <c:pivotFmt>
        <c:idx val="8"/>
        <c:spPr>
          <a:solidFill>
            <a:srgbClr val="19388A"/>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4F91CD"/>
          </a:solidFill>
          <a:ln>
            <a:noFill/>
          </a:ln>
          <a:effectLst>
            <a:outerShdw blurRad="254000" sx="102000" sy="102000" algn="ctr" rotWithShape="0">
              <a:prstClr val="black">
                <a:alpha val="20000"/>
              </a:prstClr>
            </a:outerShdw>
          </a:effectLst>
        </c:spPr>
      </c:pivotFmt>
      <c:pivotFmt>
        <c:idx val="11"/>
        <c:spPr>
          <a:solidFill>
            <a:srgbClr val="19388A"/>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4F91CD"/>
          </a:solidFill>
          <a:ln>
            <a:noFill/>
          </a:ln>
          <a:effectLst>
            <a:outerShdw blurRad="254000" sx="102000" sy="102000" algn="ctr" rotWithShape="0">
              <a:prstClr val="black">
                <a:alpha val="20000"/>
              </a:prstClr>
            </a:outerShdw>
          </a:effectLst>
        </c:spPr>
      </c:pivotFmt>
      <c:pivotFmt>
        <c:idx val="14"/>
        <c:spPr>
          <a:solidFill>
            <a:srgbClr val="19388A"/>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winning'!$B$3</c:f>
              <c:strCache>
                <c:ptCount val="1"/>
                <c:pt idx="0">
                  <c:v>Total</c:v>
                </c:pt>
              </c:strCache>
            </c:strRef>
          </c:tx>
          <c:dPt>
            <c:idx val="0"/>
            <c:bubble3D val="0"/>
            <c:spPr>
              <a:solidFill>
                <a:srgbClr val="4F91C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B7-4437-98D7-490293EDFD74}"/>
              </c:ext>
            </c:extLst>
          </c:dPt>
          <c:dPt>
            <c:idx val="1"/>
            <c:bubble3D val="0"/>
            <c:spPr>
              <a:solidFill>
                <a:srgbClr val="19388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B7-4437-98D7-490293EDFD7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winning'!$A$4:$A$6</c:f>
              <c:strCache>
                <c:ptCount val="2"/>
                <c:pt idx="0">
                  <c:v>bat</c:v>
                </c:pt>
                <c:pt idx="1">
                  <c:v>field</c:v>
                </c:pt>
              </c:strCache>
            </c:strRef>
          </c:cat>
          <c:val>
            <c:numRef>
              <c:f>'Toss based winning'!$B$4:$B$6</c:f>
              <c:numCache>
                <c:formatCode>General</c:formatCode>
                <c:ptCount val="2"/>
                <c:pt idx="0">
                  <c:v>26</c:v>
                </c:pt>
                <c:pt idx="1">
                  <c:v>32</c:v>
                </c:pt>
              </c:numCache>
            </c:numRef>
          </c:val>
          <c:extLst>
            <c:ext xmlns:c16="http://schemas.microsoft.com/office/drawing/2014/chart" uri="{C3380CC4-5D6E-409C-BE32-E72D297353CC}">
              <c16:uniqueId val="{00000004-39B7-4437-98D7-490293EDFD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584373599641509"/>
          <c:y val="0.19212253980063515"/>
          <c:w val="0.19757822213012846"/>
          <c:h val="0.398811664289995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Venues!Top 10 Venues</c:name>
    <c:fmtId val="9"/>
  </c:pivotSource>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US" sz="1600" b="1"/>
              <a:t>Top 10 Venues with most matches and winning based on Bat First</a:t>
            </a:r>
            <a:r>
              <a:rPr lang="en-US" sz="1600" b="1" baseline="0"/>
              <a:t> or Field First</a:t>
            </a:r>
            <a:endParaRPr lang="en-US" sz="1600" b="1"/>
          </a:p>
        </c:rich>
      </c:tx>
      <c:layout>
        <c:manualLayout>
          <c:xMode val="edge"/>
          <c:yMode val="edge"/>
          <c:x val="0.12597541826912834"/>
          <c:y val="1.368148392043801E-2"/>
        </c:manualLayout>
      </c:layout>
      <c:overlay val="0"/>
      <c:spPr>
        <a:no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F91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38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044811282332747"/>
          <c:y val="0.18080753861499479"/>
          <c:w val="0.39843104802982432"/>
          <c:h val="0.7465427211987733"/>
        </c:manualLayout>
      </c:layout>
      <c:barChart>
        <c:barDir val="bar"/>
        <c:grouping val="stacked"/>
        <c:varyColors val="0"/>
        <c:ser>
          <c:idx val="0"/>
          <c:order val="0"/>
          <c:tx>
            <c:strRef>
              <c:f>'Top 10 Venues'!$B$3:$B$4</c:f>
              <c:strCache>
                <c:ptCount val="1"/>
                <c:pt idx="0">
                  <c:v>bat</c:v>
                </c:pt>
              </c:strCache>
            </c:strRef>
          </c:tx>
          <c:spPr>
            <a:solidFill>
              <a:srgbClr val="4F91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0F34-4C8B-AA52-1548C07E07BB}"/>
            </c:ext>
          </c:extLst>
        </c:ser>
        <c:ser>
          <c:idx val="1"/>
          <c:order val="1"/>
          <c:tx>
            <c:strRef>
              <c:f>'Top 10 Venues'!$C$3:$C$4</c:f>
              <c:strCache>
                <c:ptCount val="1"/>
                <c:pt idx="0">
                  <c:v>field</c:v>
                </c:pt>
              </c:strCache>
            </c:strRef>
          </c:tx>
          <c:spPr>
            <a:solidFill>
              <a:srgbClr val="1938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0F34-4C8B-AA52-1548C07E07BB}"/>
            </c:ext>
          </c:extLst>
        </c:ser>
        <c:dLbls>
          <c:dLblPos val="ctr"/>
          <c:showLegendKey val="0"/>
          <c:showVal val="1"/>
          <c:showCatName val="0"/>
          <c:showSerName val="0"/>
          <c:showPercent val="0"/>
          <c:showBubbleSize val="0"/>
        </c:dLbls>
        <c:gapWidth val="100"/>
        <c:overlap val="100"/>
        <c:axId val="745458368"/>
        <c:axId val="745457648"/>
      </c:barChart>
      <c:catAx>
        <c:axId val="74545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7648"/>
        <c:crosses val="autoZero"/>
        <c:auto val="1"/>
        <c:lblAlgn val="ctr"/>
        <c:lblOffset val="100"/>
        <c:noMultiLvlLbl val="0"/>
      </c:catAx>
      <c:valAx>
        <c:axId val="7454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8368"/>
        <c:crosses val="autoZero"/>
        <c:crossBetween val="between"/>
      </c:valAx>
      <c:spPr>
        <a:noFill/>
        <a:ln>
          <a:noFill/>
        </a:ln>
        <a:effectLst/>
      </c:spPr>
    </c:plotArea>
    <c:legend>
      <c:legendPos val="r"/>
      <c:layout>
        <c:manualLayout>
          <c:xMode val="edge"/>
          <c:yMode val="edge"/>
          <c:x val="0.22226315835642257"/>
          <c:y val="0.12855550169912247"/>
          <c:w val="0.57963373020497722"/>
          <c:h val="8.52924847623766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MoM Award winners</a:t>
            </a:r>
          </a:p>
        </c:rich>
      </c:tx>
      <c:layout>
        <c:manualLayout>
          <c:xMode val="edge"/>
          <c:yMode val="edge"/>
          <c:x val="0.27401903709404746"/>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1938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BC0-40C2-867D-075397DC7BD4}"/>
            </c:ext>
          </c:extLst>
        </c:ser>
        <c:dLbls>
          <c:dLblPos val="outEnd"/>
          <c:showLegendKey val="0"/>
          <c:showVal val="1"/>
          <c:showCatName val="0"/>
          <c:showSerName val="0"/>
          <c:showPercent val="0"/>
          <c:showBubbleSize val="0"/>
        </c:dLbls>
        <c:gapWidth val="136"/>
        <c:overlap val="-27"/>
        <c:axId val="775613976"/>
        <c:axId val="775614696"/>
      </c:barChart>
      <c:catAx>
        <c:axId val="77561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5614696"/>
        <c:crosses val="autoZero"/>
        <c:auto val="1"/>
        <c:lblAlgn val="ctr"/>
        <c:lblOffset val="100"/>
        <c:noMultiLvlLbl val="0"/>
      </c:catAx>
      <c:valAx>
        <c:axId val="77561469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No. of</a:t>
                </a:r>
                <a:r>
                  <a:rPr lang="en-IN" sz="1200" b="1" baseline="0"/>
                  <a:t> MoM Awards Won</a:t>
                </a:r>
                <a:endParaRPr lang="en-IN"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13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Won by team!Matches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Matches won by Team wrt Bat</a:t>
            </a:r>
            <a:r>
              <a:rPr lang="en-IN" sz="1800" b="1" baseline="0"/>
              <a:t> first and Field First since 2008</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38014621765681E-2"/>
          <c:y val="0.17171296296296296"/>
          <c:w val="0.91355821238774282"/>
          <c:h val="0.60906592558283157"/>
        </c:manualLayout>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Won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FAD0-4ACE-8655-361F53274E87}"/>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Won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FAD0-4ACE-8655-361F53274E87}"/>
            </c:ext>
          </c:extLst>
        </c:ser>
        <c:dLbls>
          <c:dLblPos val="ctr"/>
          <c:showLegendKey val="0"/>
          <c:showVal val="1"/>
          <c:showCatName val="0"/>
          <c:showSerName val="0"/>
          <c:showPercent val="0"/>
          <c:showBubbleSize val="0"/>
        </c:dLbls>
        <c:gapWidth val="92"/>
        <c:overlap val="100"/>
        <c:axId val="609344088"/>
        <c:axId val="609344448"/>
      </c:barChart>
      <c:catAx>
        <c:axId val="60934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9344448"/>
        <c:crosses val="autoZero"/>
        <c:auto val="1"/>
        <c:lblAlgn val="ctr"/>
        <c:lblOffset val="100"/>
        <c:noMultiLvlLbl val="0"/>
      </c:catAx>
      <c:valAx>
        <c:axId val="60934444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 Won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44088"/>
        <c:crosses val="autoZero"/>
        <c:crossBetween val="between"/>
      </c:valAx>
      <c:spPr>
        <a:noFill/>
        <a:ln>
          <a:noFill/>
        </a:ln>
        <a:effectLst/>
      </c:spPr>
    </c:plotArea>
    <c:legend>
      <c:legendPos val="r"/>
      <c:layout>
        <c:manualLayout>
          <c:xMode val="edge"/>
          <c:yMode val="edge"/>
          <c:x val="0.77359457974729906"/>
          <c:y val="0.21946820372943579"/>
          <c:w val="0.11374300267980381"/>
          <c:h val="0.147059852812516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winning!PivotTable2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Decision</a:t>
            </a:r>
            <a:r>
              <a:rPr lang="en-US" baseline="0"/>
              <a:t>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212-450F-A694-807D56E90C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212-450F-A694-807D56E90C7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winning'!$A$4:$A$6</c:f>
              <c:strCache>
                <c:ptCount val="2"/>
                <c:pt idx="0">
                  <c:v>bat</c:v>
                </c:pt>
                <c:pt idx="1">
                  <c:v>field</c:v>
                </c:pt>
              </c:strCache>
            </c:strRef>
          </c:cat>
          <c:val>
            <c:numRef>
              <c:f>'Toss based winning'!$B$4:$B$6</c:f>
              <c:numCache>
                <c:formatCode>General</c:formatCode>
                <c:ptCount val="2"/>
                <c:pt idx="0">
                  <c:v>26</c:v>
                </c:pt>
                <c:pt idx="1">
                  <c:v>32</c:v>
                </c:pt>
              </c:numCache>
            </c:numRef>
          </c:val>
          <c:extLst>
            <c:ext xmlns:c16="http://schemas.microsoft.com/office/drawing/2014/chart" uri="{C3380CC4-5D6E-409C-BE32-E72D297353CC}">
              <c16:uniqueId val="{00000000-5478-43B7-BB12-9D7D897B8B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9267306577701127"/>
          <c:y val="0.19212253451889161"/>
          <c:w val="0.25971269973659039"/>
          <c:h val="0.123221015773904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Venues!Top 10 Venues</c:name>
    <c:fmtId val="0"/>
  </c:pivotSource>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US" sz="1600" b="1"/>
              <a:t>Top 10 Venues with most matches and winning based on Bat First</a:t>
            </a:r>
            <a:r>
              <a:rPr lang="en-US" sz="1600" b="1" baseline="0"/>
              <a:t> or Field First</a:t>
            </a:r>
            <a:endParaRPr lang="en-US" sz="1600" b="1"/>
          </a:p>
        </c:rich>
      </c:tx>
      <c:layout>
        <c:manualLayout>
          <c:xMode val="edge"/>
          <c:yMode val="edge"/>
          <c:x val="0.12597526622866409"/>
          <c:y val="2.7798837503158959E-2"/>
        </c:manualLayout>
      </c:layout>
      <c:overlay val="0"/>
      <c:spPr>
        <a:no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46948921104484"/>
          <c:y val="0.1673511185322209"/>
          <c:w val="0.39843104802982432"/>
          <c:h val="0.770764255733856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86CB-403F-85C9-F47732DE018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6CB-403F-85C9-F47732DE0188}"/>
            </c:ext>
          </c:extLst>
        </c:ser>
        <c:dLbls>
          <c:dLblPos val="ctr"/>
          <c:showLegendKey val="0"/>
          <c:showVal val="1"/>
          <c:showCatName val="0"/>
          <c:showSerName val="0"/>
          <c:showPercent val="0"/>
          <c:showBubbleSize val="0"/>
        </c:dLbls>
        <c:gapWidth val="100"/>
        <c:overlap val="100"/>
        <c:axId val="745458368"/>
        <c:axId val="745457648"/>
      </c:barChart>
      <c:catAx>
        <c:axId val="74545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45457648"/>
        <c:crosses val="autoZero"/>
        <c:auto val="1"/>
        <c:lblAlgn val="ctr"/>
        <c:lblOffset val="100"/>
        <c:noMultiLvlLbl val="0"/>
      </c:catAx>
      <c:valAx>
        <c:axId val="7454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8368"/>
        <c:crosses val="autoZero"/>
        <c:crossBetween val="between"/>
      </c:valAx>
      <c:spPr>
        <a:noFill/>
        <a:ln>
          <a:noFill/>
        </a:ln>
        <a:effectLst/>
      </c:spPr>
    </c:plotArea>
    <c:legend>
      <c:legendPos val="r"/>
      <c:layout>
        <c:manualLayout>
          <c:xMode val="edge"/>
          <c:yMode val="edge"/>
          <c:x val="8.2841207349078046E-4"/>
          <c:y val="0.17438269896774086"/>
          <c:w val="0.25735576842703578"/>
          <c:h val="8.52924847623766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MoM Award winners</a:t>
            </a:r>
          </a:p>
        </c:rich>
      </c:tx>
      <c:layout>
        <c:manualLayout>
          <c:xMode val="edge"/>
          <c:yMode val="edge"/>
          <c:x val="0.2719304461942257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A53-47C1-9579-8BB0534936A6}"/>
            </c:ext>
          </c:extLst>
        </c:ser>
        <c:dLbls>
          <c:dLblPos val="outEnd"/>
          <c:showLegendKey val="0"/>
          <c:showVal val="1"/>
          <c:showCatName val="0"/>
          <c:showSerName val="0"/>
          <c:showPercent val="0"/>
          <c:showBubbleSize val="0"/>
        </c:dLbls>
        <c:gapWidth val="136"/>
        <c:overlap val="-27"/>
        <c:axId val="775613976"/>
        <c:axId val="775614696"/>
      </c:barChart>
      <c:catAx>
        <c:axId val="77561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5614696"/>
        <c:crosses val="autoZero"/>
        <c:auto val="1"/>
        <c:lblAlgn val="ctr"/>
        <c:lblOffset val="100"/>
        <c:noMultiLvlLbl val="0"/>
      </c:catAx>
      <c:valAx>
        <c:axId val="77561469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No. of</a:t>
                </a:r>
                <a:r>
                  <a:rPr lang="en-IN" sz="1200" b="1" baseline="0"/>
                  <a:t> MoM Awards Won</a:t>
                </a:r>
                <a:endParaRPr lang="en-IN"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13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B240BBB-FDA3-455A-A888-7045B5D9FF62}">
          <cx:spPr>
            <a:solidFill>
              <a:srgbClr val="19388A"/>
            </a:solidFill>
          </cx:spPr>
          <cx:dataPt idx="0">
            <cx:spPr>
              <a:solidFill>
                <a:srgbClr val="19388A"/>
              </a:solidFill>
            </cx:spPr>
          </cx:dataPt>
          <cx:dataPt idx="1">
            <cx:spPr>
              <a:solidFill>
                <a:srgbClr val="00B0F0"/>
              </a:solidFill>
            </cx:spPr>
          </cx:dataPt>
          <cx:dataPt idx="2">
            <cx:spPr>
              <a:solidFill>
                <a:srgbClr val="0070C0"/>
              </a:solidFill>
            </cx:spPr>
          </cx:dataPt>
          <cx:dataPt idx="3">
            <cx:spPr>
              <a:solidFill>
                <a:srgbClr val="4472C4"/>
              </a:solidFill>
            </cx:spPr>
          </cx:dataPt>
          <cx:dataPt idx="4">
            <cx:spPr>
              <a:solidFill>
                <a:srgbClr val="4F91CD"/>
              </a:solidFill>
            </cx:spPr>
          </cx:dataPt>
          <cx:dataPt idx="5">
            <cx:spPr>
              <a:solidFill>
                <a:srgbClr val="4472C4">
                  <a:lumMod val="60000"/>
                  <a:lumOff val="40000"/>
                </a:srgbClr>
              </a:solidFill>
            </cx:spPr>
          </cx:dataPt>
          <cx:dataLabels pos="inEnd">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B240BBB-FDA3-455A-A888-7045B5D9FF62}">
          <cx:dataLabels pos="inEnd">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70757</xdr:colOff>
      <xdr:row>0</xdr:row>
      <xdr:rowOff>53340</xdr:rowOff>
    </xdr:from>
    <xdr:to>
      <xdr:col>5</xdr:col>
      <xdr:colOff>247922</xdr:colOff>
      <xdr:row>4</xdr:row>
      <xdr:rowOff>171450</xdr:rowOff>
    </xdr:to>
    <xdr:sp macro="" textlink="">
      <xdr:nvSpPr>
        <xdr:cNvPr id="2" name="Rectangle: Rounded Corners 1">
          <a:extLst>
            <a:ext uri="{FF2B5EF4-FFF2-40B4-BE49-F238E27FC236}">
              <a16:creationId xmlns:a16="http://schemas.microsoft.com/office/drawing/2014/main" id="{A84D96B2-CCE8-49F3-909A-740566DF5D6B}"/>
            </a:ext>
          </a:extLst>
        </xdr:cNvPr>
        <xdr:cNvSpPr/>
      </xdr:nvSpPr>
      <xdr:spPr>
        <a:xfrm>
          <a:off x="70757" y="53340"/>
          <a:ext cx="3225165" cy="742950"/>
        </a:xfrm>
        <a:prstGeom prst="roundRect">
          <a:avLst/>
        </a:prstGeom>
        <a:solidFill>
          <a:srgbClr val="19388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Lato Black" panose="020F0A02020204030203" pitchFamily="34" charset="0"/>
            </a:rPr>
            <a:t>INDIAN PREMIER</a:t>
          </a:r>
          <a:r>
            <a:rPr lang="en-IN" sz="1800" baseline="0">
              <a:latin typeface="Lato Black" panose="020F0A02020204030203" pitchFamily="34" charset="0"/>
            </a:rPr>
            <a:t> LEAGUE ANALYSIS</a:t>
          </a:r>
          <a:endParaRPr lang="en-IN" sz="1800">
            <a:latin typeface="Lato Black" panose="020F0A02020204030203" pitchFamily="34" charset="0"/>
          </a:endParaRPr>
        </a:p>
      </xdr:txBody>
    </xdr:sp>
    <xdr:clientData/>
  </xdr:twoCellAnchor>
  <xdr:twoCellAnchor>
    <xdr:from>
      <xdr:col>5</xdr:col>
      <xdr:colOff>541020</xdr:colOff>
      <xdr:row>0</xdr:row>
      <xdr:rowOff>60960</xdr:rowOff>
    </xdr:from>
    <xdr:to>
      <xdr:col>9</xdr:col>
      <xdr:colOff>266700</xdr:colOff>
      <xdr:row>4</xdr:row>
      <xdr:rowOff>177077</xdr:rowOff>
    </xdr:to>
    <xdr:grpSp>
      <xdr:nvGrpSpPr>
        <xdr:cNvPr id="3" name="Group 2">
          <a:extLst>
            <a:ext uri="{FF2B5EF4-FFF2-40B4-BE49-F238E27FC236}">
              <a16:creationId xmlns:a16="http://schemas.microsoft.com/office/drawing/2014/main" id="{EA372229-21F6-4197-B52A-D3AD50F4957C}"/>
            </a:ext>
          </a:extLst>
        </xdr:cNvPr>
        <xdr:cNvGrpSpPr/>
      </xdr:nvGrpSpPr>
      <xdr:grpSpPr>
        <a:xfrm>
          <a:off x="3589020" y="60960"/>
          <a:ext cx="2164080" cy="740957"/>
          <a:chOff x="8496834" y="2894691"/>
          <a:chExt cx="2034005" cy="847637"/>
        </a:xfrm>
        <a:solidFill>
          <a:srgbClr val="19388A"/>
        </a:solidFill>
      </xdr:grpSpPr>
      <xdr:sp macro="" textlink="">
        <xdr:nvSpPr>
          <xdr:cNvPr id="4" name="Arrow: Chevron 3">
            <a:extLst>
              <a:ext uri="{FF2B5EF4-FFF2-40B4-BE49-F238E27FC236}">
                <a16:creationId xmlns:a16="http://schemas.microsoft.com/office/drawing/2014/main" id="{8EFAA87A-F864-84C0-D652-D2C63D9FFC1F}"/>
              </a:ext>
            </a:extLst>
          </xdr:cNvPr>
          <xdr:cNvSpPr/>
        </xdr:nvSpPr>
        <xdr:spPr>
          <a:xfrm>
            <a:off x="8496834" y="2894691"/>
            <a:ext cx="2034005" cy="519614"/>
          </a:xfrm>
          <a:prstGeom prst="chevron">
            <a:avLst>
              <a:gd name="adj" fmla="val 40000"/>
            </a:avLst>
          </a:prstGeom>
          <a:solidFill>
            <a:srgbClr val="4F91CD"/>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800" b="1">
                <a:solidFill>
                  <a:schemeClr val="bg1"/>
                </a:solidFill>
              </a:rPr>
              <a:t>Season</a:t>
            </a:r>
          </a:p>
        </xdr:txBody>
      </xdr:sp>
      <xdr:sp macro="" textlink="KPI!A10">
        <xdr:nvSpPr>
          <xdr:cNvPr id="5" name="Freeform: Shape 4">
            <a:extLst>
              <a:ext uri="{FF2B5EF4-FFF2-40B4-BE49-F238E27FC236}">
                <a16:creationId xmlns:a16="http://schemas.microsoft.com/office/drawing/2014/main" id="{C2070339-57FA-0D97-A320-DF9F91EA7DB1}"/>
              </a:ext>
            </a:extLst>
          </xdr:cNvPr>
          <xdr:cNvSpPr/>
        </xdr:nvSpPr>
        <xdr:spPr>
          <a:xfrm>
            <a:off x="8947249" y="3222714"/>
            <a:ext cx="157597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C304DDB-6A04-48A7-BF89-82A075D211FF}" type="TxLink">
              <a:rPr lang="en-US" sz="18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IPL-2008</a:t>
            </a:fld>
            <a:endParaRPr lang="en-IN" sz="4000" b="1" kern="1200">
              <a:solidFill>
                <a:schemeClr val="bg1"/>
              </a:solidFill>
            </a:endParaRPr>
          </a:p>
        </xdr:txBody>
      </xdr:sp>
    </xdr:grpSp>
    <xdr:clientData/>
  </xdr:twoCellAnchor>
  <xdr:twoCellAnchor>
    <xdr:from>
      <xdr:col>10</xdr:col>
      <xdr:colOff>53340</xdr:colOff>
      <xdr:row>0</xdr:row>
      <xdr:rowOff>53340</xdr:rowOff>
    </xdr:from>
    <xdr:to>
      <xdr:col>13</xdr:col>
      <xdr:colOff>388620</xdr:colOff>
      <xdr:row>4</xdr:row>
      <xdr:rowOff>169457</xdr:rowOff>
    </xdr:to>
    <xdr:grpSp>
      <xdr:nvGrpSpPr>
        <xdr:cNvPr id="6" name="Group 5">
          <a:extLst>
            <a:ext uri="{FF2B5EF4-FFF2-40B4-BE49-F238E27FC236}">
              <a16:creationId xmlns:a16="http://schemas.microsoft.com/office/drawing/2014/main" id="{B18E7C9C-E37D-4BCE-9D82-0D124B9B47F9}"/>
            </a:ext>
          </a:extLst>
        </xdr:cNvPr>
        <xdr:cNvGrpSpPr/>
      </xdr:nvGrpSpPr>
      <xdr:grpSpPr>
        <a:xfrm>
          <a:off x="6149340" y="53340"/>
          <a:ext cx="2164080" cy="740957"/>
          <a:chOff x="8496834" y="2894691"/>
          <a:chExt cx="2034005" cy="847637"/>
        </a:xfrm>
        <a:solidFill>
          <a:srgbClr val="19388A"/>
        </a:solidFill>
      </xdr:grpSpPr>
      <xdr:sp macro="" textlink="">
        <xdr:nvSpPr>
          <xdr:cNvPr id="7" name="Arrow: Chevron 6">
            <a:extLst>
              <a:ext uri="{FF2B5EF4-FFF2-40B4-BE49-F238E27FC236}">
                <a16:creationId xmlns:a16="http://schemas.microsoft.com/office/drawing/2014/main" id="{0E4206B2-DA3B-A5CB-86F4-342342670236}"/>
              </a:ext>
            </a:extLst>
          </xdr:cNvPr>
          <xdr:cNvSpPr/>
        </xdr:nvSpPr>
        <xdr:spPr>
          <a:xfrm>
            <a:off x="8496834" y="2894691"/>
            <a:ext cx="2034005" cy="519614"/>
          </a:xfrm>
          <a:prstGeom prst="chevron">
            <a:avLst>
              <a:gd name="adj" fmla="val 40000"/>
            </a:avLst>
          </a:prstGeom>
          <a:solidFill>
            <a:srgbClr val="4F91CD"/>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800" b="1">
                <a:solidFill>
                  <a:schemeClr val="bg1"/>
                </a:solidFill>
              </a:rPr>
              <a:t>Winner</a:t>
            </a:r>
            <a:r>
              <a:rPr lang="en-IN" sz="1800">
                <a:solidFill>
                  <a:schemeClr val="bg1"/>
                </a:solidFill>
              </a:rPr>
              <a:t>	</a:t>
            </a:r>
          </a:p>
        </xdr:txBody>
      </xdr:sp>
      <xdr:sp macro="" textlink="KPI!E4">
        <xdr:nvSpPr>
          <xdr:cNvPr id="8" name="Freeform: Shape 7">
            <a:extLst>
              <a:ext uri="{FF2B5EF4-FFF2-40B4-BE49-F238E27FC236}">
                <a16:creationId xmlns:a16="http://schemas.microsoft.com/office/drawing/2014/main" id="{4CE09227-A244-1083-BA8D-3534BA9CDB42}"/>
              </a:ext>
            </a:extLst>
          </xdr:cNvPr>
          <xdr:cNvSpPr/>
        </xdr:nvSpPr>
        <xdr:spPr>
          <a:xfrm>
            <a:off x="8947249" y="3222714"/>
            <a:ext cx="157597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AD53CD5-32BE-4B61-9E70-57CD7E5E35F2}" type="TxLink">
              <a:rPr lang="en-US" sz="18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Rajasthan Royals</a:t>
            </a:fld>
            <a:endParaRPr lang="en-IN" sz="4000" b="1" kern="1200">
              <a:solidFill>
                <a:schemeClr val="bg1"/>
              </a:solidFill>
            </a:endParaRPr>
          </a:p>
        </xdr:txBody>
      </xdr:sp>
    </xdr:grpSp>
    <xdr:clientData/>
  </xdr:twoCellAnchor>
  <xdr:twoCellAnchor>
    <xdr:from>
      <xdr:col>14</xdr:col>
      <xdr:colOff>266700</xdr:colOff>
      <xdr:row>0</xdr:row>
      <xdr:rowOff>45720</xdr:rowOff>
    </xdr:from>
    <xdr:to>
      <xdr:col>17</xdr:col>
      <xdr:colOff>601980</xdr:colOff>
      <xdr:row>4</xdr:row>
      <xdr:rowOff>161837</xdr:rowOff>
    </xdr:to>
    <xdr:grpSp>
      <xdr:nvGrpSpPr>
        <xdr:cNvPr id="9" name="Group 8">
          <a:extLst>
            <a:ext uri="{FF2B5EF4-FFF2-40B4-BE49-F238E27FC236}">
              <a16:creationId xmlns:a16="http://schemas.microsoft.com/office/drawing/2014/main" id="{20A30F52-2224-4B37-9A72-BBA499589E4C}"/>
            </a:ext>
          </a:extLst>
        </xdr:cNvPr>
        <xdr:cNvGrpSpPr/>
      </xdr:nvGrpSpPr>
      <xdr:grpSpPr>
        <a:xfrm>
          <a:off x="8801100" y="45720"/>
          <a:ext cx="2164080" cy="740957"/>
          <a:chOff x="8496834" y="2894691"/>
          <a:chExt cx="2034005" cy="847637"/>
        </a:xfrm>
        <a:solidFill>
          <a:srgbClr val="19388A"/>
        </a:solidFill>
      </xdr:grpSpPr>
      <xdr:sp macro="" textlink="">
        <xdr:nvSpPr>
          <xdr:cNvPr id="10" name="Arrow: Chevron 9">
            <a:extLst>
              <a:ext uri="{FF2B5EF4-FFF2-40B4-BE49-F238E27FC236}">
                <a16:creationId xmlns:a16="http://schemas.microsoft.com/office/drawing/2014/main" id="{E7184E9F-0200-F43E-C17D-219E52E6275A}"/>
              </a:ext>
            </a:extLst>
          </xdr:cNvPr>
          <xdr:cNvSpPr/>
        </xdr:nvSpPr>
        <xdr:spPr>
          <a:xfrm>
            <a:off x="8496834" y="2894691"/>
            <a:ext cx="2034005" cy="519614"/>
          </a:xfrm>
          <a:prstGeom prst="chevron">
            <a:avLst>
              <a:gd name="adj" fmla="val 40000"/>
            </a:avLst>
          </a:prstGeom>
          <a:solidFill>
            <a:srgbClr val="4F91CD"/>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800" b="1">
                <a:solidFill>
                  <a:schemeClr val="bg1"/>
                </a:solidFill>
              </a:rPr>
              <a:t>Runner Up</a:t>
            </a:r>
          </a:p>
        </xdr:txBody>
      </xdr:sp>
      <xdr:sp macro="" textlink="KPI!F4">
        <xdr:nvSpPr>
          <xdr:cNvPr id="11" name="Freeform: Shape 10">
            <a:extLst>
              <a:ext uri="{FF2B5EF4-FFF2-40B4-BE49-F238E27FC236}">
                <a16:creationId xmlns:a16="http://schemas.microsoft.com/office/drawing/2014/main" id="{6C98DB72-C7C0-5F58-E48D-5B1625E5CA4E}"/>
              </a:ext>
            </a:extLst>
          </xdr:cNvPr>
          <xdr:cNvSpPr/>
        </xdr:nvSpPr>
        <xdr:spPr>
          <a:xfrm>
            <a:off x="8947249" y="3222714"/>
            <a:ext cx="157597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7C89B31-4CB6-416A-9A94-4AA3E052F13C}" type="TxLink">
              <a:rPr lang="en-US" sz="18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Chennai Super Kings</a:t>
            </a:fld>
            <a:endParaRPr lang="en-IN" sz="4000" b="1" kern="1200">
              <a:solidFill>
                <a:schemeClr val="bg1"/>
              </a:solidFill>
            </a:endParaRPr>
          </a:p>
        </xdr:txBody>
      </xdr:sp>
    </xdr:grpSp>
    <xdr:clientData/>
  </xdr:twoCellAnchor>
  <xdr:twoCellAnchor>
    <xdr:from>
      <xdr:col>18</xdr:col>
      <xdr:colOff>447673</xdr:colOff>
      <xdr:row>0</xdr:row>
      <xdr:rowOff>47625</xdr:rowOff>
    </xdr:from>
    <xdr:to>
      <xdr:col>22</xdr:col>
      <xdr:colOff>514349</xdr:colOff>
      <xdr:row>4</xdr:row>
      <xdr:rowOff>163742</xdr:rowOff>
    </xdr:to>
    <xdr:grpSp>
      <xdr:nvGrpSpPr>
        <xdr:cNvPr id="12" name="Group 11">
          <a:extLst>
            <a:ext uri="{FF2B5EF4-FFF2-40B4-BE49-F238E27FC236}">
              <a16:creationId xmlns:a16="http://schemas.microsoft.com/office/drawing/2014/main" id="{4E4D7EAD-62E9-42F8-8F1B-6E96EB503A5C}"/>
            </a:ext>
          </a:extLst>
        </xdr:cNvPr>
        <xdr:cNvGrpSpPr/>
      </xdr:nvGrpSpPr>
      <xdr:grpSpPr>
        <a:xfrm>
          <a:off x="11420473" y="47625"/>
          <a:ext cx="2505076" cy="740957"/>
          <a:chOff x="8496834" y="2894691"/>
          <a:chExt cx="2270351" cy="847637"/>
        </a:xfrm>
        <a:solidFill>
          <a:srgbClr val="19388A"/>
        </a:solidFill>
      </xdr:grpSpPr>
      <xdr:sp macro="" textlink="">
        <xdr:nvSpPr>
          <xdr:cNvPr id="13" name="Arrow: Chevron 12">
            <a:extLst>
              <a:ext uri="{FF2B5EF4-FFF2-40B4-BE49-F238E27FC236}">
                <a16:creationId xmlns:a16="http://schemas.microsoft.com/office/drawing/2014/main" id="{93B085A4-4D29-60E5-E3DF-DCA77782F7FA}"/>
              </a:ext>
            </a:extLst>
          </xdr:cNvPr>
          <xdr:cNvSpPr/>
        </xdr:nvSpPr>
        <xdr:spPr>
          <a:xfrm>
            <a:off x="8496834" y="2894691"/>
            <a:ext cx="2270351" cy="519614"/>
          </a:xfrm>
          <a:prstGeom prst="chevron">
            <a:avLst>
              <a:gd name="adj" fmla="val 40000"/>
            </a:avLst>
          </a:prstGeom>
          <a:solidFill>
            <a:srgbClr val="4F91CD"/>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800" b="1">
                <a:solidFill>
                  <a:schemeClr val="bg1"/>
                </a:solidFill>
              </a:rPr>
              <a:t>Player of the Series</a:t>
            </a:r>
          </a:p>
        </xdr:txBody>
      </xdr:sp>
      <xdr:sp macro="" textlink="KPI!H4">
        <xdr:nvSpPr>
          <xdr:cNvPr id="14" name="Freeform: Shape 13">
            <a:extLst>
              <a:ext uri="{FF2B5EF4-FFF2-40B4-BE49-F238E27FC236}">
                <a16:creationId xmlns:a16="http://schemas.microsoft.com/office/drawing/2014/main" id="{BFE53A02-AA9D-399C-C8BD-F70E5CC15C1E}"/>
              </a:ext>
            </a:extLst>
          </xdr:cNvPr>
          <xdr:cNvSpPr/>
        </xdr:nvSpPr>
        <xdr:spPr>
          <a:xfrm>
            <a:off x="8947249" y="3222714"/>
            <a:ext cx="176473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D113F9B-3EB2-43D2-87D1-F3DA5FCC7FD7}" type="TxLink">
              <a:rPr lang="en-US" sz="18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Shane Watson</a:t>
            </a:fld>
            <a:endParaRPr lang="en-IN" sz="4000" b="1" kern="1200">
              <a:solidFill>
                <a:schemeClr val="bg1"/>
              </a:solidFill>
            </a:endParaRPr>
          </a:p>
        </xdr:txBody>
      </xdr:sp>
    </xdr:grpSp>
    <xdr:clientData/>
  </xdr:twoCellAnchor>
  <xdr:twoCellAnchor>
    <xdr:from>
      <xdr:col>0</xdr:col>
      <xdr:colOff>30480</xdr:colOff>
      <xdr:row>8</xdr:row>
      <xdr:rowOff>121920</xdr:rowOff>
    </xdr:from>
    <xdr:to>
      <xdr:col>12</xdr:col>
      <xdr:colOff>381000</xdr:colOff>
      <xdr:row>24</xdr:row>
      <xdr:rowOff>110490</xdr:rowOff>
    </xdr:to>
    <xdr:graphicFrame macro="">
      <xdr:nvGraphicFramePr>
        <xdr:cNvPr id="15" name="Chart 14">
          <a:extLst>
            <a:ext uri="{FF2B5EF4-FFF2-40B4-BE49-F238E27FC236}">
              <a16:creationId xmlns:a16="http://schemas.microsoft.com/office/drawing/2014/main" id="{55F90AA3-6A9F-4CAA-8AE6-0446454AD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416923</xdr:colOff>
      <xdr:row>8</xdr:row>
      <xdr:rowOff>118654</xdr:rowOff>
    </xdr:from>
    <xdr:to>
      <xdr:col>17</xdr:col>
      <xdr:colOff>348343</xdr:colOff>
      <xdr:row>24</xdr:row>
      <xdr:rowOff>95794</xdr:rowOff>
    </xdr:to>
    <xdr:graphicFrame macro="">
      <xdr:nvGraphicFramePr>
        <xdr:cNvPr id="16" name="Toss based winning">
          <a:extLst>
            <a:ext uri="{FF2B5EF4-FFF2-40B4-BE49-F238E27FC236}">
              <a16:creationId xmlns:a16="http://schemas.microsoft.com/office/drawing/2014/main" id="{2164A774-CF95-4541-9032-31CD4648F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403860</xdr:colOff>
      <xdr:row>8</xdr:row>
      <xdr:rowOff>114300</xdr:rowOff>
    </xdr:from>
    <xdr:to>
      <xdr:col>22</xdr:col>
      <xdr:colOff>503466</xdr:colOff>
      <xdr:row>39</xdr:row>
      <xdr:rowOff>129540</xdr:rowOff>
    </xdr:to>
    <xdr:graphicFrame macro="">
      <xdr:nvGraphicFramePr>
        <xdr:cNvPr id="17" name="Chart 16">
          <a:extLst>
            <a:ext uri="{FF2B5EF4-FFF2-40B4-BE49-F238E27FC236}">
              <a16:creationId xmlns:a16="http://schemas.microsoft.com/office/drawing/2014/main" id="{B1E4864F-785C-47DD-A98C-B73D54526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24</xdr:row>
      <xdr:rowOff>133350</xdr:rowOff>
    </xdr:from>
    <xdr:to>
      <xdr:col>7</xdr:col>
      <xdr:colOff>353785</xdr:colOff>
      <xdr:row>39</xdr:row>
      <xdr:rowOff>133350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5BE308ED-CCC3-4C9A-9619-F2E761DDE8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574" y="4415790"/>
              <a:ext cx="459241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365760</xdr:colOff>
      <xdr:row>24</xdr:row>
      <xdr:rowOff>137160</xdr:rowOff>
    </xdr:from>
    <xdr:to>
      <xdr:col>17</xdr:col>
      <xdr:colOff>350520</xdr:colOff>
      <xdr:row>39</xdr:row>
      <xdr:rowOff>137160</xdr:rowOff>
    </xdr:to>
    <xdr:graphicFrame macro="">
      <xdr:nvGraphicFramePr>
        <xdr:cNvPr id="19" name="Chart 18">
          <a:extLst>
            <a:ext uri="{FF2B5EF4-FFF2-40B4-BE49-F238E27FC236}">
              <a16:creationId xmlns:a16="http://schemas.microsoft.com/office/drawing/2014/main" id="{C39D5FF5-63A0-4114-9237-7E5E07B23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5</xdr:row>
      <xdr:rowOff>22860</xdr:rowOff>
    </xdr:from>
    <xdr:to>
      <xdr:col>22</xdr:col>
      <xdr:colOff>502920</xdr:colOff>
      <xdr:row>8</xdr:row>
      <xdr:rowOff>99059</xdr:rowOff>
    </xdr:to>
    <mc:AlternateContent xmlns:mc="http://schemas.openxmlformats.org/markup-compatibility/2006" xmlns:a14="http://schemas.microsoft.com/office/drawing/2010/main">
      <mc:Choice Requires="a14">
        <xdr:graphicFrame macro="">
          <xdr:nvGraphicFramePr>
            <xdr:cNvPr id="20" name="Season 3">
              <a:extLst>
                <a:ext uri="{FF2B5EF4-FFF2-40B4-BE49-F238E27FC236}">
                  <a16:creationId xmlns:a16="http://schemas.microsoft.com/office/drawing/2014/main" id="{3F0A29A1-CDB0-833B-A2B7-0A2CEE31DB2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8100" y="830580"/>
              <a:ext cx="1387602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2</xdr:row>
      <xdr:rowOff>3810</xdr:rowOff>
    </xdr:from>
    <xdr:to>
      <xdr:col>21</xdr:col>
      <xdr:colOff>426720</xdr:colOff>
      <xdr:row>17</xdr:row>
      <xdr:rowOff>175260</xdr:rowOff>
    </xdr:to>
    <xdr:graphicFrame macro="">
      <xdr:nvGraphicFramePr>
        <xdr:cNvPr id="2" name="Chart 1">
          <a:extLst>
            <a:ext uri="{FF2B5EF4-FFF2-40B4-BE49-F238E27FC236}">
              <a16:creationId xmlns:a16="http://schemas.microsoft.com/office/drawing/2014/main" id="{84FE6337-711C-7FEF-21C6-F7435B8E9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457200</xdr:colOff>
      <xdr:row>18</xdr:row>
      <xdr:rowOff>76200</xdr:rowOff>
    </xdr:from>
    <xdr:to>
      <xdr:col>22</xdr:col>
      <xdr:colOff>457200</xdr:colOff>
      <xdr:row>39</xdr:row>
      <xdr:rowOff>60960</xdr:rowOff>
    </xdr:to>
    <mc:AlternateContent xmlns:mc="http://schemas.openxmlformats.org/markup-compatibility/2006" xmlns:a14="http://schemas.microsoft.com/office/drawing/2010/main">
      <mc:Choice Requires="a14">
        <xdr:graphicFrame macro="">
          <xdr:nvGraphicFramePr>
            <xdr:cNvPr id="3" name="Season 4">
              <a:extLst>
                <a:ext uri="{FF2B5EF4-FFF2-40B4-BE49-F238E27FC236}">
                  <a16:creationId xmlns:a16="http://schemas.microsoft.com/office/drawing/2014/main" id="{FD9EAD2F-E10D-080F-6B7A-E92BE0370303}"/>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3395960" y="3368040"/>
              <a:ext cx="1828800" cy="382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2</xdr:row>
      <xdr:rowOff>3810</xdr:rowOff>
    </xdr:from>
    <xdr:to>
      <xdr:col>10</xdr:col>
      <xdr:colOff>0</xdr:colOff>
      <xdr:row>21</xdr:row>
      <xdr:rowOff>7620</xdr:rowOff>
    </xdr:to>
    <xdr:graphicFrame macro="">
      <xdr:nvGraphicFramePr>
        <xdr:cNvPr id="2" name="Toss based winning">
          <a:extLst>
            <a:ext uri="{FF2B5EF4-FFF2-40B4-BE49-F238E27FC236}">
              <a16:creationId xmlns:a16="http://schemas.microsoft.com/office/drawing/2014/main" id="{812BD72D-C323-21A0-CDCA-77D800AE8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144780</xdr:colOff>
      <xdr:row>4</xdr:row>
      <xdr:rowOff>99060</xdr:rowOff>
    </xdr:from>
    <xdr:to>
      <xdr:col>15</xdr:col>
      <xdr:colOff>144780</xdr:colOff>
      <xdr:row>24</xdr:row>
      <xdr:rowOff>22860</xdr:rowOff>
    </xdr:to>
    <mc:AlternateContent xmlns:mc="http://schemas.openxmlformats.org/markup-compatibility/2006" xmlns:a14="http://schemas.microsoft.com/office/drawing/2010/main">
      <mc:Choice Requires="a14">
        <xdr:graphicFrame macro="">
          <xdr:nvGraphicFramePr>
            <xdr:cNvPr id="3" name="Season 5">
              <a:extLst>
                <a:ext uri="{FF2B5EF4-FFF2-40B4-BE49-F238E27FC236}">
                  <a16:creationId xmlns:a16="http://schemas.microsoft.com/office/drawing/2014/main" id="{07FC10F6-1364-F254-80B0-D9BE5B00E6B8}"/>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8107680" y="830580"/>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0</xdr:row>
      <xdr:rowOff>95250</xdr:rowOff>
    </xdr:from>
    <xdr:to>
      <xdr:col>7</xdr:col>
      <xdr:colOff>7620</xdr:colOff>
      <xdr:row>33</xdr:row>
      <xdr:rowOff>22860</xdr:rowOff>
    </xdr:to>
    <xdr:graphicFrame macro="">
      <xdr:nvGraphicFramePr>
        <xdr:cNvPr id="2" name="Chart 1">
          <a:extLst>
            <a:ext uri="{FF2B5EF4-FFF2-40B4-BE49-F238E27FC236}">
              <a16:creationId xmlns:a16="http://schemas.microsoft.com/office/drawing/2014/main" id="{38A3A286-6A85-C9E7-D9CF-5B02B0542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xdr:colOff>
      <xdr:row>4</xdr:row>
      <xdr:rowOff>7620</xdr:rowOff>
    </xdr:from>
    <xdr:to>
      <xdr:col>11</xdr:col>
      <xdr:colOff>601980</xdr:colOff>
      <xdr:row>17</xdr:row>
      <xdr:rowOff>97155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C12C69C-9FD1-5C17-2D1F-F5102EC7123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7760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579120</xdr:colOff>
      <xdr:row>2</xdr:row>
      <xdr:rowOff>60960</xdr:rowOff>
    </xdr:from>
    <xdr:to>
      <xdr:col>19</xdr:col>
      <xdr:colOff>579120</xdr:colOff>
      <xdr:row>22</xdr:row>
      <xdr:rowOff>175260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54161A0-1E51-5CAE-D1DA-5424E4A05D5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336780" y="426720"/>
              <a:ext cx="1828800" cy="377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167640</xdr:colOff>
      <xdr:row>1</xdr:row>
      <xdr:rowOff>72390</xdr:rowOff>
    </xdr:from>
    <xdr:to>
      <xdr:col>15</xdr:col>
      <xdr:colOff>426720</xdr:colOff>
      <xdr:row>16</xdr:row>
      <xdr:rowOff>72390</xdr:rowOff>
    </xdr:to>
    <xdr:graphicFrame macro="">
      <xdr:nvGraphicFramePr>
        <xdr:cNvPr id="3" name="Chart 2">
          <a:extLst>
            <a:ext uri="{FF2B5EF4-FFF2-40B4-BE49-F238E27FC236}">
              <a16:creationId xmlns:a16="http://schemas.microsoft.com/office/drawing/2014/main" id="{ECB22384-9B5F-1224-F069-5542AB00B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22860</xdr:colOff>
      <xdr:row>1</xdr:row>
      <xdr:rowOff>156210</xdr:rowOff>
    </xdr:from>
    <xdr:to>
      <xdr:col>13</xdr:col>
      <xdr:colOff>327660</xdr:colOff>
      <xdr:row>16</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2846FF-C2EB-21C3-D6A7-C6CE7599D6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79720" y="339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22860</xdr:colOff>
      <xdr:row>4</xdr:row>
      <xdr:rowOff>106680</xdr:rowOff>
    </xdr:from>
    <xdr:to>
      <xdr:col>19</xdr:col>
      <xdr:colOff>22860</xdr:colOff>
      <xdr:row>15</xdr:row>
      <xdr:rowOff>38100</xdr:rowOff>
    </xdr:to>
    <mc:AlternateContent xmlns:mc="http://schemas.openxmlformats.org/markup-compatibility/2006" xmlns:a14="http://schemas.microsoft.com/office/drawing/2010/main">
      <mc:Choice Requires="a14">
        <xdr:graphicFrame macro="">
          <xdr:nvGraphicFramePr>
            <xdr:cNvPr id="3" name="Season 7">
              <a:extLst>
                <a:ext uri="{FF2B5EF4-FFF2-40B4-BE49-F238E27FC236}">
                  <a16:creationId xmlns:a16="http://schemas.microsoft.com/office/drawing/2014/main" id="{F087C20A-5050-4F76-8137-AE8E7ABB4C7C}"/>
                </a:ext>
              </a:extLst>
            </xdr:cNvPr>
            <xdr:cNvGraphicFramePr/>
          </xdr:nvGraphicFramePr>
          <xdr:xfrm>
            <a:off x="0" y="0"/>
            <a:ext cx="0" cy="0"/>
          </xdr:xfrm>
          <a:graphic>
            <a:graphicData uri="http://schemas.microsoft.com/office/drawing/2010/slicer">
              <sle:slicer xmlns:sle="http://schemas.microsoft.com/office/drawing/2010/slicer" name="Season 7"/>
            </a:graphicData>
          </a:graphic>
        </xdr:graphicFrame>
      </mc:Choice>
      <mc:Fallback xmlns="">
        <xdr:sp macro="" textlink="">
          <xdr:nvSpPr>
            <xdr:cNvPr id="0" name=""/>
            <xdr:cNvSpPr>
              <a:spLocks noTextEdit="1"/>
            </xdr:cNvSpPr>
          </xdr:nvSpPr>
          <xdr:spPr>
            <a:xfrm>
              <a:off x="11376660" y="1021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 Steve Mascarenhas" refreshedDate="45314.939353935188" createdVersion="8" refreshedVersion="8" minRefreshableVersion="3" recordCount="816" xr:uid="{00000000-000A-0000-FFFF-FFFF0A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3086995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 Steve Mascarenhas" refreshedDate="45315.007138657405" createdVersion="8" refreshedVersion="8" minRefreshableVersion="3" recordCount="13" xr:uid="{00000000-000A-0000-FFFF-FFFF10000000}">
  <cacheSource type="worksheet">
    <worksheetSource name="Table2"/>
  </cacheSource>
  <cacheFields count="5">
    <cacheField name="Season" numFmtId="0">
      <sharedItems count="13">
        <s v="IPL-2020"/>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770278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Delhi Capitals"/>
    <s v="Jofra Archer"/>
    <s v="Trent Boult"/>
  </r>
  <r>
    <x v="1"/>
    <x v="0"/>
    <s v="Chennai Super Kings"/>
    <s v="Andre Russell"/>
    <s v="Jasprit Bumrah"/>
  </r>
  <r>
    <x v="2"/>
    <x v="1"/>
    <s v="Sunrisers Hyderabad"/>
    <s v="Shane Watson"/>
    <s v="Sunil Narine"/>
  </r>
  <r>
    <x v="3"/>
    <x v="0"/>
    <s v="Rising Pune Supergiants"/>
    <s v="Krunal Pandya"/>
    <s v="Ben Stokes"/>
  </r>
  <r>
    <x v="4"/>
    <x v="2"/>
    <s v="Royal Challengers Bangalore"/>
    <s v="Ben Cutting"/>
    <s v="Virat Kohli"/>
  </r>
  <r>
    <x v="5"/>
    <x v="0"/>
    <s v="Chennai Super Kings"/>
    <s v="Rohit Sharma"/>
    <s v="Andre Russell"/>
  </r>
  <r>
    <x v="6"/>
    <x v="3"/>
    <s v="Kings XI Punjab"/>
    <s v="Manish Pandey"/>
    <s v="Glenn Maxwell"/>
  </r>
  <r>
    <x v="7"/>
    <x v="0"/>
    <s v="Chennai Super Kings"/>
    <s v="Kieron Pollard"/>
    <s v="Shane Watson"/>
  </r>
  <r>
    <x v="8"/>
    <x v="3"/>
    <s v="Chennai Super Kings"/>
    <s v="Manvinder Bisla"/>
    <s v="Sunil Narine"/>
  </r>
  <r>
    <x v="9"/>
    <x v="1"/>
    <s v="Royal Challengers Bangalore"/>
    <s v="Murali Vijay"/>
    <s v="Chris Gayle"/>
  </r>
  <r>
    <x v="10"/>
    <x v="1"/>
    <s v="Mumbai Indians"/>
    <s v="Suresh Raina"/>
    <s v="Sachin Tendulkar"/>
  </r>
  <r>
    <x v="11"/>
    <x v="4"/>
    <s v="Royal Challengers Bangalore"/>
    <s v="Anil Kumble"/>
    <s v="Adam Gilchrist"/>
  </r>
  <r>
    <x v="12"/>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3"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1"/>
    </i>
    <i>
      <x v="5"/>
    </i>
    <i>
      <x/>
    </i>
    <i>
      <x v="3"/>
    </i>
    <i>
      <x v="8"/>
    </i>
    <i>
      <x v="7"/>
    </i>
    <i>
      <x v="14"/>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0" format="8" series="1">
      <pivotArea type="data" outline="0" fieldPosition="0">
        <references count="2">
          <reference field="4294967294" count="1" selected="0">
            <x v="0"/>
          </reference>
          <reference field="10" count="1" selected="0">
            <x v="0"/>
          </reference>
        </references>
      </pivotArea>
    </chartFormat>
    <chartFormat chart="10"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0" count="1" selected="0">
            <x v="0"/>
          </reference>
        </references>
      </pivotArea>
    </chartFormat>
    <chartFormat chart="10" format="1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4"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0">
    <i>
      <x v="4"/>
    </i>
    <i>
      <x v="8"/>
    </i>
    <i>
      <x v="35"/>
    </i>
    <i>
      <x v="16"/>
    </i>
    <i>
      <x v="24"/>
    </i>
    <i>
      <x v="7"/>
    </i>
    <i>
      <x v="27"/>
    </i>
    <i>
      <x v="23"/>
    </i>
    <i>
      <x v="1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2">
          <reference field="4294967294" count="1" selected="0">
            <x v="0"/>
          </reference>
          <reference field="10" count="1" selected="0">
            <x v="0"/>
          </reference>
        </references>
      </pivotArea>
    </chartFormat>
    <chartFormat chart="9"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4">
        <item h="1" x="12"/>
        <item h="1" x="11"/>
        <item h="1" x="10"/>
        <item h="1" x="9"/>
        <item h="1" x="8"/>
        <item x="7"/>
        <item h="1" x="6"/>
        <item h="1" x="5"/>
        <item h="1" x="4"/>
        <item h="1" x="3"/>
        <item h="1" x="2"/>
        <item h="1" x="1"/>
        <item h="1"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31A1C0-6AA9-4E97-8B21-AABD935896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1" firstHeaderRow="1" firstDataRow="1" firstDataCol="1"/>
  <pivotFields count="18">
    <pivotField showAll="0"/>
    <pivotField showAll="0"/>
    <pivotField axis="axisRow" showAll="0" sortType="descending">
      <items count="14">
        <item h="1" x="12"/>
        <item h="1" x="11"/>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4" xr10:uid="{9940A35C-BE0C-44F6-B4B3-1E4508CFDDB6}" sourceName="Season">
  <pivotTables>
    <pivotTable tabId="4" name="PivotTable2"/>
    <pivotTable tabId="3" name="Matches Won"/>
    <pivotTable tabId="6" name="MOM"/>
    <pivotTable tabId="5" name="Top 10 Venues"/>
    <pivotTable tabId="8" name="PivotTable1"/>
  </pivotTables>
  <data>
    <tabular pivotCacheId="1308699504">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96A8312-7F07-4F4A-9FEC-267550318AB2}" cache="Slicer_Season4" caption="Season" columnCount="1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CBD0CD3E-DC02-40C0-91B9-579505A9833F}" cache="Slicer_Season4"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37270A4C-4FFF-4B43-9C95-519924A96309}" cache="Slicer_Season4"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4" caption="Seas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4" caption="Season"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7" xr10:uid="{90E6989B-0196-42F6-A1C5-724914242768}" cache="Slicer_Season4"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18"/>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E14" totalsRowShown="0" headerRowDxfId="17" headerRowBorderDxfId="16" tableBorderDxfId="15" totalsRowBorderDxfId="14">
  <autoFilter ref="A1:E14" xr:uid="{00000000-0009-0000-0100-000002000000}"/>
  <tableColumns count="5">
    <tableColumn id="1" xr3:uid="{00000000-0010-0000-0200-000001000000}" name="Season" dataDxfId="13"/>
    <tableColumn id="2" xr3:uid="{00000000-0010-0000-0200-000002000000}" name="Winner" dataDxfId="12"/>
    <tableColumn id="3" xr3:uid="{00000000-0010-0000-0200-000003000000}" name="Runner Up" dataDxfId="11"/>
    <tableColumn id="4" xr3:uid="{00000000-0010-0000-0200-000004000000}" name="Player of the Match" dataDxfId="10"/>
    <tableColumn id="5" xr3:uid="{00000000-0010-0000-0200-000005000000}"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27" displayName="Table27" ref="D8:H21" totalsRowShown="0" headerRowDxfId="8" headerRowBorderDxfId="7" tableBorderDxfId="6" totalsRowBorderDxfId="5">
  <autoFilter ref="D8:H21" xr:uid="{00000000-0009-0000-0100-000006000000}"/>
  <tableColumns count="5">
    <tableColumn id="1" xr3:uid="{00000000-0010-0000-0100-000001000000}" name="Season" dataDxfId="4"/>
    <tableColumn id="2" xr3:uid="{00000000-0010-0000-0100-000002000000}" name="Winner" dataDxfId="3"/>
    <tableColumn id="3" xr3:uid="{00000000-0010-0000-0100-000003000000}" name="Runner Up" dataDxfId="2"/>
    <tableColumn id="4" xr3:uid="{00000000-0010-0000-0100-000004000000}" name="Player of the Match" dataDxfId="1"/>
    <tableColumn id="5" xr3:uid="{00000000-0010-0000-0100-00000500000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17"/>
  <sheetViews>
    <sheetView topLeftCell="H785" workbookViewId="0">
      <selection activeCell="C1" sqref="C1"/>
    </sheetView>
  </sheetViews>
  <sheetFormatPr defaultRowHeight="14.4" x14ac:dyDescent="0.3"/>
  <cols>
    <col min="1" max="1" width="8" bestFit="1" customWidth="1"/>
    <col min="2" max="2" width="13.5546875" bestFit="1" customWidth="1"/>
    <col min="3" max="3" width="13.5546875" customWidth="1"/>
    <col min="4" max="4" width="10.33203125" bestFit="1" customWidth="1"/>
    <col min="5" max="5" width="17.44140625" bestFit="1" customWidth="1"/>
    <col min="6" max="6" width="45.6640625" bestFit="1" customWidth="1"/>
    <col min="7" max="7" width="15.109375" customWidth="1"/>
    <col min="8" max="10" width="24.33203125" bestFit="1" customWidth="1"/>
    <col min="11" max="11" width="14.109375" customWidth="1"/>
    <col min="12" max="12" width="24.33203125" bestFit="1" customWidth="1"/>
    <col min="13" max="13" width="7.5546875" customWidth="1"/>
    <col min="14" max="14" width="14.44140625" customWidth="1"/>
    <col min="15" max="15" width="11.44140625" customWidth="1"/>
    <col min="16" max="16" width="9.5546875" customWidth="1"/>
    <col min="17" max="17" width="22.44140625" bestFit="1" customWidth="1"/>
    <col min="18" max="18" width="16.21875" bestFit="1"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436</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436</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436</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436</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436</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436</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436</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436</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436</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436</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436</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436</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436</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436</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436</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436</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436</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436</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436</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436</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436</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436</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436</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436</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436</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436</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436</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436</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436</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436</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436</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436</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436</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436</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436</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436</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436</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436</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436</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436</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436</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436</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436</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436</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436</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436</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436</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436</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436</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436</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436</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436</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436</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436</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436</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436</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436</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436</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433</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433</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433</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433</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433</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433</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433</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433</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433</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433</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433</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433</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433</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433</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433</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433</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433</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433</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433</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433</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433</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433</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433</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433</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433</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433</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433</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433</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433</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433</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433</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433</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433</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433</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433</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433</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433</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433</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433</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433</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433</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433</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433</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433</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433</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433</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433</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433</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433</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433</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433</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433</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433</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433</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433</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433</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433</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430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430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430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430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430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430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430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430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430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430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430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430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430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430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430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430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430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430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430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430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430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430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430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430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430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430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430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430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430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430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430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430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430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430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430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430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430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430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430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430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430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430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430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430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430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430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430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430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430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430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430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430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430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430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430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430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430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430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430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430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427</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427</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427</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427</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427</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427</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427</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427</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427</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427</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427</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427</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427</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427</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427</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427</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427</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427</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427</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427</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427</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427</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427</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427</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427</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427</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427</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427</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427</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427</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427</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427</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427</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427</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427</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427</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427</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427</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427</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427</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427</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427</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427</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427</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427</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427</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427</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427</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427</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427</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427</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427</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427</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427</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427</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427</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427</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427</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427</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427</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427</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427</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427</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427</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427</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427</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427</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427</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427</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427</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427</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427</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427</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425</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425</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425</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425</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425</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425</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425</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425</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425</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425</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425</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425</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425</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425</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425</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425</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425</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425</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425</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425</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425</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425</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425</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425</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425</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425</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425</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425</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425</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425</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425</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425</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425</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425</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425</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425</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425</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425</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425</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425</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425</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425</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425</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425</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425</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425</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425</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425</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425</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425</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425</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425</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425</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425</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425</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425</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425</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425</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425</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425</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425</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425</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425</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425</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425</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425</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425</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425</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425</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425</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425</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425</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425</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425</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423</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423</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423</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423</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423</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423</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423</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423</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423</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423</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423</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423</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423</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423</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423</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423</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423</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423</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423</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423</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423</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423</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423</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423</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423</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423</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423</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423</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423</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423</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423</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423</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423</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423</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423</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423</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423</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423</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423</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423</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423</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423</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423</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423</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423</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423</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423</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423</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423</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423</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423</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423</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423</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423</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423</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423</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423</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423</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423</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423</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423</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423</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423</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423</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423</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423</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423</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423</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423</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423</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423</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423</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423</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423</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423</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423</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420</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420</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420</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420</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420</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420</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420</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420</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420</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420</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420</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420</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420</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420</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420</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420</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420</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420</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420</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420</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420</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420</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420</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420</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420</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420</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420</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420</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420</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420</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420</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420</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420</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420</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420</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420</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420</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420</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420</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420</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420</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420</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420</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420</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420</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420</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420</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420</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420</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420</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420</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420</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420</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420</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420</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420</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420</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420</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420</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420</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418</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418</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418</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418</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418</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418</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418</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418</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418</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418</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418</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418</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418</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418</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418</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418</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418</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418</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418</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418</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418</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418</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418</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418</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418</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418</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418</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418</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418</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418</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418</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418</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418</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418</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418</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418</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418</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418</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418</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418</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418</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418</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418</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418</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418</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418</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418</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418</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418</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418</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418</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418</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418</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418</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418</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418</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418</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418</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418</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415</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415</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415</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415</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415</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415</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415</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415</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415</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415</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415</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415</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415</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415</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415</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415</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415</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415</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415</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415</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415</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415</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415</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415</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415</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415</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415</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415</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415</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415</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415</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415</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415</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415</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415</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415</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415</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415</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415</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415</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415</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415</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415</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415</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415</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415</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415</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415</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415</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415</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415</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415</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415</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415</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415</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415</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415</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415</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415</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415</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412</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412</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412</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412</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412</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412</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412</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412</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412</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412</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412</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412</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412</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412</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412</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412</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412</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412</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412</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412</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412</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412</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412</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412</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412</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412</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412</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412</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412</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412</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412</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412</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412</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412</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412</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412</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412</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412</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412</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412</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412</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412</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412</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412</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412</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412</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412</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412</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412</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412</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412</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412</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412</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412</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412</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412</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412</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412</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412</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406</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406</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406</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406</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406</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406</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406</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406</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406</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406</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406</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406</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406</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406</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406</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406</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406</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406</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406</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406</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406</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406</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406</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406</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406</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406</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406</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406</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406</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406</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406</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406</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406</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406</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406</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406</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406</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406</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406</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406</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406</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406</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406</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406</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406</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406</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406</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406</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406</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406</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406</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406</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406</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406</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406</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406</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406</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406</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406</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406</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403</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403</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403</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403</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403</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403</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403</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403</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403</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403</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403</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403</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403</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403</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403</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403</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403</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403</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403</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403</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403</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403</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403</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403</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403</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403</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403</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403</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403</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403</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403</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403</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403</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403</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403</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403</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403</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403</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403</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403</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403</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403</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403</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403</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403</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403</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403</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403</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403</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403</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403</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403</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403</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403</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403</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403</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403</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403</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403</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403</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725E-B6CC-4DD0-928F-04E3C97A0ECB}">
  <dimension ref="A1:A41"/>
  <sheetViews>
    <sheetView showGridLines="0" tabSelected="1" zoomScaleNormal="100" workbookViewId="0">
      <selection activeCell="K4" sqref="K4"/>
    </sheetView>
  </sheetViews>
  <sheetFormatPr defaultRowHeight="14.4" x14ac:dyDescent="0.3"/>
  <cols>
    <col min="1" max="21" width="8.88671875" style="21"/>
    <col min="22" max="23" width="8.88671875" style="21" customWidth="1"/>
    <col min="24" max="16384" width="8.88671875" style="21"/>
  </cols>
  <sheetData>
    <row r="1" ht="6" customHeight="1" x14ac:dyDescent="0.3"/>
    <row r="41" ht="3.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election activeCell="F21" sqref="F21"/>
    </sheetView>
  </sheetViews>
  <sheetFormatPr defaultColWidth="21.88671875" defaultRowHeight="24" customHeight="1" x14ac:dyDescent="0.3"/>
  <cols>
    <col min="1" max="1" width="15.109375" customWidth="1"/>
  </cols>
  <sheetData>
    <row r="1" spans="1:5" ht="24" customHeight="1" x14ac:dyDescent="0.3">
      <c r="A1" s="22" t="s">
        <v>398</v>
      </c>
      <c r="B1" s="15" t="s">
        <v>399</v>
      </c>
      <c r="C1" s="15" t="s">
        <v>400</v>
      </c>
      <c r="D1" s="15" t="s">
        <v>401</v>
      </c>
      <c r="E1" s="16" t="s">
        <v>402</v>
      </c>
    </row>
    <row r="2" spans="1:5" ht="24" customHeight="1" x14ac:dyDescent="0.3">
      <c r="A2" s="10" t="s">
        <v>403</v>
      </c>
      <c r="B2" s="4" t="s">
        <v>47</v>
      </c>
      <c r="C2" s="3" t="s">
        <v>373</v>
      </c>
      <c r="D2" s="3" t="s">
        <v>404</v>
      </c>
      <c r="E2" s="12" t="s">
        <v>405</v>
      </c>
    </row>
    <row r="3" spans="1:5" ht="24" customHeight="1" x14ac:dyDescent="0.3">
      <c r="A3" s="10" t="s">
        <v>406</v>
      </c>
      <c r="B3" s="4" t="s">
        <v>47</v>
      </c>
      <c r="C3" s="3" t="s">
        <v>32</v>
      </c>
      <c r="D3" s="3" t="s">
        <v>407</v>
      </c>
      <c r="E3" s="12" t="s">
        <v>408</v>
      </c>
    </row>
    <row r="4" spans="1:5" ht="24" customHeight="1" x14ac:dyDescent="0.3">
      <c r="A4" s="11" t="s">
        <v>409</v>
      </c>
      <c r="B4" s="4" t="s">
        <v>32</v>
      </c>
      <c r="C4" s="5" t="s">
        <v>259</v>
      </c>
      <c r="D4" s="5" t="s">
        <v>410</v>
      </c>
      <c r="E4" s="13" t="s">
        <v>411</v>
      </c>
    </row>
    <row r="5" spans="1:5" ht="24" customHeight="1" x14ac:dyDescent="0.3">
      <c r="A5" s="11" t="s">
        <v>412</v>
      </c>
      <c r="B5" s="2" t="s">
        <v>47</v>
      </c>
      <c r="C5" s="3" t="s">
        <v>317</v>
      </c>
      <c r="D5" s="3" t="s">
        <v>413</v>
      </c>
      <c r="E5" s="12" t="s">
        <v>414</v>
      </c>
    </row>
    <row r="6" spans="1:5" ht="24" customHeight="1" x14ac:dyDescent="0.3">
      <c r="A6" s="11" t="s">
        <v>415</v>
      </c>
      <c r="B6" s="4" t="s">
        <v>259</v>
      </c>
      <c r="C6" s="5" t="s">
        <v>20</v>
      </c>
      <c r="D6" s="5" t="s">
        <v>416</v>
      </c>
      <c r="E6" s="13" t="s">
        <v>417</v>
      </c>
    </row>
    <row r="7" spans="1:5" ht="24" customHeight="1" x14ac:dyDescent="0.3">
      <c r="A7" s="11" t="s">
        <v>418</v>
      </c>
      <c r="B7" s="2" t="s">
        <v>47</v>
      </c>
      <c r="C7" s="3" t="s">
        <v>32</v>
      </c>
      <c r="D7" s="3" t="s">
        <v>419</v>
      </c>
      <c r="E7" s="12" t="s">
        <v>407</v>
      </c>
    </row>
    <row r="8" spans="1:5" ht="24" customHeight="1" x14ac:dyDescent="0.3">
      <c r="A8" s="11" t="s">
        <v>420</v>
      </c>
      <c r="B8" s="4" t="s">
        <v>21</v>
      </c>
      <c r="C8" s="5" t="s">
        <v>31</v>
      </c>
      <c r="D8" s="5" t="s">
        <v>421</v>
      </c>
      <c r="E8" s="13" t="s">
        <v>422</v>
      </c>
    </row>
    <row r="9" spans="1:5" ht="24" customHeight="1" x14ac:dyDescent="0.3">
      <c r="A9" s="11" t="s">
        <v>423</v>
      </c>
      <c r="B9" s="2" t="s">
        <v>47</v>
      </c>
      <c r="C9" s="3" t="s">
        <v>32</v>
      </c>
      <c r="D9" s="3" t="s">
        <v>424</v>
      </c>
      <c r="E9" s="12" t="s">
        <v>410</v>
      </c>
    </row>
    <row r="10" spans="1:5" ht="24" customHeight="1" x14ac:dyDescent="0.3">
      <c r="A10" s="11" t="s">
        <v>425</v>
      </c>
      <c r="B10" s="4" t="s">
        <v>21</v>
      </c>
      <c r="C10" s="5" t="s">
        <v>32</v>
      </c>
      <c r="D10" s="5" t="s">
        <v>426</v>
      </c>
      <c r="E10" s="13" t="s">
        <v>411</v>
      </c>
    </row>
    <row r="11" spans="1:5" ht="24" customHeight="1" x14ac:dyDescent="0.3">
      <c r="A11" s="11" t="s">
        <v>427</v>
      </c>
      <c r="B11" s="2" t="s">
        <v>32</v>
      </c>
      <c r="C11" s="3" t="s">
        <v>20</v>
      </c>
      <c r="D11" s="3" t="s">
        <v>428</v>
      </c>
      <c r="E11" s="12" t="s">
        <v>429</v>
      </c>
    </row>
    <row r="12" spans="1:5" ht="24" customHeight="1" x14ac:dyDescent="0.3">
      <c r="A12" s="11" t="s">
        <v>430</v>
      </c>
      <c r="B12" s="4" t="s">
        <v>32</v>
      </c>
      <c r="C12" s="5" t="s">
        <v>47</v>
      </c>
      <c r="D12" s="5" t="s">
        <v>431</v>
      </c>
      <c r="E12" s="13" t="s">
        <v>432</v>
      </c>
    </row>
    <row r="13" spans="1:5" ht="24" customHeight="1" x14ac:dyDescent="0.3">
      <c r="A13" s="11" t="s">
        <v>433</v>
      </c>
      <c r="B13" s="2" t="s">
        <v>53</v>
      </c>
      <c r="C13" s="3" t="s">
        <v>20</v>
      </c>
      <c r="D13" s="3" t="s">
        <v>434</v>
      </c>
      <c r="E13" s="12" t="s">
        <v>435</v>
      </c>
    </row>
    <row r="14" spans="1:5" ht="24" customHeight="1" x14ac:dyDescent="0.3">
      <c r="A14" s="17" t="s">
        <v>436</v>
      </c>
      <c r="B14" s="18" t="s">
        <v>40</v>
      </c>
      <c r="C14" s="19" t="s">
        <v>32</v>
      </c>
      <c r="D14" s="19" t="s">
        <v>437</v>
      </c>
      <c r="E14" s="20" t="s">
        <v>410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3"/>
  <sheetViews>
    <sheetView topLeftCell="B1" workbookViewId="0">
      <selection activeCell="R27" sqref="R27"/>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6" t="s">
        <v>440</v>
      </c>
      <c r="B3" s="6" t="s">
        <v>441</v>
      </c>
    </row>
    <row r="4" spans="1:4" x14ac:dyDescent="0.3">
      <c r="A4" s="6" t="s">
        <v>438</v>
      </c>
      <c r="B4" t="s">
        <v>33</v>
      </c>
      <c r="C4" t="s">
        <v>22</v>
      </c>
      <c r="D4" t="s">
        <v>439</v>
      </c>
    </row>
    <row r="5" spans="1:4" x14ac:dyDescent="0.3">
      <c r="A5" s="7" t="s">
        <v>40</v>
      </c>
      <c r="B5" s="23">
        <v>4</v>
      </c>
      <c r="C5" s="23">
        <v>9</v>
      </c>
      <c r="D5" s="23">
        <v>13</v>
      </c>
    </row>
    <row r="6" spans="1:4" x14ac:dyDescent="0.3">
      <c r="A6" s="7" t="s">
        <v>31</v>
      </c>
      <c r="B6" s="23">
        <v>4</v>
      </c>
      <c r="C6" s="23">
        <v>6</v>
      </c>
      <c r="D6" s="23">
        <v>10</v>
      </c>
    </row>
    <row r="7" spans="1:4" x14ac:dyDescent="0.3">
      <c r="A7" s="7" t="s">
        <v>32</v>
      </c>
      <c r="B7" s="23">
        <v>6</v>
      </c>
      <c r="C7" s="23">
        <v>3</v>
      </c>
      <c r="D7" s="23">
        <v>9</v>
      </c>
    </row>
    <row r="8" spans="1:4" x14ac:dyDescent="0.3">
      <c r="A8" s="7" t="s">
        <v>39</v>
      </c>
      <c r="B8" s="23">
        <v>3</v>
      </c>
      <c r="C8" s="23">
        <v>4</v>
      </c>
      <c r="D8" s="23">
        <v>7</v>
      </c>
    </row>
    <row r="9" spans="1:4" x14ac:dyDescent="0.3">
      <c r="A9" s="7" t="s">
        <v>47</v>
      </c>
      <c r="B9" s="23">
        <v>1</v>
      </c>
      <c r="C9" s="23">
        <v>6</v>
      </c>
      <c r="D9" s="23">
        <v>7</v>
      </c>
    </row>
    <row r="10" spans="1:4" x14ac:dyDescent="0.3">
      <c r="A10" s="7" t="s">
        <v>21</v>
      </c>
      <c r="B10" s="23">
        <v>5</v>
      </c>
      <c r="C10" s="23">
        <v>1</v>
      </c>
      <c r="D10" s="23">
        <v>6</v>
      </c>
    </row>
    <row r="11" spans="1:4" x14ac:dyDescent="0.3">
      <c r="A11" s="7" t="s">
        <v>20</v>
      </c>
      <c r="B11" s="23">
        <v>3</v>
      </c>
      <c r="C11" s="23">
        <v>1</v>
      </c>
      <c r="D11" s="23">
        <v>4</v>
      </c>
    </row>
    <row r="12" spans="1:4" x14ac:dyDescent="0.3">
      <c r="A12" s="7" t="s">
        <v>53</v>
      </c>
      <c r="B12" s="23"/>
      <c r="C12" s="23">
        <v>2</v>
      </c>
      <c r="D12" s="23">
        <v>2</v>
      </c>
    </row>
    <row r="13" spans="1:4" x14ac:dyDescent="0.3">
      <c r="A13" s="7" t="s">
        <v>439</v>
      </c>
      <c r="B13" s="23">
        <v>26</v>
      </c>
      <c r="C13" s="23">
        <v>32</v>
      </c>
      <c r="D13" s="23">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C34" sqref="C34"/>
    </sheetView>
  </sheetViews>
  <sheetFormatPr defaultRowHeight="14.4" x14ac:dyDescent="0.3"/>
  <cols>
    <col min="1" max="1" width="12.5546875" bestFit="1" customWidth="1"/>
    <col min="2" max="2" width="14.6640625" bestFit="1" customWidth="1"/>
  </cols>
  <sheetData>
    <row r="3" spans="1:2" x14ac:dyDescent="0.3">
      <c r="A3" s="6" t="s">
        <v>438</v>
      </c>
      <c r="B3" t="s">
        <v>442</v>
      </c>
    </row>
    <row r="4" spans="1:2" x14ac:dyDescent="0.3">
      <c r="A4" s="7" t="s">
        <v>33</v>
      </c>
      <c r="B4" s="23">
        <v>26</v>
      </c>
    </row>
    <row r="5" spans="1:2" x14ac:dyDescent="0.3">
      <c r="A5" s="7" t="s">
        <v>22</v>
      </c>
      <c r="B5" s="23">
        <v>32</v>
      </c>
    </row>
    <row r="6" spans="1:2" x14ac:dyDescent="0.3">
      <c r="A6" s="7" t="s">
        <v>439</v>
      </c>
      <c r="B6" s="23">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4"/>
  <sheetViews>
    <sheetView workbookViewId="0">
      <selection activeCell="H13" sqref="H13"/>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5" max="5" width="14.6640625" bestFit="1" customWidth="1"/>
    <col min="6" max="6" width="25" bestFit="1" customWidth="1"/>
    <col min="7" max="7" width="19.44140625" bestFit="1" customWidth="1"/>
    <col min="8" max="8" width="18.33203125" bestFit="1" customWidth="1"/>
    <col min="9" max="9" width="19" bestFit="1" customWidth="1"/>
    <col min="10" max="10" width="14.77734375" bestFit="1" customWidth="1"/>
    <col min="11" max="11" width="3.5546875" bestFit="1" customWidth="1"/>
    <col min="12" max="12" width="12.88671875" bestFit="1" customWidth="1"/>
    <col min="13" max="13" width="15.33203125" bestFit="1" customWidth="1"/>
    <col min="14" max="14" width="20.44140625" bestFit="1" customWidth="1"/>
    <col min="15" max="15" width="21.33203125" bestFit="1" customWidth="1"/>
    <col min="16" max="16" width="25" bestFit="1" customWidth="1"/>
    <col min="17" max="17" width="18.44140625" bestFit="1" customWidth="1"/>
    <col min="18" max="18" width="10.77734375" bestFit="1" customWidth="1"/>
  </cols>
  <sheetData>
    <row r="3" spans="1:4" x14ac:dyDescent="0.3">
      <c r="A3" s="6" t="s">
        <v>442</v>
      </c>
      <c r="B3" s="6" t="s">
        <v>441</v>
      </c>
    </row>
    <row r="4" spans="1:4" x14ac:dyDescent="0.3">
      <c r="A4" s="6" t="s">
        <v>438</v>
      </c>
      <c r="B4" t="s">
        <v>33</v>
      </c>
      <c r="C4" t="s">
        <v>22</v>
      </c>
      <c r="D4" t="s">
        <v>439</v>
      </c>
    </row>
    <row r="5" spans="1:4" x14ac:dyDescent="0.3">
      <c r="A5" s="7" t="s">
        <v>73</v>
      </c>
      <c r="B5" s="23"/>
      <c r="C5" s="23">
        <v>4</v>
      </c>
      <c r="D5" s="23">
        <v>4</v>
      </c>
    </row>
    <row r="6" spans="1:4" x14ac:dyDescent="0.3">
      <c r="A6" s="7" t="s">
        <v>38</v>
      </c>
      <c r="B6" s="23">
        <v>2</v>
      </c>
      <c r="C6" s="23">
        <v>4</v>
      </c>
      <c r="D6" s="23">
        <v>6</v>
      </c>
    </row>
    <row r="7" spans="1:4" x14ac:dyDescent="0.3">
      <c r="A7" s="7" t="s">
        <v>46</v>
      </c>
      <c r="B7" s="23">
        <v>2</v>
      </c>
      <c r="C7" s="23">
        <v>4</v>
      </c>
      <c r="D7" s="23">
        <v>6</v>
      </c>
    </row>
    <row r="8" spans="1:4" x14ac:dyDescent="0.3">
      <c r="A8" s="7" t="s">
        <v>67</v>
      </c>
      <c r="B8" s="23">
        <v>4</v>
      </c>
      <c r="C8" s="23">
        <v>3</v>
      </c>
      <c r="D8" s="23">
        <v>7</v>
      </c>
    </row>
    <row r="9" spans="1:4" x14ac:dyDescent="0.3">
      <c r="A9" s="7" t="s">
        <v>62</v>
      </c>
      <c r="B9" s="23">
        <v>4</v>
      </c>
      <c r="C9" s="23">
        <v>3</v>
      </c>
      <c r="D9" s="23">
        <v>7</v>
      </c>
    </row>
    <row r="10" spans="1:4" x14ac:dyDescent="0.3">
      <c r="A10" s="7" t="s">
        <v>52</v>
      </c>
      <c r="B10" s="23">
        <v>6</v>
      </c>
      <c r="C10" s="23">
        <v>1</v>
      </c>
      <c r="D10" s="23">
        <v>7</v>
      </c>
    </row>
    <row r="11" spans="1:4" x14ac:dyDescent="0.3">
      <c r="A11" s="7" t="s">
        <v>58</v>
      </c>
      <c r="B11" s="23">
        <v>3</v>
      </c>
      <c r="C11" s="23">
        <v>4</v>
      </c>
      <c r="D11" s="23">
        <v>7</v>
      </c>
    </row>
    <row r="12" spans="1:4" x14ac:dyDescent="0.3">
      <c r="A12" s="7" t="s">
        <v>30</v>
      </c>
      <c r="B12" s="23">
        <v>4</v>
      </c>
      <c r="C12" s="23">
        <v>3</v>
      </c>
      <c r="D12" s="23">
        <v>7</v>
      </c>
    </row>
    <row r="13" spans="1:4" x14ac:dyDescent="0.3">
      <c r="A13" s="7" t="s">
        <v>19</v>
      </c>
      <c r="B13" s="23">
        <v>1</v>
      </c>
      <c r="C13" s="23">
        <v>6</v>
      </c>
      <c r="D13" s="23">
        <v>7</v>
      </c>
    </row>
    <row r="14" spans="1:4" x14ac:dyDescent="0.3">
      <c r="A14" s="7" t="s">
        <v>439</v>
      </c>
      <c r="B14" s="23">
        <v>26</v>
      </c>
      <c r="C14" s="23">
        <v>32</v>
      </c>
      <c r="D14" s="23">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44"/>
  <sheetViews>
    <sheetView workbookViewId="0">
      <selection activeCell="Q7" sqref="Q7"/>
    </sheetView>
  </sheetViews>
  <sheetFormatPr defaultRowHeight="14.4" x14ac:dyDescent="0.3"/>
  <cols>
    <col min="1" max="1" width="17.44140625" bestFit="1" customWidth="1"/>
    <col min="2" max="2" width="23.44140625" bestFit="1" customWidth="1"/>
    <col min="4" max="4" width="14" style="9" bestFit="1" customWidth="1"/>
    <col min="5" max="5" width="9.88671875" customWidth="1"/>
  </cols>
  <sheetData>
    <row r="3" spans="1:5" x14ac:dyDescent="0.3">
      <c r="A3" s="6" t="s">
        <v>438</v>
      </c>
      <c r="B3" t="s">
        <v>443</v>
      </c>
      <c r="D3" s="9" t="s">
        <v>444</v>
      </c>
      <c r="E3" s="8" t="s">
        <v>445</v>
      </c>
    </row>
    <row r="4" spans="1:5" x14ac:dyDescent="0.3">
      <c r="A4" s="7" t="s">
        <v>80</v>
      </c>
      <c r="B4" s="23">
        <v>5</v>
      </c>
      <c r="D4" s="9" t="str">
        <f>A4</f>
        <v>SE Marsh</v>
      </c>
      <c r="E4" s="8">
        <f>B4</f>
        <v>5</v>
      </c>
    </row>
    <row r="5" spans="1:5" x14ac:dyDescent="0.3">
      <c r="A5" s="7" t="s">
        <v>57</v>
      </c>
      <c r="B5" s="23">
        <v>4</v>
      </c>
      <c r="D5" s="9" t="str">
        <f t="shared" ref="D5:D13" si="0">A5</f>
        <v>SR Watson</v>
      </c>
      <c r="E5" s="8">
        <f t="shared" ref="E5:E13" si="1">B5</f>
        <v>4</v>
      </c>
    </row>
    <row r="6" spans="1:5" x14ac:dyDescent="0.3">
      <c r="A6" s="7" t="s">
        <v>68</v>
      </c>
      <c r="B6" s="23">
        <v>4</v>
      </c>
      <c r="D6" s="9" t="str">
        <f t="shared" si="0"/>
        <v>YK Pathan</v>
      </c>
      <c r="E6" s="8">
        <f t="shared" si="1"/>
        <v>4</v>
      </c>
    </row>
    <row r="7" spans="1:5" x14ac:dyDescent="0.3">
      <c r="A7" s="7" t="s">
        <v>98</v>
      </c>
      <c r="B7" s="23">
        <v>2</v>
      </c>
      <c r="D7" s="9" t="str">
        <f t="shared" si="0"/>
        <v>M Ntini</v>
      </c>
      <c r="E7" s="8">
        <f t="shared" si="1"/>
        <v>2</v>
      </c>
    </row>
    <row r="8" spans="1:5" x14ac:dyDescent="0.3">
      <c r="A8" s="7" t="s">
        <v>85</v>
      </c>
      <c r="B8" s="23">
        <v>2</v>
      </c>
      <c r="D8" s="9" t="str">
        <f t="shared" si="0"/>
        <v>Sohail Tanvir</v>
      </c>
      <c r="E8" s="8">
        <f t="shared" si="1"/>
        <v>2</v>
      </c>
    </row>
    <row r="9" spans="1:5" x14ac:dyDescent="0.3">
      <c r="A9" s="7" t="s">
        <v>84</v>
      </c>
      <c r="B9" s="23">
        <v>2</v>
      </c>
      <c r="D9" s="9" t="str">
        <f t="shared" si="0"/>
        <v>SM Pollock</v>
      </c>
      <c r="E9" s="8">
        <f t="shared" si="1"/>
        <v>2</v>
      </c>
    </row>
    <row r="10" spans="1:5" x14ac:dyDescent="0.3">
      <c r="A10" s="7" t="s">
        <v>72</v>
      </c>
      <c r="B10" s="23">
        <v>2</v>
      </c>
      <c r="D10" s="9" t="str">
        <f t="shared" si="0"/>
        <v>AC Gilchrist</v>
      </c>
      <c r="E10" s="8">
        <f t="shared" si="1"/>
        <v>2</v>
      </c>
    </row>
    <row r="11" spans="1:5" x14ac:dyDescent="0.3">
      <c r="A11" s="7" t="s">
        <v>88</v>
      </c>
      <c r="B11" s="23">
        <v>2</v>
      </c>
      <c r="D11" s="9" t="str">
        <f t="shared" si="0"/>
        <v>SC Ganguly</v>
      </c>
      <c r="E11" s="8">
        <f t="shared" si="1"/>
        <v>2</v>
      </c>
    </row>
    <row r="12" spans="1:5" x14ac:dyDescent="0.3">
      <c r="A12" s="7" t="s">
        <v>78</v>
      </c>
      <c r="B12" s="23">
        <v>2</v>
      </c>
      <c r="D12" s="9" t="str">
        <f t="shared" si="0"/>
        <v>ST Jayasuriya</v>
      </c>
      <c r="E12" s="8">
        <f t="shared" si="1"/>
        <v>2</v>
      </c>
    </row>
    <row r="13" spans="1:5" x14ac:dyDescent="0.3">
      <c r="A13" s="7" t="s">
        <v>76</v>
      </c>
      <c r="B13" s="23">
        <v>2</v>
      </c>
      <c r="D13" s="9" t="str">
        <f t="shared" si="0"/>
        <v>MS Dhoni</v>
      </c>
      <c r="E13" s="8">
        <f t="shared" si="1"/>
        <v>2</v>
      </c>
    </row>
    <row r="14" spans="1:5" x14ac:dyDescent="0.3">
      <c r="A14" s="7" t="s">
        <v>61</v>
      </c>
      <c r="B14" s="23">
        <v>2</v>
      </c>
    </row>
    <row r="15" spans="1:5" x14ac:dyDescent="0.3">
      <c r="A15" s="7" t="s">
        <v>81</v>
      </c>
      <c r="B15" s="23">
        <v>1</v>
      </c>
    </row>
    <row r="16" spans="1:5" x14ac:dyDescent="0.3">
      <c r="A16" s="7" t="s">
        <v>99</v>
      </c>
      <c r="B16" s="23">
        <v>1</v>
      </c>
    </row>
    <row r="17" spans="1:2" x14ac:dyDescent="0.3">
      <c r="A17" s="7" t="s">
        <v>105</v>
      </c>
      <c r="B17" s="23">
        <v>1</v>
      </c>
    </row>
    <row r="18" spans="1:2" x14ac:dyDescent="0.3">
      <c r="A18" s="7" t="s">
        <v>102</v>
      </c>
      <c r="B18" s="23">
        <v>1</v>
      </c>
    </row>
    <row r="19" spans="1:2" x14ac:dyDescent="0.3">
      <c r="A19" s="7" t="s">
        <v>82</v>
      </c>
      <c r="B19" s="23">
        <v>1</v>
      </c>
    </row>
    <row r="20" spans="1:2" x14ac:dyDescent="0.3">
      <c r="A20" s="7" t="s">
        <v>70</v>
      </c>
      <c r="B20" s="23">
        <v>1</v>
      </c>
    </row>
    <row r="21" spans="1:2" x14ac:dyDescent="0.3">
      <c r="A21" s="7" t="s">
        <v>97</v>
      </c>
      <c r="B21" s="23">
        <v>1</v>
      </c>
    </row>
    <row r="22" spans="1:2" x14ac:dyDescent="0.3">
      <c r="A22" s="7" t="s">
        <v>69</v>
      </c>
      <c r="B22" s="23">
        <v>1</v>
      </c>
    </row>
    <row r="23" spans="1:2" x14ac:dyDescent="0.3">
      <c r="A23" s="7" t="s">
        <v>51</v>
      </c>
      <c r="B23" s="23">
        <v>1</v>
      </c>
    </row>
    <row r="24" spans="1:2" x14ac:dyDescent="0.3">
      <c r="A24" s="7" t="s">
        <v>101</v>
      </c>
      <c r="B24" s="23">
        <v>1</v>
      </c>
    </row>
    <row r="25" spans="1:2" x14ac:dyDescent="0.3">
      <c r="A25" s="7" t="s">
        <v>79</v>
      </c>
      <c r="B25" s="23">
        <v>1</v>
      </c>
    </row>
    <row r="26" spans="1:2" x14ac:dyDescent="0.3">
      <c r="A26" s="7" t="s">
        <v>90</v>
      </c>
      <c r="B26" s="23">
        <v>1</v>
      </c>
    </row>
    <row r="27" spans="1:2" x14ac:dyDescent="0.3">
      <c r="A27" s="7" t="s">
        <v>86</v>
      </c>
      <c r="B27" s="23">
        <v>1</v>
      </c>
    </row>
    <row r="28" spans="1:2" x14ac:dyDescent="0.3">
      <c r="A28" s="7" t="s">
        <v>87</v>
      </c>
      <c r="B28" s="23">
        <v>1</v>
      </c>
    </row>
    <row r="29" spans="1:2" x14ac:dyDescent="0.3">
      <c r="A29" s="7" t="s">
        <v>89</v>
      </c>
      <c r="B29" s="23">
        <v>1</v>
      </c>
    </row>
    <row r="30" spans="1:2" x14ac:dyDescent="0.3">
      <c r="A30" s="7" t="s">
        <v>104</v>
      </c>
      <c r="B30" s="23">
        <v>1</v>
      </c>
    </row>
    <row r="31" spans="1:2" x14ac:dyDescent="0.3">
      <c r="A31" s="7" t="s">
        <v>92</v>
      </c>
      <c r="B31" s="23">
        <v>1</v>
      </c>
    </row>
    <row r="32" spans="1:2" x14ac:dyDescent="0.3">
      <c r="A32" s="7" t="s">
        <v>93</v>
      </c>
      <c r="B32" s="23">
        <v>1</v>
      </c>
    </row>
    <row r="33" spans="1:2" x14ac:dyDescent="0.3">
      <c r="A33" s="7" t="s">
        <v>74</v>
      </c>
      <c r="B33" s="23">
        <v>1</v>
      </c>
    </row>
    <row r="34" spans="1:2" x14ac:dyDescent="0.3">
      <c r="A34" s="7" t="s">
        <v>66</v>
      </c>
      <c r="B34" s="23">
        <v>1</v>
      </c>
    </row>
    <row r="35" spans="1:2" x14ac:dyDescent="0.3">
      <c r="A35" s="7" t="s">
        <v>94</v>
      </c>
      <c r="B35" s="23">
        <v>1</v>
      </c>
    </row>
    <row r="36" spans="1:2" x14ac:dyDescent="0.3">
      <c r="A36" s="7" t="s">
        <v>18</v>
      </c>
      <c r="B36" s="23">
        <v>1</v>
      </c>
    </row>
    <row r="37" spans="1:2" x14ac:dyDescent="0.3">
      <c r="A37" s="7" t="s">
        <v>96</v>
      </c>
      <c r="B37" s="23">
        <v>1</v>
      </c>
    </row>
    <row r="38" spans="1:2" x14ac:dyDescent="0.3">
      <c r="A38" s="7" t="s">
        <v>45</v>
      </c>
      <c r="B38" s="23">
        <v>1</v>
      </c>
    </row>
    <row r="39" spans="1:2" x14ac:dyDescent="0.3">
      <c r="A39" s="7" t="s">
        <v>83</v>
      </c>
      <c r="B39" s="23">
        <v>1</v>
      </c>
    </row>
    <row r="40" spans="1:2" x14ac:dyDescent="0.3">
      <c r="A40" s="7" t="s">
        <v>103</v>
      </c>
      <c r="B40" s="23">
        <v>1</v>
      </c>
    </row>
    <row r="41" spans="1:2" x14ac:dyDescent="0.3">
      <c r="A41" s="7" t="s">
        <v>29</v>
      </c>
      <c r="B41" s="23">
        <v>1</v>
      </c>
    </row>
    <row r="42" spans="1:2" x14ac:dyDescent="0.3">
      <c r="A42" s="7" t="s">
        <v>100</v>
      </c>
      <c r="B42" s="23">
        <v>1</v>
      </c>
    </row>
    <row r="43" spans="1:2" x14ac:dyDescent="0.3">
      <c r="A43" s="7" t="s">
        <v>37</v>
      </c>
      <c r="B43" s="23">
        <v>1</v>
      </c>
    </row>
    <row r="44" spans="1:2" x14ac:dyDescent="0.3">
      <c r="A44" s="7" t="s">
        <v>439</v>
      </c>
      <c r="B44" s="23">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0"/>
  <sheetViews>
    <sheetView workbookViewId="0">
      <selection activeCell="E4" sqref="E4"/>
    </sheetView>
  </sheetViews>
  <sheetFormatPr defaultRowHeight="14.4" x14ac:dyDescent="0.3"/>
  <cols>
    <col min="1" max="1" width="18.21875" bestFit="1" customWidth="1"/>
    <col min="2" max="2" width="15" bestFit="1" customWidth="1"/>
    <col min="4" max="4" width="18.21875" bestFit="1" customWidth="1"/>
  </cols>
  <sheetData>
    <row r="3" spans="1:5" x14ac:dyDescent="0.3">
      <c r="A3" s="6" t="s">
        <v>438</v>
      </c>
      <c r="B3" t="s">
        <v>446</v>
      </c>
    </row>
    <row r="4" spans="1:5" x14ac:dyDescent="0.3">
      <c r="A4" s="7" t="s">
        <v>47</v>
      </c>
      <c r="B4">
        <v>5</v>
      </c>
      <c r="D4" t="str">
        <f t="shared" ref="D4:E9" si="0">A4</f>
        <v>Mumbai Indians</v>
      </c>
      <c r="E4">
        <f t="shared" si="0"/>
        <v>5</v>
      </c>
    </row>
    <row r="5" spans="1:5" x14ac:dyDescent="0.3">
      <c r="A5" s="7" t="s">
        <v>32</v>
      </c>
      <c r="B5">
        <v>3</v>
      </c>
      <c r="D5" t="str">
        <f t="shared" si="0"/>
        <v>Chennai Super Kings</v>
      </c>
      <c r="E5">
        <f t="shared" si="0"/>
        <v>3</v>
      </c>
    </row>
    <row r="6" spans="1:5" x14ac:dyDescent="0.3">
      <c r="A6" s="7" t="s">
        <v>21</v>
      </c>
      <c r="B6">
        <v>2</v>
      </c>
      <c r="D6" t="str">
        <f t="shared" si="0"/>
        <v>Kolkata Knight Riders</v>
      </c>
      <c r="E6">
        <f t="shared" si="0"/>
        <v>2</v>
      </c>
    </row>
    <row r="7" spans="1:5" x14ac:dyDescent="0.3">
      <c r="A7" s="7" t="s">
        <v>53</v>
      </c>
      <c r="B7">
        <v>1</v>
      </c>
      <c r="D7" t="str">
        <f t="shared" si="0"/>
        <v>Deccan Chargers</v>
      </c>
      <c r="E7">
        <f t="shared" si="0"/>
        <v>1</v>
      </c>
    </row>
    <row r="8" spans="1:5" x14ac:dyDescent="0.3">
      <c r="A8" s="7" t="s">
        <v>259</v>
      </c>
      <c r="B8">
        <v>1</v>
      </c>
      <c r="D8" t="str">
        <f t="shared" si="0"/>
        <v>Sunrisers Hyderabad</v>
      </c>
      <c r="E8">
        <f t="shared" si="0"/>
        <v>1</v>
      </c>
    </row>
    <row r="9" spans="1:5" x14ac:dyDescent="0.3">
      <c r="A9" s="7" t="s">
        <v>40</v>
      </c>
      <c r="B9">
        <v>1</v>
      </c>
      <c r="D9" t="str">
        <f t="shared" si="0"/>
        <v>Rajasthan Royals</v>
      </c>
      <c r="E9">
        <f t="shared" si="0"/>
        <v>1</v>
      </c>
    </row>
    <row r="10" spans="1:5" x14ac:dyDescent="0.3">
      <c r="A10" s="7" t="s">
        <v>439</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H21"/>
  <sheetViews>
    <sheetView workbookViewId="0">
      <selection activeCell="B8" sqref="B8"/>
    </sheetView>
  </sheetViews>
  <sheetFormatPr defaultRowHeight="14.4" x14ac:dyDescent="0.3"/>
  <cols>
    <col min="1" max="1" width="12.5546875" bestFit="1" customWidth="1"/>
    <col min="6" max="6" width="11.6640625" customWidth="1"/>
    <col min="7" max="7" width="17.77734375" customWidth="1"/>
    <col min="8" max="8" width="16.88671875" customWidth="1"/>
  </cols>
  <sheetData>
    <row r="3" spans="1:8" ht="28.8" x14ac:dyDescent="0.3">
      <c r="D3" s="2" t="s">
        <v>398</v>
      </c>
      <c r="E3" s="2" t="s">
        <v>399</v>
      </c>
      <c r="F3" s="2" t="s">
        <v>400</v>
      </c>
      <c r="G3" s="2" t="s">
        <v>401</v>
      </c>
      <c r="H3" s="2" t="s">
        <v>402</v>
      </c>
    </row>
    <row r="4" spans="1:8" x14ac:dyDescent="0.3">
      <c r="D4" t="str">
        <f>A10</f>
        <v>IPL-2008</v>
      </c>
      <c r="E4" t="str">
        <f>_xlfn.XLOOKUP(A10,Table27[Season],Table27[Winner])</f>
        <v>Rajasthan Royals</v>
      </c>
      <c r="F4" t="str">
        <f>_xlfn.XLOOKUP(A10,Table27[Season],Table27[Runner Up])</f>
        <v>Chennai Super Kings</v>
      </c>
      <c r="G4" t="str">
        <f>_xlfn.XLOOKUP(A10,Table27[Season],Table27[Player of the Match])</f>
        <v>Yusuf Pathan</v>
      </c>
      <c r="H4" t="str">
        <f>_xlfn.XLOOKUP(A10,Table27[Season],Table27[Player of the Series])</f>
        <v>Shane Watson</v>
      </c>
    </row>
    <row r="8" spans="1:8" ht="28.8" x14ac:dyDescent="0.3">
      <c r="D8" s="14" t="s">
        <v>398</v>
      </c>
      <c r="E8" s="15" t="s">
        <v>399</v>
      </c>
      <c r="F8" s="15" t="s">
        <v>400</v>
      </c>
      <c r="G8" s="15" t="s">
        <v>401</v>
      </c>
      <c r="H8" s="16" t="s">
        <v>402</v>
      </c>
    </row>
    <row r="9" spans="1:8" ht="28.8" x14ac:dyDescent="0.3">
      <c r="A9" s="6" t="s">
        <v>438</v>
      </c>
      <c r="D9" s="10" t="s">
        <v>403</v>
      </c>
      <c r="E9" s="4" t="s">
        <v>47</v>
      </c>
      <c r="F9" s="3" t="s">
        <v>373</v>
      </c>
      <c r="G9" s="3" t="s">
        <v>404</v>
      </c>
      <c r="H9" s="12" t="s">
        <v>405</v>
      </c>
    </row>
    <row r="10" spans="1:8" ht="28.8" x14ac:dyDescent="0.3">
      <c r="A10" s="7" t="s">
        <v>436</v>
      </c>
      <c r="D10" s="10" t="s">
        <v>406</v>
      </c>
      <c r="E10" s="4" t="s">
        <v>47</v>
      </c>
      <c r="F10" s="3" t="s">
        <v>32</v>
      </c>
      <c r="G10" s="3" t="s">
        <v>407</v>
      </c>
      <c r="H10" s="12" t="s">
        <v>408</v>
      </c>
    </row>
    <row r="11" spans="1:8" ht="43.2" x14ac:dyDescent="0.3">
      <c r="A11" s="7" t="s">
        <v>439</v>
      </c>
      <c r="D11" s="11" t="s">
        <v>409</v>
      </c>
      <c r="E11" s="4" t="s">
        <v>32</v>
      </c>
      <c r="F11" s="5" t="s">
        <v>259</v>
      </c>
      <c r="G11" s="5" t="s">
        <v>410</v>
      </c>
      <c r="H11" s="13" t="s">
        <v>411</v>
      </c>
    </row>
    <row r="12" spans="1:8" ht="28.8" x14ac:dyDescent="0.3">
      <c r="D12" s="11" t="s">
        <v>412</v>
      </c>
      <c r="E12" s="2" t="s">
        <v>47</v>
      </c>
      <c r="F12" s="3" t="s">
        <v>317</v>
      </c>
      <c r="G12" s="3" t="s">
        <v>413</v>
      </c>
      <c r="H12" s="12" t="s">
        <v>414</v>
      </c>
    </row>
    <row r="13" spans="1:8" ht="43.2" x14ac:dyDescent="0.3">
      <c r="D13" s="11" t="s">
        <v>415</v>
      </c>
      <c r="E13" s="4" t="s">
        <v>259</v>
      </c>
      <c r="F13" s="5" t="s">
        <v>20</v>
      </c>
      <c r="G13" s="5" t="s">
        <v>416</v>
      </c>
      <c r="H13" s="13" t="s">
        <v>417</v>
      </c>
    </row>
    <row r="14" spans="1:8" ht="28.8" x14ac:dyDescent="0.3">
      <c r="D14" s="11" t="s">
        <v>418</v>
      </c>
      <c r="E14" s="2" t="s">
        <v>47</v>
      </c>
      <c r="F14" s="3" t="s">
        <v>32</v>
      </c>
      <c r="G14" s="3" t="s">
        <v>419</v>
      </c>
      <c r="H14" s="12" t="s">
        <v>407</v>
      </c>
    </row>
    <row r="15" spans="1:8" ht="43.2" x14ac:dyDescent="0.3">
      <c r="D15" s="11" t="s">
        <v>420</v>
      </c>
      <c r="E15" s="4" t="s">
        <v>21</v>
      </c>
      <c r="F15" s="5" t="s">
        <v>31</v>
      </c>
      <c r="G15" s="5" t="s">
        <v>421</v>
      </c>
      <c r="H15" s="13" t="s">
        <v>422</v>
      </c>
    </row>
    <row r="16" spans="1:8" ht="28.8" x14ac:dyDescent="0.3">
      <c r="D16" s="11" t="s">
        <v>423</v>
      </c>
      <c r="E16" s="2" t="s">
        <v>47</v>
      </c>
      <c r="F16" s="3" t="s">
        <v>32</v>
      </c>
      <c r="G16" s="3" t="s">
        <v>424</v>
      </c>
      <c r="H16" s="12" t="s">
        <v>410</v>
      </c>
    </row>
    <row r="17" spans="4:8" ht="43.2" x14ac:dyDescent="0.3">
      <c r="D17" s="11" t="s">
        <v>425</v>
      </c>
      <c r="E17" s="4" t="s">
        <v>21</v>
      </c>
      <c r="F17" s="5" t="s">
        <v>32</v>
      </c>
      <c r="G17" s="5" t="s">
        <v>426</v>
      </c>
      <c r="H17" s="13" t="s">
        <v>411</v>
      </c>
    </row>
    <row r="18" spans="4:8" ht="43.2" x14ac:dyDescent="0.3">
      <c r="D18" s="11" t="s">
        <v>427</v>
      </c>
      <c r="E18" s="2" t="s">
        <v>32</v>
      </c>
      <c r="F18" s="3" t="s">
        <v>20</v>
      </c>
      <c r="G18" s="3" t="s">
        <v>428</v>
      </c>
      <c r="H18" s="12" t="s">
        <v>429</v>
      </c>
    </row>
    <row r="19" spans="4:8" ht="43.2" x14ac:dyDescent="0.3">
      <c r="D19" s="11" t="s">
        <v>430</v>
      </c>
      <c r="E19" s="4" t="s">
        <v>32</v>
      </c>
      <c r="F19" s="5" t="s">
        <v>47</v>
      </c>
      <c r="G19" s="5" t="s">
        <v>431</v>
      </c>
      <c r="H19" s="13" t="s">
        <v>432</v>
      </c>
    </row>
    <row r="20" spans="4:8" ht="43.2" x14ac:dyDescent="0.3">
      <c r="D20" s="11" t="s">
        <v>433</v>
      </c>
      <c r="E20" s="2" t="s">
        <v>53</v>
      </c>
      <c r="F20" s="3" t="s">
        <v>20</v>
      </c>
      <c r="G20" s="3" t="s">
        <v>434</v>
      </c>
      <c r="H20" s="12" t="s">
        <v>435</v>
      </c>
    </row>
    <row r="21" spans="4:8" ht="28.8" x14ac:dyDescent="0.3">
      <c r="D21" s="17" t="s">
        <v>436</v>
      </c>
      <c r="E21" s="18" t="s">
        <v>40</v>
      </c>
      <c r="F21" s="19" t="s">
        <v>32</v>
      </c>
      <c r="G21" s="19" t="s">
        <v>437</v>
      </c>
      <c r="H21" s="20" t="s">
        <v>410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2008-2020</vt:lpstr>
      <vt:lpstr>DashBoards</vt:lpstr>
      <vt:lpstr>Winner Data</vt:lpstr>
      <vt:lpstr>Matches Won by team</vt:lpstr>
      <vt:lpstr>Toss based winning</vt:lpstr>
      <vt:lpstr>Top 10 Venues</vt:lpstr>
      <vt:lpstr>MOM</vt:lpstr>
      <vt:lpstr>Title Winners</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ns5</cp:lastModifiedBy>
  <cp:lastPrinted>2024-01-23T20:10:41Z</cp:lastPrinted>
  <dcterms:created xsi:type="dcterms:W3CDTF">2024-01-23T19:08:47Z</dcterms:created>
  <dcterms:modified xsi:type="dcterms:W3CDTF">2024-01-29T13:27:44Z</dcterms:modified>
</cp:coreProperties>
</file>