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Z:\Mesa de Inversiones\Bottom-Up\2 Proceso de Inversión Renta Fija\Corporates - Emisiones\Crédito - BU\3. ESG\21. TCFD\Reporte TCFD\Reporte TCFD\Mapeo de Distribución de Distritos - Riesgos Fisicos\Python\Inputs\"/>
    </mc:Choice>
  </mc:AlternateContent>
  <xr:revisionPtr revIDLastSave="0" documentId="13_ncr:1_{E6587AC3-DDB8-427E-BC3B-2C1884E94FB6}" xr6:coauthVersionLast="47" xr6:coauthVersionMax="47" xr10:uidLastSave="{00000000-0000-0000-0000-000000000000}"/>
  <bookViews>
    <workbookView xWindow="-110" yWindow="-110" windowWidth="19420" windowHeight="10300" activeTab="1" xr2:uid="{EC9E5E05-EE48-4885-AB4E-365D320B4E22}"/>
  </bookViews>
  <sheets>
    <sheet name="InRetail Activos" sheetId="1" r:id="rId1"/>
    <sheet name="InRetail Ponderacion" sheetId="2" r:id="rId2"/>
    <sheet name="EXTRA NO CONSIDERAR" sheetId="4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___RM2">[1]PAG19!$J$3:$P$39</definedName>
    <definedName name="__RM1">[1]PAG19!$B$3:$I$39</definedName>
    <definedName name="__RM2">[2]PAG19!$J$3:$P$39</definedName>
    <definedName name="_BancosData_">[3]InputBancos!$B$12:$EL$20</definedName>
    <definedName name="_colaentregadopenfdo1_">[3]SaldosBancos!$AD$10</definedName>
    <definedName name="_colaentregadopenfdo2_">[3]SaldosBancos!$AD$11</definedName>
    <definedName name="_colaentregadopenfdo3_">[3]SaldosBancos!$AD$12</definedName>
    <definedName name="_CP_">[3]ModData!$N$5</definedName>
    <definedName name="_EmisorLinea_">'[3]Margen Legal'!$D$2</definedName>
    <definedName name="_fechaCajaLim_">[3]ModData!$R$9</definedName>
    <definedName name="_FechaCarteraReal_">[3]ModData!$D$12</definedName>
    <definedName name="_fechalim_">[3]ModData!$C$2</definedName>
    <definedName name="_NomInputBancos_">[3]ModData!$F$23</definedName>
    <definedName name="_OpeCantSigno_">[3]Operaciones!#REF!</definedName>
    <definedName name="_OpeFondoSBS_">[3]Operaciones!#REF!</definedName>
    <definedName name="_OpeInstrAntiguos_">[3]Operaciones!#REF!</definedName>
    <definedName name="_OpeInstrNuevos_">[3]Operaciones!#REF!</definedName>
    <definedName name="_OpeNuevas_">[3]Operaciones!#REF!</definedName>
    <definedName name="_OpeNuevoSBS_">[3]Operaciones!#REF!</definedName>
    <definedName name="_PatFechaFin_">[3]Patrimonio!$C$15</definedName>
    <definedName name="_PatFechaIni_">[3]Patrimonio!$C$14</definedName>
    <definedName name="_RegHisOpeFX_">'[3]50'!$D$21</definedName>
    <definedName name="_RM1">[2]PAG19!$B$3:$I$39</definedName>
    <definedName name="_RM2">[2]PAG19!$J$3:$P$39</definedName>
    <definedName name="_Sort" hidden="1">[4]Indicadores!#REF!</definedName>
    <definedName name="_TcFechaIni_">[3]TC!$C$4</definedName>
    <definedName name="_VectFechIni_">[3]Vector!$C$4</definedName>
    <definedName name="a">#REF!</definedName>
    <definedName name="ABRE_EMISOR">[5]Parametros!$C$3:$C$14</definedName>
    <definedName name="Alternativos_Estrategia">[6]Apoyo!#REF!</definedName>
    <definedName name="Alternativos_Estructura_Vehiculo">[6]Apoyo!#REF!</definedName>
    <definedName name="Alternativos_Tipo_Activos">[6]Apoyo!#REF!</definedName>
    <definedName name="Alternativos_Tipo_Vehiculo">[6]Apoyo!#REF!</definedName>
    <definedName name="Aportes">'[7]Ing-Egresos'!$I$166:$IV$171</definedName>
    <definedName name="Aportes1">'[7]Ing-Egresos'!$H$166:$IV$171</definedName>
    <definedName name="aportexcot">'[8]Aporte x cot'!$10:$16</definedName>
    <definedName name="Area_1">'[9]LImites Javier'!$B$2:$Y$94</definedName>
    <definedName name="Area_2">'[9]LImites Javier'!$B$96:$Y$138</definedName>
    <definedName name="b">#REF!</definedName>
    <definedName name="Banco_Central_de_Reserva_del_Perú">[7]Concen!$C$10:$IV$10</definedName>
    <definedName name="Banco_Continental">[7]Concen!$C$15:$IV$15</definedName>
    <definedName name="Banco_de_Crédito_del_Perú">[7]Concen!$C$13:$IV$13</definedName>
    <definedName name="Banco_Internacional_del_Perú_S.A.A.">[7]Concen!$C$18:$IV$18</definedName>
    <definedName name="Banco_Santander_Central_Hispano___Perú">[7]Concen!$C$25:$IV$25</definedName>
    <definedName name="Banco_Wiese_Sudameris_S.A.">[7]Concen!$C$21:$IV$21</definedName>
    <definedName name="BankBoston__N.A.__Sucursal_del_Perú">[7]Concen!$C$22:$IV$22</definedName>
    <definedName name="CARTERA_ADMINISTRADA_SPP">[7]Intru!$247:$247</definedName>
    <definedName name="Cartera_AFP">'[10]Montos Set'!$A$1:$K$80</definedName>
    <definedName name="CartxInstru">[11]Intru!$5:$353</definedName>
    <definedName name="Cementos_Lima_S.A.">[7]Concen!$C$11:$IV$11</definedName>
    <definedName name="Cía._De_Minas_Buenaventura_S.A.A.">[7]Concen!$C$6:$IV$6</definedName>
    <definedName name="CIQWBGuid" localSheetId="2" hidden="1">"9df4d70c-25b3-4b39-a5b9-7e60d259543a"</definedName>
    <definedName name="CIQWBGuid" hidden="1">"1fbb8223-f9cb-49e7-a9d1-d1682c30f169"</definedName>
    <definedName name="CIQWBGuid_1" hidden="1">"e0f30198-62e2-4979-8d24-29eb721b74e1"</definedName>
    <definedName name="CIQWBInfo" localSheetId="2" hidden="1">"{ ""CIQVersion"":""9.51.3510.3078"" }"</definedName>
    <definedName name="CIQWBInfo" hidden="1">"{ ""CIQVersion"":""9.53.6531.4508"" }"</definedName>
    <definedName name="Comparación">'[10]Montos Set'!$P$1:$Z$69</definedName>
    <definedName name="Comparativo">'[10]Montos Set'!$O$1:$Y$97</definedName>
    <definedName name="Credicorp_Ltd.">[7]Concen!$C$7:$IV$7</definedName>
    <definedName name="cuadro1">[12]Hoja1!$B$1:$K$67</definedName>
    <definedName name="cuadro2">[12]Hoja1!$B$68:$K$136</definedName>
    <definedName name="cuadro3">[12]Hoja1!$B$138:$J$207</definedName>
    <definedName name="cuadro4">[12]Hoja1!$B$208:$J$239</definedName>
    <definedName name="Cuadro5">[12]Hoja3!$B$5:$K$111</definedName>
    <definedName name="data">OFFSET([3]CarteraEstimada!$B$8,0,0,MAX([3]CarteraEstimada!$A:$A)+1,37)</definedName>
    <definedName name="DStandard">[11]VC_Shar!$L$196:$Q$207</definedName>
    <definedName name="Edegel_S.A.A.">[7]Concen!$C$8:$IV$8</definedName>
    <definedName name="Edelnor_S.A.A.">[7]Concen!$C$16:$IV$16</definedName>
    <definedName name="EEV">'[13]Emisor e Instrumento'!$D$698:$E$65536</definedName>
    <definedName name="FONDO1">[3]CalPatrimonio!$D$28</definedName>
    <definedName name="FONDO2">[3]CalPatrimonio!$E$28</definedName>
    <definedName name="FONDO3">[3]CalPatrimonio!$F$28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46210.6621180556</definedName>
    <definedName name="IQ_NAMES_REVISION_DATE__1" hidden="1">"12/17/2018 16:28:24"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Lista_AC_Objetivo">[6]Apoyo!#REF!</definedName>
    <definedName name="Lista_Categoria_Fondos">[6]Apoyo!#REF!</definedName>
    <definedName name="Lista_Equipos">[6]Apoyo!#REF!</definedName>
    <definedName name="Lista_Exp_Geo">[6]Apoyo!#REF!</definedName>
    <definedName name="Lista_Fondos_Equipo">[6]Apoyo!#REF!</definedName>
    <definedName name="Lista_Objetivo_Derivados">[6]Apoyo!#REF!</definedName>
    <definedName name="Lista_Posiciones_Derivados">[6]Apoyo!#REF!</definedName>
    <definedName name="Lista_Tipos_Domicilio">[6]Apoyo!#REF!</definedName>
    <definedName name="Lista_Tipos_Exceso">[6]Apoyo!#REF!</definedName>
    <definedName name="Lista_Tipos_Limite">[6]Apoyo!#REF!</definedName>
    <definedName name="Lista_Tipos_Mercados">[6]Apoyo!#REF!</definedName>
    <definedName name="macrorating" hidden="1">"174cf0c6-4591-415a-b8fe-1782e9864dde"</definedName>
    <definedName name="Mesquetoca">[7]Intru!$E$5:$IV$7</definedName>
    <definedName name="Minsur_S.A.">[7]Concen!$C$9:$IV$9</definedName>
    <definedName name="MODALIDAD_PAGO">[5]Parametros!$C$45:$C$46</definedName>
    <definedName name="MONEDAS">[5]Parametros!$C$20:$C$36</definedName>
    <definedName name="OPERACION">[5]Parametros!$B$40:$B$41</definedName>
    <definedName name="originadores">#REF!</definedName>
    <definedName name="p.logical">'[14]Otros param.'!$C$4:$C$5</definedName>
    <definedName name="Pruebita">[7]Concen!$B$5:$C$15</definedName>
    <definedName name="Rentab">'[7]Rent 12m'!$B$4:$K$141</definedName>
    <definedName name="Rentab1">'[7]Rent 12m'!$B$4:$Q$141</definedName>
    <definedName name="Rentabilidad_promedio">[11]VC_Shar!$L$181:$Q$194</definedName>
    <definedName name="Sharpe">[11]VC_Shar!$L$224:$P$236</definedName>
    <definedName name="Southern_Peru_Copper_Corporation">[7]Concen!$C$12:$IV$12</definedName>
    <definedName name="SPP">[15]CD3!$P$9</definedName>
    <definedName name="State_Street_Bank_and_Trust_Company">[7]Concen!$C$24:$IV$24</definedName>
    <definedName name="Tasa_libre_riesgo">[11]VC_Shar!$L$209:$O$221</definedName>
    <definedName name="Telefónica_del_Perú_S.A.A.">[7]Concen!$C$14:$IV$14</definedName>
    <definedName name="Todo">[7]Concen!$B$4:$BJ$26</definedName>
    <definedName name="TOTAL_AUM_USD">'[16]Emisores Aprob'!$T$5</definedName>
    <definedName name="Unión_de_Cerv._Peruanas_Backus_y_Johnston_S.A.A.">[7]Concen!$C$20:$IV$20</definedName>
    <definedName name="UNIÓN_VIDA">[7]Intru!$155:$155</definedName>
    <definedName name="usdpen">'[17]Tipo de cambios'!$C$5</definedName>
    <definedName name="UV">[15]CD3!$M$9</definedName>
    <definedName name="Valor_Cuota1">'[18]Valor Cuota'!$3:$7</definedName>
    <definedName name="Valor_Cuota2">'[18]Valor Cuota'!$11:$16</definedName>
    <definedName name="Valor_cuota3">'[18]Valor Cuota'!$19:$24</definedName>
    <definedName name="VC_Rentab">'[19]CD 1-2'!$A$1:$S$27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7" i="2" l="1"/>
  <c r="D5" i="2"/>
  <c r="D8" i="2"/>
  <c r="C3" i="2"/>
  <c r="C4" i="2"/>
  <c r="C2" i="2"/>
  <c r="D2" i="2" s="1"/>
  <c r="V8" i="4"/>
  <c r="Y55" i="4" s="1"/>
  <c r="V9" i="4"/>
  <c r="P10" i="4" s="1"/>
  <c r="O11" i="4"/>
  <c r="Q11" i="4" s="1"/>
  <c r="P11" i="4"/>
  <c r="O12" i="4"/>
  <c r="Q12" i="4" s="1"/>
  <c r="P12" i="4"/>
  <c r="O13" i="4"/>
  <c r="Q13" i="4" s="1"/>
  <c r="P13" i="4"/>
  <c r="O15" i="4"/>
  <c r="Q15" i="4" s="1"/>
  <c r="P15" i="4"/>
  <c r="S15" i="4"/>
  <c r="U15" i="4" s="1"/>
  <c r="T15" i="4"/>
  <c r="O16" i="4"/>
  <c r="Q16" i="4" s="1"/>
  <c r="P16" i="4"/>
  <c r="P17" i="4"/>
  <c r="S17" i="4"/>
  <c r="O18" i="4"/>
  <c r="Q18" i="4" s="1"/>
  <c r="P18" i="4"/>
  <c r="O19" i="4"/>
  <c r="Q19" i="4" s="1"/>
  <c r="P19" i="4"/>
  <c r="U20" i="4"/>
  <c r="O21" i="4"/>
  <c r="Q21" i="4" s="1"/>
  <c r="P21" i="4"/>
  <c r="O22" i="4"/>
  <c r="Q22" i="4" s="1"/>
  <c r="P22" i="4"/>
  <c r="P23" i="4"/>
  <c r="P24" i="4"/>
  <c r="O25" i="4"/>
  <c r="Q25" i="4" s="1"/>
  <c r="P25" i="4"/>
  <c r="O26" i="4"/>
  <c r="Q26" i="4" s="1"/>
  <c r="P26" i="4"/>
  <c r="P27" i="4"/>
  <c r="P28" i="4"/>
  <c r="O29" i="4"/>
  <c r="Q29" i="4" s="1"/>
  <c r="P29" i="4"/>
  <c r="O30" i="4"/>
  <c r="Q30" i="4" s="1"/>
  <c r="P30" i="4"/>
  <c r="P31" i="4"/>
  <c r="P32" i="4"/>
  <c r="O33" i="4"/>
  <c r="Q33" i="4" s="1"/>
  <c r="P33" i="4"/>
  <c r="O34" i="4"/>
  <c r="Q34" i="4" s="1"/>
  <c r="P34" i="4"/>
  <c r="N35" i="4"/>
  <c r="O23" i="4" s="1"/>
  <c r="Q23" i="4" s="1"/>
  <c r="P54" i="4"/>
  <c r="W54" i="4" s="1"/>
  <c r="S54" i="4"/>
  <c r="V54" i="4"/>
  <c r="Y54" i="4"/>
  <c r="P55" i="4"/>
  <c r="W55" i="4" s="1"/>
  <c r="S55" i="4"/>
  <c r="V55" i="4"/>
  <c r="P56" i="4"/>
  <c r="W56" i="4" s="1"/>
  <c r="S56" i="4"/>
  <c r="V56" i="4"/>
  <c r="Y56" i="4"/>
  <c r="P57" i="4"/>
  <c r="W57" i="4" s="1"/>
  <c r="S57" i="4"/>
  <c r="V57" i="4"/>
  <c r="Y57" i="4"/>
  <c r="P58" i="4"/>
  <c r="W58" i="4" s="1"/>
  <c r="S58" i="4"/>
  <c r="V58" i="4"/>
  <c r="P59" i="4"/>
  <c r="W59" i="4" s="1"/>
  <c r="S59" i="4"/>
  <c r="V59" i="4"/>
  <c r="Y59" i="4"/>
  <c r="P60" i="4"/>
  <c r="W60" i="4" s="1"/>
  <c r="S60" i="4"/>
  <c r="V60" i="4"/>
  <c r="Y60" i="4"/>
  <c r="P61" i="4"/>
  <c r="W61" i="4" s="1"/>
  <c r="S61" i="4"/>
  <c r="V61" i="4"/>
  <c r="P62" i="4"/>
  <c r="W62" i="4" s="1"/>
  <c r="S62" i="4"/>
  <c r="V62" i="4"/>
  <c r="Y62" i="4"/>
  <c r="P63" i="4"/>
  <c r="W63" i="4" s="1"/>
  <c r="S63" i="4"/>
  <c r="V63" i="4"/>
  <c r="Y63" i="4"/>
  <c r="P64" i="4"/>
  <c r="W64" i="4" s="1"/>
  <c r="S64" i="4"/>
  <c r="V64" i="4"/>
  <c r="P65" i="4"/>
  <c r="W65" i="4" s="1"/>
  <c r="S65" i="4"/>
  <c r="V65" i="4"/>
  <c r="Y65" i="4"/>
  <c r="P66" i="4"/>
  <c r="W66" i="4" s="1"/>
  <c r="S66" i="4"/>
  <c r="V66" i="4"/>
  <c r="Y66" i="4"/>
  <c r="P67" i="4"/>
  <c r="W67" i="4" s="1"/>
  <c r="S67" i="4"/>
  <c r="V67" i="4"/>
  <c r="P68" i="4"/>
  <c r="W68" i="4" s="1"/>
  <c r="S68" i="4"/>
  <c r="V68" i="4"/>
  <c r="Y68" i="4"/>
  <c r="P69" i="4"/>
  <c r="W69" i="4" s="1"/>
  <c r="S69" i="4"/>
  <c r="V69" i="4"/>
  <c r="Y69" i="4"/>
  <c r="P70" i="4"/>
  <c r="W70" i="4" s="1"/>
  <c r="S70" i="4"/>
  <c r="V70" i="4"/>
  <c r="P71" i="4"/>
  <c r="W71" i="4" s="1"/>
  <c r="S71" i="4"/>
  <c r="V71" i="4"/>
  <c r="Y71" i="4"/>
  <c r="P72" i="4"/>
  <c r="W72" i="4" s="1"/>
  <c r="S72" i="4"/>
  <c r="V72" i="4"/>
  <c r="Y72" i="4"/>
  <c r="P73" i="4"/>
  <c r="W73" i="4" s="1"/>
  <c r="S73" i="4"/>
  <c r="V73" i="4"/>
  <c r="P74" i="4"/>
  <c r="W74" i="4" s="1"/>
  <c r="S74" i="4"/>
  <c r="V74" i="4"/>
  <c r="Y74" i="4"/>
  <c r="P75" i="4"/>
  <c r="W75" i="4" s="1"/>
  <c r="S75" i="4"/>
  <c r="V75" i="4"/>
  <c r="Y75" i="4"/>
  <c r="P76" i="4"/>
  <c r="W76" i="4" s="1"/>
  <c r="S76" i="4"/>
  <c r="V76" i="4"/>
  <c r="P77" i="4"/>
  <c r="W77" i="4" s="1"/>
  <c r="S77" i="4"/>
  <c r="V77" i="4"/>
  <c r="Y77" i="4"/>
  <c r="P78" i="4"/>
  <c r="W78" i="4" s="1"/>
  <c r="S78" i="4"/>
  <c r="V78" i="4"/>
  <c r="Y78" i="4"/>
  <c r="D4" i="2" l="1"/>
  <c r="D3" i="2"/>
  <c r="D7" i="2"/>
  <c r="D6" i="2"/>
  <c r="W79" i="4"/>
  <c r="T16" i="4" s="1"/>
  <c r="U16" i="4" s="1"/>
  <c r="X70" i="4"/>
  <c r="X75" i="4"/>
  <c r="Z75" i="4" s="1"/>
  <c r="AD75" i="4" s="1"/>
  <c r="X62" i="4"/>
  <c r="Z62" i="4" s="1"/>
  <c r="AD62" i="4" s="1"/>
  <c r="X78" i="4"/>
  <c r="Z78" i="4" s="1"/>
  <c r="AD78" i="4" s="1"/>
  <c r="O17" i="4"/>
  <c r="Q17" i="4" s="1"/>
  <c r="O32" i="4"/>
  <c r="Q32" i="4" s="1"/>
  <c r="O28" i="4"/>
  <c r="Q28" i="4" s="1"/>
  <c r="O24" i="4"/>
  <c r="Q24" i="4" s="1"/>
  <c r="P20" i="4"/>
  <c r="P14" i="4"/>
  <c r="Y76" i="4"/>
  <c r="Y73" i="4"/>
  <c r="Y70" i="4"/>
  <c r="Y67" i="4"/>
  <c r="Y64" i="4"/>
  <c r="Y61" i="4"/>
  <c r="Y58" i="4"/>
  <c r="O20" i="4"/>
  <c r="O14" i="4"/>
  <c r="O10" i="4"/>
  <c r="Q10" i="4" s="1"/>
  <c r="O31" i="4"/>
  <c r="Q31" i="4" s="1"/>
  <c r="O27" i="4"/>
  <c r="Q27" i="4" s="1"/>
  <c r="X57" i="4" l="1"/>
  <c r="Z57" i="4" s="1"/>
  <c r="AD57" i="4" s="1"/>
  <c r="Z70" i="4"/>
  <c r="AD70" i="4" s="1"/>
  <c r="X59" i="4"/>
  <c r="Z59" i="4" s="1"/>
  <c r="AD59" i="4" s="1"/>
  <c r="X54" i="4"/>
  <c r="Z54" i="4" s="1"/>
  <c r="AD54" i="4" s="1"/>
  <c r="X72" i="4"/>
  <c r="Z72" i="4" s="1"/>
  <c r="AD72" i="4" s="1"/>
  <c r="X67" i="4"/>
  <c r="Z67" i="4" s="1"/>
  <c r="AD67" i="4" s="1"/>
  <c r="X56" i="4"/>
  <c r="Z56" i="4" s="1"/>
  <c r="AD56" i="4" s="1"/>
  <c r="X77" i="4"/>
  <c r="Z77" i="4" s="1"/>
  <c r="AD77" i="4" s="1"/>
  <c r="X69" i="4"/>
  <c r="Z69" i="4" s="1"/>
  <c r="AD69" i="4" s="1"/>
  <c r="X64" i="4"/>
  <c r="Z64" i="4" s="1"/>
  <c r="AD64" i="4" s="1"/>
  <c r="Q14" i="4"/>
  <c r="X66" i="4"/>
  <c r="Z66" i="4" s="1"/>
  <c r="AD66" i="4" s="1"/>
  <c r="X74" i="4"/>
  <c r="Z74" i="4" s="1"/>
  <c r="AD74" i="4" s="1"/>
  <c r="Q20" i="4"/>
  <c r="X63" i="4"/>
  <c r="Z63" i="4" s="1"/>
  <c r="AD63" i="4" s="1"/>
  <c r="X61" i="4"/>
  <c r="Z61" i="4" s="1"/>
  <c r="AD61" i="4" s="1"/>
  <c r="X76" i="4"/>
  <c r="Z76" i="4" s="1"/>
  <c r="AD76" i="4" s="1"/>
  <c r="X71" i="4"/>
  <c r="Z71" i="4" s="1"/>
  <c r="AD71" i="4" s="1"/>
  <c r="X55" i="4"/>
  <c r="Z55" i="4" s="1"/>
  <c r="AD55" i="4" s="1"/>
  <c r="X60" i="4"/>
  <c r="Z60" i="4" s="1"/>
  <c r="AD60" i="4" s="1"/>
  <c r="X58" i="4"/>
  <c r="Z58" i="4" s="1"/>
  <c r="X65" i="4"/>
  <c r="Z65" i="4" s="1"/>
  <c r="AD65" i="4" s="1"/>
  <c r="X73" i="4"/>
  <c r="Z73" i="4" s="1"/>
  <c r="AD73" i="4" s="1"/>
  <c r="X68" i="4"/>
  <c r="Z68" i="4" s="1"/>
  <c r="AD68" i="4" s="1"/>
  <c r="AD58" i="4" l="1"/>
</calcChain>
</file>

<file path=xl/sharedStrings.xml><?xml version="1.0" encoding="utf-8"?>
<sst xmlns="http://schemas.openxmlformats.org/spreadsheetml/2006/main" count="174" uniqueCount="58">
  <si>
    <t>Departamento</t>
  </si>
  <si>
    <t>Peso</t>
  </si>
  <si>
    <t>Business Line</t>
  </si>
  <si>
    <t>https://www.inretail.pe/Corporate%20Presentation/26/</t>
  </si>
  <si>
    <t>Amazonas</t>
  </si>
  <si>
    <t>Ancash</t>
  </si>
  <si>
    <t>Apurimac</t>
  </si>
  <si>
    <t>Arequipa</t>
  </si>
  <si>
    <t>Ayacucho</t>
  </si>
  <si>
    <t>Cajamarca</t>
  </si>
  <si>
    <t>Callao</t>
  </si>
  <si>
    <t>Cusco</t>
  </si>
  <si>
    <t>Huancavelica</t>
  </si>
  <si>
    <t>Huanuco</t>
  </si>
  <si>
    <t>Ica</t>
  </si>
  <si>
    <t>Junin</t>
  </si>
  <si>
    <t>La Libertad</t>
  </si>
  <si>
    <t>Lambayeque</t>
  </si>
  <si>
    <t>Lima</t>
  </si>
  <si>
    <t>Loreto</t>
  </si>
  <si>
    <t>Madre de Dios</t>
  </si>
  <si>
    <t>Moquegua</t>
  </si>
  <si>
    <t>Pasco</t>
  </si>
  <si>
    <t>Piura</t>
  </si>
  <si>
    <t>Puno</t>
  </si>
  <si>
    <t>San Martin</t>
  </si>
  <si>
    <t>Tacna</t>
  </si>
  <si>
    <t>Tumbes</t>
  </si>
  <si>
    <t>Ucayali</t>
  </si>
  <si>
    <t>Food Retail</t>
  </si>
  <si>
    <t>Pharmacies</t>
  </si>
  <si>
    <t>Shopping Malls</t>
  </si>
  <si>
    <t>Mass</t>
  </si>
  <si>
    <t>Plaza Vea/Vivanda</t>
  </si>
  <si>
    <t>Makro</t>
  </si>
  <si>
    <t>Total Final</t>
  </si>
  <si>
    <t>Descuento</t>
  </si>
  <si>
    <t>%</t>
  </si>
  <si>
    <t>Total de Puntos</t>
  </si>
  <si>
    <t>Total Mass</t>
  </si>
  <si>
    <t>Multiplicador</t>
  </si>
  <si>
    <t># de Mass</t>
  </si>
  <si>
    <t>Total Viv/Plaza</t>
  </si>
  <si>
    <t># de Viv/Plaza</t>
  </si>
  <si>
    <t>Total Makros</t>
  </si>
  <si>
    <t># de Makros</t>
  </si>
  <si>
    <t>PESO MASS</t>
  </si>
  <si>
    <t>PESO PLAZA VEA</t>
  </si>
  <si>
    <t>PESO MAKRO</t>
  </si>
  <si>
    <t>INRETAIL</t>
  </si>
  <si>
    <t># de Farmacias</t>
  </si>
  <si>
    <t>Farmacias</t>
  </si>
  <si>
    <t>Inretail Corporate Presentation 2Q2024</t>
  </si>
  <si>
    <t>N° Veces</t>
  </si>
  <si>
    <t>InRetail Consumer</t>
  </si>
  <si>
    <t>NA</t>
  </si>
  <si>
    <t>Inicio</t>
  </si>
  <si>
    <t>InRetail Ex Shopping Malls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</si>
</sst>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9" formatCode="0.000%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42424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2" fillId="2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3" fontId="0" fillId="0" borderId="0" xfId="0" applyNumberFormat="1"/>
    <xf numFmtId="9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0" fontId="0" fillId="0" borderId="0" xfId="2" applyNumberFormat="1" applyFont="1"/>
    <xf numFmtId="10" fontId="0" fillId="3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10" fontId="0" fillId="4" borderId="0" xfId="0" applyNumberFormat="1" applyFill="1"/>
    <xf numFmtId="10" fontId="0" fillId="0" borderId="1" xfId="0" applyNumberFormat="1" applyBorder="1" applyAlignment="1">
      <alignment horizontal="center" vertical="center"/>
    </xf>
    <xf numFmtId="10" fontId="0" fillId="5" borderId="1" xfId="2" applyNumberFormat="1" applyFont="1" applyFill="1" applyBorder="1"/>
    <xf numFmtId="164" fontId="0" fillId="0" borderId="2" xfId="0" applyNumberFormat="1" applyBorder="1"/>
    <xf numFmtId="0" fontId="0" fillId="3" borderId="1" xfId="0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164" fontId="0" fillId="0" borderId="1" xfId="0" applyNumberFormat="1" applyBorder="1"/>
    <xf numFmtId="0" fontId="3" fillId="3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0" fillId="0" borderId="0" xfId="0" applyNumberFormat="1"/>
    <xf numFmtId="10" fontId="0" fillId="0" borderId="1" xfId="2" applyNumberFormat="1" applyFont="1" applyBorder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9" fontId="0" fillId="0" borderId="0" xfId="2" applyFont="1"/>
    <xf numFmtId="164" fontId="0" fillId="0" borderId="0" xfId="0" applyNumberFormat="1"/>
    <xf numFmtId="0" fontId="3" fillId="0" borderId="0" xfId="0" applyFont="1"/>
    <xf numFmtId="9" fontId="0" fillId="0" borderId="0" xfId="0" applyNumberFormat="1"/>
    <xf numFmtId="169" fontId="0" fillId="0" borderId="0" xfId="0" applyNumberFormat="1"/>
    <xf numFmtId="0" fontId="2" fillId="6" borderId="0" xfId="0" applyFont="1" applyFill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8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styles" Target="styles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theme" Target="theme/theme1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64337</xdr:colOff>
      <xdr:row>5</xdr:row>
      <xdr:rowOff>65942</xdr:rowOff>
    </xdr:from>
    <xdr:to>
      <xdr:col>18</xdr:col>
      <xdr:colOff>287930</xdr:colOff>
      <xdr:row>20</xdr:row>
      <xdr:rowOff>106491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763D1D-185D-A490-7C2C-C27A728903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96972" y="1106365"/>
          <a:ext cx="6913073" cy="34329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174624</xdr:colOff>
      <xdr:row>0</xdr:row>
      <xdr:rowOff>57150</xdr:rowOff>
    </xdr:from>
    <xdr:to>
      <xdr:col>17</xdr:col>
      <xdr:colOff>186047</xdr:colOff>
      <xdr:row>17</xdr:row>
      <xdr:rowOff>162640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486DFA-853B-AA3F-CEB8-CDB6E2A964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81524" y="57150"/>
          <a:ext cx="7326623" cy="32360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103909</xdr:colOff>
      <xdr:row>4</xdr:row>
      <xdr:rowOff>0</xdr:rowOff>
    </xdr:from>
    <xdr:ext cx="5013719" cy="9051550"/>
    <xdr:pic>
      <xdr:nvPicPr>
        <xdr:cNvPr id="2" name="Picture 1">
          <a:extLst>
            <a:ext uri="{FF2B5EF4-FFF2-40B4-BE49-F238E27FC236}">
              <a16:creationId xmlns:a16="http://schemas.microsoft.com/office/drawing/2014/main" id="{1306344E-ADC9-4E01-A546-BBB718C6DC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8726"/>
        <a:stretch/>
      </xdr:blipFill>
      <xdr:spPr>
        <a:xfrm>
          <a:off x="1265959" y="762000"/>
          <a:ext cx="5013719" cy="9051550"/>
        </a:xfrm>
        <a:prstGeom prst="rect">
          <a:avLst/>
        </a:prstGeom>
      </xdr:spPr>
    </xdr:pic>
    <xdr:clientData/>
  </xdr:oneCellAnchor>
  <xdr:oneCellAnchor>
    <xdr:from>
      <xdr:col>2</xdr:col>
      <xdr:colOff>1</xdr:colOff>
      <xdr:row>50</xdr:row>
      <xdr:rowOff>0</xdr:rowOff>
    </xdr:from>
    <xdr:ext cx="4687624" cy="9053305"/>
    <xdr:pic>
      <xdr:nvPicPr>
        <xdr:cNvPr id="3" name="Picture 2">
          <a:extLst>
            <a:ext uri="{FF2B5EF4-FFF2-40B4-BE49-F238E27FC236}">
              <a16:creationId xmlns:a16="http://schemas.microsoft.com/office/drawing/2014/main" id="{E9E74F56-F7DA-4824-A7A3-6B8E8A397E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52074"/>
        <a:stretch/>
      </xdr:blipFill>
      <xdr:spPr>
        <a:xfrm>
          <a:off x="1162051" y="9525000"/>
          <a:ext cx="4687624" cy="9053305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99</xdr:row>
      <xdr:rowOff>0</xdr:rowOff>
    </xdr:from>
    <xdr:ext cx="11178373" cy="6800000"/>
    <xdr:pic>
      <xdr:nvPicPr>
        <xdr:cNvPr id="4" name="Picture 3">
          <a:extLst>
            <a:ext uri="{FF2B5EF4-FFF2-40B4-BE49-F238E27FC236}">
              <a16:creationId xmlns:a16="http://schemas.microsoft.com/office/drawing/2014/main" id="{E8F21F4D-40CD-455B-ABED-10E214A4FF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43075" y="18859500"/>
          <a:ext cx="11178373" cy="68000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\Temporary%20Internet%20Files\OLK62A1\Libro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.sbs.gob.pe/WINDOWS/Temporary%20Internet%20Files/OLK62A1/Libro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PEAPP00009\Limites\Riesgos%20Inversiones\1.%20Nueva%20organizaci&#243;n%20de%20Carpetas\AFP\2.%20Control%20de%20Inversiones\1%20L&#237;mites\Jonatan\Limites%20SIT_Alternativos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pasara\PLantillas\windows\TEMP\INFORME%20DIARIO\INFORME%20DIARIO\Integra\Integra\INFORME%20DIARIO\Integra\Integra\NV98050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PEAPP00023\Riesgos%20de%20Inversion\Cesar\Futuros%20y%20Opciones\Futuros\Futuros%20Abril\DVI%20-%20Anexo%20XIX\ANEXO%20XIX%2021.04.2017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../../Franco/Plantilla%20ERR%20Cr&#233;dito-Mercado%20Diciembre%20-%20copia.xlsm" TargetMode="External"/><Relationship Id="rId2" Type="http://schemas.openxmlformats.org/officeDocument/2006/relationships/externalLinkPath" Target="file:///Z:\Mesa%20de%20Inversiones\Bottom-Up\Franco\Plantilla%20ERR%20Cr&#233;dito-Mercado%20Diciembre%20-%20copia.xlsm" TargetMode="External"/><Relationship Id="rId1" Type="http://schemas.openxmlformats.org/officeDocument/2006/relationships/externalLinkPath" Target="/Mesa%20de%20Inversiones/Bottom-Up/Franco/Plantilla%20ERR%20Cr&#233;dito-Mercado%20Diciembre%20-%20copia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ctualizacion%20SisCor\Series%20InversionesC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ranet2.sbs.gob.pe/Esteco/ASAP/SPP/Estad&#237;sticas%20cotizantes/cotizantes%20boletin%20V2%20(Nuevo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Limte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artera%20por%20Clasificaci&#243;n%20de%20riesgo\Informes%20Mensuales\Setiembre%202000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sbs.gob.pe/Documentos%20Boris/Mensual/2001/Bol_012001/BolMen_Retiro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steco\ASAP\SPP\Boletines\Boletin%20Mensual\2008\Bol_072008\pBol_0708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steco\ASAP\SPP\Boletines\Boletin%20Mensual\2013\Bol0213\Datos\Inversiones%20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PEAPP00009\Limites\Riesgos%20Inversiones\1.%20Nueva%20organizaci&#243;n%20de%20Carpetas\AFP\21.%20Cr&#233;dito\2%20F.%20Alternativos\1%20Monitoreo\Matriz%20fondos%20v3\2.%20Matriz\1%20Base%20de%20datos\Matriz%20Fondos%20-%20Ind.%20Fin.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steco\ASAP\SPP\Boletines\Boletin%20Mensual\2006\Bol_022006\pBol_022006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uraperu-my.sharepoint.com/personal/fernando_prieto_sura_pe/Documents/01-%20Proyectos/ERR%20v2/2017.11%20-%20Base%20maestra%20Integra%20noviembre%20v2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Riesgos%20Inversiones\1.%20Nueva%20organizaci&#243;n%20de%20Carpetas\AFP\8.%20Informes%20Regionales\8.1%20ERR\0%20Old\2019\Hoja%20de%20trabajo\2019.11%20-%20Base%20Informe%20ERR%20dic%202018%20V2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steco\ASAP\SPP\Boletin%20Semanal\2003\2003\Bol_sem33\sem33_03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illegas\1998.1\WINDOWS\Escritorio\Mi%20Malet&#237;n\199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19"/>
      <sheetName val="PAG19 (2)"/>
      <sheetName val="PAG42 (2)"/>
      <sheetName val="PAG45"/>
    </sheetNames>
    <sheetDataSet>
      <sheetData sheetId="0" refreshError="1">
        <row r="3">
          <cell r="B3" t="str">
            <v>Cuadro Nº 12</v>
          </cell>
        </row>
        <row r="4">
          <cell r="B4" t="str">
            <v>REMUNERACIONES PROMEDIO POR EDAD (1)</v>
          </cell>
        </row>
        <row r="5">
          <cell r="B5" t="str">
            <v>AL 31 DE MARZO DE 2001</v>
          </cell>
        </row>
        <row r="7">
          <cell r="B7" t="str">
            <v>Remuneración (S/.)</v>
          </cell>
          <cell r="C7" t="str">
            <v>&lt; 150</v>
          </cell>
          <cell r="D7" t="str">
            <v>[150-300)</v>
          </cell>
          <cell r="E7" t="str">
            <v>[300-450)</v>
          </cell>
          <cell r="F7" t="str">
            <v>[450-600)</v>
          </cell>
          <cell r="G7" t="str">
            <v>[600-750)</v>
          </cell>
          <cell r="H7" t="str">
            <v>[750-900)</v>
          </cell>
          <cell r="I7" t="str">
            <v>[900-1200)</v>
          </cell>
          <cell r="J7" t="str">
            <v>[1200-1500)</v>
          </cell>
          <cell r="K7" t="str">
            <v>[1500-2000)</v>
          </cell>
          <cell r="L7" t="str">
            <v>[2000-2500)</v>
          </cell>
          <cell r="M7" t="str">
            <v>[2500-3500)</v>
          </cell>
          <cell r="N7" t="str">
            <v>[3500-5000)</v>
          </cell>
          <cell r="O7" t="str">
            <v>&gt;= 5000</v>
          </cell>
          <cell r="P7" t="str">
            <v>SISTEMA</v>
          </cell>
        </row>
        <row r="8">
          <cell r="B8" t="str">
            <v>EDAD</v>
          </cell>
        </row>
        <row r="9">
          <cell r="B9" t="str">
            <v>&lt;21</v>
          </cell>
          <cell r="P9">
            <v>0</v>
          </cell>
        </row>
        <row r="10">
          <cell r="B10">
            <v>22</v>
          </cell>
          <cell r="P10">
            <v>0</v>
          </cell>
        </row>
        <row r="11">
          <cell r="B11">
            <v>23</v>
          </cell>
          <cell r="P11">
            <v>0</v>
          </cell>
        </row>
        <row r="12">
          <cell r="B12">
            <v>24</v>
          </cell>
          <cell r="P12">
            <v>0</v>
          </cell>
        </row>
        <row r="13">
          <cell r="B13">
            <v>25</v>
          </cell>
          <cell r="P13">
            <v>0</v>
          </cell>
        </row>
        <row r="14">
          <cell r="B14">
            <v>26</v>
          </cell>
          <cell r="P14">
            <v>0</v>
          </cell>
        </row>
        <row r="15">
          <cell r="B15">
            <v>27</v>
          </cell>
          <cell r="P15">
            <v>0</v>
          </cell>
        </row>
        <row r="16">
          <cell r="B16">
            <v>28</v>
          </cell>
          <cell r="P16">
            <v>0</v>
          </cell>
        </row>
        <row r="17">
          <cell r="B17">
            <v>29</v>
          </cell>
          <cell r="P17">
            <v>0</v>
          </cell>
        </row>
        <row r="18">
          <cell r="B18">
            <v>30</v>
          </cell>
          <cell r="P18">
            <v>0</v>
          </cell>
        </row>
        <row r="19">
          <cell r="B19">
            <v>31</v>
          </cell>
          <cell r="P19">
            <v>0</v>
          </cell>
        </row>
        <row r="20">
          <cell r="B20">
            <v>32</v>
          </cell>
          <cell r="P20">
            <v>0</v>
          </cell>
        </row>
        <row r="21">
          <cell r="B21">
            <v>33</v>
          </cell>
          <cell r="P21">
            <v>0</v>
          </cell>
        </row>
        <row r="22">
          <cell r="B22">
            <v>34</v>
          </cell>
          <cell r="P22">
            <v>0</v>
          </cell>
        </row>
        <row r="23">
          <cell r="B23">
            <v>35</v>
          </cell>
          <cell r="P23">
            <v>0</v>
          </cell>
        </row>
        <row r="24">
          <cell r="B24">
            <v>36</v>
          </cell>
          <cell r="P24">
            <v>0</v>
          </cell>
        </row>
        <row r="25">
          <cell r="B25">
            <v>37</v>
          </cell>
          <cell r="P25">
            <v>0</v>
          </cell>
        </row>
        <row r="26">
          <cell r="B26">
            <v>38</v>
          </cell>
          <cell r="P26">
            <v>0</v>
          </cell>
        </row>
        <row r="27">
          <cell r="B27">
            <v>39</v>
          </cell>
          <cell r="P27">
            <v>0</v>
          </cell>
        </row>
        <row r="28">
          <cell r="B28">
            <v>40</v>
          </cell>
          <cell r="P28">
            <v>0</v>
          </cell>
        </row>
        <row r="29">
          <cell r="B29">
            <v>41</v>
          </cell>
          <cell r="P29">
            <v>0</v>
          </cell>
        </row>
        <row r="30">
          <cell r="B30">
            <v>42</v>
          </cell>
          <cell r="P30">
            <v>0</v>
          </cell>
        </row>
        <row r="31">
          <cell r="B31">
            <v>43</v>
          </cell>
          <cell r="P31">
            <v>0</v>
          </cell>
        </row>
        <row r="32">
          <cell r="B32">
            <v>44</v>
          </cell>
          <cell r="P32">
            <v>0</v>
          </cell>
        </row>
        <row r="33">
          <cell r="B33">
            <v>45</v>
          </cell>
          <cell r="P33">
            <v>0</v>
          </cell>
        </row>
        <row r="34">
          <cell r="B34">
            <v>46</v>
          </cell>
          <cell r="P34">
            <v>0</v>
          </cell>
        </row>
        <row r="35">
          <cell r="B35">
            <v>47</v>
          </cell>
          <cell r="P35">
            <v>0</v>
          </cell>
        </row>
        <row r="36">
          <cell r="B36">
            <v>48</v>
          </cell>
        </row>
        <row r="37">
          <cell r="B37">
            <v>49</v>
          </cell>
          <cell r="P37">
            <v>0</v>
          </cell>
        </row>
        <row r="38">
          <cell r="B38" t="str">
            <v xml:space="preserve"> (1)  Considera a los afiliados que han efectuado aportes durante los últimos 12 meses.</v>
          </cell>
        </row>
        <row r="39">
          <cell r="B39" t="str">
            <v xml:space="preserve"> (2)  Edad de los afiliados al mes de marzo de 2001.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19"/>
      <sheetName val="PAG19 (2)"/>
      <sheetName val="PAG42 (2)"/>
      <sheetName val="PAG45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ual "/>
      <sheetName val="Verificación"/>
      <sheetName val="Resumen"/>
      <sheetName val="SaldoBancosExterior"/>
      <sheetName val="RegistroHistorico"/>
      <sheetName val="ALERTAS-Legales"/>
      <sheetName val="Margen Legal"/>
      <sheetName val="ModData"/>
      <sheetName val="Fondo 0"/>
      <sheetName val="01"/>
      <sheetName val="05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A"/>
      <sheetName val="17B"/>
      <sheetName val="18"/>
      <sheetName val="19 y 33"/>
      <sheetName val="27"/>
      <sheetName val="28"/>
      <sheetName val="30"/>
      <sheetName val="31"/>
      <sheetName val="32"/>
      <sheetName val="34"/>
      <sheetName val="36"/>
      <sheetName val="37"/>
      <sheetName val="38"/>
      <sheetName val="39"/>
      <sheetName val="44"/>
      <sheetName val="46"/>
      <sheetName val="47"/>
      <sheetName val="48"/>
      <sheetName val="50"/>
      <sheetName val="53"/>
      <sheetName val="53A"/>
      <sheetName val="58"/>
      <sheetName val="60"/>
      <sheetName val="61"/>
      <sheetName val="71"/>
      <sheetName val="80"/>
      <sheetName val="81"/>
      <sheetName val="82"/>
      <sheetName val="83"/>
      <sheetName val="Proyecc Venc. Simultaneas"/>
      <sheetName val="Input Simultaneas"/>
      <sheetName val="FWD"/>
      <sheetName val="OPC"/>
      <sheetName val="Futuros"/>
      <sheetName val="Swaps"/>
      <sheetName val="CarteraT"/>
      <sheetName val="CalPatrimonio"/>
      <sheetName val="Patrimonio"/>
      <sheetName val="Vector"/>
      <sheetName val="TC"/>
      <sheetName val="TCC"/>
      <sheetName val="Cartera"/>
      <sheetName val="Operaciones"/>
      <sheetName val="Cartera Subyacentes"/>
      <sheetName val="LimiteBancos"/>
      <sheetName val="InputBancos"/>
      <sheetName val="SaldosBancos"/>
      <sheetName val="Precios Bloomberg"/>
      <sheetName val="Param.1"/>
      <sheetName val="Base Maestra"/>
      <sheetName val="Param.2"/>
      <sheetName val="Cashflow"/>
      <sheetName val="CarteraEstimada"/>
      <sheetName val="Flujo alternativos"/>
      <sheetName val="Alternativos"/>
      <sheetName val="CONTA"/>
      <sheetName val="Base GEP"/>
      <sheetName val="SBS"/>
      <sheetName val="Posicion GEP"/>
      <sheetName val="GEP VENCIDOS"/>
      <sheetName val="Grupo Económico"/>
      <sheetName val="Cartera t-1"/>
      <sheetName val="Linea R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D2" t="e">
            <v>#N/A</v>
          </cell>
        </row>
      </sheetData>
      <sheetData sheetId="7" refreshError="1">
        <row r="2">
          <cell r="C2">
            <v>44089</v>
          </cell>
        </row>
        <row r="5">
          <cell r="N5">
            <v>365</v>
          </cell>
        </row>
        <row r="9">
          <cell r="R9">
            <v>44089</v>
          </cell>
        </row>
        <row r="12">
          <cell r="D12">
            <v>44089</v>
          </cell>
        </row>
        <row r="23">
          <cell r="F23" t="str">
            <v>Input BD Riesgos.xlsm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>
        <row r="21">
          <cell r="D21">
            <v>44089</v>
          </cell>
        </row>
      </sheetData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>
        <row r="28">
          <cell r="D28">
            <v>8602070415.0966377</v>
          </cell>
          <cell r="E28">
            <v>41009462360.282089</v>
          </cell>
          <cell r="F28">
            <v>5636285745.97083</v>
          </cell>
        </row>
      </sheetData>
      <sheetData sheetId="58" refreshError="1">
        <row r="14">
          <cell r="C14">
            <v>44088</v>
          </cell>
        </row>
        <row r="15">
          <cell r="C15">
            <v>44089</v>
          </cell>
        </row>
      </sheetData>
      <sheetData sheetId="59" refreshError="1">
        <row r="4">
          <cell r="C4">
            <v>44089</v>
          </cell>
        </row>
      </sheetData>
      <sheetData sheetId="60" refreshError="1">
        <row r="4">
          <cell r="C4">
            <v>44089</v>
          </cell>
        </row>
      </sheetData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>
        <row r="12">
          <cell r="B12" t="str">
            <v>Fondo</v>
          </cell>
          <cell r="C12" t="str">
            <v>Dato</v>
          </cell>
          <cell r="D12" t="str">
            <v>Fecha</v>
          </cell>
          <cell r="E12" t="str">
            <v>Codigos SBS</v>
          </cell>
          <cell r="F12" t="str">
            <v>0002_1</v>
          </cell>
          <cell r="G12" t="str">
            <v>0003_1</v>
          </cell>
          <cell r="H12" t="str">
            <v>0003_2</v>
          </cell>
          <cell r="I12" t="str">
            <v>0009_1</v>
          </cell>
          <cell r="J12" t="str">
            <v>0011_1</v>
          </cell>
          <cell r="K12" t="str">
            <v>0011_2</v>
          </cell>
          <cell r="L12" t="str">
            <v>0007_2</v>
          </cell>
          <cell r="M12" t="str">
            <v>0007_1</v>
          </cell>
          <cell r="N12" t="str">
            <v>0009_2</v>
          </cell>
          <cell r="O12" t="str">
            <v>5100_1</v>
          </cell>
          <cell r="P12" t="str">
            <v>5100_2</v>
          </cell>
          <cell r="Q12" t="str">
            <v>COLBBH_2</v>
          </cell>
          <cell r="R12" t="str">
            <v>5100_F</v>
          </cell>
          <cell r="S12" t="str">
            <v>5100_4</v>
          </cell>
          <cell r="T12" t="str">
            <v>5100_5</v>
          </cell>
          <cell r="U12" t="str">
            <v>5100_7</v>
          </cell>
          <cell r="V12" t="str">
            <v>5100_C</v>
          </cell>
          <cell r="W12" t="str">
            <v>5100_9</v>
          </cell>
          <cell r="X12" t="str">
            <v>0038_1</v>
          </cell>
          <cell r="Y12" t="str">
            <v>5100_6</v>
          </cell>
          <cell r="Z12" t="str">
            <v>5100_X</v>
          </cell>
          <cell r="AA12" t="str">
            <v>5100_8</v>
          </cell>
          <cell r="AB12" t="str">
            <v>0002_2</v>
          </cell>
          <cell r="AC12" t="str">
            <v>0002</v>
          </cell>
          <cell r="AD12" t="str">
            <v>0003</v>
          </cell>
          <cell r="AE12" t="str">
            <v>0009</v>
          </cell>
          <cell r="AF12" t="str">
            <v>0011</v>
          </cell>
          <cell r="AG12" t="str">
            <v>0007</v>
          </cell>
          <cell r="AH12" t="str">
            <v>5100</v>
          </cell>
          <cell r="AI12" t="str">
            <v>COLBBH</v>
          </cell>
          <cell r="AJ12" t="str">
            <v>0038</v>
          </cell>
          <cell r="AK12" t="str">
            <v>1</v>
          </cell>
          <cell r="AL12" t="str">
            <v>2</v>
          </cell>
          <cell r="AM12" t="str">
            <v>F</v>
          </cell>
          <cell r="AN12" t="str">
            <v>4</v>
          </cell>
          <cell r="AO12" t="str">
            <v>5</v>
          </cell>
          <cell r="AP12" t="str">
            <v>7</v>
          </cell>
          <cell r="AQ12" t="str">
            <v>C</v>
          </cell>
          <cell r="AR12" t="str">
            <v>9</v>
          </cell>
          <cell r="AS12" t="str">
            <v>6</v>
          </cell>
          <cell r="AT12" t="str">
            <v>X</v>
          </cell>
          <cell r="AU12" t="str">
            <v>8</v>
          </cell>
          <cell r="AV12" t="str">
            <v>o</v>
          </cell>
          <cell r="AW12" t="str">
            <v>5757_2</v>
          </cell>
          <cell r="AX12" t="str">
            <v>5757</v>
          </cell>
          <cell r="AY12" t="str">
            <v>5837_2</v>
          </cell>
          <cell r="AZ12" t="str">
            <v>5837</v>
          </cell>
          <cell r="BA12" t="str">
            <v>0035</v>
          </cell>
          <cell r="BB12" t="str">
            <v>5303</v>
          </cell>
          <cell r="BC12" t="str">
            <v>5104</v>
          </cell>
          <cell r="BD12" t="str">
            <v>0035_1</v>
          </cell>
          <cell r="BE12" t="str">
            <v>5303_2</v>
          </cell>
          <cell r="BF12" t="str">
            <v>5104_2</v>
          </cell>
          <cell r="BG12" t="str">
            <v>5106</v>
          </cell>
          <cell r="BH12" t="str">
            <v>5106_2</v>
          </cell>
          <cell r="BI12" t="str">
            <v>5100_o</v>
          </cell>
        </row>
        <row r="13">
          <cell r="B13" t="str">
            <v>IN-FONDO1</v>
          </cell>
          <cell r="C13" t="str">
            <v>CtaCteMontoOrigen</v>
          </cell>
          <cell r="D13">
            <v>44089</v>
          </cell>
          <cell r="E13" t="str">
            <v>IN-FONDO1_CtaCteMontoOrigen_15/09/2020</v>
          </cell>
          <cell r="F13">
            <v>24253497.989999998</v>
          </cell>
          <cell r="G13">
            <v>1222955.8799999999</v>
          </cell>
          <cell r="H13">
            <v>131390.1</v>
          </cell>
          <cell r="I13">
            <v>2579995.9099999997</v>
          </cell>
          <cell r="J13">
            <v>1877091.35</v>
          </cell>
          <cell r="K13">
            <v>315738.92</v>
          </cell>
          <cell r="L13">
            <v>15629.729999999998</v>
          </cell>
          <cell r="M13">
            <v>0</v>
          </cell>
          <cell r="N13">
            <v>167440.58999999997</v>
          </cell>
          <cell r="O13">
            <v>1490553</v>
          </cell>
          <cell r="P13">
            <v>1000000</v>
          </cell>
          <cell r="Q13">
            <v>0</v>
          </cell>
          <cell r="R13">
            <v>3915001900.440455</v>
          </cell>
          <cell r="S13">
            <v>206.50000000000003</v>
          </cell>
          <cell r="T13">
            <v>0</v>
          </cell>
          <cell r="U13">
            <v>0</v>
          </cell>
          <cell r="V13">
            <v>180192873.00002146</v>
          </cell>
          <cell r="W13">
            <v>2864.6800007142178</v>
          </cell>
          <cell r="X13">
            <v>109897.36</v>
          </cell>
          <cell r="Y13">
            <v>79.189999938541348</v>
          </cell>
          <cell r="Z13">
            <v>0</v>
          </cell>
          <cell r="AA13">
            <v>11746.410000363338</v>
          </cell>
          <cell r="AB13">
            <v>19897.14</v>
          </cell>
          <cell r="AC13">
            <v>24273395.129999999</v>
          </cell>
          <cell r="AD13">
            <v>1354345.98</v>
          </cell>
          <cell r="AE13">
            <v>2747436.4999999995</v>
          </cell>
          <cell r="AF13">
            <v>2192830.27</v>
          </cell>
          <cell r="AG13">
            <v>15629.729999999998</v>
          </cell>
          <cell r="AH13">
            <v>4097700223.2204776</v>
          </cell>
          <cell r="AI13">
            <v>0</v>
          </cell>
          <cell r="AJ13">
            <v>109897.36</v>
          </cell>
          <cell r="AK13">
            <v>31645020.689999998</v>
          </cell>
          <cell r="AL13">
            <v>1746182.44</v>
          </cell>
          <cell r="AM13">
            <v>3915001900.440455</v>
          </cell>
          <cell r="AN13">
            <v>206.50000000000003</v>
          </cell>
          <cell r="AO13">
            <v>0</v>
          </cell>
          <cell r="AP13">
            <v>0</v>
          </cell>
          <cell r="AQ13">
            <v>180192873.00002146</v>
          </cell>
          <cell r="AR13">
            <v>2864.6800007142178</v>
          </cell>
          <cell r="AS13">
            <v>79.189999938541348</v>
          </cell>
          <cell r="AT13">
            <v>0</v>
          </cell>
          <cell r="AU13">
            <v>11746.410000363338</v>
          </cell>
          <cell r="AV13">
            <v>0</v>
          </cell>
          <cell r="AW13">
            <v>26045.679999999997</v>
          </cell>
          <cell r="AX13">
            <v>26045.679999999997</v>
          </cell>
          <cell r="AY13">
            <v>40.28</v>
          </cell>
          <cell r="AZ13">
            <v>40.28</v>
          </cell>
          <cell r="BA13">
            <v>111029.2</v>
          </cell>
          <cell r="BB13">
            <v>0</v>
          </cell>
          <cell r="BC13">
            <v>70000</v>
          </cell>
          <cell r="BD13">
            <v>111029.2</v>
          </cell>
          <cell r="BE13">
            <v>0</v>
          </cell>
          <cell r="BF13">
            <v>70000</v>
          </cell>
          <cell r="BG13">
            <v>0</v>
          </cell>
          <cell r="BH13">
            <v>0</v>
          </cell>
          <cell r="BI13">
            <v>0</v>
          </cell>
        </row>
        <row r="14">
          <cell r="B14" t="str">
            <v>IN-FONDO2</v>
          </cell>
          <cell r="C14" t="str">
            <v>CtaCteMontoOrigen</v>
          </cell>
          <cell r="D14">
            <v>44089</v>
          </cell>
          <cell r="E14" t="str">
            <v>IN-FONDO2_CtaCteMontoOrigen_15/09/2020</v>
          </cell>
          <cell r="F14">
            <v>23426962.710000001</v>
          </cell>
          <cell r="G14">
            <v>4635890.03</v>
          </cell>
          <cell r="H14">
            <v>66567.72</v>
          </cell>
          <cell r="I14">
            <v>17730821.5</v>
          </cell>
          <cell r="J14">
            <v>5873143.0599999996</v>
          </cell>
          <cell r="K14">
            <v>6181.0999999999995</v>
          </cell>
          <cell r="L14">
            <v>7320.3199999999988</v>
          </cell>
          <cell r="M14">
            <v>2270560.0099999998</v>
          </cell>
          <cell r="N14">
            <v>34437.919999999998</v>
          </cell>
          <cell r="O14">
            <v>49685.11</v>
          </cell>
          <cell r="P14">
            <v>1000000</v>
          </cell>
          <cell r="Q14">
            <v>11540000</v>
          </cell>
          <cell r="R14">
            <v>39211.027032668819</v>
          </cell>
          <cell r="S14">
            <v>109.70000009517108</v>
          </cell>
          <cell r="T14">
            <v>291.00001486834088</v>
          </cell>
          <cell r="U14">
            <v>0</v>
          </cell>
          <cell r="V14">
            <v>866880995.00010741</v>
          </cell>
          <cell r="W14">
            <v>80832.870000476134</v>
          </cell>
          <cell r="X14">
            <v>1441580.73</v>
          </cell>
          <cell r="Y14">
            <v>14995.430000031276</v>
          </cell>
          <cell r="Z14">
            <v>0</v>
          </cell>
          <cell r="AA14">
            <v>2654978.5800004052</v>
          </cell>
          <cell r="AB14">
            <v>19486.419999999998</v>
          </cell>
          <cell r="AC14">
            <v>23446449.130000003</v>
          </cell>
          <cell r="AD14">
            <v>4702457.75</v>
          </cell>
          <cell r="AE14">
            <v>17765259.419999998</v>
          </cell>
          <cell r="AF14">
            <v>5879324.1599999992</v>
          </cell>
          <cell r="AG14">
            <v>2277880.3299999996</v>
          </cell>
          <cell r="AH14">
            <v>870721098.71715605</v>
          </cell>
          <cell r="AI14">
            <v>11540000</v>
          </cell>
          <cell r="AJ14">
            <v>1441580.73</v>
          </cell>
          <cell r="AK14">
            <v>55581592.810000002</v>
          </cell>
          <cell r="AL14">
            <v>14613434.029999999</v>
          </cell>
          <cell r="AM14">
            <v>39211.027032668819</v>
          </cell>
          <cell r="AN14">
            <v>109.70000009517108</v>
          </cell>
          <cell r="AO14">
            <v>291.00001486834088</v>
          </cell>
          <cell r="AP14">
            <v>0</v>
          </cell>
          <cell r="AQ14">
            <v>866880995.00010741</v>
          </cell>
          <cell r="AR14">
            <v>80832.870000476134</v>
          </cell>
          <cell r="AS14">
            <v>14995.430000031276</v>
          </cell>
          <cell r="AT14">
            <v>0</v>
          </cell>
          <cell r="AU14">
            <v>2654978.5800004052</v>
          </cell>
          <cell r="AV14">
            <v>0</v>
          </cell>
          <cell r="AW14">
            <v>1939379.27</v>
          </cell>
          <cell r="AX14">
            <v>1939379.27</v>
          </cell>
          <cell r="AY14">
            <v>61.279999999999994</v>
          </cell>
          <cell r="AZ14">
            <v>61.279999999999994</v>
          </cell>
          <cell r="BA14">
            <v>152949.66</v>
          </cell>
          <cell r="BB14">
            <v>0</v>
          </cell>
          <cell r="BC14">
            <v>0</v>
          </cell>
          <cell r="BD14">
            <v>152949.66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</row>
        <row r="15">
          <cell r="B15" t="str">
            <v>IN-FONDO3</v>
          </cell>
          <cell r="C15" t="str">
            <v>CtaCteMontoOrigen</v>
          </cell>
          <cell r="D15">
            <v>44089</v>
          </cell>
          <cell r="E15" t="str">
            <v>IN-FONDO3_CtaCteMontoOrigen_15/09/2020</v>
          </cell>
          <cell r="F15">
            <v>8654207.5999999996</v>
          </cell>
          <cell r="G15">
            <v>900792.85000000009</v>
          </cell>
          <cell r="H15">
            <v>35230.769999999997</v>
          </cell>
          <cell r="I15">
            <v>4649810.5299999993</v>
          </cell>
          <cell r="J15">
            <v>658341.47</v>
          </cell>
          <cell r="K15">
            <v>536256.63</v>
          </cell>
          <cell r="L15">
            <v>18871.61</v>
          </cell>
          <cell r="M15">
            <v>0</v>
          </cell>
          <cell r="N15">
            <v>41368.839999999997</v>
          </cell>
          <cell r="O15">
            <v>0</v>
          </cell>
          <cell r="P15">
            <v>806861.38</v>
          </cell>
          <cell r="Q15">
            <v>1720000</v>
          </cell>
          <cell r="R15">
            <v>4509.9999999999991</v>
          </cell>
          <cell r="S15">
            <v>210.72999991910461</v>
          </cell>
          <cell r="T15">
            <v>938</v>
          </cell>
          <cell r="U15">
            <v>0</v>
          </cell>
          <cell r="V15">
            <v>979.99999999999989</v>
          </cell>
          <cell r="W15">
            <v>80.5</v>
          </cell>
          <cell r="X15">
            <v>112740</v>
          </cell>
          <cell r="Y15">
            <v>11690.910000063646</v>
          </cell>
          <cell r="Z15">
            <v>0</v>
          </cell>
          <cell r="AA15">
            <v>325.83000025612324</v>
          </cell>
          <cell r="AB15">
            <v>44853.659999999996</v>
          </cell>
          <cell r="AC15">
            <v>8699061.2599999998</v>
          </cell>
          <cell r="AD15">
            <v>936023.62000000011</v>
          </cell>
          <cell r="AE15">
            <v>4691179.37</v>
          </cell>
          <cell r="AF15">
            <v>1194598.1000000001</v>
          </cell>
          <cell r="AG15">
            <v>18871.61</v>
          </cell>
          <cell r="AH15">
            <v>825597.35000023886</v>
          </cell>
          <cell r="AI15">
            <v>1720000</v>
          </cell>
          <cell r="AJ15">
            <v>112740</v>
          </cell>
          <cell r="AK15">
            <v>15095547.369999999</v>
          </cell>
          <cell r="AL15">
            <v>5762241.1500000004</v>
          </cell>
          <cell r="AM15">
            <v>4509.9999999999991</v>
          </cell>
          <cell r="AN15">
            <v>210.72999991910461</v>
          </cell>
          <cell r="AO15">
            <v>938</v>
          </cell>
          <cell r="AP15">
            <v>0</v>
          </cell>
          <cell r="AQ15">
            <v>979.99999999999989</v>
          </cell>
          <cell r="AR15">
            <v>80.5</v>
          </cell>
          <cell r="AS15">
            <v>11690.910000063646</v>
          </cell>
          <cell r="AT15">
            <v>0</v>
          </cell>
          <cell r="AU15">
            <v>325.83000025612324</v>
          </cell>
          <cell r="AV15">
            <v>0</v>
          </cell>
          <cell r="AW15">
            <v>2558766.7799999998</v>
          </cell>
          <cell r="AX15">
            <v>2558766.7799999998</v>
          </cell>
          <cell r="AY15">
            <v>31.479999999999997</v>
          </cell>
          <cell r="AZ15">
            <v>31.479999999999997</v>
          </cell>
          <cell r="BA15">
            <v>119654.92</v>
          </cell>
          <cell r="BB15">
            <v>0</v>
          </cell>
          <cell r="BC15">
            <v>0</v>
          </cell>
          <cell r="BD15">
            <v>119654.92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</row>
        <row r="16">
          <cell r="B16" t="str">
            <v>IN-FONDO0</v>
          </cell>
          <cell r="C16" t="str">
            <v>CtaCteMontoOrigen</v>
          </cell>
          <cell r="D16">
            <v>44089</v>
          </cell>
          <cell r="E16" t="str">
            <v>IN-FONDO0_CtaCteMontoOrigen_15/09/2020</v>
          </cell>
          <cell r="F16">
            <v>6158978.1699999999</v>
          </cell>
          <cell r="G16">
            <v>2176794.94</v>
          </cell>
          <cell r="H16">
            <v>0</v>
          </cell>
          <cell r="I16">
            <v>3386460.76</v>
          </cell>
          <cell r="J16">
            <v>2365354.31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104590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6158978.1699999999</v>
          </cell>
          <cell r="AD16">
            <v>2176794.94</v>
          </cell>
          <cell r="AE16">
            <v>3386460.76</v>
          </cell>
          <cell r="AF16">
            <v>2365354.31</v>
          </cell>
          <cell r="AG16">
            <v>0</v>
          </cell>
          <cell r="AH16">
            <v>0</v>
          </cell>
          <cell r="AI16">
            <v>0</v>
          </cell>
          <cell r="AJ16">
            <v>104590</v>
          </cell>
          <cell r="AK16">
            <v>14296893.34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104715.16</v>
          </cell>
          <cell r="BB16">
            <v>0</v>
          </cell>
          <cell r="BC16">
            <v>0</v>
          </cell>
          <cell r="BD16">
            <v>104715.16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</row>
        <row r="17">
          <cell r="B17" t="str">
            <v>IN-FONDO1</v>
          </cell>
          <cell r="C17" t="str">
            <v>CtaCteMontoPEN</v>
          </cell>
          <cell r="D17">
            <v>44089</v>
          </cell>
          <cell r="E17" t="str">
            <v>IN-FONDO1_CtaCteMontoPEN_15/09/2020</v>
          </cell>
          <cell r="F17">
            <v>24253497.989999998</v>
          </cell>
          <cell r="G17">
            <v>1222955.8799999999</v>
          </cell>
          <cell r="H17">
            <v>466014.40668000001</v>
          </cell>
          <cell r="I17">
            <v>2579995.9099999997</v>
          </cell>
          <cell r="J17">
            <v>1877091.35</v>
          </cell>
          <cell r="K17">
            <v>1119862.801456</v>
          </cell>
          <cell r="L17">
            <v>55435.526363999998</v>
          </cell>
          <cell r="M17">
            <v>0</v>
          </cell>
          <cell r="N17">
            <v>593878.28461199999</v>
          </cell>
          <cell r="O17">
            <v>1490553</v>
          </cell>
          <cell r="P17">
            <v>3546800</v>
          </cell>
          <cell r="Q17">
            <v>0</v>
          </cell>
          <cell r="R17">
            <v>3750963.320812</v>
          </cell>
          <cell r="S17">
            <v>867.91082700000004</v>
          </cell>
          <cell r="T17">
            <v>0</v>
          </cell>
          <cell r="U17">
            <v>0</v>
          </cell>
          <cell r="V17">
            <v>838851.88167699997</v>
          </cell>
          <cell r="W17">
            <v>481.31207499999999</v>
          </cell>
          <cell r="X17">
            <v>109897.36</v>
          </cell>
          <cell r="Y17">
            <v>362.07092599999999</v>
          </cell>
          <cell r="Z17">
            <v>0</v>
          </cell>
          <cell r="AA17">
            <v>7888.3204299999998</v>
          </cell>
          <cell r="AB17">
            <v>70571.176152</v>
          </cell>
          <cell r="AC17">
            <v>24324069.166151997</v>
          </cell>
          <cell r="AD17">
            <v>1688970.2866799999</v>
          </cell>
          <cell r="AE17">
            <v>3173874.1946120001</v>
          </cell>
          <cell r="AF17">
            <v>2996954.1514560003</v>
          </cell>
          <cell r="AG17">
            <v>55435.526363999998</v>
          </cell>
          <cell r="AH17">
            <v>9636767.8167470004</v>
          </cell>
          <cell r="AI17">
            <v>0</v>
          </cell>
          <cell r="AJ17">
            <v>109897.36</v>
          </cell>
          <cell r="AK17">
            <v>31645020.689999998</v>
          </cell>
          <cell r="AL17">
            <v>6193359.8781920001</v>
          </cell>
          <cell r="AM17">
            <v>3750963.320812</v>
          </cell>
          <cell r="AN17">
            <v>867.91082700000004</v>
          </cell>
          <cell r="AO17">
            <v>0</v>
          </cell>
          <cell r="AP17">
            <v>0</v>
          </cell>
          <cell r="AQ17">
            <v>838851.88167699997</v>
          </cell>
          <cell r="AR17">
            <v>481.31207499999999</v>
          </cell>
          <cell r="AS17">
            <v>362.07092599999999</v>
          </cell>
          <cell r="AT17">
            <v>0</v>
          </cell>
          <cell r="AU17">
            <v>7888.3204299999998</v>
          </cell>
          <cell r="AV17">
            <v>0</v>
          </cell>
          <cell r="AW17">
            <v>92378.817823999998</v>
          </cell>
          <cell r="AX17">
            <v>92378.817823999998</v>
          </cell>
          <cell r="AY17">
            <v>142.865104</v>
          </cell>
          <cell r="AZ17">
            <v>142.865104</v>
          </cell>
          <cell r="BA17">
            <v>111029.2</v>
          </cell>
          <cell r="BB17">
            <v>0</v>
          </cell>
          <cell r="BC17">
            <v>248276</v>
          </cell>
          <cell r="BD17">
            <v>111029.2</v>
          </cell>
          <cell r="BE17">
            <v>0</v>
          </cell>
          <cell r="BF17">
            <v>248276</v>
          </cell>
          <cell r="BG17">
            <v>0</v>
          </cell>
          <cell r="BH17">
            <v>0</v>
          </cell>
          <cell r="BI17">
            <v>0</v>
          </cell>
        </row>
        <row r="18">
          <cell r="B18" t="str">
            <v>IN-FONDO2</v>
          </cell>
          <cell r="C18" t="str">
            <v>CtaCteMontoPEN</v>
          </cell>
          <cell r="D18">
            <v>44089</v>
          </cell>
          <cell r="E18" t="str">
            <v>IN-FONDO2_CtaCteMontoPEN_15/09/2020</v>
          </cell>
          <cell r="F18">
            <v>23426962.710000001</v>
          </cell>
          <cell r="G18">
            <v>4635890.03</v>
          </cell>
          <cell r="H18">
            <v>236102.38929600001</v>
          </cell>
          <cell r="I18">
            <v>17730821.5</v>
          </cell>
          <cell r="J18">
            <v>5873143.0599999996</v>
          </cell>
          <cell r="K18">
            <v>21923.125479999999</v>
          </cell>
          <cell r="L18">
            <v>25963.710975999998</v>
          </cell>
          <cell r="M18">
            <v>2270560.0099999998</v>
          </cell>
          <cell r="N18">
            <v>122144.41465600001</v>
          </cell>
          <cell r="O18">
            <v>49685.11</v>
          </cell>
          <cell r="P18">
            <v>3546800</v>
          </cell>
          <cell r="Q18">
            <v>40930072</v>
          </cell>
          <cell r="R18">
            <v>37.568084999999996</v>
          </cell>
          <cell r="S18">
            <v>461.06449300000003</v>
          </cell>
          <cell r="T18">
            <v>9.7858940000000008</v>
          </cell>
          <cell r="U18">
            <v>0</v>
          </cell>
          <cell r="V18">
            <v>4035591.0960240001</v>
          </cell>
          <cell r="W18">
            <v>13581.215485999999</v>
          </cell>
          <cell r="X18">
            <v>1441580.73</v>
          </cell>
          <cell r="Y18">
            <v>68561.803637999998</v>
          </cell>
          <cell r="Z18">
            <v>0</v>
          </cell>
          <cell r="AA18">
            <v>1782955.1133650001</v>
          </cell>
          <cell r="AB18">
            <v>69114.434456000003</v>
          </cell>
          <cell r="AC18">
            <v>23496077.144455999</v>
          </cell>
          <cell r="AD18">
            <v>4871992.4192960002</v>
          </cell>
          <cell r="AE18">
            <v>17852965.914655998</v>
          </cell>
          <cell r="AF18">
            <v>5895066.1854799995</v>
          </cell>
          <cell r="AG18">
            <v>2296523.7209759997</v>
          </cell>
          <cell r="AH18">
            <v>9497682.7569850013</v>
          </cell>
          <cell r="AI18">
            <v>40930072</v>
          </cell>
          <cell r="AJ18">
            <v>1441580.73</v>
          </cell>
          <cell r="AK18">
            <v>55581592.810000002</v>
          </cell>
          <cell r="AL18">
            <v>51830927.817604005</v>
          </cell>
          <cell r="AM18">
            <v>37.568084999999996</v>
          </cell>
          <cell r="AN18">
            <v>461.06449300000003</v>
          </cell>
          <cell r="AO18">
            <v>9.7858940000000008</v>
          </cell>
          <cell r="AP18">
            <v>0</v>
          </cell>
          <cell r="AQ18">
            <v>4035591.0960240001</v>
          </cell>
          <cell r="AR18">
            <v>13581.215485999999</v>
          </cell>
          <cell r="AS18">
            <v>68561.803637999998</v>
          </cell>
          <cell r="AT18">
            <v>0</v>
          </cell>
          <cell r="AU18">
            <v>1782955.1133650001</v>
          </cell>
          <cell r="AV18">
            <v>0</v>
          </cell>
          <cell r="AW18">
            <v>6878590.3948360002</v>
          </cell>
          <cell r="AX18">
            <v>6878590.3948360002</v>
          </cell>
          <cell r="AY18">
            <v>217.347904</v>
          </cell>
          <cell r="AZ18">
            <v>217.347904</v>
          </cell>
          <cell r="BA18">
            <v>152949.66</v>
          </cell>
          <cell r="BB18">
            <v>0</v>
          </cell>
          <cell r="BC18">
            <v>0</v>
          </cell>
          <cell r="BD18">
            <v>152949.66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</row>
        <row r="19">
          <cell r="B19" t="str">
            <v>IN-FONDO3</v>
          </cell>
          <cell r="C19" t="str">
            <v>CtaCteMontoPEN</v>
          </cell>
          <cell r="D19">
            <v>44089</v>
          </cell>
          <cell r="E19" t="str">
            <v>IN-FONDO3_CtaCteMontoPEN_15/09/2020</v>
          </cell>
          <cell r="F19">
            <v>8654207.5999999996</v>
          </cell>
          <cell r="G19">
            <v>900792.85000000009</v>
          </cell>
          <cell r="H19">
            <v>124956.49503599999</v>
          </cell>
          <cell r="I19">
            <v>4649810.5299999993</v>
          </cell>
          <cell r="J19">
            <v>658341.47</v>
          </cell>
          <cell r="K19">
            <v>1901995.015284</v>
          </cell>
          <cell r="L19">
            <v>66933.826348000002</v>
          </cell>
          <cell r="M19">
            <v>0</v>
          </cell>
          <cell r="N19">
            <v>146727.001712</v>
          </cell>
          <cell r="O19">
            <v>0</v>
          </cell>
          <cell r="P19">
            <v>2861775.9425840001</v>
          </cell>
          <cell r="Q19">
            <v>6100496</v>
          </cell>
          <cell r="R19">
            <v>4.3210309999999996</v>
          </cell>
          <cell r="S19">
            <v>885.68933900000002</v>
          </cell>
          <cell r="T19">
            <v>31.543533</v>
          </cell>
          <cell r="U19">
            <v>0</v>
          </cell>
          <cell r="V19">
            <v>4.5621939999999999</v>
          </cell>
          <cell r="W19">
            <v>13.525288</v>
          </cell>
          <cell r="X19">
            <v>112740</v>
          </cell>
          <cell r="Y19">
            <v>53452.943715000001</v>
          </cell>
          <cell r="Z19">
            <v>0</v>
          </cell>
          <cell r="AA19">
            <v>218.81165799999999</v>
          </cell>
          <cell r="AB19">
            <v>159086.96128799999</v>
          </cell>
          <cell r="AC19">
            <v>8813294.5612879992</v>
          </cell>
          <cell r="AD19">
            <v>1025749.3450360001</v>
          </cell>
          <cell r="AE19">
            <v>4796537.5317120003</v>
          </cell>
          <cell r="AF19">
            <v>2560336.4852839997</v>
          </cell>
          <cell r="AG19">
            <v>66933.826348000002</v>
          </cell>
          <cell r="AH19">
            <v>2916387.339342</v>
          </cell>
          <cell r="AI19">
            <v>6100496</v>
          </cell>
          <cell r="AJ19">
            <v>112740</v>
          </cell>
          <cell r="AK19">
            <v>15095547.369999999</v>
          </cell>
          <cell r="AL19">
            <v>20437516.91082</v>
          </cell>
          <cell r="AM19">
            <v>4.3210309999999996</v>
          </cell>
          <cell r="AN19">
            <v>885.68933900000002</v>
          </cell>
          <cell r="AO19">
            <v>31.543533</v>
          </cell>
          <cell r="AP19">
            <v>0</v>
          </cell>
          <cell r="AQ19">
            <v>4.5621939999999999</v>
          </cell>
          <cell r="AR19">
            <v>13.525288</v>
          </cell>
          <cell r="AS19">
            <v>53452.943715000001</v>
          </cell>
          <cell r="AT19">
            <v>0</v>
          </cell>
          <cell r="AU19">
            <v>218.81165799999999</v>
          </cell>
          <cell r="AV19">
            <v>0</v>
          </cell>
          <cell r="AW19">
            <v>9075434.0153039992</v>
          </cell>
          <cell r="AX19">
            <v>9075434.0153039992</v>
          </cell>
          <cell r="AY19">
            <v>111.65326399999999</v>
          </cell>
          <cell r="AZ19">
            <v>111.65326399999999</v>
          </cell>
          <cell r="BA19">
            <v>119654.92</v>
          </cell>
          <cell r="BB19">
            <v>0</v>
          </cell>
          <cell r="BC19">
            <v>0</v>
          </cell>
          <cell r="BD19">
            <v>119654.92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</row>
        <row r="20">
          <cell r="B20" t="str">
            <v>IN-FONDO0</v>
          </cell>
          <cell r="C20" t="str">
            <v>CtaCteMontoPEN</v>
          </cell>
          <cell r="D20">
            <v>44089</v>
          </cell>
          <cell r="E20" t="str">
            <v>IN-FONDO0_CtaCteMontoPEN_15/09/2020</v>
          </cell>
          <cell r="F20">
            <v>6158978.1699999999</v>
          </cell>
          <cell r="G20">
            <v>2176794.94</v>
          </cell>
          <cell r="H20">
            <v>0</v>
          </cell>
          <cell r="I20">
            <v>3386460.76</v>
          </cell>
          <cell r="J20">
            <v>2365354.31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104590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6158978.1699999999</v>
          </cell>
          <cell r="AD20">
            <v>2176794.94</v>
          </cell>
          <cell r="AE20">
            <v>3386460.76</v>
          </cell>
          <cell r="AF20">
            <v>2365354.31</v>
          </cell>
          <cell r="AG20">
            <v>0</v>
          </cell>
          <cell r="AH20">
            <v>0</v>
          </cell>
          <cell r="AI20">
            <v>0</v>
          </cell>
          <cell r="AJ20">
            <v>104590</v>
          </cell>
          <cell r="AK20">
            <v>14296893.34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104715.16</v>
          </cell>
          <cell r="BB20">
            <v>0</v>
          </cell>
          <cell r="BC20">
            <v>0</v>
          </cell>
          <cell r="BD20">
            <v>104715.16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</row>
      </sheetData>
      <sheetData sheetId="67" refreshError="1">
        <row r="10">
          <cell r="AD10">
            <v>1950740</v>
          </cell>
        </row>
        <row r="11">
          <cell r="AD11">
            <v>1986208</v>
          </cell>
        </row>
        <row r="12">
          <cell r="AD12">
            <v>0</v>
          </cell>
        </row>
      </sheetData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>
        <row r="8">
          <cell r="B8" t="str">
            <v>TIPO_TÍTULO</v>
          </cell>
        </row>
        <row r="9">
          <cell r="A9">
            <v>1</v>
          </cell>
        </row>
        <row r="10">
          <cell r="A10">
            <v>2</v>
          </cell>
        </row>
        <row r="11">
          <cell r="A11">
            <v>3</v>
          </cell>
        </row>
        <row r="12">
          <cell r="A12">
            <v>4</v>
          </cell>
        </row>
        <row r="13">
          <cell r="A13">
            <v>5</v>
          </cell>
        </row>
        <row r="14">
          <cell r="A14">
            <v>6</v>
          </cell>
        </row>
        <row r="15">
          <cell r="A15">
            <v>7</v>
          </cell>
        </row>
        <row r="16">
          <cell r="A16">
            <v>8</v>
          </cell>
        </row>
        <row r="17">
          <cell r="A17">
            <v>9</v>
          </cell>
        </row>
        <row r="18">
          <cell r="A18">
            <v>10</v>
          </cell>
        </row>
        <row r="19">
          <cell r="A19">
            <v>11</v>
          </cell>
        </row>
        <row r="20">
          <cell r="A20">
            <v>12</v>
          </cell>
        </row>
        <row r="21">
          <cell r="A21">
            <v>13</v>
          </cell>
        </row>
        <row r="22">
          <cell r="A22">
            <v>14</v>
          </cell>
        </row>
        <row r="23">
          <cell r="A23">
            <v>15</v>
          </cell>
        </row>
        <row r="24">
          <cell r="A24">
            <v>16</v>
          </cell>
        </row>
        <row r="25">
          <cell r="A25">
            <v>17</v>
          </cell>
        </row>
        <row r="26">
          <cell r="A26">
            <v>18</v>
          </cell>
        </row>
        <row r="27">
          <cell r="A27">
            <v>19</v>
          </cell>
        </row>
        <row r="28">
          <cell r="A28">
            <v>20</v>
          </cell>
        </row>
        <row r="29">
          <cell r="A29">
            <v>21</v>
          </cell>
        </row>
        <row r="30">
          <cell r="A30">
            <v>22</v>
          </cell>
        </row>
        <row r="31">
          <cell r="A31">
            <v>23</v>
          </cell>
        </row>
        <row r="32">
          <cell r="A32">
            <v>24</v>
          </cell>
        </row>
        <row r="33">
          <cell r="A33">
            <v>25</v>
          </cell>
        </row>
        <row r="34">
          <cell r="A34">
            <v>26</v>
          </cell>
        </row>
        <row r="35">
          <cell r="A35">
            <v>27</v>
          </cell>
        </row>
        <row r="36">
          <cell r="A36">
            <v>28</v>
          </cell>
        </row>
        <row r="37">
          <cell r="A37">
            <v>29</v>
          </cell>
        </row>
        <row r="38">
          <cell r="A38">
            <v>30</v>
          </cell>
        </row>
        <row r="39">
          <cell r="A39">
            <v>31</v>
          </cell>
        </row>
        <row r="40">
          <cell r="A40">
            <v>32</v>
          </cell>
        </row>
        <row r="41">
          <cell r="A41">
            <v>33</v>
          </cell>
        </row>
        <row r="42">
          <cell r="A42">
            <v>34</v>
          </cell>
        </row>
        <row r="43">
          <cell r="A43">
            <v>35</v>
          </cell>
        </row>
        <row r="44">
          <cell r="A44">
            <v>36</v>
          </cell>
        </row>
        <row r="45">
          <cell r="A45">
            <v>37</v>
          </cell>
        </row>
        <row r="46">
          <cell r="A46">
            <v>38</v>
          </cell>
        </row>
        <row r="47">
          <cell r="A47">
            <v>39</v>
          </cell>
        </row>
        <row r="48">
          <cell r="A48">
            <v>40</v>
          </cell>
        </row>
        <row r="49">
          <cell r="A49">
            <v>41</v>
          </cell>
        </row>
        <row r="50">
          <cell r="A50">
            <v>42</v>
          </cell>
        </row>
        <row r="51">
          <cell r="A51">
            <v>43</v>
          </cell>
        </row>
        <row r="52">
          <cell r="A52">
            <v>44</v>
          </cell>
        </row>
        <row r="53">
          <cell r="A53">
            <v>45</v>
          </cell>
        </row>
        <row r="54">
          <cell r="A54">
            <v>46</v>
          </cell>
        </row>
        <row r="55">
          <cell r="A55">
            <v>47</v>
          </cell>
        </row>
        <row r="56">
          <cell r="A56">
            <v>48</v>
          </cell>
        </row>
        <row r="57">
          <cell r="A57">
            <v>49</v>
          </cell>
        </row>
        <row r="58">
          <cell r="A58">
            <v>50</v>
          </cell>
        </row>
        <row r="59">
          <cell r="A59">
            <v>51</v>
          </cell>
        </row>
        <row r="60">
          <cell r="A60">
            <v>52</v>
          </cell>
        </row>
        <row r="61">
          <cell r="A61">
            <v>53</v>
          </cell>
        </row>
        <row r="62">
          <cell r="A62">
            <v>54</v>
          </cell>
        </row>
        <row r="63">
          <cell r="A63">
            <v>55</v>
          </cell>
        </row>
        <row r="64">
          <cell r="A64">
            <v>56</v>
          </cell>
        </row>
        <row r="65">
          <cell r="A65">
            <v>57</v>
          </cell>
        </row>
        <row r="66">
          <cell r="A66">
            <v>58</v>
          </cell>
        </row>
        <row r="67">
          <cell r="A67">
            <v>59</v>
          </cell>
        </row>
        <row r="68">
          <cell r="A68">
            <v>60</v>
          </cell>
        </row>
        <row r="69">
          <cell r="A69">
            <v>61</v>
          </cell>
        </row>
        <row r="70">
          <cell r="A70">
            <v>62</v>
          </cell>
        </row>
        <row r="71">
          <cell r="A71">
            <v>63</v>
          </cell>
        </row>
        <row r="72">
          <cell r="A72">
            <v>64</v>
          </cell>
        </row>
        <row r="73">
          <cell r="A73">
            <v>65</v>
          </cell>
        </row>
        <row r="74">
          <cell r="A74">
            <v>66</v>
          </cell>
        </row>
        <row r="75">
          <cell r="A75">
            <v>67</v>
          </cell>
        </row>
        <row r="76">
          <cell r="A76">
            <v>68</v>
          </cell>
        </row>
        <row r="77">
          <cell r="A77">
            <v>69</v>
          </cell>
        </row>
        <row r="78">
          <cell r="A78">
            <v>70</v>
          </cell>
        </row>
        <row r="79">
          <cell r="A79">
            <v>71</v>
          </cell>
        </row>
        <row r="80">
          <cell r="A80">
            <v>72</v>
          </cell>
        </row>
        <row r="81">
          <cell r="A81">
            <v>73</v>
          </cell>
        </row>
        <row r="82">
          <cell r="A82">
            <v>74</v>
          </cell>
        </row>
        <row r="83">
          <cell r="A83">
            <v>75</v>
          </cell>
        </row>
        <row r="84">
          <cell r="A84">
            <v>76</v>
          </cell>
        </row>
        <row r="85">
          <cell r="A85">
            <v>77</v>
          </cell>
        </row>
        <row r="86">
          <cell r="A86">
            <v>78</v>
          </cell>
        </row>
        <row r="87">
          <cell r="A87">
            <v>79</v>
          </cell>
        </row>
        <row r="88">
          <cell r="A88">
            <v>80</v>
          </cell>
        </row>
        <row r="89">
          <cell r="A89">
            <v>81</v>
          </cell>
        </row>
        <row r="90">
          <cell r="A90">
            <v>82</v>
          </cell>
        </row>
        <row r="91">
          <cell r="A91">
            <v>83</v>
          </cell>
        </row>
        <row r="92">
          <cell r="A92">
            <v>84</v>
          </cell>
        </row>
        <row r="93">
          <cell r="A93">
            <v>85</v>
          </cell>
        </row>
        <row r="94">
          <cell r="A94">
            <v>86</v>
          </cell>
        </row>
        <row r="95">
          <cell r="A95">
            <v>87</v>
          </cell>
        </row>
        <row r="96">
          <cell r="A96">
            <v>88</v>
          </cell>
        </row>
        <row r="97">
          <cell r="A97">
            <v>89</v>
          </cell>
        </row>
        <row r="98">
          <cell r="A98">
            <v>90</v>
          </cell>
        </row>
        <row r="99">
          <cell r="A99">
            <v>91</v>
          </cell>
        </row>
        <row r="100">
          <cell r="A100">
            <v>92</v>
          </cell>
        </row>
        <row r="101">
          <cell r="A101">
            <v>93</v>
          </cell>
        </row>
        <row r="102">
          <cell r="A102">
            <v>94</v>
          </cell>
        </row>
        <row r="103">
          <cell r="A103">
            <v>95</v>
          </cell>
        </row>
        <row r="104">
          <cell r="A104">
            <v>96</v>
          </cell>
        </row>
        <row r="105">
          <cell r="A105">
            <v>97</v>
          </cell>
        </row>
        <row r="106">
          <cell r="A106">
            <v>98</v>
          </cell>
        </row>
        <row r="107">
          <cell r="A107">
            <v>99</v>
          </cell>
        </row>
        <row r="108">
          <cell r="A108">
            <v>100</v>
          </cell>
        </row>
        <row r="109">
          <cell r="A109">
            <v>101</v>
          </cell>
        </row>
        <row r="110">
          <cell r="A110">
            <v>102</v>
          </cell>
        </row>
        <row r="111">
          <cell r="A111">
            <v>103</v>
          </cell>
        </row>
        <row r="112">
          <cell r="A112">
            <v>104</v>
          </cell>
        </row>
        <row r="113">
          <cell r="A113">
            <v>105</v>
          </cell>
        </row>
        <row r="114">
          <cell r="A114">
            <v>106</v>
          </cell>
        </row>
        <row r="115">
          <cell r="A115">
            <v>107</v>
          </cell>
        </row>
        <row r="116">
          <cell r="A116">
            <v>108</v>
          </cell>
        </row>
        <row r="117">
          <cell r="A117">
            <v>109</v>
          </cell>
        </row>
        <row r="118">
          <cell r="A118">
            <v>110</v>
          </cell>
        </row>
        <row r="119">
          <cell r="A119">
            <v>111</v>
          </cell>
        </row>
        <row r="120">
          <cell r="A120">
            <v>112</v>
          </cell>
        </row>
        <row r="121">
          <cell r="A121">
            <v>113</v>
          </cell>
        </row>
        <row r="122">
          <cell r="A122">
            <v>114</v>
          </cell>
        </row>
        <row r="123">
          <cell r="A123">
            <v>115</v>
          </cell>
        </row>
        <row r="124">
          <cell r="A124">
            <v>116</v>
          </cell>
        </row>
        <row r="125">
          <cell r="A125">
            <v>117</v>
          </cell>
        </row>
        <row r="126">
          <cell r="A126">
            <v>118</v>
          </cell>
        </row>
        <row r="127">
          <cell r="A127">
            <v>119</v>
          </cell>
        </row>
        <row r="128">
          <cell r="A128">
            <v>120</v>
          </cell>
        </row>
        <row r="129">
          <cell r="A129">
            <v>121</v>
          </cell>
        </row>
        <row r="130">
          <cell r="A130">
            <v>122</v>
          </cell>
        </row>
        <row r="131">
          <cell r="A131">
            <v>123</v>
          </cell>
        </row>
        <row r="132">
          <cell r="A132">
            <v>124</v>
          </cell>
        </row>
        <row r="133">
          <cell r="A133">
            <v>125</v>
          </cell>
        </row>
        <row r="134">
          <cell r="A134">
            <v>126</v>
          </cell>
        </row>
        <row r="135">
          <cell r="A135">
            <v>127</v>
          </cell>
        </row>
        <row r="136">
          <cell r="A136">
            <v>128</v>
          </cell>
        </row>
        <row r="137">
          <cell r="A137">
            <v>129</v>
          </cell>
        </row>
        <row r="138">
          <cell r="A138">
            <v>130</v>
          </cell>
        </row>
        <row r="139">
          <cell r="A139">
            <v>131</v>
          </cell>
        </row>
        <row r="140">
          <cell r="A140">
            <v>132</v>
          </cell>
        </row>
        <row r="141">
          <cell r="A141">
            <v>133</v>
          </cell>
        </row>
        <row r="142">
          <cell r="A142">
            <v>134</v>
          </cell>
        </row>
        <row r="143">
          <cell r="A143">
            <v>135</v>
          </cell>
        </row>
        <row r="144">
          <cell r="A144">
            <v>136</v>
          </cell>
        </row>
        <row r="145">
          <cell r="A145">
            <v>137</v>
          </cell>
        </row>
        <row r="146">
          <cell r="A146">
            <v>138</v>
          </cell>
        </row>
        <row r="147">
          <cell r="A147">
            <v>139</v>
          </cell>
        </row>
        <row r="148">
          <cell r="A148">
            <v>140</v>
          </cell>
        </row>
        <row r="149">
          <cell r="A149">
            <v>141</v>
          </cell>
        </row>
        <row r="150">
          <cell r="A150">
            <v>142</v>
          </cell>
        </row>
        <row r="151">
          <cell r="A151">
            <v>143</v>
          </cell>
        </row>
        <row r="152">
          <cell r="A152">
            <v>144</v>
          </cell>
        </row>
        <row r="153">
          <cell r="A153">
            <v>145</v>
          </cell>
        </row>
        <row r="154">
          <cell r="A154">
            <v>146</v>
          </cell>
        </row>
        <row r="155">
          <cell r="A155">
            <v>147</v>
          </cell>
        </row>
        <row r="156">
          <cell r="A156">
            <v>148</v>
          </cell>
        </row>
        <row r="157">
          <cell r="A157">
            <v>149</v>
          </cell>
        </row>
        <row r="158">
          <cell r="A158">
            <v>150</v>
          </cell>
        </row>
        <row r="159">
          <cell r="A159">
            <v>151</v>
          </cell>
        </row>
        <row r="160">
          <cell r="A160">
            <v>152</v>
          </cell>
        </row>
        <row r="161">
          <cell r="A161">
            <v>153</v>
          </cell>
        </row>
        <row r="162">
          <cell r="A162">
            <v>154</v>
          </cell>
        </row>
        <row r="163">
          <cell r="A163">
            <v>155</v>
          </cell>
        </row>
        <row r="164">
          <cell r="A164">
            <v>156</v>
          </cell>
        </row>
        <row r="165">
          <cell r="A165">
            <v>157</v>
          </cell>
        </row>
        <row r="166">
          <cell r="A166">
            <v>158</v>
          </cell>
        </row>
        <row r="167">
          <cell r="A167">
            <v>159</v>
          </cell>
        </row>
        <row r="168">
          <cell r="A168">
            <v>160</v>
          </cell>
        </row>
        <row r="169">
          <cell r="A169">
            <v>161</v>
          </cell>
        </row>
        <row r="170">
          <cell r="A170">
            <v>162</v>
          </cell>
        </row>
        <row r="171">
          <cell r="A171">
            <v>163</v>
          </cell>
        </row>
        <row r="172">
          <cell r="A172">
            <v>164</v>
          </cell>
        </row>
        <row r="173">
          <cell r="A173">
            <v>165</v>
          </cell>
        </row>
        <row r="174">
          <cell r="A174">
            <v>166</v>
          </cell>
        </row>
        <row r="175">
          <cell r="A175">
            <v>167</v>
          </cell>
        </row>
        <row r="176">
          <cell r="A176">
            <v>168</v>
          </cell>
        </row>
        <row r="177">
          <cell r="A177">
            <v>169</v>
          </cell>
        </row>
        <row r="178">
          <cell r="A178">
            <v>170</v>
          </cell>
        </row>
        <row r="179">
          <cell r="A179">
            <v>171</v>
          </cell>
        </row>
        <row r="180">
          <cell r="A180">
            <v>172</v>
          </cell>
        </row>
        <row r="181">
          <cell r="A181">
            <v>173</v>
          </cell>
        </row>
        <row r="182">
          <cell r="A182">
            <v>174</v>
          </cell>
        </row>
        <row r="183">
          <cell r="A183">
            <v>175</v>
          </cell>
        </row>
        <row r="184">
          <cell r="A184">
            <v>176</v>
          </cell>
        </row>
        <row r="185">
          <cell r="A185">
            <v>177</v>
          </cell>
        </row>
        <row r="186">
          <cell r="A186">
            <v>178</v>
          </cell>
        </row>
        <row r="187">
          <cell r="A187">
            <v>179</v>
          </cell>
        </row>
        <row r="188">
          <cell r="A188">
            <v>180</v>
          </cell>
        </row>
        <row r="189">
          <cell r="A189">
            <v>181</v>
          </cell>
        </row>
        <row r="190">
          <cell r="A190">
            <v>182</v>
          </cell>
        </row>
        <row r="191">
          <cell r="A191">
            <v>183</v>
          </cell>
        </row>
        <row r="192">
          <cell r="A192">
            <v>184</v>
          </cell>
        </row>
        <row r="193">
          <cell r="A193">
            <v>185</v>
          </cell>
        </row>
        <row r="194">
          <cell r="A194">
            <v>186</v>
          </cell>
        </row>
        <row r="195">
          <cell r="A195">
            <v>187</v>
          </cell>
        </row>
        <row r="196">
          <cell r="A196">
            <v>188</v>
          </cell>
        </row>
        <row r="197">
          <cell r="A197">
            <v>189</v>
          </cell>
        </row>
        <row r="198">
          <cell r="A198">
            <v>190</v>
          </cell>
        </row>
        <row r="199">
          <cell r="A199">
            <v>191</v>
          </cell>
        </row>
        <row r="200">
          <cell r="A200">
            <v>192</v>
          </cell>
        </row>
        <row r="201">
          <cell r="A201">
            <v>193</v>
          </cell>
        </row>
        <row r="202">
          <cell r="A202">
            <v>194</v>
          </cell>
        </row>
        <row r="203">
          <cell r="A203">
            <v>195</v>
          </cell>
        </row>
        <row r="204">
          <cell r="A204">
            <v>196</v>
          </cell>
        </row>
        <row r="205">
          <cell r="A205">
            <v>197</v>
          </cell>
        </row>
        <row r="206">
          <cell r="A206">
            <v>198</v>
          </cell>
        </row>
        <row r="207">
          <cell r="A207">
            <v>199</v>
          </cell>
        </row>
        <row r="208">
          <cell r="A208">
            <v>200</v>
          </cell>
        </row>
        <row r="209">
          <cell r="A209">
            <v>201</v>
          </cell>
        </row>
        <row r="210">
          <cell r="A210">
            <v>202</v>
          </cell>
        </row>
        <row r="211">
          <cell r="A211">
            <v>203</v>
          </cell>
        </row>
        <row r="212">
          <cell r="A212">
            <v>204</v>
          </cell>
        </row>
        <row r="213">
          <cell r="A213">
            <v>205</v>
          </cell>
        </row>
        <row r="214">
          <cell r="A214">
            <v>206</v>
          </cell>
        </row>
        <row r="215">
          <cell r="A215">
            <v>207</v>
          </cell>
        </row>
        <row r="216">
          <cell r="A216">
            <v>208</v>
          </cell>
        </row>
        <row r="217">
          <cell r="A217">
            <v>209</v>
          </cell>
        </row>
        <row r="218">
          <cell r="A218">
            <v>210</v>
          </cell>
        </row>
        <row r="219">
          <cell r="A219">
            <v>211</v>
          </cell>
        </row>
        <row r="220">
          <cell r="A220">
            <v>212</v>
          </cell>
        </row>
        <row r="221">
          <cell r="A221">
            <v>213</v>
          </cell>
        </row>
        <row r="222">
          <cell r="A222">
            <v>214</v>
          </cell>
        </row>
        <row r="223">
          <cell r="A223">
            <v>215</v>
          </cell>
        </row>
        <row r="224">
          <cell r="A224">
            <v>216</v>
          </cell>
        </row>
        <row r="225">
          <cell r="A225">
            <v>217</v>
          </cell>
        </row>
        <row r="226">
          <cell r="A226">
            <v>218</v>
          </cell>
        </row>
        <row r="227">
          <cell r="A227">
            <v>219</v>
          </cell>
        </row>
        <row r="228">
          <cell r="A228">
            <v>220</v>
          </cell>
        </row>
        <row r="229">
          <cell r="A229">
            <v>221</v>
          </cell>
        </row>
        <row r="230">
          <cell r="A230">
            <v>222</v>
          </cell>
        </row>
        <row r="231">
          <cell r="A231">
            <v>223</v>
          </cell>
        </row>
        <row r="232">
          <cell r="A232">
            <v>224</v>
          </cell>
        </row>
        <row r="233">
          <cell r="A233">
            <v>225</v>
          </cell>
        </row>
        <row r="234">
          <cell r="A234">
            <v>226</v>
          </cell>
        </row>
        <row r="235">
          <cell r="A235">
            <v>227</v>
          </cell>
        </row>
        <row r="236">
          <cell r="A236">
            <v>228</v>
          </cell>
        </row>
        <row r="237">
          <cell r="A237">
            <v>229</v>
          </cell>
        </row>
        <row r="238">
          <cell r="A238">
            <v>230</v>
          </cell>
        </row>
        <row r="239">
          <cell r="A239">
            <v>231</v>
          </cell>
        </row>
        <row r="240">
          <cell r="A240">
            <v>232</v>
          </cell>
        </row>
        <row r="241">
          <cell r="A241">
            <v>233</v>
          </cell>
        </row>
        <row r="242">
          <cell r="A242">
            <v>234</v>
          </cell>
        </row>
        <row r="243">
          <cell r="A243">
            <v>235</v>
          </cell>
        </row>
        <row r="244">
          <cell r="A244">
            <v>236</v>
          </cell>
        </row>
        <row r="245">
          <cell r="A245">
            <v>237</v>
          </cell>
        </row>
        <row r="246">
          <cell r="A246">
            <v>238</v>
          </cell>
        </row>
        <row r="247">
          <cell r="A247">
            <v>239</v>
          </cell>
        </row>
        <row r="248">
          <cell r="A248">
            <v>240</v>
          </cell>
        </row>
        <row r="249">
          <cell r="A249">
            <v>241</v>
          </cell>
        </row>
        <row r="250">
          <cell r="A250">
            <v>242</v>
          </cell>
        </row>
        <row r="251">
          <cell r="A251">
            <v>243</v>
          </cell>
        </row>
        <row r="252">
          <cell r="A252">
            <v>244</v>
          </cell>
        </row>
        <row r="253">
          <cell r="A253">
            <v>245</v>
          </cell>
        </row>
        <row r="254">
          <cell r="A254">
            <v>246</v>
          </cell>
        </row>
        <row r="255">
          <cell r="A255">
            <v>247</v>
          </cell>
        </row>
        <row r="256">
          <cell r="A256">
            <v>248</v>
          </cell>
        </row>
        <row r="257">
          <cell r="A257">
            <v>249</v>
          </cell>
        </row>
        <row r="258">
          <cell r="A258">
            <v>250</v>
          </cell>
        </row>
        <row r="259">
          <cell r="A259">
            <v>251</v>
          </cell>
        </row>
        <row r="260">
          <cell r="A260">
            <v>252</v>
          </cell>
        </row>
        <row r="261">
          <cell r="A261">
            <v>253</v>
          </cell>
        </row>
        <row r="262">
          <cell r="A262">
            <v>254</v>
          </cell>
        </row>
        <row r="263">
          <cell r="A263">
            <v>255</v>
          </cell>
        </row>
        <row r="264">
          <cell r="A264">
            <v>256</v>
          </cell>
        </row>
        <row r="265">
          <cell r="A265">
            <v>257</v>
          </cell>
        </row>
        <row r="266">
          <cell r="A266">
            <v>258</v>
          </cell>
        </row>
        <row r="267">
          <cell r="A267">
            <v>259</v>
          </cell>
        </row>
        <row r="268">
          <cell r="A268">
            <v>260</v>
          </cell>
        </row>
        <row r="269">
          <cell r="A269">
            <v>261</v>
          </cell>
        </row>
        <row r="270">
          <cell r="A270">
            <v>262</v>
          </cell>
        </row>
        <row r="271">
          <cell r="A271">
            <v>263</v>
          </cell>
        </row>
        <row r="272">
          <cell r="A272">
            <v>264</v>
          </cell>
        </row>
        <row r="273">
          <cell r="A273">
            <v>265</v>
          </cell>
        </row>
        <row r="274">
          <cell r="A274">
            <v>266</v>
          </cell>
        </row>
        <row r="275">
          <cell r="A275">
            <v>267</v>
          </cell>
        </row>
        <row r="276">
          <cell r="A276">
            <v>268</v>
          </cell>
        </row>
        <row r="277">
          <cell r="A277">
            <v>269</v>
          </cell>
        </row>
        <row r="278">
          <cell r="A278">
            <v>270</v>
          </cell>
        </row>
        <row r="279">
          <cell r="A279">
            <v>271</v>
          </cell>
        </row>
        <row r="280">
          <cell r="A280">
            <v>272</v>
          </cell>
        </row>
        <row r="281">
          <cell r="A281">
            <v>273</v>
          </cell>
        </row>
        <row r="282">
          <cell r="A282">
            <v>274</v>
          </cell>
        </row>
        <row r="283">
          <cell r="A283">
            <v>275</v>
          </cell>
        </row>
        <row r="284">
          <cell r="A284">
            <v>276</v>
          </cell>
        </row>
        <row r="285">
          <cell r="A285">
            <v>277</v>
          </cell>
        </row>
        <row r="286">
          <cell r="A286">
            <v>278</v>
          </cell>
        </row>
        <row r="287">
          <cell r="A287">
            <v>279</v>
          </cell>
        </row>
        <row r="288">
          <cell r="A288">
            <v>280</v>
          </cell>
        </row>
        <row r="289">
          <cell r="A289">
            <v>281</v>
          </cell>
        </row>
        <row r="290">
          <cell r="A290">
            <v>282</v>
          </cell>
        </row>
        <row r="291">
          <cell r="A291">
            <v>283</v>
          </cell>
        </row>
        <row r="292">
          <cell r="A292">
            <v>284</v>
          </cell>
        </row>
        <row r="293">
          <cell r="A293">
            <v>285</v>
          </cell>
        </row>
        <row r="294">
          <cell r="A294">
            <v>286</v>
          </cell>
        </row>
        <row r="295">
          <cell r="A295">
            <v>287</v>
          </cell>
        </row>
        <row r="296">
          <cell r="A296">
            <v>288</v>
          </cell>
        </row>
        <row r="297">
          <cell r="A297">
            <v>289</v>
          </cell>
        </row>
        <row r="298">
          <cell r="A298">
            <v>290</v>
          </cell>
        </row>
        <row r="299">
          <cell r="A299">
            <v>291</v>
          </cell>
        </row>
        <row r="300">
          <cell r="A300">
            <v>292</v>
          </cell>
        </row>
        <row r="301">
          <cell r="A301">
            <v>293</v>
          </cell>
        </row>
        <row r="302">
          <cell r="A302">
            <v>294</v>
          </cell>
        </row>
        <row r="303">
          <cell r="A303">
            <v>295</v>
          </cell>
        </row>
        <row r="304">
          <cell r="A304">
            <v>296</v>
          </cell>
        </row>
        <row r="305">
          <cell r="A305">
            <v>297</v>
          </cell>
        </row>
        <row r="306">
          <cell r="A306">
            <v>298</v>
          </cell>
        </row>
        <row r="307">
          <cell r="A307">
            <v>299</v>
          </cell>
        </row>
        <row r="308">
          <cell r="A308">
            <v>300</v>
          </cell>
        </row>
        <row r="309">
          <cell r="A309">
            <v>301</v>
          </cell>
        </row>
        <row r="310">
          <cell r="A310">
            <v>302</v>
          </cell>
        </row>
        <row r="311">
          <cell r="A311">
            <v>303</v>
          </cell>
        </row>
        <row r="312">
          <cell r="A312">
            <v>304</v>
          </cell>
        </row>
        <row r="313">
          <cell r="A313">
            <v>305</v>
          </cell>
        </row>
        <row r="314">
          <cell r="A314">
            <v>306</v>
          </cell>
        </row>
        <row r="315">
          <cell r="A315">
            <v>307</v>
          </cell>
        </row>
        <row r="316">
          <cell r="A316">
            <v>308</v>
          </cell>
        </row>
        <row r="317">
          <cell r="A317">
            <v>309</v>
          </cell>
        </row>
        <row r="318">
          <cell r="A318">
            <v>310</v>
          </cell>
        </row>
        <row r="319">
          <cell r="A319">
            <v>311</v>
          </cell>
        </row>
        <row r="320">
          <cell r="A320">
            <v>312</v>
          </cell>
        </row>
        <row r="321">
          <cell r="A321">
            <v>313</v>
          </cell>
        </row>
        <row r="322">
          <cell r="A322">
            <v>314</v>
          </cell>
        </row>
        <row r="323">
          <cell r="A323">
            <v>315</v>
          </cell>
        </row>
        <row r="324">
          <cell r="A324">
            <v>316</v>
          </cell>
        </row>
        <row r="325">
          <cell r="A325">
            <v>317</v>
          </cell>
        </row>
        <row r="326">
          <cell r="A326">
            <v>318</v>
          </cell>
        </row>
        <row r="327">
          <cell r="A327">
            <v>319</v>
          </cell>
        </row>
        <row r="328">
          <cell r="A328">
            <v>320</v>
          </cell>
        </row>
        <row r="329">
          <cell r="A329">
            <v>321</v>
          </cell>
        </row>
        <row r="330">
          <cell r="A330">
            <v>322</v>
          </cell>
        </row>
        <row r="331">
          <cell r="A331">
            <v>323</v>
          </cell>
        </row>
        <row r="332">
          <cell r="A332">
            <v>324</v>
          </cell>
        </row>
        <row r="333">
          <cell r="A333">
            <v>325</v>
          </cell>
        </row>
        <row r="334">
          <cell r="A334">
            <v>326</v>
          </cell>
        </row>
        <row r="335">
          <cell r="A335">
            <v>327</v>
          </cell>
        </row>
        <row r="336">
          <cell r="A336">
            <v>328</v>
          </cell>
        </row>
        <row r="337">
          <cell r="A337">
            <v>329</v>
          </cell>
        </row>
        <row r="338">
          <cell r="A338">
            <v>330</v>
          </cell>
        </row>
        <row r="339">
          <cell r="A339">
            <v>331</v>
          </cell>
        </row>
        <row r="340">
          <cell r="A340">
            <v>332</v>
          </cell>
        </row>
        <row r="341">
          <cell r="A341">
            <v>333</v>
          </cell>
        </row>
        <row r="342">
          <cell r="A342">
            <v>334</v>
          </cell>
        </row>
        <row r="343">
          <cell r="A343">
            <v>335</v>
          </cell>
        </row>
        <row r="344">
          <cell r="A344">
            <v>336</v>
          </cell>
        </row>
        <row r="345">
          <cell r="A345">
            <v>337</v>
          </cell>
        </row>
        <row r="346">
          <cell r="A346">
            <v>338</v>
          </cell>
        </row>
        <row r="347">
          <cell r="A347">
            <v>339</v>
          </cell>
        </row>
        <row r="348">
          <cell r="A348">
            <v>340</v>
          </cell>
        </row>
        <row r="349">
          <cell r="A349">
            <v>341</v>
          </cell>
        </row>
        <row r="350">
          <cell r="A350">
            <v>342</v>
          </cell>
        </row>
        <row r="351">
          <cell r="A351">
            <v>343</v>
          </cell>
        </row>
        <row r="352">
          <cell r="A352">
            <v>344</v>
          </cell>
        </row>
        <row r="353">
          <cell r="A353">
            <v>345</v>
          </cell>
        </row>
        <row r="354">
          <cell r="A354">
            <v>346</v>
          </cell>
        </row>
        <row r="355">
          <cell r="A355">
            <v>347</v>
          </cell>
        </row>
        <row r="356">
          <cell r="A356">
            <v>348</v>
          </cell>
        </row>
        <row r="357">
          <cell r="A357">
            <v>349</v>
          </cell>
        </row>
        <row r="358">
          <cell r="A358">
            <v>350</v>
          </cell>
        </row>
        <row r="359">
          <cell r="A359">
            <v>351</v>
          </cell>
        </row>
        <row r="360">
          <cell r="A360">
            <v>352</v>
          </cell>
        </row>
        <row r="361">
          <cell r="A361">
            <v>353</v>
          </cell>
        </row>
        <row r="362">
          <cell r="A362">
            <v>354</v>
          </cell>
        </row>
        <row r="363">
          <cell r="A363">
            <v>355</v>
          </cell>
        </row>
        <row r="364">
          <cell r="A364">
            <v>356</v>
          </cell>
        </row>
        <row r="365">
          <cell r="A365">
            <v>357</v>
          </cell>
        </row>
        <row r="366">
          <cell r="A366">
            <v>358</v>
          </cell>
        </row>
        <row r="367">
          <cell r="A367">
            <v>359</v>
          </cell>
        </row>
        <row r="368">
          <cell r="A368">
            <v>360</v>
          </cell>
        </row>
        <row r="369">
          <cell r="A369">
            <v>361</v>
          </cell>
        </row>
        <row r="370">
          <cell r="A370">
            <v>362</v>
          </cell>
        </row>
        <row r="371">
          <cell r="A371">
            <v>363</v>
          </cell>
        </row>
        <row r="372">
          <cell r="A372">
            <v>364</v>
          </cell>
        </row>
        <row r="373">
          <cell r="A373">
            <v>365</v>
          </cell>
        </row>
        <row r="374">
          <cell r="A374">
            <v>366</v>
          </cell>
        </row>
        <row r="375">
          <cell r="A375">
            <v>367</v>
          </cell>
        </row>
        <row r="376">
          <cell r="A376">
            <v>368</v>
          </cell>
        </row>
        <row r="377">
          <cell r="A377">
            <v>369</v>
          </cell>
        </row>
        <row r="378">
          <cell r="A378">
            <v>370</v>
          </cell>
        </row>
        <row r="379">
          <cell r="A379">
            <v>371</v>
          </cell>
        </row>
        <row r="380">
          <cell r="A380">
            <v>372</v>
          </cell>
        </row>
        <row r="381">
          <cell r="A381">
            <v>373</v>
          </cell>
        </row>
        <row r="382">
          <cell r="A382">
            <v>374</v>
          </cell>
        </row>
        <row r="383">
          <cell r="A383">
            <v>375</v>
          </cell>
        </row>
        <row r="384">
          <cell r="A384">
            <v>376</v>
          </cell>
        </row>
        <row r="385">
          <cell r="A385">
            <v>377</v>
          </cell>
        </row>
        <row r="386">
          <cell r="A386">
            <v>378</v>
          </cell>
        </row>
        <row r="387">
          <cell r="A387">
            <v>379</v>
          </cell>
        </row>
        <row r="388">
          <cell r="A388">
            <v>380</v>
          </cell>
        </row>
        <row r="389">
          <cell r="A389">
            <v>381</v>
          </cell>
        </row>
        <row r="390">
          <cell r="A390">
            <v>382</v>
          </cell>
        </row>
        <row r="391">
          <cell r="A391">
            <v>383</v>
          </cell>
        </row>
        <row r="392">
          <cell r="A392">
            <v>384</v>
          </cell>
        </row>
        <row r="393">
          <cell r="A393">
            <v>385</v>
          </cell>
        </row>
        <row r="394">
          <cell r="A394">
            <v>386</v>
          </cell>
        </row>
        <row r="395">
          <cell r="A395">
            <v>387</v>
          </cell>
        </row>
        <row r="396">
          <cell r="A396">
            <v>388</v>
          </cell>
        </row>
        <row r="397">
          <cell r="A397">
            <v>389</v>
          </cell>
        </row>
        <row r="398">
          <cell r="A398">
            <v>390</v>
          </cell>
        </row>
        <row r="399">
          <cell r="A399">
            <v>391</v>
          </cell>
        </row>
        <row r="400">
          <cell r="A400">
            <v>392</v>
          </cell>
        </row>
        <row r="401">
          <cell r="A401">
            <v>393</v>
          </cell>
        </row>
        <row r="402">
          <cell r="A402">
            <v>394</v>
          </cell>
        </row>
        <row r="403">
          <cell r="A403">
            <v>395</v>
          </cell>
        </row>
        <row r="404">
          <cell r="A404">
            <v>396</v>
          </cell>
        </row>
        <row r="405">
          <cell r="A405">
            <v>397</v>
          </cell>
        </row>
        <row r="406">
          <cell r="A406">
            <v>398</v>
          </cell>
        </row>
        <row r="407">
          <cell r="A407">
            <v>399</v>
          </cell>
        </row>
        <row r="408">
          <cell r="A408">
            <v>400</v>
          </cell>
        </row>
        <row r="409">
          <cell r="A409">
            <v>401</v>
          </cell>
        </row>
        <row r="410">
          <cell r="A410">
            <v>402</v>
          </cell>
        </row>
        <row r="411">
          <cell r="A411">
            <v>403</v>
          </cell>
        </row>
        <row r="412">
          <cell r="A412">
            <v>404</v>
          </cell>
        </row>
        <row r="413">
          <cell r="A413">
            <v>405</v>
          </cell>
        </row>
        <row r="414">
          <cell r="A414">
            <v>406</v>
          </cell>
        </row>
        <row r="415">
          <cell r="A415">
            <v>407</v>
          </cell>
        </row>
        <row r="416">
          <cell r="A416">
            <v>408</v>
          </cell>
        </row>
        <row r="417">
          <cell r="A417">
            <v>409</v>
          </cell>
        </row>
        <row r="418">
          <cell r="A418">
            <v>410</v>
          </cell>
        </row>
        <row r="419">
          <cell r="A419">
            <v>411</v>
          </cell>
        </row>
        <row r="420">
          <cell r="A420">
            <v>412</v>
          </cell>
        </row>
        <row r="421">
          <cell r="A421">
            <v>413</v>
          </cell>
        </row>
        <row r="422">
          <cell r="A422">
            <v>414</v>
          </cell>
        </row>
        <row r="423">
          <cell r="A423">
            <v>415</v>
          </cell>
        </row>
        <row r="424">
          <cell r="A424">
            <v>416</v>
          </cell>
        </row>
        <row r="425">
          <cell r="A425">
            <v>417</v>
          </cell>
        </row>
        <row r="426">
          <cell r="A426">
            <v>418</v>
          </cell>
        </row>
        <row r="427">
          <cell r="A427">
            <v>419</v>
          </cell>
        </row>
        <row r="428">
          <cell r="A428">
            <v>420</v>
          </cell>
        </row>
        <row r="429">
          <cell r="A429">
            <v>421</v>
          </cell>
        </row>
        <row r="430">
          <cell r="A430">
            <v>422</v>
          </cell>
        </row>
        <row r="431">
          <cell r="A431">
            <v>423</v>
          </cell>
        </row>
        <row r="432">
          <cell r="A432">
            <v>424</v>
          </cell>
        </row>
        <row r="433">
          <cell r="A433">
            <v>425</v>
          </cell>
        </row>
        <row r="434">
          <cell r="A434">
            <v>426</v>
          </cell>
        </row>
        <row r="435">
          <cell r="A435">
            <v>427</v>
          </cell>
        </row>
        <row r="436">
          <cell r="A436">
            <v>428</v>
          </cell>
        </row>
        <row r="437">
          <cell r="A437">
            <v>429</v>
          </cell>
        </row>
        <row r="438">
          <cell r="A438">
            <v>430</v>
          </cell>
        </row>
        <row r="439">
          <cell r="A439">
            <v>431</v>
          </cell>
        </row>
        <row r="440">
          <cell r="A440">
            <v>432</v>
          </cell>
        </row>
        <row r="441">
          <cell r="A441">
            <v>433</v>
          </cell>
        </row>
        <row r="442">
          <cell r="A442">
            <v>434</v>
          </cell>
        </row>
        <row r="443">
          <cell r="A443">
            <v>435</v>
          </cell>
        </row>
        <row r="444">
          <cell r="A444">
            <v>436</v>
          </cell>
        </row>
        <row r="445">
          <cell r="A445">
            <v>437</v>
          </cell>
        </row>
        <row r="446">
          <cell r="A446">
            <v>438</v>
          </cell>
        </row>
        <row r="447">
          <cell r="A447">
            <v>439</v>
          </cell>
        </row>
        <row r="448">
          <cell r="A448">
            <v>440</v>
          </cell>
        </row>
        <row r="449">
          <cell r="A449">
            <v>441</v>
          </cell>
        </row>
        <row r="450">
          <cell r="A450">
            <v>442</v>
          </cell>
        </row>
        <row r="451">
          <cell r="A451">
            <v>443</v>
          </cell>
        </row>
        <row r="452">
          <cell r="A452">
            <v>444</v>
          </cell>
        </row>
        <row r="453">
          <cell r="A453">
            <v>445</v>
          </cell>
        </row>
        <row r="454">
          <cell r="A454">
            <v>446</v>
          </cell>
        </row>
        <row r="455">
          <cell r="A455">
            <v>447</v>
          </cell>
        </row>
        <row r="456">
          <cell r="A456">
            <v>448</v>
          </cell>
        </row>
        <row r="457">
          <cell r="A457">
            <v>449</v>
          </cell>
        </row>
        <row r="458">
          <cell r="A458">
            <v>450</v>
          </cell>
        </row>
        <row r="459">
          <cell r="A459">
            <v>451</v>
          </cell>
        </row>
        <row r="460">
          <cell r="A460">
            <v>452</v>
          </cell>
        </row>
        <row r="461">
          <cell r="A461">
            <v>453</v>
          </cell>
        </row>
        <row r="462">
          <cell r="A462">
            <v>454</v>
          </cell>
        </row>
        <row r="463">
          <cell r="A463">
            <v>455</v>
          </cell>
        </row>
        <row r="464">
          <cell r="A464">
            <v>456</v>
          </cell>
        </row>
        <row r="465">
          <cell r="A465">
            <v>457</v>
          </cell>
        </row>
        <row r="466">
          <cell r="A466">
            <v>458</v>
          </cell>
        </row>
        <row r="467">
          <cell r="A467">
            <v>459</v>
          </cell>
        </row>
        <row r="468">
          <cell r="A468">
            <v>460</v>
          </cell>
        </row>
        <row r="469">
          <cell r="A469">
            <v>461</v>
          </cell>
        </row>
        <row r="470">
          <cell r="A470">
            <v>462</v>
          </cell>
        </row>
        <row r="471">
          <cell r="A471">
            <v>463</v>
          </cell>
        </row>
        <row r="472">
          <cell r="A472">
            <v>464</v>
          </cell>
        </row>
        <row r="473">
          <cell r="A473">
            <v>465</v>
          </cell>
        </row>
        <row r="474">
          <cell r="A474">
            <v>466</v>
          </cell>
        </row>
        <row r="475">
          <cell r="A475">
            <v>467</v>
          </cell>
        </row>
        <row r="476">
          <cell r="A476">
            <v>468</v>
          </cell>
        </row>
        <row r="477">
          <cell r="A477">
            <v>469</v>
          </cell>
        </row>
        <row r="478">
          <cell r="A478">
            <v>470</v>
          </cell>
        </row>
        <row r="479">
          <cell r="A479">
            <v>471</v>
          </cell>
        </row>
        <row r="480">
          <cell r="A480">
            <v>472</v>
          </cell>
        </row>
        <row r="481">
          <cell r="A481">
            <v>473</v>
          </cell>
        </row>
        <row r="482">
          <cell r="A482">
            <v>474</v>
          </cell>
        </row>
        <row r="483">
          <cell r="A483">
            <v>475</v>
          </cell>
        </row>
        <row r="484">
          <cell r="A484">
            <v>476</v>
          </cell>
        </row>
        <row r="485">
          <cell r="A485">
            <v>477</v>
          </cell>
        </row>
        <row r="486">
          <cell r="A486">
            <v>478</v>
          </cell>
        </row>
        <row r="487">
          <cell r="A487">
            <v>479</v>
          </cell>
        </row>
        <row r="488">
          <cell r="A488">
            <v>480</v>
          </cell>
        </row>
        <row r="489">
          <cell r="A489">
            <v>481</v>
          </cell>
        </row>
        <row r="490">
          <cell r="A490">
            <v>482</v>
          </cell>
        </row>
        <row r="491">
          <cell r="A491">
            <v>483</v>
          </cell>
        </row>
        <row r="492">
          <cell r="A492">
            <v>484</v>
          </cell>
        </row>
        <row r="493">
          <cell r="A493">
            <v>485</v>
          </cell>
        </row>
        <row r="494">
          <cell r="A494">
            <v>486</v>
          </cell>
        </row>
        <row r="495">
          <cell r="A495">
            <v>487</v>
          </cell>
        </row>
        <row r="496">
          <cell r="A496">
            <v>488</v>
          </cell>
        </row>
        <row r="497">
          <cell r="A497">
            <v>489</v>
          </cell>
        </row>
        <row r="498">
          <cell r="A498">
            <v>490</v>
          </cell>
        </row>
        <row r="499">
          <cell r="A499">
            <v>491</v>
          </cell>
        </row>
        <row r="500">
          <cell r="A500">
            <v>492</v>
          </cell>
        </row>
        <row r="501">
          <cell r="A501">
            <v>493</v>
          </cell>
        </row>
        <row r="502">
          <cell r="A502">
            <v>494</v>
          </cell>
        </row>
        <row r="503">
          <cell r="A503">
            <v>495</v>
          </cell>
        </row>
        <row r="504">
          <cell r="A504">
            <v>496</v>
          </cell>
        </row>
        <row r="505">
          <cell r="A505">
            <v>497</v>
          </cell>
        </row>
        <row r="506">
          <cell r="A506">
            <v>498</v>
          </cell>
        </row>
        <row r="507">
          <cell r="A507">
            <v>499</v>
          </cell>
        </row>
        <row r="508">
          <cell r="A508">
            <v>500</v>
          </cell>
        </row>
        <row r="509">
          <cell r="A509">
            <v>501</v>
          </cell>
        </row>
        <row r="510">
          <cell r="A510">
            <v>502</v>
          </cell>
        </row>
        <row r="511">
          <cell r="A511">
            <v>503</v>
          </cell>
        </row>
        <row r="512">
          <cell r="A512">
            <v>504</v>
          </cell>
        </row>
        <row r="513">
          <cell r="A513">
            <v>505</v>
          </cell>
        </row>
        <row r="514">
          <cell r="A514">
            <v>506</v>
          </cell>
        </row>
        <row r="515">
          <cell r="A515">
            <v>507</v>
          </cell>
        </row>
        <row r="516">
          <cell r="A516">
            <v>508</v>
          </cell>
        </row>
        <row r="517">
          <cell r="A517">
            <v>509</v>
          </cell>
        </row>
        <row r="518">
          <cell r="A518">
            <v>510</v>
          </cell>
        </row>
        <row r="519">
          <cell r="A519">
            <v>511</v>
          </cell>
        </row>
        <row r="520">
          <cell r="A520">
            <v>512</v>
          </cell>
        </row>
        <row r="521">
          <cell r="A521">
            <v>513</v>
          </cell>
        </row>
        <row r="522">
          <cell r="A522">
            <v>514</v>
          </cell>
        </row>
        <row r="523">
          <cell r="A523">
            <v>515</v>
          </cell>
        </row>
        <row r="524">
          <cell r="A524">
            <v>516</v>
          </cell>
        </row>
        <row r="525">
          <cell r="A525">
            <v>517</v>
          </cell>
        </row>
        <row r="526">
          <cell r="A526">
            <v>518</v>
          </cell>
        </row>
        <row r="527">
          <cell r="A527">
            <v>519</v>
          </cell>
        </row>
        <row r="528">
          <cell r="A528">
            <v>520</v>
          </cell>
        </row>
        <row r="529">
          <cell r="A529">
            <v>521</v>
          </cell>
        </row>
        <row r="530">
          <cell r="A530">
            <v>522</v>
          </cell>
        </row>
        <row r="531">
          <cell r="A531">
            <v>523</v>
          </cell>
        </row>
        <row r="532">
          <cell r="A532">
            <v>524</v>
          </cell>
        </row>
        <row r="533">
          <cell r="A533">
            <v>525</v>
          </cell>
        </row>
        <row r="534">
          <cell r="A534">
            <v>526</v>
          </cell>
        </row>
        <row r="535">
          <cell r="A535">
            <v>527</v>
          </cell>
        </row>
        <row r="536">
          <cell r="A536">
            <v>528</v>
          </cell>
        </row>
        <row r="537">
          <cell r="A537">
            <v>529</v>
          </cell>
        </row>
        <row r="538">
          <cell r="A538">
            <v>530</v>
          </cell>
        </row>
        <row r="539">
          <cell r="A539">
            <v>531</v>
          </cell>
        </row>
        <row r="540">
          <cell r="A540">
            <v>532</v>
          </cell>
        </row>
        <row r="541">
          <cell r="A541">
            <v>533</v>
          </cell>
        </row>
        <row r="542">
          <cell r="A542">
            <v>534</v>
          </cell>
        </row>
        <row r="543">
          <cell r="A543">
            <v>535</v>
          </cell>
        </row>
        <row r="544">
          <cell r="A544">
            <v>536</v>
          </cell>
        </row>
        <row r="545">
          <cell r="A545">
            <v>537</v>
          </cell>
        </row>
        <row r="546">
          <cell r="A546">
            <v>538</v>
          </cell>
        </row>
        <row r="547">
          <cell r="A547">
            <v>539</v>
          </cell>
        </row>
        <row r="548">
          <cell r="A548">
            <v>540</v>
          </cell>
        </row>
        <row r="549">
          <cell r="A549">
            <v>541</v>
          </cell>
        </row>
        <row r="550">
          <cell r="A550">
            <v>542</v>
          </cell>
        </row>
        <row r="551">
          <cell r="A551">
            <v>543</v>
          </cell>
        </row>
        <row r="552">
          <cell r="A552">
            <v>544</v>
          </cell>
        </row>
        <row r="553">
          <cell r="A553">
            <v>545</v>
          </cell>
        </row>
        <row r="554">
          <cell r="A554">
            <v>546</v>
          </cell>
        </row>
        <row r="555">
          <cell r="A555">
            <v>547</v>
          </cell>
        </row>
        <row r="556">
          <cell r="A556">
            <v>548</v>
          </cell>
        </row>
        <row r="557">
          <cell r="A557">
            <v>549</v>
          </cell>
        </row>
        <row r="558">
          <cell r="A558">
            <v>550</v>
          </cell>
        </row>
        <row r="559">
          <cell r="A559">
            <v>551</v>
          </cell>
        </row>
        <row r="560">
          <cell r="A560">
            <v>552</v>
          </cell>
        </row>
        <row r="561">
          <cell r="A561">
            <v>553</v>
          </cell>
        </row>
        <row r="562">
          <cell r="A562">
            <v>554</v>
          </cell>
        </row>
        <row r="563">
          <cell r="A563">
            <v>555</v>
          </cell>
        </row>
        <row r="564">
          <cell r="A564">
            <v>556</v>
          </cell>
        </row>
        <row r="565">
          <cell r="A565">
            <v>557</v>
          </cell>
        </row>
        <row r="566">
          <cell r="A566">
            <v>558</v>
          </cell>
        </row>
        <row r="567">
          <cell r="A567">
            <v>559</v>
          </cell>
        </row>
        <row r="568">
          <cell r="A568">
            <v>560</v>
          </cell>
        </row>
        <row r="569">
          <cell r="A569">
            <v>561</v>
          </cell>
        </row>
        <row r="570">
          <cell r="A570">
            <v>562</v>
          </cell>
        </row>
        <row r="571">
          <cell r="A571">
            <v>563</v>
          </cell>
        </row>
        <row r="572">
          <cell r="A572">
            <v>564</v>
          </cell>
        </row>
        <row r="573">
          <cell r="A573">
            <v>565</v>
          </cell>
        </row>
        <row r="574">
          <cell r="A574">
            <v>566</v>
          </cell>
        </row>
        <row r="575">
          <cell r="A575">
            <v>567</v>
          </cell>
        </row>
        <row r="576">
          <cell r="A576">
            <v>568</v>
          </cell>
        </row>
        <row r="577">
          <cell r="A577">
            <v>569</v>
          </cell>
        </row>
        <row r="578">
          <cell r="A578">
            <v>570</v>
          </cell>
        </row>
        <row r="579">
          <cell r="A579">
            <v>571</v>
          </cell>
        </row>
        <row r="580">
          <cell r="A580">
            <v>572</v>
          </cell>
        </row>
        <row r="581">
          <cell r="A581">
            <v>573</v>
          </cell>
        </row>
        <row r="582">
          <cell r="A582">
            <v>574</v>
          </cell>
        </row>
        <row r="583">
          <cell r="A583">
            <v>575</v>
          </cell>
        </row>
        <row r="584">
          <cell r="A584">
            <v>576</v>
          </cell>
        </row>
        <row r="585">
          <cell r="A585">
            <v>577</v>
          </cell>
        </row>
        <row r="586">
          <cell r="A586">
            <v>578</v>
          </cell>
        </row>
        <row r="587">
          <cell r="A587">
            <v>579</v>
          </cell>
        </row>
        <row r="588">
          <cell r="A588">
            <v>580</v>
          </cell>
        </row>
        <row r="589">
          <cell r="A589">
            <v>581</v>
          </cell>
        </row>
        <row r="590">
          <cell r="A590">
            <v>582</v>
          </cell>
        </row>
        <row r="591">
          <cell r="A591">
            <v>583</v>
          </cell>
        </row>
        <row r="592">
          <cell r="A592">
            <v>584</v>
          </cell>
        </row>
        <row r="593">
          <cell r="A593">
            <v>585</v>
          </cell>
        </row>
        <row r="594">
          <cell r="A594">
            <v>586</v>
          </cell>
        </row>
        <row r="595">
          <cell r="A595">
            <v>587</v>
          </cell>
        </row>
        <row r="596">
          <cell r="A596">
            <v>588</v>
          </cell>
        </row>
        <row r="597">
          <cell r="A597">
            <v>589</v>
          </cell>
        </row>
        <row r="598">
          <cell r="A598">
            <v>590</v>
          </cell>
        </row>
        <row r="599">
          <cell r="A599">
            <v>591</v>
          </cell>
        </row>
        <row r="600">
          <cell r="A600">
            <v>592</v>
          </cell>
        </row>
        <row r="601">
          <cell r="A601">
            <v>593</v>
          </cell>
        </row>
        <row r="602">
          <cell r="A602">
            <v>594</v>
          </cell>
        </row>
        <row r="603">
          <cell r="A603">
            <v>595</v>
          </cell>
        </row>
        <row r="604">
          <cell r="A604">
            <v>596</v>
          </cell>
        </row>
        <row r="605">
          <cell r="A605">
            <v>597</v>
          </cell>
        </row>
        <row r="606">
          <cell r="A606">
            <v>598</v>
          </cell>
        </row>
        <row r="607">
          <cell r="A607">
            <v>599</v>
          </cell>
        </row>
        <row r="608">
          <cell r="A608">
            <v>600</v>
          </cell>
        </row>
        <row r="609">
          <cell r="A609">
            <v>601</v>
          </cell>
        </row>
        <row r="610">
          <cell r="A610">
            <v>602</v>
          </cell>
        </row>
        <row r="611">
          <cell r="A611">
            <v>603</v>
          </cell>
        </row>
        <row r="612">
          <cell r="A612">
            <v>604</v>
          </cell>
        </row>
        <row r="613">
          <cell r="A613">
            <v>605</v>
          </cell>
        </row>
        <row r="614">
          <cell r="A614">
            <v>606</v>
          </cell>
        </row>
        <row r="615">
          <cell r="A615">
            <v>607</v>
          </cell>
        </row>
        <row r="616">
          <cell r="A616">
            <v>608</v>
          </cell>
        </row>
        <row r="617">
          <cell r="A617">
            <v>609</v>
          </cell>
        </row>
        <row r="618">
          <cell r="A618">
            <v>610</v>
          </cell>
        </row>
        <row r="619">
          <cell r="A619">
            <v>611</v>
          </cell>
        </row>
        <row r="620">
          <cell r="A620">
            <v>612</v>
          </cell>
        </row>
        <row r="621">
          <cell r="A621">
            <v>613</v>
          </cell>
        </row>
        <row r="622">
          <cell r="A622">
            <v>614</v>
          </cell>
        </row>
        <row r="623">
          <cell r="A623">
            <v>615</v>
          </cell>
        </row>
        <row r="624">
          <cell r="A624">
            <v>616</v>
          </cell>
        </row>
        <row r="625">
          <cell r="A625">
            <v>617</v>
          </cell>
        </row>
        <row r="626">
          <cell r="A626">
            <v>618</v>
          </cell>
        </row>
        <row r="627">
          <cell r="A627">
            <v>619</v>
          </cell>
        </row>
        <row r="628">
          <cell r="A628">
            <v>620</v>
          </cell>
        </row>
        <row r="629">
          <cell r="A629">
            <v>621</v>
          </cell>
        </row>
        <row r="630">
          <cell r="A630">
            <v>622</v>
          </cell>
        </row>
        <row r="631">
          <cell r="A631">
            <v>623</v>
          </cell>
        </row>
        <row r="632">
          <cell r="A632">
            <v>624</v>
          </cell>
        </row>
        <row r="633">
          <cell r="A633">
            <v>625</v>
          </cell>
        </row>
        <row r="634">
          <cell r="A634">
            <v>626</v>
          </cell>
        </row>
        <row r="635">
          <cell r="A635">
            <v>627</v>
          </cell>
        </row>
        <row r="636">
          <cell r="A636">
            <v>628</v>
          </cell>
        </row>
        <row r="637">
          <cell r="A637">
            <v>629</v>
          </cell>
        </row>
        <row r="638">
          <cell r="A638">
            <v>630</v>
          </cell>
        </row>
        <row r="639">
          <cell r="A639">
            <v>631</v>
          </cell>
        </row>
        <row r="640">
          <cell r="A640">
            <v>632</v>
          </cell>
        </row>
        <row r="641">
          <cell r="A641">
            <v>633</v>
          </cell>
        </row>
        <row r="642">
          <cell r="A642">
            <v>634</v>
          </cell>
        </row>
        <row r="643">
          <cell r="A643">
            <v>635</v>
          </cell>
        </row>
        <row r="644">
          <cell r="A644">
            <v>636</v>
          </cell>
        </row>
        <row r="645">
          <cell r="A645">
            <v>637</v>
          </cell>
        </row>
        <row r="646">
          <cell r="A646">
            <v>638</v>
          </cell>
        </row>
        <row r="647">
          <cell r="A647">
            <v>639</v>
          </cell>
        </row>
        <row r="648">
          <cell r="A648">
            <v>640</v>
          </cell>
        </row>
        <row r="649">
          <cell r="A649">
            <v>641</v>
          </cell>
        </row>
        <row r="650">
          <cell r="A650">
            <v>642</v>
          </cell>
        </row>
        <row r="651">
          <cell r="A651">
            <v>643</v>
          </cell>
        </row>
        <row r="652">
          <cell r="A652">
            <v>644</v>
          </cell>
        </row>
        <row r="653">
          <cell r="A653">
            <v>645</v>
          </cell>
        </row>
        <row r="654">
          <cell r="A654">
            <v>646</v>
          </cell>
        </row>
        <row r="655">
          <cell r="A655">
            <v>647</v>
          </cell>
        </row>
        <row r="656">
          <cell r="A656">
            <v>648</v>
          </cell>
        </row>
        <row r="657">
          <cell r="A657">
            <v>649</v>
          </cell>
        </row>
        <row r="658">
          <cell r="A658">
            <v>650</v>
          </cell>
        </row>
        <row r="659">
          <cell r="A659">
            <v>651</v>
          </cell>
        </row>
        <row r="660">
          <cell r="A660">
            <v>652</v>
          </cell>
        </row>
        <row r="661">
          <cell r="A661">
            <v>653</v>
          </cell>
        </row>
        <row r="662">
          <cell r="A662">
            <v>654</v>
          </cell>
        </row>
        <row r="663">
          <cell r="A663">
            <v>655</v>
          </cell>
        </row>
        <row r="664">
          <cell r="A664">
            <v>656</v>
          </cell>
        </row>
        <row r="665">
          <cell r="A665">
            <v>657</v>
          </cell>
        </row>
        <row r="666">
          <cell r="A666">
            <v>658</v>
          </cell>
        </row>
        <row r="667">
          <cell r="A667">
            <v>659</v>
          </cell>
        </row>
        <row r="668">
          <cell r="A668">
            <v>660</v>
          </cell>
        </row>
        <row r="669">
          <cell r="A669">
            <v>661</v>
          </cell>
        </row>
        <row r="670">
          <cell r="A670">
            <v>662</v>
          </cell>
        </row>
        <row r="671">
          <cell r="A671">
            <v>663</v>
          </cell>
        </row>
        <row r="672">
          <cell r="A672">
            <v>664</v>
          </cell>
        </row>
        <row r="673">
          <cell r="A673">
            <v>665</v>
          </cell>
        </row>
        <row r="674">
          <cell r="A674">
            <v>666</v>
          </cell>
        </row>
        <row r="675">
          <cell r="A675">
            <v>667</v>
          </cell>
        </row>
        <row r="676">
          <cell r="A676">
            <v>668</v>
          </cell>
        </row>
        <row r="677">
          <cell r="A677">
            <v>669</v>
          </cell>
        </row>
        <row r="678">
          <cell r="A678">
            <v>670</v>
          </cell>
        </row>
        <row r="679">
          <cell r="A679">
            <v>671</v>
          </cell>
        </row>
        <row r="680">
          <cell r="A680">
            <v>672</v>
          </cell>
        </row>
        <row r="681">
          <cell r="A681">
            <v>673</v>
          </cell>
        </row>
        <row r="682">
          <cell r="A682">
            <v>674</v>
          </cell>
        </row>
        <row r="683">
          <cell r="A683">
            <v>675</v>
          </cell>
        </row>
        <row r="684">
          <cell r="A684">
            <v>676</v>
          </cell>
        </row>
        <row r="685">
          <cell r="A685">
            <v>677</v>
          </cell>
        </row>
        <row r="686">
          <cell r="A686">
            <v>678</v>
          </cell>
        </row>
        <row r="687">
          <cell r="A687">
            <v>679</v>
          </cell>
        </row>
        <row r="688">
          <cell r="A688">
            <v>680</v>
          </cell>
        </row>
        <row r="689">
          <cell r="A689">
            <v>681</v>
          </cell>
        </row>
        <row r="690">
          <cell r="A690">
            <v>682</v>
          </cell>
        </row>
        <row r="691">
          <cell r="A691">
            <v>683</v>
          </cell>
        </row>
        <row r="692">
          <cell r="A692">
            <v>684</v>
          </cell>
        </row>
        <row r="693">
          <cell r="A693">
            <v>685</v>
          </cell>
        </row>
        <row r="694">
          <cell r="A694">
            <v>686</v>
          </cell>
        </row>
        <row r="695">
          <cell r="A695">
            <v>687</v>
          </cell>
        </row>
        <row r="696">
          <cell r="A696">
            <v>688</v>
          </cell>
        </row>
        <row r="697">
          <cell r="A697">
            <v>689</v>
          </cell>
        </row>
        <row r="698">
          <cell r="A698">
            <v>690</v>
          </cell>
        </row>
        <row r="699">
          <cell r="A699">
            <v>691</v>
          </cell>
        </row>
        <row r="700">
          <cell r="A700">
            <v>692</v>
          </cell>
        </row>
        <row r="701">
          <cell r="A701">
            <v>693</v>
          </cell>
        </row>
        <row r="702">
          <cell r="A702">
            <v>694</v>
          </cell>
        </row>
        <row r="703">
          <cell r="A703">
            <v>695</v>
          </cell>
        </row>
        <row r="704">
          <cell r="A704">
            <v>696</v>
          </cell>
        </row>
        <row r="705">
          <cell r="A705">
            <v>697</v>
          </cell>
        </row>
        <row r="706">
          <cell r="A706">
            <v>698</v>
          </cell>
        </row>
        <row r="707">
          <cell r="A707">
            <v>699</v>
          </cell>
        </row>
        <row r="708">
          <cell r="A708">
            <v>700</v>
          </cell>
        </row>
        <row r="709">
          <cell r="A709">
            <v>701</v>
          </cell>
        </row>
        <row r="710">
          <cell r="A710">
            <v>702</v>
          </cell>
        </row>
        <row r="711">
          <cell r="A711">
            <v>703</v>
          </cell>
        </row>
        <row r="712">
          <cell r="A712">
            <v>704</v>
          </cell>
        </row>
        <row r="713">
          <cell r="A713">
            <v>705</v>
          </cell>
        </row>
        <row r="714">
          <cell r="A714">
            <v>706</v>
          </cell>
        </row>
        <row r="715">
          <cell r="A715">
            <v>707</v>
          </cell>
        </row>
        <row r="716">
          <cell r="A716">
            <v>708</v>
          </cell>
        </row>
        <row r="717">
          <cell r="A717">
            <v>709</v>
          </cell>
        </row>
        <row r="718">
          <cell r="A718">
            <v>710</v>
          </cell>
        </row>
        <row r="719">
          <cell r="A719">
            <v>711</v>
          </cell>
        </row>
        <row r="720">
          <cell r="A720">
            <v>712</v>
          </cell>
        </row>
        <row r="721">
          <cell r="A721">
            <v>713</v>
          </cell>
        </row>
        <row r="722">
          <cell r="A722">
            <v>714</v>
          </cell>
        </row>
        <row r="723">
          <cell r="A723">
            <v>715</v>
          </cell>
        </row>
        <row r="724">
          <cell r="A724">
            <v>716</v>
          </cell>
        </row>
        <row r="725">
          <cell r="A725">
            <v>717</v>
          </cell>
        </row>
        <row r="726">
          <cell r="A726">
            <v>0</v>
          </cell>
        </row>
        <row r="727">
          <cell r="A727">
            <v>0</v>
          </cell>
        </row>
        <row r="728">
          <cell r="A728">
            <v>0</v>
          </cell>
        </row>
        <row r="729">
          <cell r="A729">
            <v>0</v>
          </cell>
        </row>
        <row r="730">
          <cell r="A730">
            <v>0</v>
          </cell>
        </row>
        <row r="731">
          <cell r="A731">
            <v>0</v>
          </cell>
        </row>
        <row r="732">
          <cell r="A732">
            <v>0</v>
          </cell>
        </row>
        <row r="733">
          <cell r="A733">
            <v>0</v>
          </cell>
        </row>
        <row r="734">
          <cell r="A734">
            <v>0</v>
          </cell>
        </row>
        <row r="735">
          <cell r="A735">
            <v>0</v>
          </cell>
        </row>
        <row r="736">
          <cell r="A736">
            <v>0</v>
          </cell>
        </row>
        <row r="737">
          <cell r="A737">
            <v>0</v>
          </cell>
        </row>
        <row r="738">
          <cell r="A738">
            <v>0</v>
          </cell>
        </row>
        <row r="739">
          <cell r="A739">
            <v>0</v>
          </cell>
        </row>
        <row r="740">
          <cell r="A740">
            <v>0</v>
          </cell>
        </row>
        <row r="741">
          <cell r="A741">
            <v>0</v>
          </cell>
        </row>
        <row r="742">
          <cell r="A742">
            <v>0</v>
          </cell>
        </row>
        <row r="743">
          <cell r="A743">
            <v>0</v>
          </cell>
        </row>
        <row r="744">
          <cell r="A744">
            <v>0</v>
          </cell>
        </row>
        <row r="745">
          <cell r="A745">
            <v>0</v>
          </cell>
        </row>
        <row r="746">
          <cell r="A746">
            <v>0</v>
          </cell>
        </row>
        <row r="747">
          <cell r="A747">
            <v>0</v>
          </cell>
        </row>
        <row r="748">
          <cell r="A748">
            <v>0</v>
          </cell>
        </row>
        <row r="749">
          <cell r="A749">
            <v>0</v>
          </cell>
        </row>
        <row r="750">
          <cell r="A750">
            <v>0</v>
          </cell>
        </row>
        <row r="751">
          <cell r="A751">
            <v>0</v>
          </cell>
        </row>
        <row r="752">
          <cell r="A752">
            <v>0</v>
          </cell>
        </row>
        <row r="753">
          <cell r="A753">
            <v>0</v>
          </cell>
        </row>
        <row r="754">
          <cell r="A754">
            <v>0</v>
          </cell>
        </row>
        <row r="755">
          <cell r="A755">
            <v>0</v>
          </cell>
        </row>
        <row r="756">
          <cell r="A756">
            <v>0</v>
          </cell>
        </row>
        <row r="757">
          <cell r="A757">
            <v>0</v>
          </cell>
        </row>
        <row r="758">
          <cell r="A758">
            <v>0</v>
          </cell>
        </row>
        <row r="759">
          <cell r="A759">
            <v>0</v>
          </cell>
        </row>
        <row r="760">
          <cell r="A760">
            <v>0</v>
          </cell>
        </row>
        <row r="761">
          <cell r="A761">
            <v>0</v>
          </cell>
        </row>
        <row r="762">
          <cell r="A762">
            <v>0</v>
          </cell>
        </row>
        <row r="763">
          <cell r="A763">
            <v>0</v>
          </cell>
        </row>
        <row r="764">
          <cell r="A764">
            <v>0</v>
          </cell>
        </row>
        <row r="765">
          <cell r="A765">
            <v>0</v>
          </cell>
        </row>
        <row r="766">
          <cell r="A766">
            <v>0</v>
          </cell>
        </row>
        <row r="767">
          <cell r="A767">
            <v>0</v>
          </cell>
        </row>
        <row r="768">
          <cell r="A768">
            <v>0</v>
          </cell>
        </row>
        <row r="769">
          <cell r="A769">
            <v>0</v>
          </cell>
        </row>
        <row r="770">
          <cell r="A770">
            <v>0</v>
          </cell>
        </row>
        <row r="771">
          <cell r="A771">
            <v>0</v>
          </cell>
        </row>
        <row r="772">
          <cell r="A772">
            <v>0</v>
          </cell>
        </row>
        <row r="773">
          <cell r="A773">
            <v>0</v>
          </cell>
        </row>
        <row r="774">
          <cell r="A774">
            <v>0</v>
          </cell>
        </row>
        <row r="775">
          <cell r="A775">
            <v>0</v>
          </cell>
        </row>
        <row r="776">
          <cell r="A776">
            <v>0</v>
          </cell>
        </row>
        <row r="777">
          <cell r="A777">
            <v>0</v>
          </cell>
        </row>
        <row r="778">
          <cell r="A778">
            <v>0</v>
          </cell>
        </row>
        <row r="779">
          <cell r="A779">
            <v>0</v>
          </cell>
        </row>
        <row r="780">
          <cell r="A780">
            <v>0</v>
          </cell>
        </row>
        <row r="781">
          <cell r="A781">
            <v>0</v>
          </cell>
        </row>
        <row r="782">
          <cell r="A782">
            <v>0</v>
          </cell>
        </row>
        <row r="783">
          <cell r="A783">
            <v>0</v>
          </cell>
        </row>
        <row r="784">
          <cell r="A784">
            <v>0</v>
          </cell>
        </row>
        <row r="785">
          <cell r="A785">
            <v>0</v>
          </cell>
        </row>
        <row r="786">
          <cell r="A786">
            <v>0</v>
          </cell>
        </row>
        <row r="787">
          <cell r="A787">
            <v>0</v>
          </cell>
        </row>
        <row r="788">
          <cell r="A788">
            <v>0</v>
          </cell>
        </row>
        <row r="789">
          <cell r="A789">
            <v>0</v>
          </cell>
        </row>
        <row r="790">
          <cell r="A790">
            <v>0</v>
          </cell>
        </row>
        <row r="791">
          <cell r="A791">
            <v>0</v>
          </cell>
        </row>
        <row r="792">
          <cell r="A792">
            <v>0</v>
          </cell>
        </row>
        <row r="793">
          <cell r="A793">
            <v>0</v>
          </cell>
        </row>
        <row r="794">
          <cell r="A794">
            <v>0</v>
          </cell>
        </row>
        <row r="795">
          <cell r="A795">
            <v>0</v>
          </cell>
        </row>
        <row r="796">
          <cell r="A796">
            <v>0</v>
          </cell>
        </row>
        <row r="797">
          <cell r="A797">
            <v>0</v>
          </cell>
        </row>
        <row r="798">
          <cell r="A798">
            <v>0</v>
          </cell>
        </row>
        <row r="799">
          <cell r="A799">
            <v>0</v>
          </cell>
        </row>
        <row r="800">
          <cell r="A800">
            <v>0</v>
          </cell>
        </row>
        <row r="801">
          <cell r="A801">
            <v>0</v>
          </cell>
        </row>
        <row r="802">
          <cell r="A802">
            <v>0</v>
          </cell>
        </row>
        <row r="803">
          <cell r="A803">
            <v>0</v>
          </cell>
        </row>
        <row r="804">
          <cell r="A804">
            <v>0</v>
          </cell>
        </row>
        <row r="805">
          <cell r="A805">
            <v>0</v>
          </cell>
        </row>
        <row r="806">
          <cell r="A806">
            <v>0</v>
          </cell>
        </row>
        <row r="807">
          <cell r="A807">
            <v>0</v>
          </cell>
        </row>
        <row r="808">
          <cell r="A808">
            <v>0</v>
          </cell>
        </row>
        <row r="809">
          <cell r="A809">
            <v>0</v>
          </cell>
        </row>
        <row r="810">
          <cell r="A810">
            <v>0</v>
          </cell>
        </row>
        <row r="811">
          <cell r="A811">
            <v>0</v>
          </cell>
        </row>
        <row r="812">
          <cell r="A812">
            <v>0</v>
          </cell>
        </row>
        <row r="813">
          <cell r="A813">
            <v>0</v>
          </cell>
        </row>
        <row r="814">
          <cell r="A814">
            <v>0</v>
          </cell>
        </row>
        <row r="815">
          <cell r="A815">
            <v>0</v>
          </cell>
        </row>
        <row r="816">
          <cell r="A816">
            <v>0</v>
          </cell>
        </row>
        <row r="817">
          <cell r="A817">
            <v>0</v>
          </cell>
        </row>
        <row r="818">
          <cell r="A818">
            <v>0</v>
          </cell>
        </row>
        <row r="819">
          <cell r="A819">
            <v>0</v>
          </cell>
        </row>
        <row r="820">
          <cell r="A820">
            <v>0</v>
          </cell>
        </row>
        <row r="821">
          <cell r="A821">
            <v>0</v>
          </cell>
        </row>
        <row r="822">
          <cell r="A822">
            <v>0</v>
          </cell>
        </row>
        <row r="823">
          <cell r="A823">
            <v>0</v>
          </cell>
        </row>
        <row r="824">
          <cell r="A824">
            <v>0</v>
          </cell>
        </row>
        <row r="825">
          <cell r="A825">
            <v>0</v>
          </cell>
        </row>
        <row r="826">
          <cell r="A826">
            <v>0</v>
          </cell>
        </row>
        <row r="827">
          <cell r="A827">
            <v>0</v>
          </cell>
        </row>
        <row r="828">
          <cell r="A828">
            <v>0</v>
          </cell>
        </row>
        <row r="829">
          <cell r="A829">
            <v>0</v>
          </cell>
        </row>
        <row r="830">
          <cell r="A830">
            <v>0</v>
          </cell>
        </row>
        <row r="831">
          <cell r="A831">
            <v>0</v>
          </cell>
        </row>
        <row r="832">
          <cell r="A832">
            <v>0</v>
          </cell>
        </row>
        <row r="833">
          <cell r="A833">
            <v>0</v>
          </cell>
        </row>
        <row r="834">
          <cell r="A834">
            <v>0</v>
          </cell>
        </row>
        <row r="835">
          <cell r="A835">
            <v>0</v>
          </cell>
        </row>
        <row r="836">
          <cell r="A836">
            <v>0</v>
          </cell>
        </row>
        <row r="837">
          <cell r="A837">
            <v>0</v>
          </cell>
        </row>
        <row r="838">
          <cell r="A838">
            <v>0</v>
          </cell>
        </row>
        <row r="839">
          <cell r="A839">
            <v>0</v>
          </cell>
        </row>
        <row r="840">
          <cell r="A840">
            <v>0</v>
          </cell>
        </row>
        <row r="841">
          <cell r="A841">
            <v>0</v>
          </cell>
        </row>
        <row r="842">
          <cell r="A842">
            <v>0</v>
          </cell>
        </row>
        <row r="843">
          <cell r="A843">
            <v>0</v>
          </cell>
        </row>
        <row r="844">
          <cell r="A844">
            <v>0</v>
          </cell>
        </row>
        <row r="845">
          <cell r="A845">
            <v>0</v>
          </cell>
        </row>
        <row r="846">
          <cell r="A846">
            <v>0</v>
          </cell>
        </row>
        <row r="847">
          <cell r="A847">
            <v>0</v>
          </cell>
        </row>
        <row r="848">
          <cell r="A848">
            <v>0</v>
          </cell>
        </row>
        <row r="849">
          <cell r="A849">
            <v>0</v>
          </cell>
        </row>
        <row r="850">
          <cell r="A850">
            <v>0</v>
          </cell>
        </row>
        <row r="851">
          <cell r="A851">
            <v>0</v>
          </cell>
        </row>
        <row r="852">
          <cell r="A852">
            <v>0</v>
          </cell>
        </row>
        <row r="853">
          <cell r="A853">
            <v>0</v>
          </cell>
        </row>
        <row r="854">
          <cell r="A854">
            <v>0</v>
          </cell>
        </row>
        <row r="855">
          <cell r="A855">
            <v>0</v>
          </cell>
        </row>
        <row r="856">
          <cell r="A856">
            <v>0</v>
          </cell>
        </row>
        <row r="857">
          <cell r="A857">
            <v>0</v>
          </cell>
        </row>
        <row r="858">
          <cell r="A858">
            <v>0</v>
          </cell>
        </row>
        <row r="859">
          <cell r="A859">
            <v>0</v>
          </cell>
        </row>
        <row r="860">
          <cell r="A860">
            <v>0</v>
          </cell>
        </row>
        <row r="861">
          <cell r="A861">
            <v>0</v>
          </cell>
        </row>
        <row r="862">
          <cell r="A862">
            <v>0</v>
          </cell>
        </row>
        <row r="863">
          <cell r="A863">
            <v>0</v>
          </cell>
        </row>
        <row r="864">
          <cell r="A864">
            <v>0</v>
          </cell>
        </row>
        <row r="865">
          <cell r="A865">
            <v>0</v>
          </cell>
        </row>
        <row r="866">
          <cell r="A866">
            <v>0</v>
          </cell>
        </row>
        <row r="867">
          <cell r="A867">
            <v>0</v>
          </cell>
        </row>
        <row r="868">
          <cell r="A868">
            <v>0</v>
          </cell>
        </row>
        <row r="869">
          <cell r="A869">
            <v>0</v>
          </cell>
        </row>
        <row r="870">
          <cell r="A870">
            <v>0</v>
          </cell>
        </row>
        <row r="871">
          <cell r="A871">
            <v>0</v>
          </cell>
        </row>
        <row r="872">
          <cell r="A872">
            <v>0</v>
          </cell>
        </row>
        <row r="873">
          <cell r="A873">
            <v>0</v>
          </cell>
        </row>
        <row r="874">
          <cell r="A874">
            <v>0</v>
          </cell>
        </row>
        <row r="875">
          <cell r="A875">
            <v>0</v>
          </cell>
        </row>
        <row r="876">
          <cell r="A876">
            <v>0</v>
          </cell>
        </row>
        <row r="877">
          <cell r="A877">
            <v>0</v>
          </cell>
        </row>
        <row r="878">
          <cell r="A878">
            <v>0</v>
          </cell>
        </row>
        <row r="879">
          <cell r="A879">
            <v>0</v>
          </cell>
        </row>
        <row r="880">
          <cell r="A880">
            <v>0</v>
          </cell>
        </row>
        <row r="881">
          <cell r="A881">
            <v>0</v>
          </cell>
        </row>
        <row r="882">
          <cell r="A882">
            <v>0</v>
          </cell>
        </row>
        <row r="883">
          <cell r="A883">
            <v>0</v>
          </cell>
        </row>
        <row r="884">
          <cell r="A884">
            <v>0</v>
          </cell>
        </row>
        <row r="885">
          <cell r="A885">
            <v>0</v>
          </cell>
        </row>
        <row r="886">
          <cell r="A886">
            <v>0</v>
          </cell>
        </row>
        <row r="887">
          <cell r="A887">
            <v>0</v>
          </cell>
        </row>
        <row r="888">
          <cell r="A888">
            <v>0</v>
          </cell>
        </row>
        <row r="889">
          <cell r="A889">
            <v>0</v>
          </cell>
        </row>
        <row r="890">
          <cell r="A890">
            <v>0</v>
          </cell>
        </row>
        <row r="891">
          <cell r="A891">
            <v>0</v>
          </cell>
        </row>
        <row r="892">
          <cell r="A892">
            <v>0</v>
          </cell>
        </row>
        <row r="893">
          <cell r="A893">
            <v>0</v>
          </cell>
        </row>
        <row r="894">
          <cell r="A894">
            <v>0</v>
          </cell>
        </row>
        <row r="895">
          <cell r="A895">
            <v>0</v>
          </cell>
        </row>
        <row r="896">
          <cell r="A896">
            <v>0</v>
          </cell>
        </row>
        <row r="897">
          <cell r="A897">
            <v>0</v>
          </cell>
        </row>
        <row r="898">
          <cell r="A898">
            <v>0</v>
          </cell>
        </row>
        <row r="899">
          <cell r="A899">
            <v>0</v>
          </cell>
        </row>
        <row r="900">
          <cell r="A900">
            <v>0</v>
          </cell>
        </row>
        <row r="901">
          <cell r="A901">
            <v>0</v>
          </cell>
        </row>
        <row r="902">
          <cell r="A902">
            <v>0</v>
          </cell>
        </row>
        <row r="903">
          <cell r="A903">
            <v>0</v>
          </cell>
        </row>
        <row r="904">
          <cell r="A904">
            <v>0</v>
          </cell>
        </row>
        <row r="905">
          <cell r="A905">
            <v>0</v>
          </cell>
        </row>
        <row r="906">
          <cell r="A906">
            <v>0</v>
          </cell>
        </row>
        <row r="907">
          <cell r="A907">
            <v>0</v>
          </cell>
        </row>
        <row r="908">
          <cell r="A908">
            <v>0</v>
          </cell>
        </row>
        <row r="909">
          <cell r="A909">
            <v>0</v>
          </cell>
        </row>
        <row r="910">
          <cell r="A910">
            <v>0</v>
          </cell>
        </row>
        <row r="911">
          <cell r="A911">
            <v>0</v>
          </cell>
        </row>
        <row r="912">
          <cell r="A912">
            <v>0</v>
          </cell>
        </row>
        <row r="913">
          <cell r="A913">
            <v>0</v>
          </cell>
        </row>
        <row r="914">
          <cell r="A914">
            <v>0</v>
          </cell>
        </row>
        <row r="915">
          <cell r="A915">
            <v>0</v>
          </cell>
        </row>
        <row r="916">
          <cell r="A916">
            <v>0</v>
          </cell>
        </row>
        <row r="917">
          <cell r="A917">
            <v>0</v>
          </cell>
        </row>
        <row r="918">
          <cell r="A918">
            <v>0</v>
          </cell>
        </row>
        <row r="919">
          <cell r="A919">
            <v>0</v>
          </cell>
        </row>
        <row r="920">
          <cell r="A920">
            <v>0</v>
          </cell>
        </row>
        <row r="921">
          <cell r="A921">
            <v>0</v>
          </cell>
        </row>
        <row r="922">
          <cell r="A922">
            <v>0</v>
          </cell>
        </row>
        <row r="923">
          <cell r="A923">
            <v>0</v>
          </cell>
        </row>
        <row r="924">
          <cell r="A924">
            <v>0</v>
          </cell>
        </row>
        <row r="925">
          <cell r="A925">
            <v>0</v>
          </cell>
        </row>
        <row r="926">
          <cell r="A926">
            <v>0</v>
          </cell>
        </row>
        <row r="927">
          <cell r="A927">
            <v>0</v>
          </cell>
        </row>
        <row r="928">
          <cell r="A928">
            <v>0</v>
          </cell>
        </row>
        <row r="929">
          <cell r="A929">
            <v>0</v>
          </cell>
        </row>
        <row r="930">
          <cell r="A930">
            <v>0</v>
          </cell>
        </row>
        <row r="931">
          <cell r="A931">
            <v>0</v>
          </cell>
        </row>
        <row r="932">
          <cell r="A932">
            <v>0</v>
          </cell>
        </row>
        <row r="933">
          <cell r="A933">
            <v>0</v>
          </cell>
        </row>
        <row r="934">
          <cell r="A934">
            <v>0</v>
          </cell>
        </row>
        <row r="935">
          <cell r="A935">
            <v>0</v>
          </cell>
        </row>
        <row r="936">
          <cell r="A936">
            <v>0</v>
          </cell>
        </row>
        <row r="937">
          <cell r="A937">
            <v>0</v>
          </cell>
        </row>
        <row r="938">
          <cell r="A938">
            <v>0</v>
          </cell>
        </row>
        <row r="939">
          <cell r="A939">
            <v>0</v>
          </cell>
        </row>
        <row r="940">
          <cell r="A940">
            <v>0</v>
          </cell>
        </row>
        <row r="941">
          <cell r="A941">
            <v>0</v>
          </cell>
        </row>
        <row r="942">
          <cell r="A942">
            <v>0</v>
          </cell>
        </row>
        <row r="943">
          <cell r="A943">
            <v>0</v>
          </cell>
        </row>
        <row r="944">
          <cell r="A944">
            <v>0</v>
          </cell>
        </row>
        <row r="945">
          <cell r="A945">
            <v>0</v>
          </cell>
        </row>
        <row r="946">
          <cell r="A946">
            <v>0</v>
          </cell>
        </row>
        <row r="947">
          <cell r="A947">
            <v>0</v>
          </cell>
        </row>
        <row r="948">
          <cell r="A948">
            <v>0</v>
          </cell>
        </row>
        <row r="949">
          <cell r="A949">
            <v>0</v>
          </cell>
        </row>
        <row r="950">
          <cell r="A950">
            <v>0</v>
          </cell>
        </row>
        <row r="951">
          <cell r="A951">
            <v>0</v>
          </cell>
        </row>
        <row r="952">
          <cell r="A952">
            <v>0</v>
          </cell>
        </row>
        <row r="953">
          <cell r="A953">
            <v>0</v>
          </cell>
        </row>
        <row r="954">
          <cell r="A954">
            <v>0</v>
          </cell>
        </row>
        <row r="955">
          <cell r="A955">
            <v>0</v>
          </cell>
        </row>
        <row r="956">
          <cell r="A956">
            <v>0</v>
          </cell>
        </row>
        <row r="957">
          <cell r="A957">
            <v>0</v>
          </cell>
        </row>
        <row r="958">
          <cell r="A958">
            <v>0</v>
          </cell>
        </row>
        <row r="959">
          <cell r="A959">
            <v>0</v>
          </cell>
        </row>
        <row r="960">
          <cell r="A960">
            <v>0</v>
          </cell>
        </row>
        <row r="961">
          <cell r="A961">
            <v>0</v>
          </cell>
        </row>
        <row r="962">
          <cell r="A962">
            <v>0</v>
          </cell>
        </row>
        <row r="963">
          <cell r="A963">
            <v>0</v>
          </cell>
        </row>
        <row r="964">
          <cell r="A964">
            <v>0</v>
          </cell>
        </row>
        <row r="965">
          <cell r="A965">
            <v>0</v>
          </cell>
        </row>
        <row r="966">
          <cell r="A966">
            <v>0</v>
          </cell>
        </row>
        <row r="967">
          <cell r="A967">
            <v>0</v>
          </cell>
        </row>
        <row r="968">
          <cell r="A968">
            <v>0</v>
          </cell>
        </row>
        <row r="969">
          <cell r="A969">
            <v>0</v>
          </cell>
        </row>
        <row r="970">
          <cell r="A970">
            <v>0</v>
          </cell>
        </row>
        <row r="971">
          <cell r="A971">
            <v>0</v>
          </cell>
        </row>
        <row r="972">
          <cell r="A972">
            <v>0</v>
          </cell>
        </row>
        <row r="973">
          <cell r="A973">
            <v>0</v>
          </cell>
        </row>
        <row r="974">
          <cell r="A974">
            <v>0</v>
          </cell>
        </row>
        <row r="975">
          <cell r="A975">
            <v>0</v>
          </cell>
        </row>
        <row r="976">
          <cell r="A976">
            <v>0</v>
          </cell>
        </row>
        <row r="977">
          <cell r="A977">
            <v>0</v>
          </cell>
        </row>
        <row r="978">
          <cell r="A978">
            <v>0</v>
          </cell>
        </row>
        <row r="979">
          <cell r="A979">
            <v>0</v>
          </cell>
        </row>
        <row r="980">
          <cell r="A980">
            <v>0</v>
          </cell>
        </row>
        <row r="981">
          <cell r="A981">
            <v>0</v>
          </cell>
        </row>
        <row r="982">
          <cell r="A982">
            <v>0</v>
          </cell>
        </row>
        <row r="983">
          <cell r="A983">
            <v>0</v>
          </cell>
        </row>
        <row r="984">
          <cell r="A984">
            <v>0</v>
          </cell>
        </row>
        <row r="985">
          <cell r="A985">
            <v>0</v>
          </cell>
        </row>
        <row r="986">
          <cell r="A986">
            <v>0</v>
          </cell>
        </row>
        <row r="987">
          <cell r="A987">
            <v>0</v>
          </cell>
        </row>
        <row r="988">
          <cell r="A988">
            <v>0</v>
          </cell>
        </row>
        <row r="989">
          <cell r="A989">
            <v>0</v>
          </cell>
        </row>
        <row r="990">
          <cell r="A990">
            <v>0</v>
          </cell>
        </row>
        <row r="991">
          <cell r="A991">
            <v>0</v>
          </cell>
        </row>
        <row r="992">
          <cell r="A992">
            <v>0</v>
          </cell>
        </row>
        <row r="993">
          <cell r="A993">
            <v>0</v>
          </cell>
        </row>
        <row r="994">
          <cell r="A994">
            <v>0</v>
          </cell>
        </row>
        <row r="995">
          <cell r="A995">
            <v>0</v>
          </cell>
        </row>
        <row r="996">
          <cell r="A996">
            <v>0</v>
          </cell>
        </row>
        <row r="997">
          <cell r="A997">
            <v>0</v>
          </cell>
        </row>
        <row r="998">
          <cell r="A998">
            <v>0</v>
          </cell>
        </row>
        <row r="999">
          <cell r="A999">
            <v>0</v>
          </cell>
        </row>
        <row r="1000">
          <cell r="A1000">
            <v>0</v>
          </cell>
        </row>
        <row r="1001">
          <cell r="A1001">
            <v>0</v>
          </cell>
        </row>
        <row r="1002">
          <cell r="A1002">
            <v>0</v>
          </cell>
        </row>
        <row r="1003">
          <cell r="A1003">
            <v>0</v>
          </cell>
        </row>
        <row r="1004">
          <cell r="A1004">
            <v>0</v>
          </cell>
        </row>
        <row r="1005">
          <cell r="A1005">
            <v>0</v>
          </cell>
        </row>
        <row r="1006">
          <cell r="A1006">
            <v>0</v>
          </cell>
        </row>
        <row r="1007">
          <cell r="A1007">
            <v>0</v>
          </cell>
        </row>
        <row r="1008">
          <cell r="A1008">
            <v>0</v>
          </cell>
        </row>
        <row r="1009">
          <cell r="A1009">
            <v>0</v>
          </cell>
        </row>
        <row r="1010">
          <cell r="A1010">
            <v>0</v>
          </cell>
        </row>
        <row r="1011">
          <cell r="A1011">
            <v>0</v>
          </cell>
        </row>
        <row r="1012">
          <cell r="A1012">
            <v>0</v>
          </cell>
        </row>
        <row r="1013">
          <cell r="A1013">
            <v>0</v>
          </cell>
        </row>
        <row r="1014">
          <cell r="A1014">
            <v>0</v>
          </cell>
        </row>
        <row r="1015">
          <cell r="A1015">
            <v>0</v>
          </cell>
        </row>
        <row r="1016">
          <cell r="A1016">
            <v>0</v>
          </cell>
        </row>
        <row r="1017">
          <cell r="A1017">
            <v>0</v>
          </cell>
        </row>
        <row r="1018">
          <cell r="A1018">
            <v>0</v>
          </cell>
        </row>
        <row r="1019">
          <cell r="A1019">
            <v>0</v>
          </cell>
        </row>
        <row r="1020">
          <cell r="A1020">
            <v>0</v>
          </cell>
        </row>
        <row r="1021">
          <cell r="A1021">
            <v>0</v>
          </cell>
        </row>
        <row r="1022">
          <cell r="A1022">
            <v>0</v>
          </cell>
        </row>
        <row r="1023">
          <cell r="A1023">
            <v>0</v>
          </cell>
        </row>
        <row r="1024">
          <cell r="A1024">
            <v>0</v>
          </cell>
        </row>
        <row r="1025">
          <cell r="A1025">
            <v>0</v>
          </cell>
        </row>
        <row r="1026">
          <cell r="A1026">
            <v>0</v>
          </cell>
        </row>
        <row r="1027">
          <cell r="A1027">
            <v>0</v>
          </cell>
        </row>
        <row r="1028">
          <cell r="A1028">
            <v>0</v>
          </cell>
        </row>
        <row r="1029">
          <cell r="A1029">
            <v>0</v>
          </cell>
        </row>
        <row r="1030">
          <cell r="A1030">
            <v>0</v>
          </cell>
        </row>
        <row r="1031">
          <cell r="A1031">
            <v>0</v>
          </cell>
        </row>
        <row r="1032">
          <cell r="A1032">
            <v>0</v>
          </cell>
        </row>
        <row r="1033">
          <cell r="A1033">
            <v>0</v>
          </cell>
        </row>
        <row r="1034">
          <cell r="A1034">
            <v>0</v>
          </cell>
        </row>
        <row r="1035">
          <cell r="A1035">
            <v>0</v>
          </cell>
        </row>
        <row r="1036">
          <cell r="A1036">
            <v>0</v>
          </cell>
        </row>
        <row r="1037">
          <cell r="A1037">
            <v>0</v>
          </cell>
        </row>
        <row r="1038">
          <cell r="A1038">
            <v>0</v>
          </cell>
        </row>
        <row r="1039">
          <cell r="A1039">
            <v>0</v>
          </cell>
        </row>
        <row r="1040">
          <cell r="A1040">
            <v>0</v>
          </cell>
        </row>
        <row r="1041">
          <cell r="A1041">
            <v>0</v>
          </cell>
        </row>
        <row r="1042">
          <cell r="A1042">
            <v>0</v>
          </cell>
        </row>
        <row r="1043">
          <cell r="A1043">
            <v>0</v>
          </cell>
        </row>
        <row r="1044">
          <cell r="A1044">
            <v>0</v>
          </cell>
        </row>
        <row r="1045">
          <cell r="A1045">
            <v>0</v>
          </cell>
        </row>
        <row r="1046">
          <cell r="A1046">
            <v>0</v>
          </cell>
        </row>
        <row r="1047">
          <cell r="A1047">
            <v>0</v>
          </cell>
        </row>
        <row r="1048">
          <cell r="A1048">
            <v>0</v>
          </cell>
        </row>
        <row r="1049">
          <cell r="A1049">
            <v>0</v>
          </cell>
        </row>
        <row r="1050">
          <cell r="A1050">
            <v>0</v>
          </cell>
        </row>
        <row r="1051">
          <cell r="A1051">
            <v>0</v>
          </cell>
        </row>
        <row r="1052">
          <cell r="A1052">
            <v>0</v>
          </cell>
        </row>
        <row r="1053">
          <cell r="A1053">
            <v>0</v>
          </cell>
        </row>
        <row r="1054">
          <cell r="A1054">
            <v>0</v>
          </cell>
        </row>
        <row r="1055">
          <cell r="A1055">
            <v>0</v>
          </cell>
        </row>
        <row r="1056">
          <cell r="A1056">
            <v>0</v>
          </cell>
        </row>
        <row r="1057">
          <cell r="A1057">
            <v>0</v>
          </cell>
        </row>
        <row r="1058">
          <cell r="A1058">
            <v>0</v>
          </cell>
        </row>
        <row r="1059">
          <cell r="A1059">
            <v>0</v>
          </cell>
        </row>
        <row r="1060">
          <cell r="A1060">
            <v>0</v>
          </cell>
        </row>
        <row r="1061">
          <cell r="A1061">
            <v>0</v>
          </cell>
        </row>
        <row r="1062">
          <cell r="A1062">
            <v>0</v>
          </cell>
        </row>
        <row r="1063">
          <cell r="A1063">
            <v>0</v>
          </cell>
        </row>
        <row r="1064">
          <cell r="A1064">
            <v>0</v>
          </cell>
        </row>
        <row r="1065">
          <cell r="A1065">
            <v>0</v>
          </cell>
        </row>
        <row r="1066">
          <cell r="A1066">
            <v>0</v>
          </cell>
        </row>
        <row r="1067">
          <cell r="A1067">
            <v>0</v>
          </cell>
        </row>
        <row r="1068">
          <cell r="A1068">
            <v>0</v>
          </cell>
        </row>
        <row r="1069">
          <cell r="A1069">
            <v>0</v>
          </cell>
        </row>
        <row r="1070">
          <cell r="A1070">
            <v>0</v>
          </cell>
        </row>
        <row r="1071">
          <cell r="A1071">
            <v>0</v>
          </cell>
        </row>
        <row r="1072">
          <cell r="A1072">
            <v>0</v>
          </cell>
        </row>
        <row r="1073">
          <cell r="A1073">
            <v>0</v>
          </cell>
        </row>
        <row r="1074">
          <cell r="A1074">
            <v>0</v>
          </cell>
        </row>
        <row r="1075">
          <cell r="A1075">
            <v>0</v>
          </cell>
        </row>
        <row r="1076">
          <cell r="A1076">
            <v>0</v>
          </cell>
        </row>
        <row r="1077">
          <cell r="A1077">
            <v>0</v>
          </cell>
        </row>
        <row r="1078">
          <cell r="A1078">
            <v>0</v>
          </cell>
        </row>
        <row r="1079">
          <cell r="A1079">
            <v>0</v>
          </cell>
        </row>
        <row r="1080">
          <cell r="A1080">
            <v>0</v>
          </cell>
        </row>
        <row r="1081">
          <cell r="A1081">
            <v>0</v>
          </cell>
        </row>
        <row r="1082">
          <cell r="A1082">
            <v>0</v>
          </cell>
        </row>
        <row r="1083">
          <cell r="A1083">
            <v>0</v>
          </cell>
        </row>
        <row r="1084">
          <cell r="A1084">
            <v>0</v>
          </cell>
        </row>
        <row r="1085">
          <cell r="A1085">
            <v>0</v>
          </cell>
        </row>
        <row r="1086">
          <cell r="A1086">
            <v>0</v>
          </cell>
        </row>
        <row r="1087">
          <cell r="A1087">
            <v>0</v>
          </cell>
        </row>
        <row r="1088">
          <cell r="A1088">
            <v>0</v>
          </cell>
        </row>
        <row r="1089">
          <cell r="A1089">
            <v>0</v>
          </cell>
        </row>
        <row r="1090">
          <cell r="A1090">
            <v>0</v>
          </cell>
        </row>
        <row r="1091">
          <cell r="A1091">
            <v>0</v>
          </cell>
        </row>
        <row r="1092">
          <cell r="A1092">
            <v>0</v>
          </cell>
        </row>
        <row r="1093">
          <cell r="A1093">
            <v>0</v>
          </cell>
        </row>
        <row r="1094">
          <cell r="A1094">
            <v>0</v>
          </cell>
        </row>
        <row r="1095">
          <cell r="A1095">
            <v>0</v>
          </cell>
        </row>
        <row r="1096">
          <cell r="A1096">
            <v>0</v>
          </cell>
        </row>
        <row r="1097">
          <cell r="A1097">
            <v>0</v>
          </cell>
        </row>
        <row r="1098">
          <cell r="A1098">
            <v>0</v>
          </cell>
        </row>
        <row r="1099">
          <cell r="A1099">
            <v>0</v>
          </cell>
        </row>
        <row r="1100">
          <cell r="A1100">
            <v>0</v>
          </cell>
        </row>
        <row r="1101">
          <cell r="A1101">
            <v>0</v>
          </cell>
        </row>
        <row r="1102">
          <cell r="A1102">
            <v>0</v>
          </cell>
        </row>
        <row r="1103">
          <cell r="A1103">
            <v>0</v>
          </cell>
        </row>
        <row r="1104">
          <cell r="A1104">
            <v>0</v>
          </cell>
        </row>
        <row r="1105">
          <cell r="A1105">
            <v>0</v>
          </cell>
        </row>
        <row r="1106">
          <cell r="A1106">
            <v>0</v>
          </cell>
        </row>
        <row r="1107">
          <cell r="A1107">
            <v>0</v>
          </cell>
        </row>
        <row r="1108">
          <cell r="A1108">
            <v>0</v>
          </cell>
        </row>
        <row r="1109">
          <cell r="A1109">
            <v>0</v>
          </cell>
        </row>
        <row r="1110">
          <cell r="A1110">
            <v>0</v>
          </cell>
        </row>
        <row r="1111">
          <cell r="A1111">
            <v>0</v>
          </cell>
        </row>
        <row r="1112">
          <cell r="A1112">
            <v>0</v>
          </cell>
        </row>
        <row r="1113">
          <cell r="A1113">
            <v>0</v>
          </cell>
        </row>
        <row r="1114">
          <cell r="A1114">
            <v>0</v>
          </cell>
        </row>
        <row r="1115">
          <cell r="A1115">
            <v>0</v>
          </cell>
        </row>
        <row r="1116">
          <cell r="A1116">
            <v>0</v>
          </cell>
        </row>
        <row r="1117">
          <cell r="A1117">
            <v>0</v>
          </cell>
        </row>
        <row r="1118">
          <cell r="A1118">
            <v>0</v>
          </cell>
        </row>
        <row r="1119">
          <cell r="A1119">
            <v>0</v>
          </cell>
        </row>
        <row r="1120">
          <cell r="A1120">
            <v>0</v>
          </cell>
        </row>
        <row r="1121">
          <cell r="A1121">
            <v>0</v>
          </cell>
        </row>
        <row r="1122">
          <cell r="A1122">
            <v>0</v>
          </cell>
        </row>
        <row r="1123">
          <cell r="A1123">
            <v>0</v>
          </cell>
        </row>
        <row r="1124">
          <cell r="A1124">
            <v>0</v>
          </cell>
        </row>
        <row r="1125">
          <cell r="A1125">
            <v>0</v>
          </cell>
        </row>
        <row r="1126">
          <cell r="A1126">
            <v>0</v>
          </cell>
        </row>
        <row r="1127">
          <cell r="A1127">
            <v>0</v>
          </cell>
        </row>
        <row r="1128">
          <cell r="A1128">
            <v>0</v>
          </cell>
        </row>
        <row r="1129">
          <cell r="A1129">
            <v>0</v>
          </cell>
        </row>
        <row r="1130">
          <cell r="A1130">
            <v>0</v>
          </cell>
        </row>
        <row r="1131">
          <cell r="A1131">
            <v>0</v>
          </cell>
        </row>
        <row r="1132">
          <cell r="A1132">
            <v>0</v>
          </cell>
        </row>
        <row r="1133">
          <cell r="A1133">
            <v>0</v>
          </cell>
        </row>
        <row r="1134">
          <cell r="A1134">
            <v>0</v>
          </cell>
        </row>
        <row r="1135">
          <cell r="A1135">
            <v>0</v>
          </cell>
        </row>
        <row r="1136">
          <cell r="A1136">
            <v>0</v>
          </cell>
        </row>
        <row r="1137">
          <cell r="A1137">
            <v>0</v>
          </cell>
        </row>
        <row r="1138">
          <cell r="A1138">
            <v>0</v>
          </cell>
        </row>
        <row r="1139">
          <cell r="A1139">
            <v>0</v>
          </cell>
        </row>
        <row r="1140">
          <cell r="A1140">
            <v>0</v>
          </cell>
        </row>
        <row r="1141">
          <cell r="A1141">
            <v>0</v>
          </cell>
        </row>
        <row r="1142">
          <cell r="A1142">
            <v>0</v>
          </cell>
        </row>
        <row r="1143">
          <cell r="A1143">
            <v>0</v>
          </cell>
        </row>
        <row r="1144">
          <cell r="A1144">
            <v>0</v>
          </cell>
        </row>
        <row r="1145">
          <cell r="A1145">
            <v>0</v>
          </cell>
        </row>
        <row r="1146">
          <cell r="A1146">
            <v>0</v>
          </cell>
        </row>
        <row r="1147">
          <cell r="A1147">
            <v>0</v>
          </cell>
        </row>
        <row r="1148">
          <cell r="A1148">
            <v>0</v>
          </cell>
        </row>
        <row r="1149">
          <cell r="A1149">
            <v>0</v>
          </cell>
        </row>
        <row r="1150">
          <cell r="A1150">
            <v>0</v>
          </cell>
        </row>
        <row r="1151">
          <cell r="A1151">
            <v>0</v>
          </cell>
        </row>
        <row r="1152">
          <cell r="A1152">
            <v>0</v>
          </cell>
        </row>
        <row r="1153">
          <cell r="A1153">
            <v>0</v>
          </cell>
        </row>
        <row r="1154">
          <cell r="A1154">
            <v>0</v>
          </cell>
        </row>
        <row r="1155">
          <cell r="A1155">
            <v>0</v>
          </cell>
        </row>
        <row r="1156">
          <cell r="A1156">
            <v>0</v>
          </cell>
        </row>
        <row r="1157">
          <cell r="A1157">
            <v>0</v>
          </cell>
        </row>
        <row r="1158">
          <cell r="A1158">
            <v>0</v>
          </cell>
        </row>
        <row r="1159">
          <cell r="A1159">
            <v>0</v>
          </cell>
        </row>
        <row r="1160">
          <cell r="A1160">
            <v>0</v>
          </cell>
        </row>
        <row r="1161">
          <cell r="A1161">
            <v>0</v>
          </cell>
        </row>
        <row r="1162">
          <cell r="A1162">
            <v>0</v>
          </cell>
        </row>
        <row r="1163">
          <cell r="A1163">
            <v>0</v>
          </cell>
        </row>
        <row r="1164">
          <cell r="A1164">
            <v>0</v>
          </cell>
        </row>
        <row r="1165">
          <cell r="A1165">
            <v>0</v>
          </cell>
        </row>
        <row r="1166">
          <cell r="A1166">
            <v>0</v>
          </cell>
        </row>
        <row r="1167">
          <cell r="A1167">
            <v>0</v>
          </cell>
        </row>
        <row r="1168">
          <cell r="A1168">
            <v>0</v>
          </cell>
        </row>
        <row r="1169">
          <cell r="A1169">
            <v>0</v>
          </cell>
        </row>
        <row r="1170">
          <cell r="A1170">
            <v>0</v>
          </cell>
        </row>
        <row r="1171">
          <cell r="A1171">
            <v>0</v>
          </cell>
        </row>
        <row r="1172">
          <cell r="A1172">
            <v>0</v>
          </cell>
        </row>
        <row r="1173">
          <cell r="A1173">
            <v>0</v>
          </cell>
        </row>
        <row r="1174">
          <cell r="A1174">
            <v>0</v>
          </cell>
        </row>
        <row r="1175">
          <cell r="A1175">
            <v>0</v>
          </cell>
        </row>
        <row r="1176">
          <cell r="A1176">
            <v>0</v>
          </cell>
        </row>
        <row r="1177">
          <cell r="A1177">
            <v>0</v>
          </cell>
        </row>
        <row r="1178">
          <cell r="A1178">
            <v>0</v>
          </cell>
        </row>
        <row r="1179">
          <cell r="A1179">
            <v>0</v>
          </cell>
        </row>
        <row r="1180">
          <cell r="A1180">
            <v>0</v>
          </cell>
        </row>
        <row r="1181">
          <cell r="A1181">
            <v>0</v>
          </cell>
        </row>
        <row r="1182">
          <cell r="A1182">
            <v>0</v>
          </cell>
        </row>
        <row r="1183">
          <cell r="A1183">
            <v>0</v>
          </cell>
        </row>
        <row r="1184">
          <cell r="A1184">
            <v>0</v>
          </cell>
        </row>
        <row r="1185">
          <cell r="A1185">
            <v>0</v>
          </cell>
        </row>
        <row r="1186">
          <cell r="A1186">
            <v>0</v>
          </cell>
        </row>
        <row r="1187">
          <cell r="A1187">
            <v>0</v>
          </cell>
        </row>
        <row r="1188">
          <cell r="A1188">
            <v>0</v>
          </cell>
        </row>
        <row r="1189">
          <cell r="A1189">
            <v>0</v>
          </cell>
        </row>
        <row r="1190">
          <cell r="A1190">
            <v>0</v>
          </cell>
        </row>
        <row r="1191">
          <cell r="A1191">
            <v>0</v>
          </cell>
        </row>
        <row r="1192">
          <cell r="A1192">
            <v>0</v>
          </cell>
        </row>
        <row r="1193">
          <cell r="A1193">
            <v>0</v>
          </cell>
        </row>
        <row r="1194">
          <cell r="A1194">
            <v>0</v>
          </cell>
        </row>
        <row r="1195">
          <cell r="A1195">
            <v>0</v>
          </cell>
        </row>
        <row r="1196">
          <cell r="A1196">
            <v>0</v>
          </cell>
        </row>
        <row r="1197">
          <cell r="A1197">
            <v>0</v>
          </cell>
        </row>
        <row r="1198">
          <cell r="A1198">
            <v>0</v>
          </cell>
        </row>
        <row r="1199">
          <cell r="A1199">
            <v>0</v>
          </cell>
        </row>
        <row r="1200">
          <cell r="A1200">
            <v>0</v>
          </cell>
        </row>
        <row r="1201">
          <cell r="A1201">
            <v>0</v>
          </cell>
        </row>
        <row r="1202">
          <cell r="A1202">
            <v>0</v>
          </cell>
        </row>
        <row r="1203">
          <cell r="A1203">
            <v>0</v>
          </cell>
        </row>
        <row r="1204">
          <cell r="A1204">
            <v>0</v>
          </cell>
        </row>
        <row r="1205">
          <cell r="A1205">
            <v>0</v>
          </cell>
        </row>
        <row r="1206">
          <cell r="A1206">
            <v>0</v>
          </cell>
        </row>
        <row r="1207">
          <cell r="A1207">
            <v>0</v>
          </cell>
        </row>
        <row r="1208">
          <cell r="A1208">
            <v>0</v>
          </cell>
        </row>
        <row r="1209">
          <cell r="A1209">
            <v>0</v>
          </cell>
        </row>
        <row r="1210">
          <cell r="A1210">
            <v>0</v>
          </cell>
        </row>
        <row r="1211">
          <cell r="A1211">
            <v>0</v>
          </cell>
        </row>
        <row r="1212">
          <cell r="A1212">
            <v>0</v>
          </cell>
        </row>
        <row r="1213">
          <cell r="A1213">
            <v>0</v>
          </cell>
        </row>
        <row r="1214">
          <cell r="A1214">
            <v>0</v>
          </cell>
        </row>
        <row r="1215">
          <cell r="A1215">
            <v>0</v>
          </cell>
        </row>
        <row r="1216">
          <cell r="A1216">
            <v>0</v>
          </cell>
        </row>
        <row r="1217">
          <cell r="A1217">
            <v>0</v>
          </cell>
        </row>
        <row r="1218">
          <cell r="A1218">
            <v>0</v>
          </cell>
        </row>
        <row r="1219">
          <cell r="A1219">
            <v>0</v>
          </cell>
        </row>
        <row r="1220">
          <cell r="A1220">
            <v>0</v>
          </cell>
        </row>
        <row r="1221">
          <cell r="A1221">
            <v>0</v>
          </cell>
        </row>
        <row r="1222">
          <cell r="A1222">
            <v>0</v>
          </cell>
        </row>
        <row r="1223">
          <cell r="A1223">
            <v>0</v>
          </cell>
        </row>
        <row r="1224">
          <cell r="A1224">
            <v>0</v>
          </cell>
        </row>
        <row r="1225">
          <cell r="A1225">
            <v>0</v>
          </cell>
        </row>
        <row r="1226">
          <cell r="A1226">
            <v>0</v>
          </cell>
        </row>
        <row r="1227">
          <cell r="A1227">
            <v>0</v>
          </cell>
        </row>
        <row r="1228">
          <cell r="A1228">
            <v>0</v>
          </cell>
        </row>
        <row r="1229">
          <cell r="A1229">
            <v>0</v>
          </cell>
        </row>
        <row r="1230">
          <cell r="A1230">
            <v>0</v>
          </cell>
        </row>
        <row r="1231">
          <cell r="A1231">
            <v>0</v>
          </cell>
        </row>
        <row r="1232">
          <cell r="A1232">
            <v>0</v>
          </cell>
        </row>
        <row r="1233">
          <cell r="A1233">
            <v>0</v>
          </cell>
        </row>
        <row r="1234">
          <cell r="A1234">
            <v>0</v>
          </cell>
        </row>
        <row r="1235">
          <cell r="A1235">
            <v>0</v>
          </cell>
        </row>
        <row r="1236">
          <cell r="A1236">
            <v>0</v>
          </cell>
        </row>
        <row r="1237">
          <cell r="A1237">
            <v>0</v>
          </cell>
        </row>
        <row r="1238">
          <cell r="A1238">
            <v>0</v>
          </cell>
        </row>
        <row r="1239">
          <cell r="A1239">
            <v>0</v>
          </cell>
        </row>
        <row r="1240">
          <cell r="A1240">
            <v>0</v>
          </cell>
        </row>
        <row r="1241">
          <cell r="A1241">
            <v>0</v>
          </cell>
        </row>
        <row r="1242">
          <cell r="A1242">
            <v>0</v>
          </cell>
        </row>
        <row r="1243">
          <cell r="A1243">
            <v>0</v>
          </cell>
        </row>
        <row r="1244">
          <cell r="A1244">
            <v>0</v>
          </cell>
        </row>
        <row r="1245">
          <cell r="A1245">
            <v>0</v>
          </cell>
        </row>
        <row r="1246">
          <cell r="A1246">
            <v>0</v>
          </cell>
        </row>
        <row r="1247">
          <cell r="A1247">
            <v>0</v>
          </cell>
        </row>
        <row r="1248">
          <cell r="A1248">
            <v>0</v>
          </cell>
        </row>
        <row r="1249">
          <cell r="A1249">
            <v>0</v>
          </cell>
        </row>
        <row r="1250">
          <cell r="A1250">
            <v>0</v>
          </cell>
        </row>
        <row r="1251">
          <cell r="A1251">
            <v>0</v>
          </cell>
        </row>
        <row r="1252">
          <cell r="A1252">
            <v>0</v>
          </cell>
        </row>
        <row r="1253">
          <cell r="A1253">
            <v>0</v>
          </cell>
        </row>
        <row r="1254">
          <cell r="A1254">
            <v>0</v>
          </cell>
        </row>
        <row r="1255">
          <cell r="A1255">
            <v>0</v>
          </cell>
        </row>
        <row r="1256">
          <cell r="A1256">
            <v>0</v>
          </cell>
        </row>
        <row r="1257">
          <cell r="A1257">
            <v>0</v>
          </cell>
        </row>
        <row r="1258">
          <cell r="A1258">
            <v>0</v>
          </cell>
        </row>
        <row r="1259">
          <cell r="A1259">
            <v>0</v>
          </cell>
        </row>
        <row r="1260">
          <cell r="A1260">
            <v>0</v>
          </cell>
        </row>
        <row r="1261">
          <cell r="A1261">
            <v>0</v>
          </cell>
        </row>
        <row r="1262">
          <cell r="A1262">
            <v>0</v>
          </cell>
        </row>
        <row r="1263">
          <cell r="A1263">
            <v>0</v>
          </cell>
        </row>
        <row r="1264">
          <cell r="A1264">
            <v>0</v>
          </cell>
        </row>
        <row r="1265">
          <cell r="A1265">
            <v>0</v>
          </cell>
        </row>
        <row r="1266">
          <cell r="A1266">
            <v>0</v>
          </cell>
        </row>
        <row r="1267">
          <cell r="A1267">
            <v>0</v>
          </cell>
        </row>
        <row r="1268">
          <cell r="A1268">
            <v>0</v>
          </cell>
        </row>
        <row r="1269">
          <cell r="A1269">
            <v>0</v>
          </cell>
        </row>
        <row r="1270">
          <cell r="A1270">
            <v>0</v>
          </cell>
        </row>
        <row r="1271">
          <cell r="A1271">
            <v>0</v>
          </cell>
        </row>
        <row r="1272">
          <cell r="A1272">
            <v>0</v>
          </cell>
        </row>
        <row r="1273">
          <cell r="A1273">
            <v>0</v>
          </cell>
        </row>
        <row r="1274">
          <cell r="A1274">
            <v>0</v>
          </cell>
        </row>
        <row r="1275">
          <cell r="A1275">
            <v>0</v>
          </cell>
        </row>
        <row r="1276">
          <cell r="A1276">
            <v>0</v>
          </cell>
        </row>
        <row r="1277">
          <cell r="A1277">
            <v>0</v>
          </cell>
        </row>
        <row r="1278">
          <cell r="A1278">
            <v>0</v>
          </cell>
        </row>
        <row r="1279">
          <cell r="A1279">
            <v>0</v>
          </cell>
        </row>
        <row r="1280">
          <cell r="A1280">
            <v>0</v>
          </cell>
        </row>
        <row r="1281">
          <cell r="A1281">
            <v>0</v>
          </cell>
        </row>
        <row r="1282">
          <cell r="A1282">
            <v>0</v>
          </cell>
        </row>
        <row r="1283">
          <cell r="A1283">
            <v>0</v>
          </cell>
        </row>
        <row r="1284">
          <cell r="A1284">
            <v>0</v>
          </cell>
        </row>
        <row r="1285">
          <cell r="A1285">
            <v>0</v>
          </cell>
        </row>
        <row r="1286">
          <cell r="A1286">
            <v>0</v>
          </cell>
        </row>
        <row r="1287">
          <cell r="A1287">
            <v>0</v>
          </cell>
        </row>
        <row r="1288">
          <cell r="A1288">
            <v>0</v>
          </cell>
        </row>
        <row r="1289">
          <cell r="A1289">
            <v>0</v>
          </cell>
        </row>
        <row r="1290">
          <cell r="A1290">
            <v>0</v>
          </cell>
        </row>
        <row r="1291">
          <cell r="A1291">
            <v>0</v>
          </cell>
        </row>
        <row r="1292">
          <cell r="A1292">
            <v>0</v>
          </cell>
        </row>
        <row r="1293">
          <cell r="A1293">
            <v>0</v>
          </cell>
        </row>
        <row r="1294">
          <cell r="A1294">
            <v>0</v>
          </cell>
        </row>
        <row r="1295">
          <cell r="A1295">
            <v>0</v>
          </cell>
        </row>
        <row r="1296">
          <cell r="A1296">
            <v>0</v>
          </cell>
        </row>
        <row r="1297">
          <cell r="A1297">
            <v>0</v>
          </cell>
        </row>
        <row r="1298">
          <cell r="A1298">
            <v>0</v>
          </cell>
        </row>
        <row r="1299">
          <cell r="A1299">
            <v>0</v>
          </cell>
        </row>
        <row r="1300">
          <cell r="A1300">
            <v>0</v>
          </cell>
        </row>
        <row r="1301">
          <cell r="A1301">
            <v>0</v>
          </cell>
        </row>
        <row r="1302">
          <cell r="A1302">
            <v>0</v>
          </cell>
        </row>
        <row r="1303">
          <cell r="A1303">
            <v>0</v>
          </cell>
        </row>
        <row r="1304">
          <cell r="A1304">
            <v>0</v>
          </cell>
        </row>
        <row r="1305">
          <cell r="A1305">
            <v>0</v>
          </cell>
        </row>
        <row r="1306">
          <cell r="A1306">
            <v>0</v>
          </cell>
        </row>
        <row r="1307">
          <cell r="A1307">
            <v>0</v>
          </cell>
        </row>
        <row r="1308">
          <cell r="A1308">
            <v>0</v>
          </cell>
        </row>
        <row r="1309">
          <cell r="A1309">
            <v>0</v>
          </cell>
        </row>
        <row r="1310">
          <cell r="A1310">
            <v>0</v>
          </cell>
        </row>
        <row r="1311">
          <cell r="A1311">
            <v>0</v>
          </cell>
        </row>
        <row r="1312">
          <cell r="A1312">
            <v>0</v>
          </cell>
        </row>
        <row r="1313">
          <cell r="A1313">
            <v>0</v>
          </cell>
        </row>
        <row r="1314">
          <cell r="A1314">
            <v>0</v>
          </cell>
        </row>
        <row r="1315">
          <cell r="A1315">
            <v>0</v>
          </cell>
        </row>
        <row r="1316">
          <cell r="A1316">
            <v>0</v>
          </cell>
        </row>
        <row r="1317">
          <cell r="A1317">
            <v>0</v>
          </cell>
        </row>
        <row r="1318">
          <cell r="A1318">
            <v>0</v>
          </cell>
        </row>
        <row r="1319">
          <cell r="A1319">
            <v>0</v>
          </cell>
        </row>
        <row r="1320">
          <cell r="A1320">
            <v>0</v>
          </cell>
        </row>
        <row r="1321">
          <cell r="A1321">
            <v>0</v>
          </cell>
        </row>
        <row r="1322">
          <cell r="A1322">
            <v>0</v>
          </cell>
        </row>
        <row r="1323">
          <cell r="A1323">
            <v>0</v>
          </cell>
        </row>
        <row r="1324">
          <cell r="A1324">
            <v>0</v>
          </cell>
        </row>
        <row r="1325">
          <cell r="A1325">
            <v>0</v>
          </cell>
        </row>
        <row r="1326">
          <cell r="A1326">
            <v>0</v>
          </cell>
        </row>
        <row r="1327">
          <cell r="A1327">
            <v>0</v>
          </cell>
        </row>
        <row r="1328">
          <cell r="A1328">
            <v>0</v>
          </cell>
        </row>
        <row r="1329">
          <cell r="A1329">
            <v>0</v>
          </cell>
        </row>
        <row r="1330">
          <cell r="A1330">
            <v>0</v>
          </cell>
        </row>
        <row r="1331">
          <cell r="A1331">
            <v>0</v>
          </cell>
        </row>
        <row r="1332">
          <cell r="A1332">
            <v>0</v>
          </cell>
        </row>
        <row r="1333">
          <cell r="A1333">
            <v>0</v>
          </cell>
        </row>
        <row r="1334">
          <cell r="A1334">
            <v>0</v>
          </cell>
        </row>
        <row r="1335">
          <cell r="A1335">
            <v>0</v>
          </cell>
        </row>
        <row r="1336">
          <cell r="A1336">
            <v>0</v>
          </cell>
        </row>
        <row r="1337">
          <cell r="A1337">
            <v>0</v>
          </cell>
        </row>
        <row r="1338">
          <cell r="A1338">
            <v>0</v>
          </cell>
        </row>
        <row r="1339">
          <cell r="A1339">
            <v>0</v>
          </cell>
        </row>
        <row r="1340">
          <cell r="A1340">
            <v>0</v>
          </cell>
        </row>
        <row r="1341">
          <cell r="A1341">
            <v>0</v>
          </cell>
        </row>
        <row r="1342">
          <cell r="A1342">
            <v>0</v>
          </cell>
        </row>
        <row r="1343">
          <cell r="A1343">
            <v>0</v>
          </cell>
        </row>
        <row r="1344">
          <cell r="A1344">
            <v>0</v>
          </cell>
        </row>
        <row r="1345">
          <cell r="A1345">
            <v>0</v>
          </cell>
        </row>
        <row r="1346">
          <cell r="A1346">
            <v>0</v>
          </cell>
        </row>
        <row r="1347">
          <cell r="A1347">
            <v>0</v>
          </cell>
        </row>
        <row r="1348">
          <cell r="A1348">
            <v>0</v>
          </cell>
        </row>
        <row r="1349">
          <cell r="A1349">
            <v>0</v>
          </cell>
        </row>
        <row r="1350">
          <cell r="A1350">
            <v>0</v>
          </cell>
        </row>
        <row r="1351">
          <cell r="A1351">
            <v>0</v>
          </cell>
        </row>
        <row r="1352">
          <cell r="A1352">
            <v>0</v>
          </cell>
        </row>
        <row r="1353">
          <cell r="A1353">
            <v>0</v>
          </cell>
        </row>
        <row r="1354">
          <cell r="A1354">
            <v>0</v>
          </cell>
        </row>
        <row r="1355">
          <cell r="A1355">
            <v>0</v>
          </cell>
        </row>
        <row r="1356">
          <cell r="A1356">
            <v>0</v>
          </cell>
        </row>
        <row r="1357">
          <cell r="A1357">
            <v>0</v>
          </cell>
        </row>
        <row r="1358">
          <cell r="A1358">
            <v>0</v>
          </cell>
        </row>
        <row r="1359">
          <cell r="A1359">
            <v>0</v>
          </cell>
        </row>
        <row r="1360">
          <cell r="A1360">
            <v>0</v>
          </cell>
        </row>
        <row r="1361">
          <cell r="A1361">
            <v>0</v>
          </cell>
        </row>
        <row r="1362">
          <cell r="A1362">
            <v>0</v>
          </cell>
        </row>
        <row r="1363">
          <cell r="A1363">
            <v>0</v>
          </cell>
        </row>
        <row r="1364">
          <cell r="A1364">
            <v>0</v>
          </cell>
        </row>
        <row r="1365">
          <cell r="A1365">
            <v>0</v>
          </cell>
        </row>
        <row r="1366">
          <cell r="A1366">
            <v>0</v>
          </cell>
        </row>
        <row r="1367">
          <cell r="A1367">
            <v>0</v>
          </cell>
        </row>
        <row r="1368">
          <cell r="A1368">
            <v>0</v>
          </cell>
        </row>
        <row r="1369">
          <cell r="A1369">
            <v>0</v>
          </cell>
        </row>
        <row r="1370">
          <cell r="A1370">
            <v>0</v>
          </cell>
        </row>
        <row r="1371">
          <cell r="A1371">
            <v>0</v>
          </cell>
        </row>
        <row r="1372">
          <cell r="A1372">
            <v>0</v>
          </cell>
        </row>
        <row r="1373">
          <cell r="A1373">
            <v>0</v>
          </cell>
        </row>
        <row r="1374">
          <cell r="A1374">
            <v>0</v>
          </cell>
        </row>
        <row r="1375">
          <cell r="A1375">
            <v>0</v>
          </cell>
        </row>
        <row r="1376">
          <cell r="A1376">
            <v>0</v>
          </cell>
        </row>
        <row r="1377">
          <cell r="A1377">
            <v>0</v>
          </cell>
        </row>
        <row r="1378">
          <cell r="A1378">
            <v>0</v>
          </cell>
        </row>
        <row r="1379">
          <cell r="A1379">
            <v>0</v>
          </cell>
        </row>
        <row r="1380">
          <cell r="A1380">
            <v>0</v>
          </cell>
        </row>
        <row r="1381">
          <cell r="A1381">
            <v>0</v>
          </cell>
        </row>
        <row r="1382">
          <cell r="A1382">
            <v>0</v>
          </cell>
        </row>
        <row r="1383">
          <cell r="A1383">
            <v>0</v>
          </cell>
        </row>
        <row r="1384">
          <cell r="A1384">
            <v>0</v>
          </cell>
        </row>
        <row r="1385">
          <cell r="A1385">
            <v>0</v>
          </cell>
        </row>
        <row r="1386">
          <cell r="A1386">
            <v>0</v>
          </cell>
        </row>
        <row r="1387">
          <cell r="A1387">
            <v>0</v>
          </cell>
        </row>
        <row r="1388">
          <cell r="A1388">
            <v>0</v>
          </cell>
        </row>
        <row r="1389">
          <cell r="A1389">
            <v>0</v>
          </cell>
        </row>
        <row r="1390">
          <cell r="A1390">
            <v>0</v>
          </cell>
        </row>
        <row r="1391">
          <cell r="A1391">
            <v>0</v>
          </cell>
        </row>
        <row r="1392">
          <cell r="A1392">
            <v>0</v>
          </cell>
        </row>
        <row r="1393">
          <cell r="A1393">
            <v>0</v>
          </cell>
        </row>
        <row r="1394">
          <cell r="A1394">
            <v>0</v>
          </cell>
        </row>
        <row r="1395">
          <cell r="A1395">
            <v>0</v>
          </cell>
        </row>
        <row r="1396">
          <cell r="A1396">
            <v>0</v>
          </cell>
        </row>
        <row r="1397">
          <cell r="A1397">
            <v>0</v>
          </cell>
        </row>
        <row r="1398">
          <cell r="A1398">
            <v>0</v>
          </cell>
        </row>
        <row r="1399">
          <cell r="A1399">
            <v>0</v>
          </cell>
        </row>
        <row r="1400">
          <cell r="A1400">
            <v>0</v>
          </cell>
        </row>
        <row r="1401">
          <cell r="A1401">
            <v>0</v>
          </cell>
        </row>
        <row r="1402">
          <cell r="A1402">
            <v>0</v>
          </cell>
        </row>
        <row r="1403">
          <cell r="A1403">
            <v>0</v>
          </cell>
        </row>
        <row r="1404">
          <cell r="A1404">
            <v>0</v>
          </cell>
        </row>
        <row r="1405">
          <cell r="A1405">
            <v>0</v>
          </cell>
        </row>
        <row r="1406">
          <cell r="A1406">
            <v>0</v>
          </cell>
        </row>
        <row r="1407">
          <cell r="A1407">
            <v>0</v>
          </cell>
        </row>
        <row r="1408">
          <cell r="A1408">
            <v>0</v>
          </cell>
        </row>
        <row r="1409">
          <cell r="A1409">
            <v>0</v>
          </cell>
        </row>
        <row r="1410">
          <cell r="A1410">
            <v>0</v>
          </cell>
        </row>
        <row r="1411">
          <cell r="A1411">
            <v>0</v>
          </cell>
        </row>
        <row r="1412">
          <cell r="A1412">
            <v>0</v>
          </cell>
        </row>
        <row r="1413">
          <cell r="A1413">
            <v>0</v>
          </cell>
        </row>
        <row r="1414">
          <cell r="A1414">
            <v>0</v>
          </cell>
        </row>
        <row r="1415">
          <cell r="A1415">
            <v>0</v>
          </cell>
        </row>
        <row r="1416">
          <cell r="A1416">
            <v>0</v>
          </cell>
        </row>
        <row r="1417">
          <cell r="A1417">
            <v>0</v>
          </cell>
        </row>
        <row r="1418">
          <cell r="A1418">
            <v>0</v>
          </cell>
        </row>
        <row r="1419">
          <cell r="A1419">
            <v>0</v>
          </cell>
        </row>
        <row r="1420">
          <cell r="A1420">
            <v>0</v>
          </cell>
        </row>
        <row r="1421">
          <cell r="A1421">
            <v>0</v>
          </cell>
        </row>
        <row r="1422">
          <cell r="A1422">
            <v>0</v>
          </cell>
        </row>
        <row r="1423">
          <cell r="A1423">
            <v>0</v>
          </cell>
        </row>
        <row r="1424">
          <cell r="A1424">
            <v>0</v>
          </cell>
        </row>
        <row r="1425">
          <cell r="A1425">
            <v>0</v>
          </cell>
        </row>
        <row r="1426">
          <cell r="A1426">
            <v>0</v>
          </cell>
        </row>
        <row r="1427">
          <cell r="A1427">
            <v>0</v>
          </cell>
        </row>
        <row r="1428">
          <cell r="A1428">
            <v>0</v>
          </cell>
        </row>
        <row r="1429">
          <cell r="A1429">
            <v>0</v>
          </cell>
        </row>
        <row r="1430">
          <cell r="A1430">
            <v>0</v>
          </cell>
        </row>
        <row r="1431">
          <cell r="A1431">
            <v>0</v>
          </cell>
        </row>
        <row r="1432">
          <cell r="A1432">
            <v>0</v>
          </cell>
        </row>
        <row r="1433">
          <cell r="A1433">
            <v>0</v>
          </cell>
        </row>
        <row r="1434">
          <cell r="A1434">
            <v>0</v>
          </cell>
        </row>
        <row r="1435">
          <cell r="A1435">
            <v>0</v>
          </cell>
        </row>
        <row r="1436">
          <cell r="A1436">
            <v>0</v>
          </cell>
        </row>
        <row r="1437">
          <cell r="A1437">
            <v>0</v>
          </cell>
        </row>
        <row r="1438">
          <cell r="A1438">
            <v>0</v>
          </cell>
        </row>
        <row r="1439">
          <cell r="A1439">
            <v>0</v>
          </cell>
        </row>
        <row r="1440">
          <cell r="A1440">
            <v>0</v>
          </cell>
        </row>
        <row r="1441">
          <cell r="A1441">
            <v>0</v>
          </cell>
        </row>
        <row r="1442">
          <cell r="A1442">
            <v>0</v>
          </cell>
        </row>
        <row r="1443">
          <cell r="A1443">
            <v>0</v>
          </cell>
        </row>
        <row r="1444">
          <cell r="A1444">
            <v>0</v>
          </cell>
        </row>
        <row r="1445">
          <cell r="A1445">
            <v>0</v>
          </cell>
        </row>
        <row r="1446">
          <cell r="A1446">
            <v>0</v>
          </cell>
        </row>
        <row r="1447">
          <cell r="A1447">
            <v>0</v>
          </cell>
        </row>
        <row r="1448">
          <cell r="A1448">
            <v>0</v>
          </cell>
        </row>
        <row r="1449">
          <cell r="A1449">
            <v>0</v>
          </cell>
        </row>
        <row r="1450">
          <cell r="A1450">
            <v>0</v>
          </cell>
        </row>
        <row r="1451">
          <cell r="A1451">
            <v>0</v>
          </cell>
        </row>
        <row r="1452">
          <cell r="A1452">
            <v>0</v>
          </cell>
        </row>
        <row r="1453">
          <cell r="A1453">
            <v>0</v>
          </cell>
        </row>
        <row r="1454">
          <cell r="A1454">
            <v>0</v>
          </cell>
        </row>
        <row r="1455">
          <cell r="A1455">
            <v>0</v>
          </cell>
        </row>
        <row r="1456">
          <cell r="A1456">
            <v>0</v>
          </cell>
        </row>
        <row r="1457">
          <cell r="A1457">
            <v>0</v>
          </cell>
        </row>
        <row r="1458">
          <cell r="A1458">
            <v>0</v>
          </cell>
        </row>
        <row r="1459">
          <cell r="A1459">
            <v>0</v>
          </cell>
        </row>
        <row r="1460">
          <cell r="A1460">
            <v>0</v>
          </cell>
        </row>
        <row r="1461">
          <cell r="A1461">
            <v>0</v>
          </cell>
        </row>
        <row r="1462">
          <cell r="A1462">
            <v>0</v>
          </cell>
        </row>
        <row r="1463">
          <cell r="A1463">
            <v>0</v>
          </cell>
        </row>
        <row r="1464">
          <cell r="A1464">
            <v>0</v>
          </cell>
        </row>
        <row r="1465">
          <cell r="A1465">
            <v>0</v>
          </cell>
        </row>
        <row r="1466">
          <cell r="A1466">
            <v>0</v>
          </cell>
        </row>
        <row r="1467">
          <cell r="A1467">
            <v>0</v>
          </cell>
        </row>
        <row r="1468">
          <cell r="A1468">
            <v>0</v>
          </cell>
        </row>
        <row r="1469">
          <cell r="A1469">
            <v>0</v>
          </cell>
        </row>
        <row r="1470">
          <cell r="A1470">
            <v>0</v>
          </cell>
        </row>
        <row r="1471">
          <cell r="A1471">
            <v>0</v>
          </cell>
        </row>
        <row r="1472">
          <cell r="A1472">
            <v>0</v>
          </cell>
        </row>
        <row r="1473">
          <cell r="A1473">
            <v>0</v>
          </cell>
        </row>
        <row r="1474">
          <cell r="A1474">
            <v>0</v>
          </cell>
        </row>
        <row r="1475">
          <cell r="A1475">
            <v>0</v>
          </cell>
        </row>
        <row r="1476">
          <cell r="A1476">
            <v>0</v>
          </cell>
        </row>
        <row r="1477">
          <cell r="A1477">
            <v>0</v>
          </cell>
        </row>
        <row r="1478">
          <cell r="A1478">
            <v>0</v>
          </cell>
        </row>
        <row r="1479">
          <cell r="A1479">
            <v>0</v>
          </cell>
        </row>
        <row r="1480">
          <cell r="A1480">
            <v>0</v>
          </cell>
        </row>
        <row r="1481">
          <cell r="A1481">
            <v>0</v>
          </cell>
        </row>
        <row r="1482">
          <cell r="A1482">
            <v>0</v>
          </cell>
        </row>
        <row r="1483">
          <cell r="A1483">
            <v>0</v>
          </cell>
        </row>
        <row r="1484">
          <cell r="A1484">
            <v>0</v>
          </cell>
        </row>
        <row r="1485">
          <cell r="A1485">
            <v>0</v>
          </cell>
        </row>
        <row r="1486">
          <cell r="A1486">
            <v>0</v>
          </cell>
        </row>
        <row r="1487">
          <cell r="A1487">
            <v>0</v>
          </cell>
        </row>
        <row r="1488">
          <cell r="A1488">
            <v>0</v>
          </cell>
        </row>
        <row r="1489">
          <cell r="A1489">
            <v>0</v>
          </cell>
        </row>
        <row r="1490">
          <cell r="A1490">
            <v>0</v>
          </cell>
        </row>
        <row r="1491">
          <cell r="A1491">
            <v>0</v>
          </cell>
        </row>
        <row r="1492">
          <cell r="A1492">
            <v>0</v>
          </cell>
        </row>
        <row r="1493">
          <cell r="A1493">
            <v>0</v>
          </cell>
        </row>
        <row r="1494">
          <cell r="A1494">
            <v>0</v>
          </cell>
        </row>
        <row r="1495">
          <cell r="A1495">
            <v>0</v>
          </cell>
        </row>
        <row r="1496">
          <cell r="A1496">
            <v>0</v>
          </cell>
        </row>
        <row r="1497">
          <cell r="A1497">
            <v>0</v>
          </cell>
        </row>
        <row r="1498">
          <cell r="A1498">
            <v>0</v>
          </cell>
        </row>
        <row r="1499">
          <cell r="A1499">
            <v>0</v>
          </cell>
        </row>
        <row r="1500">
          <cell r="A1500">
            <v>0</v>
          </cell>
        </row>
        <row r="1501">
          <cell r="A1501">
            <v>0</v>
          </cell>
        </row>
        <row r="1502">
          <cell r="A1502">
            <v>0</v>
          </cell>
        </row>
        <row r="1503">
          <cell r="A1503">
            <v>0</v>
          </cell>
        </row>
        <row r="1504">
          <cell r="A1504">
            <v>0</v>
          </cell>
        </row>
        <row r="1505">
          <cell r="A1505">
            <v>0</v>
          </cell>
        </row>
        <row r="1506">
          <cell r="A1506">
            <v>0</v>
          </cell>
        </row>
        <row r="1507">
          <cell r="A1507">
            <v>0</v>
          </cell>
        </row>
        <row r="1508">
          <cell r="A1508">
            <v>0</v>
          </cell>
        </row>
        <row r="1509">
          <cell r="A1509">
            <v>0</v>
          </cell>
        </row>
        <row r="1510">
          <cell r="A1510">
            <v>0</v>
          </cell>
        </row>
        <row r="1511">
          <cell r="A1511">
            <v>0</v>
          </cell>
        </row>
        <row r="1512">
          <cell r="A1512">
            <v>0</v>
          </cell>
        </row>
        <row r="1513">
          <cell r="A1513">
            <v>0</v>
          </cell>
        </row>
        <row r="1514">
          <cell r="A1514">
            <v>0</v>
          </cell>
        </row>
        <row r="1515">
          <cell r="A1515">
            <v>0</v>
          </cell>
        </row>
        <row r="1516">
          <cell r="A1516">
            <v>0</v>
          </cell>
        </row>
        <row r="1517">
          <cell r="A1517">
            <v>0</v>
          </cell>
        </row>
        <row r="1518">
          <cell r="A1518">
            <v>0</v>
          </cell>
        </row>
        <row r="1519">
          <cell r="A1519">
            <v>0</v>
          </cell>
        </row>
        <row r="1520">
          <cell r="A1520">
            <v>0</v>
          </cell>
        </row>
        <row r="1521">
          <cell r="A1521">
            <v>0</v>
          </cell>
        </row>
        <row r="1522">
          <cell r="A1522">
            <v>0</v>
          </cell>
        </row>
        <row r="1523">
          <cell r="A1523">
            <v>0</v>
          </cell>
        </row>
        <row r="1524">
          <cell r="A1524">
            <v>0</v>
          </cell>
        </row>
        <row r="1525">
          <cell r="A1525">
            <v>0</v>
          </cell>
        </row>
        <row r="1526">
          <cell r="A1526">
            <v>0</v>
          </cell>
        </row>
        <row r="1527">
          <cell r="A1527">
            <v>0</v>
          </cell>
        </row>
        <row r="1528">
          <cell r="A1528">
            <v>0</v>
          </cell>
        </row>
        <row r="1529">
          <cell r="A1529">
            <v>0</v>
          </cell>
        </row>
        <row r="1530">
          <cell r="A1530">
            <v>0</v>
          </cell>
        </row>
        <row r="1531">
          <cell r="A1531">
            <v>0</v>
          </cell>
        </row>
        <row r="1532">
          <cell r="A1532">
            <v>0</v>
          </cell>
        </row>
        <row r="1533">
          <cell r="A1533">
            <v>0</v>
          </cell>
        </row>
        <row r="1534">
          <cell r="A1534">
            <v>0</v>
          </cell>
        </row>
        <row r="1535">
          <cell r="A1535">
            <v>0</v>
          </cell>
        </row>
        <row r="1536">
          <cell r="A1536">
            <v>0</v>
          </cell>
        </row>
        <row r="1537">
          <cell r="A1537">
            <v>0</v>
          </cell>
        </row>
        <row r="1538">
          <cell r="A1538">
            <v>0</v>
          </cell>
        </row>
        <row r="1539">
          <cell r="A1539">
            <v>0</v>
          </cell>
        </row>
        <row r="1540">
          <cell r="A1540">
            <v>0</v>
          </cell>
        </row>
        <row r="1541">
          <cell r="A1541">
            <v>0</v>
          </cell>
        </row>
        <row r="1542">
          <cell r="A1542">
            <v>0</v>
          </cell>
        </row>
        <row r="1543">
          <cell r="A1543">
            <v>0</v>
          </cell>
        </row>
        <row r="1544">
          <cell r="A1544">
            <v>0</v>
          </cell>
        </row>
        <row r="1545">
          <cell r="A1545">
            <v>0</v>
          </cell>
        </row>
        <row r="1546">
          <cell r="A1546">
            <v>0</v>
          </cell>
        </row>
        <row r="1547">
          <cell r="A1547">
            <v>0</v>
          </cell>
        </row>
        <row r="1548">
          <cell r="A1548">
            <v>0</v>
          </cell>
        </row>
        <row r="1549">
          <cell r="A1549">
            <v>0</v>
          </cell>
        </row>
        <row r="1550">
          <cell r="A1550">
            <v>0</v>
          </cell>
        </row>
        <row r="1551">
          <cell r="A1551">
            <v>0</v>
          </cell>
        </row>
        <row r="1552">
          <cell r="A1552">
            <v>0</v>
          </cell>
        </row>
        <row r="1553">
          <cell r="A1553">
            <v>0</v>
          </cell>
        </row>
        <row r="1554">
          <cell r="A1554">
            <v>0</v>
          </cell>
        </row>
        <row r="1555">
          <cell r="A1555">
            <v>0</v>
          </cell>
        </row>
        <row r="1556">
          <cell r="A1556">
            <v>0</v>
          </cell>
        </row>
        <row r="1557">
          <cell r="A1557">
            <v>0</v>
          </cell>
        </row>
        <row r="1558">
          <cell r="A1558">
            <v>0</v>
          </cell>
        </row>
        <row r="1559">
          <cell r="A1559">
            <v>0</v>
          </cell>
        </row>
        <row r="1560">
          <cell r="A1560">
            <v>0</v>
          </cell>
        </row>
        <row r="1561">
          <cell r="A1561">
            <v>0</v>
          </cell>
        </row>
        <row r="1562">
          <cell r="A1562">
            <v>0</v>
          </cell>
        </row>
        <row r="1563">
          <cell r="A1563">
            <v>0</v>
          </cell>
        </row>
        <row r="1564">
          <cell r="A1564">
            <v>0</v>
          </cell>
        </row>
        <row r="1565">
          <cell r="A1565">
            <v>0</v>
          </cell>
        </row>
        <row r="1566">
          <cell r="A1566">
            <v>0</v>
          </cell>
        </row>
        <row r="1567">
          <cell r="A1567">
            <v>0</v>
          </cell>
        </row>
        <row r="1568">
          <cell r="A1568">
            <v>0</v>
          </cell>
        </row>
        <row r="1569">
          <cell r="A1569">
            <v>0</v>
          </cell>
        </row>
        <row r="1570">
          <cell r="A1570">
            <v>0</v>
          </cell>
        </row>
        <row r="1571">
          <cell r="A1571">
            <v>0</v>
          </cell>
        </row>
        <row r="1572">
          <cell r="A1572">
            <v>0</v>
          </cell>
        </row>
        <row r="1573">
          <cell r="A1573">
            <v>0</v>
          </cell>
        </row>
        <row r="1574">
          <cell r="A1574">
            <v>0</v>
          </cell>
        </row>
        <row r="1575">
          <cell r="A1575">
            <v>0</v>
          </cell>
        </row>
        <row r="1576">
          <cell r="A1576">
            <v>0</v>
          </cell>
        </row>
        <row r="1577">
          <cell r="A1577">
            <v>0</v>
          </cell>
        </row>
        <row r="1578">
          <cell r="A1578">
            <v>0</v>
          </cell>
        </row>
        <row r="1579">
          <cell r="A1579">
            <v>0</v>
          </cell>
        </row>
        <row r="1580">
          <cell r="A1580">
            <v>0</v>
          </cell>
        </row>
        <row r="1581">
          <cell r="A1581">
            <v>0</v>
          </cell>
        </row>
        <row r="1582">
          <cell r="A1582">
            <v>0</v>
          </cell>
        </row>
        <row r="1583">
          <cell r="A1583">
            <v>0</v>
          </cell>
        </row>
        <row r="1584">
          <cell r="A1584">
            <v>0</v>
          </cell>
        </row>
        <row r="1585">
          <cell r="A1585">
            <v>0</v>
          </cell>
        </row>
        <row r="1586">
          <cell r="A1586">
            <v>0</v>
          </cell>
        </row>
        <row r="1587">
          <cell r="A1587">
            <v>0</v>
          </cell>
        </row>
        <row r="1588">
          <cell r="A1588">
            <v>0</v>
          </cell>
        </row>
        <row r="1589">
          <cell r="A1589">
            <v>0</v>
          </cell>
        </row>
        <row r="1590">
          <cell r="A1590">
            <v>0</v>
          </cell>
        </row>
        <row r="1591">
          <cell r="A1591">
            <v>0</v>
          </cell>
        </row>
        <row r="1592">
          <cell r="A1592">
            <v>0</v>
          </cell>
        </row>
        <row r="1593">
          <cell r="A1593">
            <v>0</v>
          </cell>
        </row>
        <row r="1594">
          <cell r="A1594">
            <v>0</v>
          </cell>
        </row>
        <row r="1595">
          <cell r="A1595">
            <v>0</v>
          </cell>
        </row>
        <row r="1596">
          <cell r="A1596">
            <v>0</v>
          </cell>
        </row>
        <row r="1597">
          <cell r="A1597">
            <v>0</v>
          </cell>
        </row>
        <row r="1598">
          <cell r="A1598">
            <v>0</v>
          </cell>
        </row>
        <row r="1599">
          <cell r="A1599">
            <v>0</v>
          </cell>
        </row>
        <row r="1600">
          <cell r="A1600">
            <v>0</v>
          </cell>
        </row>
        <row r="1601">
          <cell r="A1601">
            <v>0</v>
          </cell>
        </row>
        <row r="1602">
          <cell r="A1602">
            <v>0</v>
          </cell>
        </row>
        <row r="1603">
          <cell r="A1603">
            <v>0</v>
          </cell>
        </row>
        <row r="1604">
          <cell r="A1604">
            <v>0</v>
          </cell>
        </row>
        <row r="1605">
          <cell r="A1605">
            <v>0</v>
          </cell>
        </row>
        <row r="1606">
          <cell r="A1606">
            <v>0</v>
          </cell>
        </row>
        <row r="1607">
          <cell r="A1607">
            <v>0</v>
          </cell>
        </row>
        <row r="1608">
          <cell r="A1608">
            <v>0</v>
          </cell>
        </row>
        <row r="1609">
          <cell r="A1609">
            <v>0</v>
          </cell>
        </row>
        <row r="1610">
          <cell r="A1610">
            <v>0</v>
          </cell>
        </row>
        <row r="1611">
          <cell r="A1611">
            <v>0</v>
          </cell>
        </row>
        <row r="1612">
          <cell r="A1612">
            <v>0</v>
          </cell>
        </row>
        <row r="1613">
          <cell r="A1613">
            <v>0</v>
          </cell>
        </row>
        <row r="1614">
          <cell r="A1614">
            <v>0</v>
          </cell>
        </row>
        <row r="1615">
          <cell r="A1615">
            <v>0</v>
          </cell>
        </row>
        <row r="1616">
          <cell r="A1616">
            <v>0</v>
          </cell>
        </row>
        <row r="1617">
          <cell r="A1617">
            <v>0</v>
          </cell>
        </row>
        <row r="1618">
          <cell r="A1618">
            <v>0</v>
          </cell>
        </row>
        <row r="1619">
          <cell r="A1619">
            <v>0</v>
          </cell>
        </row>
        <row r="1620">
          <cell r="A1620">
            <v>0</v>
          </cell>
        </row>
        <row r="1621">
          <cell r="A1621">
            <v>0</v>
          </cell>
        </row>
        <row r="1622">
          <cell r="A1622">
            <v>0</v>
          </cell>
        </row>
        <row r="1623">
          <cell r="A1623">
            <v>0</v>
          </cell>
        </row>
        <row r="1624">
          <cell r="A1624">
            <v>0</v>
          </cell>
        </row>
        <row r="1625">
          <cell r="A1625">
            <v>0</v>
          </cell>
        </row>
        <row r="1626">
          <cell r="A1626">
            <v>0</v>
          </cell>
        </row>
        <row r="1627">
          <cell r="A1627">
            <v>0</v>
          </cell>
        </row>
        <row r="1628">
          <cell r="A1628">
            <v>0</v>
          </cell>
        </row>
        <row r="1629">
          <cell r="A1629">
            <v>0</v>
          </cell>
        </row>
        <row r="1630">
          <cell r="A1630">
            <v>0</v>
          </cell>
        </row>
        <row r="1631">
          <cell r="A1631">
            <v>0</v>
          </cell>
        </row>
        <row r="1632">
          <cell r="A1632">
            <v>0</v>
          </cell>
        </row>
        <row r="1633">
          <cell r="A1633">
            <v>0</v>
          </cell>
        </row>
        <row r="1634">
          <cell r="A1634">
            <v>0</v>
          </cell>
        </row>
        <row r="1635">
          <cell r="A1635">
            <v>0</v>
          </cell>
        </row>
        <row r="1636">
          <cell r="A1636">
            <v>0</v>
          </cell>
        </row>
        <row r="1637">
          <cell r="A1637">
            <v>0</v>
          </cell>
        </row>
        <row r="1638">
          <cell r="A1638">
            <v>0</v>
          </cell>
        </row>
        <row r="1639">
          <cell r="A1639">
            <v>0</v>
          </cell>
        </row>
        <row r="1640">
          <cell r="A1640">
            <v>0</v>
          </cell>
        </row>
        <row r="1641">
          <cell r="A1641">
            <v>0</v>
          </cell>
        </row>
        <row r="1642">
          <cell r="A1642">
            <v>0</v>
          </cell>
        </row>
        <row r="1643">
          <cell r="A1643">
            <v>0</v>
          </cell>
        </row>
        <row r="1644">
          <cell r="A1644">
            <v>0</v>
          </cell>
        </row>
        <row r="1645">
          <cell r="A1645">
            <v>0</v>
          </cell>
        </row>
        <row r="1646">
          <cell r="A1646">
            <v>0</v>
          </cell>
        </row>
        <row r="1647">
          <cell r="A1647">
            <v>0</v>
          </cell>
        </row>
        <row r="1648">
          <cell r="A1648">
            <v>0</v>
          </cell>
        </row>
        <row r="1649">
          <cell r="A1649">
            <v>0</v>
          </cell>
        </row>
        <row r="1650">
          <cell r="A1650">
            <v>0</v>
          </cell>
        </row>
        <row r="1651">
          <cell r="A1651">
            <v>0</v>
          </cell>
        </row>
        <row r="1652">
          <cell r="A1652">
            <v>0</v>
          </cell>
        </row>
        <row r="1653">
          <cell r="A1653">
            <v>0</v>
          </cell>
        </row>
        <row r="1654">
          <cell r="A1654">
            <v>0</v>
          </cell>
        </row>
        <row r="1655">
          <cell r="A1655">
            <v>0</v>
          </cell>
        </row>
        <row r="1656">
          <cell r="A1656">
            <v>0</v>
          </cell>
        </row>
        <row r="1657">
          <cell r="A1657">
            <v>0</v>
          </cell>
        </row>
        <row r="1658">
          <cell r="A1658">
            <v>0</v>
          </cell>
        </row>
        <row r="1659">
          <cell r="A1659">
            <v>0</v>
          </cell>
        </row>
        <row r="1660">
          <cell r="A1660">
            <v>0</v>
          </cell>
        </row>
        <row r="1661">
          <cell r="A1661">
            <v>0</v>
          </cell>
        </row>
        <row r="1662">
          <cell r="A1662">
            <v>0</v>
          </cell>
        </row>
        <row r="1663">
          <cell r="A1663">
            <v>0</v>
          </cell>
        </row>
        <row r="1664">
          <cell r="A1664">
            <v>0</v>
          </cell>
        </row>
        <row r="1665">
          <cell r="A1665">
            <v>0</v>
          </cell>
        </row>
        <row r="1666">
          <cell r="A1666">
            <v>0</v>
          </cell>
        </row>
        <row r="1667">
          <cell r="A1667">
            <v>0</v>
          </cell>
        </row>
        <row r="1668">
          <cell r="A1668">
            <v>0</v>
          </cell>
        </row>
        <row r="1669">
          <cell r="A1669">
            <v>0</v>
          </cell>
        </row>
        <row r="1670">
          <cell r="A1670">
            <v>0</v>
          </cell>
        </row>
        <row r="1671">
          <cell r="A1671">
            <v>0</v>
          </cell>
        </row>
        <row r="1672">
          <cell r="A1672">
            <v>0</v>
          </cell>
        </row>
        <row r="1673">
          <cell r="A1673">
            <v>0</v>
          </cell>
        </row>
        <row r="1674">
          <cell r="A1674">
            <v>0</v>
          </cell>
        </row>
        <row r="1675">
          <cell r="A1675">
            <v>0</v>
          </cell>
        </row>
        <row r="1676">
          <cell r="A1676">
            <v>0</v>
          </cell>
        </row>
        <row r="1677">
          <cell r="A1677">
            <v>0</v>
          </cell>
        </row>
        <row r="1678">
          <cell r="A1678">
            <v>0</v>
          </cell>
        </row>
        <row r="1679">
          <cell r="A1679">
            <v>0</v>
          </cell>
        </row>
        <row r="1680">
          <cell r="A1680">
            <v>0</v>
          </cell>
        </row>
        <row r="1681">
          <cell r="A1681">
            <v>0</v>
          </cell>
        </row>
        <row r="1682">
          <cell r="A1682">
            <v>0</v>
          </cell>
        </row>
        <row r="1683">
          <cell r="A1683">
            <v>0</v>
          </cell>
        </row>
        <row r="1684">
          <cell r="A1684">
            <v>0</v>
          </cell>
        </row>
        <row r="1685">
          <cell r="A1685">
            <v>0</v>
          </cell>
        </row>
        <row r="1686">
          <cell r="A1686">
            <v>0</v>
          </cell>
        </row>
        <row r="1687">
          <cell r="A1687">
            <v>0</v>
          </cell>
        </row>
        <row r="1688">
          <cell r="A1688">
            <v>0</v>
          </cell>
        </row>
        <row r="1689">
          <cell r="A1689">
            <v>0</v>
          </cell>
        </row>
        <row r="1690">
          <cell r="A1690">
            <v>0</v>
          </cell>
        </row>
        <row r="1691">
          <cell r="A1691">
            <v>0</v>
          </cell>
        </row>
        <row r="1692">
          <cell r="A1692">
            <v>0</v>
          </cell>
        </row>
        <row r="1693">
          <cell r="A1693">
            <v>0</v>
          </cell>
        </row>
        <row r="1694">
          <cell r="A1694">
            <v>0</v>
          </cell>
        </row>
        <row r="1695">
          <cell r="A1695">
            <v>0</v>
          </cell>
        </row>
        <row r="1696">
          <cell r="A1696">
            <v>0</v>
          </cell>
        </row>
        <row r="1697">
          <cell r="A1697">
            <v>0</v>
          </cell>
        </row>
        <row r="1698">
          <cell r="A1698">
            <v>0</v>
          </cell>
        </row>
        <row r="1699">
          <cell r="A1699">
            <v>0</v>
          </cell>
        </row>
        <row r="1700">
          <cell r="A1700">
            <v>0</v>
          </cell>
        </row>
        <row r="1701">
          <cell r="A1701">
            <v>0</v>
          </cell>
        </row>
        <row r="1702">
          <cell r="A1702">
            <v>0</v>
          </cell>
        </row>
        <row r="1703">
          <cell r="A1703">
            <v>0</v>
          </cell>
        </row>
        <row r="1704">
          <cell r="A1704">
            <v>0</v>
          </cell>
        </row>
        <row r="1705">
          <cell r="A1705">
            <v>0</v>
          </cell>
        </row>
        <row r="1706">
          <cell r="A1706">
            <v>0</v>
          </cell>
        </row>
        <row r="1707">
          <cell r="A1707">
            <v>0</v>
          </cell>
        </row>
        <row r="1708">
          <cell r="A1708">
            <v>0</v>
          </cell>
        </row>
        <row r="1709">
          <cell r="A1709">
            <v>0</v>
          </cell>
        </row>
        <row r="1710">
          <cell r="A1710">
            <v>0</v>
          </cell>
        </row>
        <row r="1711">
          <cell r="A1711">
            <v>0</v>
          </cell>
        </row>
        <row r="1712">
          <cell r="A1712">
            <v>0</v>
          </cell>
        </row>
        <row r="1713">
          <cell r="A1713">
            <v>0</v>
          </cell>
        </row>
        <row r="1714">
          <cell r="A1714">
            <v>0</v>
          </cell>
        </row>
        <row r="1715">
          <cell r="A1715">
            <v>0</v>
          </cell>
        </row>
        <row r="1716">
          <cell r="A1716">
            <v>0</v>
          </cell>
        </row>
        <row r="1717">
          <cell r="A1717">
            <v>0</v>
          </cell>
        </row>
        <row r="1718">
          <cell r="A1718">
            <v>0</v>
          </cell>
        </row>
        <row r="1719">
          <cell r="A1719">
            <v>0</v>
          </cell>
        </row>
        <row r="1720">
          <cell r="A1720">
            <v>0</v>
          </cell>
        </row>
        <row r="1721">
          <cell r="A1721">
            <v>0</v>
          </cell>
        </row>
        <row r="1722">
          <cell r="A1722">
            <v>0</v>
          </cell>
        </row>
        <row r="1723">
          <cell r="A1723">
            <v>0</v>
          </cell>
        </row>
        <row r="1724">
          <cell r="A1724">
            <v>0</v>
          </cell>
        </row>
        <row r="1725">
          <cell r="A1725">
            <v>0</v>
          </cell>
        </row>
        <row r="1726">
          <cell r="A1726">
            <v>0</v>
          </cell>
        </row>
        <row r="1727">
          <cell r="A1727">
            <v>0</v>
          </cell>
        </row>
        <row r="1728">
          <cell r="A1728">
            <v>0</v>
          </cell>
        </row>
        <row r="1729">
          <cell r="A1729">
            <v>0</v>
          </cell>
        </row>
        <row r="1730">
          <cell r="A1730">
            <v>0</v>
          </cell>
        </row>
        <row r="1731">
          <cell r="A1731">
            <v>0</v>
          </cell>
        </row>
        <row r="1732">
          <cell r="A1732">
            <v>0</v>
          </cell>
        </row>
        <row r="1733">
          <cell r="A1733">
            <v>0</v>
          </cell>
        </row>
        <row r="1734">
          <cell r="A1734">
            <v>0</v>
          </cell>
        </row>
        <row r="1735">
          <cell r="A1735">
            <v>0</v>
          </cell>
        </row>
        <row r="1736">
          <cell r="A1736">
            <v>0</v>
          </cell>
        </row>
        <row r="1737">
          <cell r="A1737">
            <v>0</v>
          </cell>
        </row>
        <row r="1738">
          <cell r="A1738">
            <v>0</v>
          </cell>
        </row>
        <row r="1739">
          <cell r="A1739">
            <v>0</v>
          </cell>
        </row>
        <row r="1740">
          <cell r="A1740">
            <v>0</v>
          </cell>
        </row>
        <row r="1741">
          <cell r="A1741">
            <v>0</v>
          </cell>
        </row>
        <row r="1742">
          <cell r="A1742">
            <v>0</v>
          </cell>
        </row>
        <row r="1743">
          <cell r="A1743">
            <v>0</v>
          </cell>
        </row>
        <row r="1744">
          <cell r="A1744">
            <v>0</v>
          </cell>
        </row>
        <row r="1745">
          <cell r="A1745">
            <v>0</v>
          </cell>
        </row>
        <row r="1746">
          <cell r="A1746">
            <v>0</v>
          </cell>
        </row>
        <row r="1747">
          <cell r="A1747">
            <v>0</v>
          </cell>
        </row>
        <row r="1748">
          <cell r="A1748">
            <v>0</v>
          </cell>
        </row>
        <row r="1749">
          <cell r="A1749">
            <v>0</v>
          </cell>
        </row>
        <row r="1750">
          <cell r="A1750">
            <v>0</v>
          </cell>
        </row>
        <row r="1751">
          <cell r="A1751">
            <v>0</v>
          </cell>
        </row>
        <row r="1752">
          <cell r="A1752">
            <v>0</v>
          </cell>
        </row>
        <row r="1753">
          <cell r="A1753">
            <v>0</v>
          </cell>
        </row>
        <row r="1754">
          <cell r="A1754">
            <v>0</v>
          </cell>
        </row>
        <row r="1755">
          <cell r="A1755">
            <v>0</v>
          </cell>
        </row>
        <row r="1756">
          <cell r="A1756">
            <v>0</v>
          </cell>
        </row>
        <row r="1757">
          <cell r="A1757">
            <v>0</v>
          </cell>
        </row>
        <row r="1758">
          <cell r="A1758">
            <v>0</v>
          </cell>
        </row>
        <row r="1759">
          <cell r="A1759">
            <v>0</v>
          </cell>
        </row>
        <row r="1760">
          <cell r="A1760">
            <v>0</v>
          </cell>
        </row>
        <row r="1761">
          <cell r="A1761">
            <v>0</v>
          </cell>
        </row>
        <row r="1762">
          <cell r="A1762">
            <v>0</v>
          </cell>
        </row>
        <row r="1763">
          <cell r="A1763">
            <v>0</v>
          </cell>
        </row>
        <row r="1764">
          <cell r="A1764">
            <v>0</v>
          </cell>
        </row>
        <row r="1765">
          <cell r="A1765">
            <v>0</v>
          </cell>
        </row>
        <row r="1766">
          <cell r="A1766">
            <v>0</v>
          </cell>
        </row>
        <row r="1767">
          <cell r="A1767">
            <v>0</v>
          </cell>
        </row>
        <row r="1768">
          <cell r="A1768">
            <v>0</v>
          </cell>
        </row>
        <row r="1769">
          <cell r="A1769">
            <v>0</v>
          </cell>
        </row>
        <row r="1770">
          <cell r="A1770">
            <v>0</v>
          </cell>
        </row>
        <row r="1771">
          <cell r="A1771">
            <v>0</v>
          </cell>
        </row>
        <row r="1772">
          <cell r="A1772">
            <v>0</v>
          </cell>
        </row>
        <row r="1773">
          <cell r="A1773">
            <v>0</v>
          </cell>
        </row>
        <row r="1774">
          <cell r="A1774">
            <v>0</v>
          </cell>
        </row>
        <row r="1775">
          <cell r="A1775">
            <v>0</v>
          </cell>
        </row>
        <row r="1776">
          <cell r="A1776">
            <v>0</v>
          </cell>
        </row>
        <row r="1777">
          <cell r="A1777">
            <v>0</v>
          </cell>
        </row>
        <row r="1778">
          <cell r="A1778">
            <v>0</v>
          </cell>
        </row>
        <row r="1779">
          <cell r="A1779">
            <v>0</v>
          </cell>
        </row>
        <row r="1780">
          <cell r="A1780">
            <v>0</v>
          </cell>
        </row>
        <row r="1781">
          <cell r="A1781">
            <v>0</v>
          </cell>
        </row>
        <row r="1782">
          <cell r="A1782">
            <v>0</v>
          </cell>
        </row>
        <row r="1783">
          <cell r="A1783">
            <v>0</v>
          </cell>
        </row>
        <row r="1784">
          <cell r="A1784">
            <v>0</v>
          </cell>
        </row>
        <row r="1785">
          <cell r="A1785">
            <v>0</v>
          </cell>
        </row>
        <row r="1786">
          <cell r="A1786">
            <v>0</v>
          </cell>
        </row>
        <row r="1787">
          <cell r="A1787">
            <v>0</v>
          </cell>
        </row>
        <row r="1788">
          <cell r="A1788">
            <v>0</v>
          </cell>
        </row>
        <row r="1789">
          <cell r="A1789">
            <v>0</v>
          </cell>
        </row>
        <row r="1790">
          <cell r="A1790">
            <v>0</v>
          </cell>
        </row>
        <row r="1791">
          <cell r="A1791">
            <v>0</v>
          </cell>
        </row>
        <row r="1792">
          <cell r="A1792">
            <v>0</v>
          </cell>
        </row>
        <row r="1793">
          <cell r="A1793">
            <v>0</v>
          </cell>
        </row>
        <row r="1794">
          <cell r="A1794">
            <v>0</v>
          </cell>
        </row>
        <row r="1795">
          <cell r="A1795">
            <v>0</v>
          </cell>
        </row>
        <row r="1796">
          <cell r="A1796">
            <v>0</v>
          </cell>
        </row>
        <row r="1797">
          <cell r="A1797">
            <v>0</v>
          </cell>
        </row>
        <row r="1798">
          <cell r="A1798">
            <v>0</v>
          </cell>
        </row>
        <row r="1799">
          <cell r="A1799">
            <v>0</v>
          </cell>
        </row>
        <row r="1800">
          <cell r="A1800">
            <v>0</v>
          </cell>
        </row>
        <row r="1801">
          <cell r="A1801">
            <v>0</v>
          </cell>
        </row>
        <row r="1802">
          <cell r="A1802">
            <v>0</v>
          </cell>
        </row>
        <row r="1803">
          <cell r="A1803">
            <v>0</v>
          </cell>
        </row>
        <row r="1804">
          <cell r="A1804">
            <v>0</v>
          </cell>
        </row>
        <row r="1805">
          <cell r="A1805">
            <v>0</v>
          </cell>
        </row>
        <row r="1806">
          <cell r="A1806">
            <v>0</v>
          </cell>
        </row>
        <row r="1807">
          <cell r="A1807">
            <v>0</v>
          </cell>
        </row>
        <row r="1808">
          <cell r="A1808">
            <v>0</v>
          </cell>
        </row>
        <row r="1809">
          <cell r="A1809">
            <v>0</v>
          </cell>
        </row>
        <row r="1810">
          <cell r="A1810">
            <v>0</v>
          </cell>
        </row>
        <row r="1811">
          <cell r="A1811">
            <v>0</v>
          </cell>
        </row>
        <row r="1812">
          <cell r="A1812">
            <v>0</v>
          </cell>
        </row>
        <row r="1813">
          <cell r="A1813">
            <v>0</v>
          </cell>
        </row>
        <row r="1814">
          <cell r="A1814">
            <v>0</v>
          </cell>
        </row>
        <row r="1815">
          <cell r="A1815">
            <v>0</v>
          </cell>
        </row>
        <row r="1816">
          <cell r="A1816">
            <v>0</v>
          </cell>
        </row>
        <row r="1817">
          <cell r="A1817">
            <v>0</v>
          </cell>
        </row>
        <row r="1818">
          <cell r="A1818">
            <v>0</v>
          </cell>
        </row>
        <row r="1819">
          <cell r="A1819">
            <v>0</v>
          </cell>
        </row>
        <row r="1820">
          <cell r="A1820">
            <v>0</v>
          </cell>
        </row>
        <row r="1821">
          <cell r="A1821">
            <v>0</v>
          </cell>
        </row>
        <row r="1822">
          <cell r="A1822">
            <v>0</v>
          </cell>
        </row>
        <row r="1823">
          <cell r="A1823">
            <v>0</v>
          </cell>
        </row>
        <row r="1824">
          <cell r="A1824">
            <v>0</v>
          </cell>
        </row>
        <row r="1825">
          <cell r="A1825">
            <v>0</v>
          </cell>
        </row>
        <row r="1826">
          <cell r="A1826">
            <v>0</v>
          </cell>
        </row>
        <row r="1827">
          <cell r="A1827">
            <v>0</v>
          </cell>
        </row>
        <row r="1828">
          <cell r="A1828">
            <v>0</v>
          </cell>
        </row>
        <row r="1829">
          <cell r="A1829">
            <v>0</v>
          </cell>
        </row>
        <row r="1830">
          <cell r="A1830">
            <v>0</v>
          </cell>
        </row>
        <row r="1831">
          <cell r="A1831">
            <v>0</v>
          </cell>
        </row>
        <row r="1832">
          <cell r="A1832">
            <v>0</v>
          </cell>
        </row>
        <row r="1833">
          <cell r="A1833">
            <v>0</v>
          </cell>
        </row>
        <row r="1834">
          <cell r="A1834">
            <v>0</v>
          </cell>
        </row>
        <row r="1835">
          <cell r="A1835">
            <v>0</v>
          </cell>
        </row>
        <row r="1836">
          <cell r="A1836">
            <v>0</v>
          </cell>
        </row>
        <row r="1837">
          <cell r="A1837">
            <v>0</v>
          </cell>
        </row>
        <row r="1838">
          <cell r="A1838">
            <v>0</v>
          </cell>
        </row>
        <row r="1839">
          <cell r="A1839">
            <v>0</v>
          </cell>
        </row>
        <row r="1840">
          <cell r="A1840">
            <v>0</v>
          </cell>
        </row>
        <row r="1841">
          <cell r="A1841">
            <v>0</v>
          </cell>
        </row>
        <row r="1842">
          <cell r="A1842">
            <v>0</v>
          </cell>
        </row>
        <row r="1843">
          <cell r="A1843">
            <v>0</v>
          </cell>
        </row>
        <row r="1844">
          <cell r="A1844">
            <v>0</v>
          </cell>
        </row>
        <row r="1845">
          <cell r="A1845">
            <v>0</v>
          </cell>
        </row>
        <row r="1846">
          <cell r="A1846">
            <v>0</v>
          </cell>
        </row>
        <row r="1847">
          <cell r="A1847">
            <v>0</v>
          </cell>
        </row>
        <row r="1848">
          <cell r="A1848">
            <v>0</v>
          </cell>
        </row>
        <row r="1849">
          <cell r="A1849">
            <v>0</v>
          </cell>
        </row>
        <row r="1850">
          <cell r="A1850">
            <v>0</v>
          </cell>
        </row>
        <row r="1851">
          <cell r="A1851">
            <v>0</v>
          </cell>
        </row>
        <row r="1852">
          <cell r="A1852">
            <v>0</v>
          </cell>
        </row>
        <row r="1853">
          <cell r="A1853">
            <v>0</v>
          </cell>
        </row>
        <row r="1854">
          <cell r="A1854">
            <v>0</v>
          </cell>
        </row>
        <row r="1855">
          <cell r="A1855">
            <v>0</v>
          </cell>
        </row>
        <row r="1856">
          <cell r="A1856">
            <v>0</v>
          </cell>
        </row>
        <row r="1857">
          <cell r="A1857">
            <v>0</v>
          </cell>
        </row>
        <row r="1858">
          <cell r="A1858">
            <v>0</v>
          </cell>
        </row>
        <row r="1859">
          <cell r="A1859">
            <v>0</v>
          </cell>
        </row>
        <row r="1860">
          <cell r="A1860">
            <v>0</v>
          </cell>
        </row>
        <row r="1861">
          <cell r="A1861">
            <v>0</v>
          </cell>
        </row>
        <row r="1862">
          <cell r="A1862">
            <v>0</v>
          </cell>
        </row>
        <row r="1863">
          <cell r="A1863">
            <v>0</v>
          </cell>
        </row>
        <row r="1864">
          <cell r="A1864">
            <v>0</v>
          </cell>
        </row>
        <row r="1865">
          <cell r="A1865">
            <v>0</v>
          </cell>
        </row>
        <row r="1866">
          <cell r="A1866">
            <v>0</v>
          </cell>
        </row>
        <row r="1867">
          <cell r="A1867">
            <v>0</v>
          </cell>
        </row>
        <row r="1868">
          <cell r="A1868">
            <v>0</v>
          </cell>
        </row>
        <row r="1869">
          <cell r="A1869">
            <v>0</v>
          </cell>
        </row>
        <row r="1870">
          <cell r="A1870">
            <v>0</v>
          </cell>
        </row>
        <row r="1871">
          <cell r="A1871">
            <v>0</v>
          </cell>
        </row>
        <row r="1872">
          <cell r="A1872">
            <v>0</v>
          </cell>
        </row>
        <row r="1873">
          <cell r="A1873">
            <v>0</v>
          </cell>
        </row>
        <row r="1874">
          <cell r="A1874">
            <v>0</v>
          </cell>
        </row>
        <row r="1875">
          <cell r="A1875">
            <v>0</v>
          </cell>
        </row>
        <row r="1876">
          <cell r="A1876">
            <v>0</v>
          </cell>
        </row>
        <row r="1877">
          <cell r="A1877">
            <v>0</v>
          </cell>
        </row>
        <row r="1878">
          <cell r="A1878">
            <v>0</v>
          </cell>
        </row>
        <row r="1879">
          <cell r="A1879">
            <v>0</v>
          </cell>
        </row>
        <row r="1880">
          <cell r="A1880">
            <v>0</v>
          </cell>
        </row>
        <row r="1881">
          <cell r="A1881">
            <v>0</v>
          </cell>
        </row>
        <row r="1882">
          <cell r="A1882">
            <v>0</v>
          </cell>
        </row>
        <row r="1883">
          <cell r="A1883">
            <v>0</v>
          </cell>
        </row>
        <row r="1884">
          <cell r="A1884">
            <v>0</v>
          </cell>
        </row>
        <row r="1885">
          <cell r="A1885">
            <v>0</v>
          </cell>
        </row>
        <row r="1886">
          <cell r="A1886">
            <v>0</v>
          </cell>
        </row>
        <row r="1887">
          <cell r="A1887">
            <v>0</v>
          </cell>
        </row>
        <row r="1888">
          <cell r="A1888">
            <v>0</v>
          </cell>
        </row>
        <row r="1889">
          <cell r="A1889">
            <v>0</v>
          </cell>
        </row>
        <row r="1890">
          <cell r="A1890">
            <v>0</v>
          </cell>
        </row>
        <row r="1891">
          <cell r="A1891">
            <v>0</v>
          </cell>
        </row>
        <row r="1892">
          <cell r="A1892">
            <v>0</v>
          </cell>
        </row>
        <row r="1893">
          <cell r="A1893">
            <v>0</v>
          </cell>
        </row>
        <row r="1894">
          <cell r="A1894">
            <v>0</v>
          </cell>
        </row>
        <row r="1895">
          <cell r="A1895">
            <v>0</v>
          </cell>
        </row>
        <row r="1896">
          <cell r="A1896">
            <v>0</v>
          </cell>
        </row>
        <row r="1897">
          <cell r="A1897">
            <v>0</v>
          </cell>
        </row>
        <row r="1898">
          <cell r="A1898">
            <v>0</v>
          </cell>
        </row>
        <row r="1899">
          <cell r="A1899">
            <v>0</v>
          </cell>
        </row>
        <row r="1900">
          <cell r="A1900">
            <v>0</v>
          </cell>
        </row>
        <row r="1901">
          <cell r="A1901">
            <v>0</v>
          </cell>
        </row>
        <row r="1902">
          <cell r="A1902">
            <v>0</v>
          </cell>
        </row>
        <row r="1903">
          <cell r="A1903">
            <v>0</v>
          </cell>
        </row>
        <row r="1904">
          <cell r="A1904">
            <v>0</v>
          </cell>
        </row>
        <row r="1905">
          <cell r="A1905">
            <v>0</v>
          </cell>
        </row>
        <row r="1906">
          <cell r="A1906">
            <v>0</v>
          </cell>
        </row>
        <row r="1907">
          <cell r="A1907">
            <v>0</v>
          </cell>
        </row>
        <row r="1908">
          <cell r="A1908">
            <v>0</v>
          </cell>
        </row>
        <row r="1909">
          <cell r="A1909">
            <v>0</v>
          </cell>
        </row>
        <row r="1910">
          <cell r="A1910">
            <v>0</v>
          </cell>
        </row>
        <row r="1911">
          <cell r="A1911">
            <v>0</v>
          </cell>
        </row>
        <row r="1912">
          <cell r="A1912">
            <v>0</v>
          </cell>
        </row>
        <row r="1913">
          <cell r="A1913">
            <v>0</v>
          </cell>
        </row>
        <row r="1914">
          <cell r="A1914">
            <v>0</v>
          </cell>
        </row>
        <row r="1915">
          <cell r="A1915">
            <v>0</v>
          </cell>
        </row>
        <row r="1916">
          <cell r="A1916">
            <v>0</v>
          </cell>
        </row>
        <row r="1917">
          <cell r="A1917">
            <v>0</v>
          </cell>
        </row>
        <row r="1918">
          <cell r="A1918">
            <v>0</v>
          </cell>
        </row>
        <row r="1919">
          <cell r="A1919">
            <v>0</v>
          </cell>
        </row>
        <row r="1920">
          <cell r="A1920">
            <v>0</v>
          </cell>
        </row>
        <row r="1921">
          <cell r="A1921">
            <v>0</v>
          </cell>
        </row>
        <row r="1922">
          <cell r="A1922">
            <v>0</v>
          </cell>
        </row>
        <row r="1923">
          <cell r="A1923">
            <v>0</v>
          </cell>
        </row>
        <row r="1924">
          <cell r="A1924">
            <v>0</v>
          </cell>
        </row>
        <row r="1925">
          <cell r="A1925">
            <v>0</v>
          </cell>
        </row>
        <row r="1926">
          <cell r="A1926">
            <v>0</v>
          </cell>
        </row>
        <row r="1927">
          <cell r="A1927">
            <v>0</v>
          </cell>
        </row>
        <row r="1928">
          <cell r="A1928">
            <v>0</v>
          </cell>
        </row>
        <row r="1929">
          <cell r="A1929">
            <v>0</v>
          </cell>
        </row>
        <row r="1930">
          <cell r="A1930">
            <v>0</v>
          </cell>
        </row>
        <row r="1931">
          <cell r="A1931">
            <v>0</v>
          </cell>
        </row>
        <row r="1932">
          <cell r="A1932">
            <v>0</v>
          </cell>
        </row>
        <row r="1933">
          <cell r="A1933">
            <v>0</v>
          </cell>
        </row>
        <row r="1934">
          <cell r="A1934">
            <v>0</v>
          </cell>
        </row>
        <row r="1935">
          <cell r="A1935">
            <v>0</v>
          </cell>
        </row>
        <row r="1936">
          <cell r="A1936">
            <v>0</v>
          </cell>
        </row>
        <row r="1937">
          <cell r="A1937">
            <v>0</v>
          </cell>
        </row>
        <row r="1938">
          <cell r="A1938">
            <v>0</v>
          </cell>
        </row>
        <row r="1939">
          <cell r="A1939">
            <v>0</v>
          </cell>
        </row>
        <row r="1940">
          <cell r="A1940">
            <v>0</v>
          </cell>
        </row>
        <row r="1941">
          <cell r="A1941">
            <v>0</v>
          </cell>
        </row>
        <row r="1942">
          <cell r="A1942">
            <v>0</v>
          </cell>
        </row>
        <row r="1943">
          <cell r="A1943">
            <v>0</v>
          </cell>
        </row>
        <row r="1944">
          <cell r="A1944">
            <v>0</v>
          </cell>
        </row>
        <row r="1945">
          <cell r="A1945">
            <v>0</v>
          </cell>
        </row>
        <row r="1946">
          <cell r="A1946">
            <v>0</v>
          </cell>
        </row>
        <row r="1947">
          <cell r="A1947">
            <v>0</v>
          </cell>
        </row>
        <row r="1948">
          <cell r="A1948">
            <v>0</v>
          </cell>
        </row>
        <row r="1949">
          <cell r="A1949">
            <v>0</v>
          </cell>
        </row>
        <row r="1950">
          <cell r="A1950">
            <v>0</v>
          </cell>
        </row>
        <row r="1951">
          <cell r="A1951">
            <v>0</v>
          </cell>
        </row>
        <row r="1952">
          <cell r="A1952">
            <v>0</v>
          </cell>
        </row>
        <row r="1953">
          <cell r="A1953">
            <v>0</v>
          </cell>
        </row>
        <row r="1954">
          <cell r="A1954">
            <v>0</v>
          </cell>
        </row>
        <row r="1955">
          <cell r="A1955">
            <v>0</v>
          </cell>
        </row>
        <row r="1956">
          <cell r="A1956">
            <v>0</v>
          </cell>
        </row>
        <row r="1957">
          <cell r="A1957">
            <v>0</v>
          </cell>
        </row>
        <row r="1958">
          <cell r="A1958">
            <v>0</v>
          </cell>
        </row>
        <row r="1959">
          <cell r="A1959">
            <v>0</v>
          </cell>
        </row>
        <row r="1960">
          <cell r="A1960">
            <v>0</v>
          </cell>
        </row>
        <row r="1961">
          <cell r="A1961">
            <v>0</v>
          </cell>
        </row>
        <row r="1962">
          <cell r="A1962">
            <v>0</v>
          </cell>
        </row>
        <row r="1963">
          <cell r="A1963">
            <v>0</v>
          </cell>
        </row>
        <row r="1964">
          <cell r="A1964">
            <v>0</v>
          </cell>
        </row>
        <row r="1965">
          <cell r="A1965">
            <v>0</v>
          </cell>
        </row>
        <row r="1966">
          <cell r="A1966">
            <v>0</v>
          </cell>
        </row>
        <row r="1967">
          <cell r="A1967">
            <v>0</v>
          </cell>
        </row>
        <row r="1968">
          <cell r="A1968">
            <v>0</v>
          </cell>
        </row>
        <row r="1969">
          <cell r="A1969">
            <v>0</v>
          </cell>
        </row>
        <row r="1970">
          <cell r="A1970">
            <v>0</v>
          </cell>
        </row>
        <row r="1971">
          <cell r="A1971">
            <v>0</v>
          </cell>
        </row>
        <row r="1972">
          <cell r="A1972">
            <v>0</v>
          </cell>
        </row>
        <row r="1973">
          <cell r="A1973">
            <v>0</v>
          </cell>
        </row>
        <row r="1974">
          <cell r="A1974">
            <v>0</v>
          </cell>
        </row>
        <row r="1975">
          <cell r="A1975">
            <v>0</v>
          </cell>
        </row>
        <row r="1976">
          <cell r="A1976">
            <v>0</v>
          </cell>
        </row>
        <row r="1977">
          <cell r="A1977">
            <v>0</v>
          </cell>
        </row>
        <row r="1978">
          <cell r="A1978">
            <v>0</v>
          </cell>
        </row>
        <row r="1979">
          <cell r="A1979">
            <v>0</v>
          </cell>
        </row>
        <row r="1980">
          <cell r="A1980">
            <v>0</v>
          </cell>
        </row>
        <row r="1981">
          <cell r="A1981">
            <v>0</v>
          </cell>
        </row>
        <row r="1982">
          <cell r="A1982">
            <v>0</v>
          </cell>
        </row>
        <row r="1983">
          <cell r="A1983">
            <v>0</v>
          </cell>
        </row>
        <row r="1984">
          <cell r="A1984">
            <v>0</v>
          </cell>
        </row>
        <row r="1985">
          <cell r="A1985">
            <v>0</v>
          </cell>
        </row>
        <row r="1986">
          <cell r="A1986">
            <v>0</v>
          </cell>
        </row>
        <row r="1987">
          <cell r="A1987">
            <v>0</v>
          </cell>
        </row>
        <row r="1988">
          <cell r="A1988">
            <v>0</v>
          </cell>
        </row>
        <row r="1989">
          <cell r="A1989">
            <v>0</v>
          </cell>
        </row>
        <row r="1990">
          <cell r="A1990">
            <v>0</v>
          </cell>
        </row>
        <row r="1991">
          <cell r="A1991">
            <v>0</v>
          </cell>
        </row>
        <row r="1992">
          <cell r="A1992">
            <v>0</v>
          </cell>
        </row>
        <row r="1993">
          <cell r="A1993">
            <v>0</v>
          </cell>
        </row>
        <row r="1994">
          <cell r="A1994">
            <v>0</v>
          </cell>
        </row>
        <row r="1995">
          <cell r="A1995">
            <v>0</v>
          </cell>
        </row>
        <row r="1996">
          <cell r="A1996">
            <v>0</v>
          </cell>
        </row>
        <row r="1997">
          <cell r="A1997">
            <v>0</v>
          </cell>
        </row>
        <row r="1998">
          <cell r="A1998">
            <v>0</v>
          </cell>
        </row>
        <row r="1999">
          <cell r="A1999">
            <v>0</v>
          </cell>
        </row>
        <row r="2000">
          <cell r="A2000">
            <v>0</v>
          </cell>
        </row>
        <row r="2001">
          <cell r="A2001">
            <v>0</v>
          </cell>
        </row>
        <row r="2002">
          <cell r="A2002">
            <v>0</v>
          </cell>
        </row>
        <row r="2003">
          <cell r="A2003">
            <v>0</v>
          </cell>
        </row>
        <row r="2004">
          <cell r="A2004">
            <v>0</v>
          </cell>
        </row>
        <row r="2005">
          <cell r="A2005">
            <v>0</v>
          </cell>
        </row>
        <row r="2006">
          <cell r="A2006">
            <v>0</v>
          </cell>
        </row>
        <row r="2007">
          <cell r="A2007">
            <v>0</v>
          </cell>
        </row>
        <row r="2008">
          <cell r="A2008">
            <v>0</v>
          </cell>
        </row>
        <row r="2009">
          <cell r="A2009">
            <v>0</v>
          </cell>
        </row>
        <row r="2010">
          <cell r="A2010">
            <v>0</v>
          </cell>
        </row>
        <row r="2011">
          <cell r="A2011">
            <v>0</v>
          </cell>
        </row>
        <row r="2012">
          <cell r="A2012">
            <v>0</v>
          </cell>
        </row>
        <row r="2013">
          <cell r="A2013">
            <v>0</v>
          </cell>
        </row>
        <row r="2014">
          <cell r="A2014">
            <v>0</v>
          </cell>
        </row>
        <row r="2015">
          <cell r="A2015">
            <v>0</v>
          </cell>
        </row>
        <row r="2016">
          <cell r="A2016">
            <v>0</v>
          </cell>
        </row>
        <row r="2017">
          <cell r="A2017">
            <v>0</v>
          </cell>
        </row>
        <row r="2018">
          <cell r="A2018">
            <v>0</v>
          </cell>
        </row>
        <row r="2019">
          <cell r="A2019">
            <v>0</v>
          </cell>
        </row>
        <row r="2020">
          <cell r="A2020">
            <v>0</v>
          </cell>
        </row>
        <row r="2021">
          <cell r="A2021">
            <v>0</v>
          </cell>
        </row>
        <row r="2022">
          <cell r="A2022">
            <v>0</v>
          </cell>
        </row>
        <row r="2023">
          <cell r="A2023">
            <v>0</v>
          </cell>
        </row>
        <row r="2024">
          <cell r="A2024">
            <v>0</v>
          </cell>
        </row>
        <row r="2025">
          <cell r="A2025">
            <v>0</v>
          </cell>
        </row>
        <row r="2026">
          <cell r="A2026">
            <v>0</v>
          </cell>
        </row>
        <row r="2027">
          <cell r="A2027">
            <v>0</v>
          </cell>
        </row>
        <row r="2028">
          <cell r="A2028">
            <v>0</v>
          </cell>
        </row>
        <row r="2029">
          <cell r="A2029">
            <v>0</v>
          </cell>
        </row>
        <row r="2030">
          <cell r="A2030">
            <v>0</v>
          </cell>
        </row>
        <row r="2031">
          <cell r="A2031">
            <v>0</v>
          </cell>
        </row>
        <row r="2032">
          <cell r="A2032">
            <v>0</v>
          </cell>
        </row>
        <row r="2033">
          <cell r="A2033">
            <v>0</v>
          </cell>
        </row>
        <row r="2034">
          <cell r="A2034">
            <v>0</v>
          </cell>
        </row>
        <row r="2035">
          <cell r="A2035">
            <v>0</v>
          </cell>
        </row>
        <row r="2036">
          <cell r="A2036">
            <v>0</v>
          </cell>
        </row>
        <row r="2037">
          <cell r="A2037">
            <v>0</v>
          </cell>
        </row>
        <row r="2038">
          <cell r="A2038">
            <v>0</v>
          </cell>
        </row>
        <row r="2039">
          <cell r="A2039">
            <v>0</v>
          </cell>
        </row>
        <row r="2040">
          <cell r="A2040">
            <v>0</v>
          </cell>
        </row>
        <row r="2041">
          <cell r="A2041">
            <v>0</v>
          </cell>
        </row>
        <row r="2042">
          <cell r="A2042">
            <v>0</v>
          </cell>
        </row>
        <row r="2043">
          <cell r="A2043">
            <v>0</v>
          </cell>
        </row>
        <row r="2044">
          <cell r="A2044">
            <v>0</v>
          </cell>
        </row>
        <row r="2045">
          <cell r="A2045">
            <v>0</v>
          </cell>
        </row>
        <row r="2046">
          <cell r="A2046">
            <v>0</v>
          </cell>
        </row>
        <row r="2047">
          <cell r="A2047">
            <v>0</v>
          </cell>
        </row>
        <row r="2048">
          <cell r="A2048">
            <v>0</v>
          </cell>
        </row>
        <row r="2049">
          <cell r="A2049">
            <v>0</v>
          </cell>
        </row>
        <row r="2050">
          <cell r="A2050">
            <v>0</v>
          </cell>
        </row>
        <row r="2051">
          <cell r="A2051">
            <v>0</v>
          </cell>
        </row>
        <row r="2052">
          <cell r="A2052">
            <v>0</v>
          </cell>
        </row>
        <row r="2053">
          <cell r="A2053">
            <v>0</v>
          </cell>
        </row>
        <row r="2054">
          <cell r="A2054">
            <v>0</v>
          </cell>
        </row>
        <row r="2055">
          <cell r="A2055">
            <v>0</v>
          </cell>
        </row>
        <row r="2056">
          <cell r="A2056">
            <v>0</v>
          </cell>
        </row>
        <row r="2057">
          <cell r="A2057">
            <v>0</v>
          </cell>
        </row>
        <row r="2058">
          <cell r="A2058">
            <v>0</v>
          </cell>
        </row>
        <row r="2059">
          <cell r="A2059">
            <v>0</v>
          </cell>
        </row>
        <row r="2060">
          <cell r="A2060">
            <v>0</v>
          </cell>
        </row>
        <row r="2061">
          <cell r="A2061">
            <v>0</v>
          </cell>
        </row>
        <row r="2062">
          <cell r="A2062">
            <v>0</v>
          </cell>
        </row>
        <row r="2063">
          <cell r="A2063">
            <v>0</v>
          </cell>
        </row>
        <row r="2064">
          <cell r="A2064">
            <v>0</v>
          </cell>
        </row>
        <row r="2065">
          <cell r="A2065">
            <v>0</v>
          </cell>
        </row>
        <row r="2066">
          <cell r="A2066">
            <v>0</v>
          </cell>
        </row>
        <row r="2067">
          <cell r="A2067">
            <v>0</v>
          </cell>
        </row>
        <row r="2068">
          <cell r="A2068">
            <v>0</v>
          </cell>
        </row>
        <row r="2069">
          <cell r="A2069">
            <v>0</v>
          </cell>
        </row>
        <row r="2070">
          <cell r="A2070">
            <v>0</v>
          </cell>
        </row>
        <row r="2071">
          <cell r="A2071">
            <v>0</v>
          </cell>
        </row>
        <row r="2072">
          <cell r="A2072">
            <v>0</v>
          </cell>
        </row>
        <row r="2073">
          <cell r="A2073">
            <v>0</v>
          </cell>
        </row>
        <row r="2074">
          <cell r="A2074">
            <v>0</v>
          </cell>
        </row>
        <row r="2075">
          <cell r="A2075">
            <v>0</v>
          </cell>
        </row>
        <row r="2076">
          <cell r="A2076">
            <v>0</v>
          </cell>
        </row>
        <row r="2077">
          <cell r="A2077">
            <v>0</v>
          </cell>
        </row>
        <row r="2078">
          <cell r="A2078">
            <v>0</v>
          </cell>
        </row>
        <row r="2079">
          <cell r="A2079">
            <v>0</v>
          </cell>
        </row>
        <row r="2080">
          <cell r="A2080">
            <v>0</v>
          </cell>
        </row>
        <row r="2081">
          <cell r="A2081">
            <v>0</v>
          </cell>
        </row>
        <row r="2082">
          <cell r="A2082">
            <v>0</v>
          </cell>
        </row>
        <row r="2083">
          <cell r="A2083">
            <v>0</v>
          </cell>
        </row>
        <row r="2084">
          <cell r="A2084">
            <v>0</v>
          </cell>
        </row>
        <row r="2085">
          <cell r="A2085">
            <v>0</v>
          </cell>
        </row>
        <row r="2086">
          <cell r="A2086">
            <v>0</v>
          </cell>
        </row>
        <row r="2087">
          <cell r="A2087">
            <v>0</v>
          </cell>
        </row>
        <row r="2088">
          <cell r="A2088">
            <v>0</v>
          </cell>
        </row>
        <row r="2089">
          <cell r="A2089">
            <v>0</v>
          </cell>
        </row>
        <row r="2090">
          <cell r="A2090">
            <v>0</v>
          </cell>
        </row>
        <row r="2091">
          <cell r="A2091">
            <v>0</v>
          </cell>
        </row>
        <row r="2092">
          <cell r="A2092">
            <v>0</v>
          </cell>
        </row>
        <row r="2093">
          <cell r="A2093">
            <v>0</v>
          </cell>
        </row>
        <row r="2094">
          <cell r="A2094">
            <v>0</v>
          </cell>
        </row>
        <row r="2095">
          <cell r="A2095">
            <v>0</v>
          </cell>
        </row>
        <row r="2096">
          <cell r="A2096">
            <v>0</v>
          </cell>
        </row>
        <row r="2097">
          <cell r="A2097">
            <v>0</v>
          </cell>
        </row>
        <row r="2098">
          <cell r="A2098">
            <v>0</v>
          </cell>
        </row>
        <row r="2099">
          <cell r="A2099">
            <v>0</v>
          </cell>
        </row>
        <row r="2100">
          <cell r="A2100">
            <v>0</v>
          </cell>
        </row>
        <row r="2101">
          <cell r="A2101">
            <v>0</v>
          </cell>
        </row>
        <row r="2102">
          <cell r="A2102">
            <v>0</v>
          </cell>
        </row>
        <row r="2103">
          <cell r="A2103">
            <v>0</v>
          </cell>
        </row>
        <row r="2104">
          <cell r="A2104">
            <v>0</v>
          </cell>
        </row>
        <row r="2105">
          <cell r="A2105">
            <v>0</v>
          </cell>
        </row>
        <row r="2106">
          <cell r="A2106">
            <v>0</v>
          </cell>
        </row>
        <row r="2107">
          <cell r="A2107">
            <v>0</v>
          </cell>
        </row>
        <row r="2108">
          <cell r="A2108">
            <v>0</v>
          </cell>
        </row>
        <row r="2109">
          <cell r="A2109">
            <v>0</v>
          </cell>
        </row>
        <row r="2110">
          <cell r="A2110">
            <v>0</v>
          </cell>
        </row>
        <row r="2111">
          <cell r="A2111">
            <v>0</v>
          </cell>
        </row>
        <row r="2112">
          <cell r="A2112">
            <v>0</v>
          </cell>
        </row>
        <row r="2113">
          <cell r="A2113">
            <v>0</v>
          </cell>
        </row>
        <row r="2114">
          <cell r="A2114">
            <v>0</v>
          </cell>
        </row>
        <row r="2115">
          <cell r="A2115">
            <v>0</v>
          </cell>
        </row>
        <row r="2116">
          <cell r="A2116">
            <v>0</v>
          </cell>
        </row>
        <row r="2117">
          <cell r="A2117">
            <v>0</v>
          </cell>
        </row>
        <row r="2118">
          <cell r="A2118">
            <v>0</v>
          </cell>
        </row>
        <row r="2119">
          <cell r="A2119">
            <v>0</v>
          </cell>
        </row>
        <row r="2120">
          <cell r="A2120">
            <v>0</v>
          </cell>
        </row>
        <row r="2121">
          <cell r="A2121">
            <v>0</v>
          </cell>
        </row>
        <row r="2122">
          <cell r="A2122">
            <v>0</v>
          </cell>
        </row>
        <row r="2123">
          <cell r="A2123">
            <v>0</v>
          </cell>
        </row>
        <row r="2124">
          <cell r="A2124">
            <v>0</v>
          </cell>
        </row>
        <row r="2125">
          <cell r="A2125">
            <v>0</v>
          </cell>
        </row>
        <row r="2126">
          <cell r="A2126">
            <v>0</v>
          </cell>
        </row>
        <row r="2127">
          <cell r="A2127">
            <v>0</v>
          </cell>
        </row>
        <row r="2128">
          <cell r="A2128">
            <v>0</v>
          </cell>
        </row>
        <row r="2129">
          <cell r="A2129">
            <v>0</v>
          </cell>
        </row>
        <row r="2130">
          <cell r="A2130">
            <v>0</v>
          </cell>
        </row>
        <row r="2131">
          <cell r="A2131">
            <v>0</v>
          </cell>
        </row>
        <row r="2132">
          <cell r="A2132">
            <v>0</v>
          </cell>
        </row>
        <row r="2133">
          <cell r="A2133">
            <v>0</v>
          </cell>
        </row>
        <row r="2134">
          <cell r="A2134">
            <v>0</v>
          </cell>
        </row>
        <row r="2135">
          <cell r="A2135">
            <v>0</v>
          </cell>
        </row>
        <row r="2136">
          <cell r="A2136">
            <v>0</v>
          </cell>
        </row>
        <row r="2137">
          <cell r="A2137">
            <v>0</v>
          </cell>
        </row>
        <row r="2138">
          <cell r="A2138">
            <v>0</v>
          </cell>
        </row>
        <row r="2139">
          <cell r="A2139">
            <v>0</v>
          </cell>
        </row>
        <row r="2140">
          <cell r="A2140">
            <v>0</v>
          </cell>
        </row>
        <row r="2141">
          <cell r="A2141">
            <v>0</v>
          </cell>
        </row>
        <row r="2142">
          <cell r="A2142">
            <v>0</v>
          </cell>
        </row>
        <row r="2143">
          <cell r="A2143">
            <v>0</v>
          </cell>
        </row>
        <row r="2144">
          <cell r="A2144">
            <v>0</v>
          </cell>
        </row>
        <row r="2145">
          <cell r="A2145">
            <v>0</v>
          </cell>
        </row>
        <row r="2146">
          <cell r="A2146">
            <v>0</v>
          </cell>
        </row>
        <row r="2147">
          <cell r="A2147">
            <v>0</v>
          </cell>
        </row>
        <row r="2148">
          <cell r="A2148">
            <v>0</v>
          </cell>
        </row>
        <row r="2149">
          <cell r="A2149">
            <v>0</v>
          </cell>
        </row>
        <row r="2150">
          <cell r="A2150">
            <v>0</v>
          </cell>
        </row>
        <row r="2151">
          <cell r="A2151">
            <v>0</v>
          </cell>
        </row>
        <row r="2152">
          <cell r="A2152">
            <v>0</v>
          </cell>
        </row>
        <row r="2153">
          <cell r="A2153">
            <v>0</v>
          </cell>
        </row>
        <row r="2154">
          <cell r="A2154">
            <v>0</v>
          </cell>
        </row>
        <row r="2155">
          <cell r="A2155">
            <v>0</v>
          </cell>
        </row>
        <row r="2156">
          <cell r="A2156">
            <v>0</v>
          </cell>
        </row>
        <row r="2157">
          <cell r="A2157">
            <v>0</v>
          </cell>
        </row>
        <row r="2158">
          <cell r="A2158">
            <v>0</v>
          </cell>
        </row>
        <row r="2159">
          <cell r="A2159">
            <v>0</v>
          </cell>
        </row>
        <row r="2160">
          <cell r="A2160">
            <v>0</v>
          </cell>
        </row>
        <row r="2161">
          <cell r="A2161">
            <v>0</v>
          </cell>
        </row>
        <row r="2162">
          <cell r="A2162">
            <v>0</v>
          </cell>
        </row>
        <row r="2163">
          <cell r="A2163">
            <v>0</v>
          </cell>
        </row>
        <row r="2164">
          <cell r="A2164">
            <v>0</v>
          </cell>
        </row>
        <row r="2165">
          <cell r="A2165">
            <v>0</v>
          </cell>
        </row>
        <row r="2166">
          <cell r="A2166">
            <v>0</v>
          </cell>
        </row>
        <row r="2167">
          <cell r="A2167">
            <v>0</v>
          </cell>
        </row>
        <row r="2168">
          <cell r="A2168">
            <v>0</v>
          </cell>
        </row>
        <row r="2169">
          <cell r="A2169">
            <v>0</v>
          </cell>
        </row>
        <row r="2170">
          <cell r="A2170">
            <v>0</v>
          </cell>
        </row>
        <row r="2171">
          <cell r="A2171">
            <v>0</v>
          </cell>
        </row>
        <row r="2172">
          <cell r="A2172">
            <v>0</v>
          </cell>
        </row>
        <row r="2173">
          <cell r="A2173">
            <v>0</v>
          </cell>
        </row>
        <row r="2174">
          <cell r="A2174">
            <v>0</v>
          </cell>
        </row>
        <row r="2175">
          <cell r="A2175">
            <v>0</v>
          </cell>
        </row>
        <row r="2176">
          <cell r="A2176">
            <v>0</v>
          </cell>
        </row>
        <row r="2177">
          <cell r="A2177">
            <v>0</v>
          </cell>
        </row>
        <row r="2178">
          <cell r="A2178">
            <v>0</v>
          </cell>
        </row>
        <row r="2179">
          <cell r="A2179">
            <v>0</v>
          </cell>
        </row>
        <row r="2180">
          <cell r="A2180">
            <v>0</v>
          </cell>
        </row>
        <row r="2181">
          <cell r="A2181">
            <v>0</v>
          </cell>
        </row>
        <row r="2182">
          <cell r="A2182">
            <v>0</v>
          </cell>
        </row>
        <row r="2183">
          <cell r="A2183">
            <v>0</v>
          </cell>
        </row>
        <row r="2184">
          <cell r="A2184">
            <v>0</v>
          </cell>
        </row>
        <row r="2185">
          <cell r="A2185">
            <v>0</v>
          </cell>
        </row>
        <row r="2186">
          <cell r="A2186">
            <v>0</v>
          </cell>
        </row>
        <row r="2187">
          <cell r="A2187">
            <v>0</v>
          </cell>
        </row>
        <row r="2188">
          <cell r="A2188">
            <v>0</v>
          </cell>
        </row>
        <row r="2189">
          <cell r="A2189">
            <v>0</v>
          </cell>
        </row>
        <row r="2190">
          <cell r="A2190">
            <v>0</v>
          </cell>
        </row>
        <row r="2191">
          <cell r="A2191">
            <v>0</v>
          </cell>
        </row>
        <row r="2192">
          <cell r="A2192">
            <v>0</v>
          </cell>
        </row>
        <row r="2193">
          <cell r="A2193">
            <v>0</v>
          </cell>
        </row>
        <row r="2194">
          <cell r="A2194">
            <v>0</v>
          </cell>
        </row>
        <row r="2195">
          <cell r="A2195">
            <v>0</v>
          </cell>
        </row>
        <row r="2196">
          <cell r="A2196">
            <v>0</v>
          </cell>
        </row>
        <row r="2197">
          <cell r="A2197">
            <v>0</v>
          </cell>
        </row>
        <row r="2198">
          <cell r="A2198">
            <v>0</v>
          </cell>
        </row>
        <row r="2199">
          <cell r="A2199">
            <v>0</v>
          </cell>
        </row>
        <row r="2200">
          <cell r="A2200">
            <v>0</v>
          </cell>
        </row>
        <row r="2201">
          <cell r="A2201">
            <v>0</v>
          </cell>
        </row>
        <row r="2202">
          <cell r="A2202">
            <v>0</v>
          </cell>
        </row>
        <row r="2203">
          <cell r="A2203">
            <v>0</v>
          </cell>
        </row>
        <row r="2204">
          <cell r="A2204">
            <v>0</v>
          </cell>
        </row>
        <row r="2205">
          <cell r="A2205">
            <v>0</v>
          </cell>
        </row>
        <row r="2206">
          <cell r="A2206">
            <v>0</v>
          </cell>
        </row>
        <row r="2207">
          <cell r="A2207">
            <v>0</v>
          </cell>
        </row>
        <row r="2208">
          <cell r="A2208">
            <v>0</v>
          </cell>
        </row>
        <row r="2209">
          <cell r="A2209">
            <v>0</v>
          </cell>
        </row>
        <row r="2210">
          <cell r="A2210">
            <v>0</v>
          </cell>
        </row>
        <row r="2211">
          <cell r="A2211">
            <v>0</v>
          </cell>
        </row>
        <row r="2212">
          <cell r="A2212">
            <v>0</v>
          </cell>
        </row>
        <row r="2213">
          <cell r="A2213">
            <v>0</v>
          </cell>
        </row>
        <row r="2214">
          <cell r="A2214">
            <v>0</v>
          </cell>
        </row>
        <row r="2215">
          <cell r="A2215">
            <v>0</v>
          </cell>
        </row>
        <row r="2216">
          <cell r="A2216">
            <v>0</v>
          </cell>
        </row>
        <row r="2217">
          <cell r="A2217">
            <v>0</v>
          </cell>
        </row>
        <row r="2218">
          <cell r="A2218">
            <v>0</v>
          </cell>
        </row>
        <row r="2219">
          <cell r="A2219">
            <v>0</v>
          </cell>
        </row>
        <row r="2220">
          <cell r="A2220">
            <v>0</v>
          </cell>
        </row>
        <row r="2221">
          <cell r="A2221">
            <v>0</v>
          </cell>
        </row>
        <row r="2222">
          <cell r="A2222">
            <v>0</v>
          </cell>
        </row>
        <row r="2223">
          <cell r="A2223">
            <v>0</v>
          </cell>
        </row>
        <row r="2224">
          <cell r="A2224">
            <v>0</v>
          </cell>
        </row>
        <row r="2225">
          <cell r="A2225">
            <v>0</v>
          </cell>
        </row>
        <row r="2226">
          <cell r="A2226">
            <v>0</v>
          </cell>
        </row>
        <row r="2227">
          <cell r="A2227">
            <v>0</v>
          </cell>
        </row>
        <row r="2228">
          <cell r="A2228">
            <v>0</v>
          </cell>
        </row>
        <row r="2229">
          <cell r="A2229">
            <v>0</v>
          </cell>
        </row>
        <row r="2230">
          <cell r="A2230">
            <v>0</v>
          </cell>
        </row>
        <row r="2231">
          <cell r="A2231">
            <v>0</v>
          </cell>
        </row>
        <row r="2232">
          <cell r="A2232">
            <v>0</v>
          </cell>
        </row>
        <row r="2233">
          <cell r="A2233">
            <v>0</v>
          </cell>
        </row>
        <row r="2234">
          <cell r="A2234">
            <v>0</v>
          </cell>
        </row>
        <row r="2235">
          <cell r="A2235">
            <v>0</v>
          </cell>
        </row>
        <row r="2236">
          <cell r="A2236">
            <v>0</v>
          </cell>
        </row>
        <row r="2237">
          <cell r="A2237">
            <v>0</v>
          </cell>
        </row>
        <row r="2238">
          <cell r="A2238">
            <v>0</v>
          </cell>
        </row>
        <row r="2239">
          <cell r="A2239">
            <v>0</v>
          </cell>
        </row>
        <row r="2240">
          <cell r="A2240">
            <v>0</v>
          </cell>
        </row>
        <row r="2241">
          <cell r="A2241">
            <v>0</v>
          </cell>
        </row>
        <row r="2242">
          <cell r="A2242">
            <v>0</v>
          </cell>
        </row>
        <row r="2243">
          <cell r="A2243">
            <v>0</v>
          </cell>
        </row>
        <row r="2244">
          <cell r="A2244">
            <v>0</v>
          </cell>
        </row>
        <row r="2245">
          <cell r="A2245">
            <v>0</v>
          </cell>
        </row>
        <row r="2246">
          <cell r="A2246">
            <v>0</v>
          </cell>
        </row>
        <row r="2247">
          <cell r="A2247">
            <v>0</v>
          </cell>
        </row>
        <row r="2248">
          <cell r="A2248">
            <v>0</v>
          </cell>
        </row>
        <row r="2249">
          <cell r="A2249">
            <v>0</v>
          </cell>
        </row>
        <row r="2250">
          <cell r="A2250">
            <v>0</v>
          </cell>
        </row>
        <row r="2251">
          <cell r="A2251">
            <v>0</v>
          </cell>
        </row>
        <row r="2252">
          <cell r="A2252">
            <v>0</v>
          </cell>
        </row>
        <row r="2253">
          <cell r="A2253">
            <v>0</v>
          </cell>
        </row>
        <row r="2254">
          <cell r="A2254">
            <v>0</v>
          </cell>
        </row>
        <row r="2255">
          <cell r="A2255">
            <v>0</v>
          </cell>
        </row>
        <row r="2256">
          <cell r="A2256">
            <v>0</v>
          </cell>
        </row>
        <row r="2257">
          <cell r="A2257">
            <v>0</v>
          </cell>
        </row>
        <row r="2258">
          <cell r="A2258">
            <v>0</v>
          </cell>
        </row>
        <row r="2259">
          <cell r="A2259">
            <v>0</v>
          </cell>
        </row>
        <row r="2260">
          <cell r="A2260">
            <v>0</v>
          </cell>
        </row>
        <row r="2261">
          <cell r="A2261">
            <v>0</v>
          </cell>
        </row>
        <row r="2262">
          <cell r="A2262">
            <v>0</v>
          </cell>
        </row>
        <row r="2263">
          <cell r="A2263">
            <v>0</v>
          </cell>
        </row>
        <row r="2264">
          <cell r="A2264">
            <v>0</v>
          </cell>
        </row>
        <row r="2265">
          <cell r="A2265">
            <v>0</v>
          </cell>
        </row>
        <row r="2266">
          <cell r="A2266">
            <v>0</v>
          </cell>
        </row>
        <row r="2267">
          <cell r="A2267">
            <v>0</v>
          </cell>
        </row>
        <row r="2268">
          <cell r="A2268">
            <v>0</v>
          </cell>
        </row>
        <row r="2269">
          <cell r="A2269">
            <v>0</v>
          </cell>
        </row>
        <row r="2270">
          <cell r="A2270">
            <v>0</v>
          </cell>
        </row>
        <row r="2271">
          <cell r="A2271">
            <v>0</v>
          </cell>
        </row>
        <row r="2272">
          <cell r="A2272">
            <v>0</v>
          </cell>
        </row>
        <row r="2273">
          <cell r="A2273">
            <v>0</v>
          </cell>
        </row>
        <row r="2274">
          <cell r="A2274">
            <v>0</v>
          </cell>
        </row>
        <row r="2275">
          <cell r="A2275">
            <v>0</v>
          </cell>
        </row>
        <row r="2276">
          <cell r="A2276">
            <v>0</v>
          </cell>
        </row>
        <row r="2277">
          <cell r="A2277">
            <v>0</v>
          </cell>
        </row>
        <row r="2278">
          <cell r="A2278">
            <v>0</v>
          </cell>
        </row>
        <row r="2279">
          <cell r="A2279">
            <v>0</v>
          </cell>
        </row>
        <row r="2280">
          <cell r="A2280">
            <v>0</v>
          </cell>
        </row>
        <row r="2281">
          <cell r="A2281">
            <v>0</v>
          </cell>
        </row>
        <row r="2282">
          <cell r="A2282">
            <v>0</v>
          </cell>
        </row>
        <row r="2283">
          <cell r="A2283">
            <v>0</v>
          </cell>
        </row>
        <row r="2284">
          <cell r="A2284">
            <v>0</v>
          </cell>
        </row>
        <row r="2285">
          <cell r="A2285">
            <v>0</v>
          </cell>
        </row>
        <row r="2286">
          <cell r="A2286">
            <v>0</v>
          </cell>
        </row>
        <row r="2287">
          <cell r="A2287">
            <v>0</v>
          </cell>
        </row>
        <row r="2288">
          <cell r="A2288">
            <v>0</v>
          </cell>
        </row>
        <row r="2289">
          <cell r="A2289">
            <v>0</v>
          </cell>
        </row>
        <row r="2290">
          <cell r="A2290">
            <v>0</v>
          </cell>
        </row>
        <row r="2291">
          <cell r="A2291">
            <v>0</v>
          </cell>
        </row>
        <row r="2292">
          <cell r="A2292">
            <v>0</v>
          </cell>
        </row>
        <row r="2293">
          <cell r="A2293">
            <v>0</v>
          </cell>
        </row>
        <row r="2294">
          <cell r="A2294">
            <v>0</v>
          </cell>
        </row>
        <row r="2295">
          <cell r="A2295">
            <v>0</v>
          </cell>
        </row>
        <row r="2296">
          <cell r="A2296">
            <v>0</v>
          </cell>
        </row>
        <row r="2297">
          <cell r="A2297">
            <v>0</v>
          </cell>
        </row>
        <row r="2298">
          <cell r="A2298">
            <v>0</v>
          </cell>
        </row>
        <row r="2299">
          <cell r="A2299">
            <v>0</v>
          </cell>
        </row>
        <row r="2300">
          <cell r="A2300">
            <v>0</v>
          </cell>
        </row>
        <row r="2301">
          <cell r="A2301">
            <v>0</v>
          </cell>
        </row>
        <row r="2302">
          <cell r="A2302">
            <v>0</v>
          </cell>
        </row>
        <row r="2303">
          <cell r="A2303">
            <v>0</v>
          </cell>
        </row>
        <row r="2304">
          <cell r="A2304">
            <v>0</v>
          </cell>
        </row>
        <row r="2305">
          <cell r="A2305">
            <v>0</v>
          </cell>
        </row>
        <row r="2306">
          <cell r="A2306">
            <v>0</v>
          </cell>
        </row>
        <row r="2307">
          <cell r="A2307">
            <v>0</v>
          </cell>
        </row>
        <row r="2308">
          <cell r="A2308">
            <v>0</v>
          </cell>
        </row>
        <row r="2309">
          <cell r="A2309">
            <v>0</v>
          </cell>
        </row>
        <row r="2310">
          <cell r="A2310">
            <v>0</v>
          </cell>
        </row>
        <row r="2311">
          <cell r="A2311">
            <v>0</v>
          </cell>
        </row>
        <row r="2312">
          <cell r="A2312">
            <v>0</v>
          </cell>
        </row>
        <row r="2313">
          <cell r="A2313">
            <v>0</v>
          </cell>
        </row>
        <row r="2314">
          <cell r="A2314">
            <v>0</v>
          </cell>
        </row>
        <row r="2315">
          <cell r="A2315">
            <v>0</v>
          </cell>
        </row>
        <row r="2316">
          <cell r="A2316">
            <v>0</v>
          </cell>
        </row>
        <row r="2317">
          <cell r="A2317">
            <v>0</v>
          </cell>
        </row>
        <row r="2318">
          <cell r="A2318">
            <v>0</v>
          </cell>
        </row>
        <row r="2319">
          <cell r="A2319">
            <v>0</v>
          </cell>
        </row>
        <row r="2320">
          <cell r="A2320">
            <v>0</v>
          </cell>
        </row>
        <row r="2321">
          <cell r="A2321">
            <v>0</v>
          </cell>
        </row>
        <row r="2322">
          <cell r="A2322">
            <v>0</v>
          </cell>
        </row>
        <row r="2323">
          <cell r="A2323">
            <v>0</v>
          </cell>
        </row>
        <row r="2324">
          <cell r="A2324">
            <v>0</v>
          </cell>
        </row>
        <row r="2325">
          <cell r="A2325">
            <v>0</v>
          </cell>
        </row>
        <row r="2326">
          <cell r="A2326">
            <v>0</v>
          </cell>
        </row>
        <row r="2327">
          <cell r="A2327">
            <v>0</v>
          </cell>
        </row>
        <row r="2328">
          <cell r="A2328">
            <v>0</v>
          </cell>
        </row>
        <row r="2329">
          <cell r="A2329">
            <v>0</v>
          </cell>
        </row>
        <row r="2330">
          <cell r="A2330">
            <v>0</v>
          </cell>
        </row>
        <row r="2331">
          <cell r="A2331">
            <v>0</v>
          </cell>
        </row>
        <row r="2332">
          <cell r="A2332">
            <v>0</v>
          </cell>
        </row>
        <row r="2333">
          <cell r="A2333">
            <v>0</v>
          </cell>
        </row>
        <row r="2334">
          <cell r="A2334">
            <v>0</v>
          </cell>
        </row>
        <row r="2335">
          <cell r="A2335">
            <v>0</v>
          </cell>
        </row>
        <row r="2336">
          <cell r="A2336">
            <v>0</v>
          </cell>
        </row>
        <row r="2337">
          <cell r="A2337">
            <v>0</v>
          </cell>
        </row>
        <row r="2338">
          <cell r="A2338">
            <v>0</v>
          </cell>
        </row>
        <row r="2339">
          <cell r="A2339">
            <v>0</v>
          </cell>
        </row>
        <row r="2340">
          <cell r="A2340">
            <v>0</v>
          </cell>
        </row>
        <row r="2341">
          <cell r="A2341">
            <v>0</v>
          </cell>
        </row>
        <row r="2342">
          <cell r="A2342">
            <v>0</v>
          </cell>
        </row>
        <row r="2343">
          <cell r="A2343">
            <v>0</v>
          </cell>
        </row>
        <row r="2344">
          <cell r="A2344">
            <v>0</v>
          </cell>
        </row>
        <row r="2345">
          <cell r="A2345">
            <v>0</v>
          </cell>
        </row>
        <row r="2346">
          <cell r="A2346">
            <v>0</v>
          </cell>
        </row>
        <row r="2347">
          <cell r="A2347">
            <v>0</v>
          </cell>
        </row>
        <row r="2348">
          <cell r="A2348">
            <v>0</v>
          </cell>
        </row>
        <row r="2349">
          <cell r="A2349">
            <v>0</v>
          </cell>
        </row>
        <row r="2350">
          <cell r="A2350">
            <v>0</v>
          </cell>
        </row>
        <row r="2351">
          <cell r="A2351">
            <v>0</v>
          </cell>
        </row>
        <row r="2352">
          <cell r="A2352">
            <v>0</v>
          </cell>
        </row>
        <row r="2353">
          <cell r="A2353">
            <v>0</v>
          </cell>
        </row>
        <row r="2354">
          <cell r="A2354">
            <v>0</v>
          </cell>
        </row>
        <row r="2355">
          <cell r="A2355">
            <v>0</v>
          </cell>
        </row>
        <row r="2356">
          <cell r="A2356">
            <v>0</v>
          </cell>
        </row>
        <row r="2357">
          <cell r="A2357">
            <v>0</v>
          </cell>
        </row>
        <row r="2358">
          <cell r="A2358">
            <v>0</v>
          </cell>
        </row>
        <row r="2359">
          <cell r="A2359">
            <v>0</v>
          </cell>
        </row>
        <row r="2360">
          <cell r="A2360">
            <v>0</v>
          </cell>
        </row>
        <row r="2361">
          <cell r="A2361">
            <v>0</v>
          </cell>
        </row>
        <row r="2362">
          <cell r="A2362">
            <v>0</v>
          </cell>
        </row>
        <row r="2363">
          <cell r="A2363">
            <v>0</v>
          </cell>
        </row>
        <row r="2364">
          <cell r="A2364">
            <v>0</v>
          </cell>
        </row>
        <row r="2365">
          <cell r="A2365">
            <v>0</v>
          </cell>
        </row>
        <row r="2366">
          <cell r="A2366">
            <v>0</v>
          </cell>
        </row>
        <row r="2367">
          <cell r="A2367">
            <v>0</v>
          </cell>
        </row>
        <row r="2368">
          <cell r="A2368">
            <v>0</v>
          </cell>
        </row>
        <row r="2369">
          <cell r="A2369">
            <v>0</v>
          </cell>
        </row>
        <row r="2370">
          <cell r="A2370">
            <v>0</v>
          </cell>
        </row>
        <row r="2371">
          <cell r="A2371">
            <v>0</v>
          </cell>
        </row>
        <row r="2372">
          <cell r="A2372">
            <v>0</v>
          </cell>
        </row>
        <row r="2373">
          <cell r="A2373">
            <v>0</v>
          </cell>
        </row>
        <row r="2374">
          <cell r="A2374">
            <v>0</v>
          </cell>
        </row>
        <row r="2375">
          <cell r="A2375">
            <v>0</v>
          </cell>
        </row>
        <row r="2376">
          <cell r="A2376">
            <v>0</v>
          </cell>
        </row>
        <row r="2377">
          <cell r="A2377">
            <v>0</v>
          </cell>
        </row>
        <row r="2378">
          <cell r="A2378">
            <v>0</v>
          </cell>
        </row>
        <row r="2379">
          <cell r="A2379">
            <v>0</v>
          </cell>
        </row>
        <row r="2380">
          <cell r="A2380">
            <v>0</v>
          </cell>
        </row>
        <row r="2381">
          <cell r="A2381">
            <v>0</v>
          </cell>
        </row>
        <row r="2382">
          <cell r="A2382">
            <v>0</v>
          </cell>
        </row>
        <row r="2383">
          <cell r="A2383">
            <v>0</v>
          </cell>
        </row>
        <row r="2384">
          <cell r="A2384">
            <v>0</v>
          </cell>
        </row>
        <row r="2385">
          <cell r="A2385">
            <v>0</v>
          </cell>
        </row>
        <row r="2386">
          <cell r="A2386">
            <v>0</v>
          </cell>
        </row>
        <row r="2387">
          <cell r="A2387">
            <v>0</v>
          </cell>
        </row>
        <row r="2388">
          <cell r="A2388">
            <v>0</v>
          </cell>
        </row>
        <row r="2389">
          <cell r="A2389">
            <v>0</v>
          </cell>
        </row>
        <row r="2390">
          <cell r="A2390">
            <v>0</v>
          </cell>
        </row>
        <row r="2391">
          <cell r="A2391">
            <v>0</v>
          </cell>
        </row>
        <row r="2392">
          <cell r="A2392">
            <v>0</v>
          </cell>
        </row>
        <row r="2393">
          <cell r="A2393">
            <v>0</v>
          </cell>
        </row>
        <row r="2394">
          <cell r="A2394">
            <v>0</v>
          </cell>
        </row>
        <row r="2395">
          <cell r="A2395">
            <v>0</v>
          </cell>
        </row>
        <row r="2396">
          <cell r="A2396">
            <v>0</v>
          </cell>
        </row>
        <row r="2397">
          <cell r="A2397">
            <v>0</v>
          </cell>
        </row>
        <row r="2398">
          <cell r="A2398">
            <v>0</v>
          </cell>
        </row>
        <row r="2399">
          <cell r="A2399">
            <v>0</v>
          </cell>
        </row>
        <row r="2400">
          <cell r="A2400">
            <v>0</v>
          </cell>
        </row>
        <row r="2401">
          <cell r="A2401">
            <v>0</v>
          </cell>
        </row>
        <row r="2402">
          <cell r="A2402">
            <v>0</v>
          </cell>
        </row>
        <row r="2403">
          <cell r="A2403">
            <v>0</v>
          </cell>
        </row>
        <row r="2404">
          <cell r="A2404">
            <v>0</v>
          </cell>
        </row>
        <row r="2405">
          <cell r="A2405">
            <v>0</v>
          </cell>
        </row>
        <row r="2406">
          <cell r="A2406">
            <v>0</v>
          </cell>
        </row>
        <row r="2407">
          <cell r="A2407">
            <v>0</v>
          </cell>
        </row>
        <row r="2408">
          <cell r="A2408">
            <v>0</v>
          </cell>
        </row>
        <row r="2409">
          <cell r="A2409">
            <v>0</v>
          </cell>
        </row>
        <row r="2410">
          <cell r="A2410">
            <v>0</v>
          </cell>
        </row>
        <row r="2411">
          <cell r="A2411">
            <v>0</v>
          </cell>
        </row>
        <row r="2412">
          <cell r="A2412">
            <v>0</v>
          </cell>
        </row>
        <row r="2413">
          <cell r="A2413">
            <v>0</v>
          </cell>
        </row>
        <row r="2414">
          <cell r="A2414">
            <v>0</v>
          </cell>
        </row>
        <row r="2415">
          <cell r="A2415">
            <v>0</v>
          </cell>
        </row>
        <row r="2416">
          <cell r="A2416">
            <v>0</v>
          </cell>
        </row>
        <row r="2417">
          <cell r="A2417">
            <v>0</v>
          </cell>
        </row>
        <row r="2418">
          <cell r="A2418">
            <v>0</v>
          </cell>
        </row>
        <row r="2419">
          <cell r="A2419">
            <v>0</v>
          </cell>
        </row>
        <row r="2420">
          <cell r="A2420">
            <v>0</v>
          </cell>
        </row>
        <row r="2421">
          <cell r="A2421">
            <v>0</v>
          </cell>
        </row>
        <row r="2422">
          <cell r="A2422">
            <v>0</v>
          </cell>
        </row>
        <row r="2423">
          <cell r="A2423">
            <v>0</v>
          </cell>
        </row>
        <row r="2424">
          <cell r="A2424">
            <v>0</v>
          </cell>
        </row>
        <row r="2425">
          <cell r="A2425">
            <v>0</v>
          </cell>
        </row>
        <row r="2426">
          <cell r="A2426">
            <v>0</v>
          </cell>
        </row>
        <row r="2427">
          <cell r="A2427">
            <v>0</v>
          </cell>
        </row>
        <row r="2428">
          <cell r="A2428">
            <v>0</v>
          </cell>
        </row>
        <row r="2429">
          <cell r="A2429">
            <v>0</v>
          </cell>
        </row>
        <row r="2430">
          <cell r="A2430">
            <v>0</v>
          </cell>
        </row>
        <row r="2431">
          <cell r="A2431">
            <v>0</v>
          </cell>
        </row>
        <row r="2432">
          <cell r="A2432">
            <v>0</v>
          </cell>
        </row>
        <row r="2433">
          <cell r="A2433">
            <v>0</v>
          </cell>
        </row>
        <row r="2434">
          <cell r="A2434">
            <v>0</v>
          </cell>
        </row>
        <row r="2435">
          <cell r="A2435">
            <v>0</v>
          </cell>
        </row>
        <row r="2436">
          <cell r="A2436">
            <v>0</v>
          </cell>
        </row>
        <row r="2437">
          <cell r="A2437">
            <v>0</v>
          </cell>
        </row>
        <row r="2438">
          <cell r="A2438">
            <v>0</v>
          </cell>
        </row>
        <row r="2439">
          <cell r="A2439">
            <v>0</v>
          </cell>
        </row>
        <row r="2440">
          <cell r="A2440">
            <v>0</v>
          </cell>
        </row>
        <row r="2441">
          <cell r="A2441">
            <v>0</v>
          </cell>
        </row>
        <row r="2442">
          <cell r="A2442">
            <v>0</v>
          </cell>
        </row>
        <row r="2443">
          <cell r="A2443">
            <v>0</v>
          </cell>
        </row>
        <row r="2444">
          <cell r="A2444">
            <v>0</v>
          </cell>
        </row>
        <row r="2445">
          <cell r="A2445">
            <v>0</v>
          </cell>
        </row>
        <row r="2446">
          <cell r="A2446">
            <v>0</v>
          </cell>
        </row>
        <row r="2447">
          <cell r="A2447">
            <v>0</v>
          </cell>
        </row>
        <row r="2448">
          <cell r="A2448">
            <v>0</v>
          </cell>
        </row>
        <row r="2449">
          <cell r="A2449">
            <v>0</v>
          </cell>
        </row>
        <row r="2450">
          <cell r="A2450">
            <v>0</v>
          </cell>
        </row>
        <row r="2451">
          <cell r="A2451">
            <v>0</v>
          </cell>
        </row>
        <row r="2452">
          <cell r="A2452">
            <v>0</v>
          </cell>
        </row>
        <row r="2453">
          <cell r="A2453">
            <v>0</v>
          </cell>
        </row>
        <row r="2454">
          <cell r="A2454">
            <v>0</v>
          </cell>
        </row>
        <row r="2455">
          <cell r="A2455">
            <v>0</v>
          </cell>
        </row>
        <row r="2456">
          <cell r="A2456">
            <v>0</v>
          </cell>
        </row>
        <row r="2457">
          <cell r="A2457">
            <v>0</v>
          </cell>
        </row>
        <row r="2458">
          <cell r="A2458">
            <v>0</v>
          </cell>
        </row>
        <row r="2459">
          <cell r="A2459">
            <v>0</v>
          </cell>
        </row>
        <row r="2460">
          <cell r="A2460">
            <v>0</v>
          </cell>
        </row>
        <row r="2461">
          <cell r="A2461">
            <v>0</v>
          </cell>
        </row>
        <row r="2462">
          <cell r="A2462">
            <v>0</v>
          </cell>
        </row>
        <row r="2463">
          <cell r="A2463">
            <v>0</v>
          </cell>
        </row>
        <row r="2464">
          <cell r="A2464">
            <v>0</v>
          </cell>
        </row>
        <row r="2465">
          <cell r="A2465">
            <v>0</v>
          </cell>
        </row>
        <row r="2466">
          <cell r="A2466">
            <v>0</v>
          </cell>
        </row>
        <row r="2467">
          <cell r="A2467">
            <v>0</v>
          </cell>
        </row>
        <row r="2468">
          <cell r="A2468">
            <v>0</v>
          </cell>
        </row>
        <row r="2469">
          <cell r="A2469">
            <v>0</v>
          </cell>
        </row>
        <row r="2470">
          <cell r="A2470">
            <v>0</v>
          </cell>
        </row>
        <row r="2471">
          <cell r="A2471">
            <v>0</v>
          </cell>
        </row>
        <row r="2472">
          <cell r="A2472">
            <v>0</v>
          </cell>
        </row>
        <row r="2473">
          <cell r="A2473">
            <v>0</v>
          </cell>
        </row>
        <row r="2474">
          <cell r="A2474">
            <v>0</v>
          </cell>
        </row>
        <row r="2475">
          <cell r="A2475">
            <v>0</v>
          </cell>
        </row>
        <row r="2476">
          <cell r="A2476">
            <v>0</v>
          </cell>
        </row>
        <row r="2477">
          <cell r="A2477">
            <v>0</v>
          </cell>
        </row>
        <row r="2478">
          <cell r="A2478">
            <v>0</v>
          </cell>
        </row>
        <row r="2479">
          <cell r="A2479">
            <v>0</v>
          </cell>
        </row>
        <row r="2480">
          <cell r="A2480">
            <v>0</v>
          </cell>
        </row>
        <row r="2481">
          <cell r="A2481">
            <v>0</v>
          </cell>
        </row>
        <row r="2482">
          <cell r="A2482">
            <v>0</v>
          </cell>
        </row>
        <row r="2483">
          <cell r="A2483">
            <v>0</v>
          </cell>
        </row>
        <row r="2484">
          <cell r="A2484">
            <v>0</v>
          </cell>
        </row>
        <row r="2485">
          <cell r="A2485">
            <v>0</v>
          </cell>
        </row>
        <row r="2486">
          <cell r="A2486">
            <v>0</v>
          </cell>
        </row>
        <row r="2487">
          <cell r="A2487">
            <v>0</v>
          </cell>
        </row>
        <row r="2488">
          <cell r="A2488">
            <v>0</v>
          </cell>
        </row>
        <row r="2489">
          <cell r="A2489">
            <v>0</v>
          </cell>
        </row>
        <row r="2490">
          <cell r="A2490">
            <v>0</v>
          </cell>
        </row>
        <row r="2491">
          <cell r="A2491">
            <v>0</v>
          </cell>
        </row>
        <row r="2492">
          <cell r="A2492">
            <v>0</v>
          </cell>
        </row>
        <row r="2493">
          <cell r="A2493">
            <v>0</v>
          </cell>
        </row>
        <row r="2494">
          <cell r="A2494">
            <v>0</v>
          </cell>
        </row>
        <row r="2495">
          <cell r="A2495">
            <v>0</v>
          </cell>
        </row>
        <row r="2496">
          <cell r="A2496">
            <v>0</v>
          </cell>
        </row>
        <row r="2497">
          <cell r="A2497">
            <v>0</v>
          </cell>
        </row>
        <row r="2498">
          <cell r="A2498">
            <v>0</v>
          </cell>
        </row>
        <row r="2499">
          <cell r="A2499">
            <v>0</v>
          </cell>
        </row>
        <row r="2500">
          <cell r="A2500">
            <v>0</v>
          </cell>
        </row>
      </sheetData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 moratorios"/>
      <sheetName val="verificación"/>
      <sheetName val="H"/>
      <sheetName val="Indicadores"/>
      <sheetName val="Encaje"/>
      <sheetName val="BD_Accs"/>
      <sheetName val="VP_Accs"/>
      <sheetName val="Reporte"/>
      <sheetName val="Sol-Tr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os"/>
      <sheetName val="USD_BRL"/>
      <sheetName val="USD_COP"/>
      <sheetName val="USD_EUR"/>
      <sheetName val="USD_MXN"/>
      <sheetName val="FUTUROS"/>
      <sheetName val="Hoja1"/>
    </sheetNames>
    <sheetDataSet>
      <sheetData sheetId="0">
        <row r="3">
          <cell r="C3" t="str">
            <v>IN-FONDO 1</v>
          </cell>
        </row>
        <row r="4">
          <cell r="C4" t="str">
            <v>IN-FONDO 2</v>
          </cell>
        </row>
        <row r="5">
          <cell r="C5" t="str">
            <v>IN-FONDO 3</v>
          </cell>
        </row>
        <row r="6">
          <cell r="C6" t="str">
            <v>PR-FONDO 1</v>
          </cell>
        </row>
        <row r="7">
          <cell r="C7" t="str">
            <v>PR-FONDO 2</v>
          </cell>
        </row>
        <row r="8">
          <cell r="C8" t="str">
            <v>PR-FONDO 3</v>
          </cell>
        </row>
        <row r="9">
          <cell r="C9" t="str">
            <v>RI-FONDO 1</v>
          </cell>
        </row>
        <row r="10">
          <cell r="C10" t="str">
            <v>RI-FONDO 2</v>
          </cell>
        </row>
        <row r="11">
          <cell r="C11" t="str">
            <v>RI-FONDO 3</v>
          </cell>
        </row>
        <row r="12">
          <cell r="C12" t="str">
            <v>HA-FONDO 1</v>
          </cell>
        </row>
        <row r="13">
          <cell r="C13" t="str">
            <v>HA-FONDO 2</v>
          </cell>
        </row>
        <row r="14">
          <cell r="C14" t="str">
            <v>HA-FONDO 3</v>
          </cell>
        </row>
        <row r="20">
          <cell r="C20" t="str">
            <v>PEN</v>
          </cell>
        </row>
        <row r="21">
          <cell r="C21" t="str">
            <v>USD</v>
          </cell>
        </row>
        <row r="22">
          <cell r="C22" t="str">
            <v>EUR</v>
          </cell>
        </row>
        <row r="23">
          <cell r="C23" t="str">
            <v>JPY</v>
          </cell>
        </row>
        <row r="24">
          <cell r="C24" t="str">
            <v>GBP</v>
          </cell>
        </row>
        <row r="25">
          <cell r="C25" t="str">
            <v>CAD</v>
          </cell>
        </row>
        <row r="26">
          <cell r="C26" t="str">
            <v>BRL</v>
          </cell>
        </row>
        <row r="27">
          <cell r="C27" t="str">
            <v>MXN</v>
          </cell>
        </row>
        <row r="28">
          <cell r="C28" t="str">
            <v>CLP</v>
          </cell>
        </row>
        <row r="29">
          <cell r="C29" t="str">
            <v>COP</v>
          </cell>
        </row>
        <row r="30">
          <cell r="C30" t="str">
            <v>CHF</v>
          </cell>
        </row>
        <row r="31">
          <cell r="C31" t="str">
            <v>AUD</v>
          </cell>
        </row>
        <row r="32">
          <cell r="C32" t="str">
            <v>NOK</v>
          </cell>
        </row>
        <row r="33">
          <cell r="C33" t="str">
            <v>NZD</v>
          </cell>
        </row>
        <row r="34">
          <cell r="C34" t="str">
            <v>SEK</v>
          </cell>
        </row>
        <row r="35">
          <cell r="C35" t="str">
            <v>TRY</v>
          </cell>
        </row>
        <row r="36">
          <cell r="C36" t="str">
            <v>SGN</v>
          </cell>
        </row>
        <row r="40">
          <cell r="B40" t="str">
            <v>COMPRA</v>
          </cell>
        </row>
        <row r="41">
          <cell r="B41" t="str">
            <v>VENTA</v>
          </cell>
        </row>
        <row r="45">
          <cell r="C45" t="str">
            <v>DF</v>
          </cell>
        </row>
        <row r="46">
          <cell r="C46" t="str">
            <v>NDF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notaciones"/>
      <sheetName val="Validador"/>
      <sheetName val="Encargados"/>
      <sheetName val="Valorización de Instrumentos"/>
      <sheetName val="Sheet1"/>
      <sheetName val="Grupo Económico"/>
      <sheetName val="Cálculo Caja"/>
      <sheetName val="Tipo de Cambio"/>
      <sheetName val="EERR"/>
      <sheetName val="Amortizaciones"/>
      <sheetName val="Instrumentos"/>
      <sheetName val="1_AUMs"/>
      <sheetName val="2_Asset_Allocation"/>
      <sheetName val="3_Retorno_Minimo"/>
      <sheetName val="4_Emisores_Deuda_Estados"/>
      <sheetName val="4.1_RF_Mercado_Publico"/>
      <sheetName val="4.2_Depositos_Vista"/>
      <sheetName val="5_Emisores_Equity_Estados"/>
      <sheetName val="5.1_RV_Mercado_Publico"/>
      <sheetName val="6_Fondos"/>
      <sheetName val="7_Contrapartes_Estados"/>
      <sheetName val="7.1 Contrapartes_Transacciones"/>
      <sheetName val="7.2 Operaciones_Mercado_Monetar"/>
      <sheetName val="7.3 Contrapartes_Derivados"/>
      <sheetName val="8_Derivados"/>
      <sheetName val="9. Productos estructurados"/>
      <sheetName val="10. Excesos"/>
      <sheetName val="11. Controversias"/>
      <sheetName val="Apoyo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u Anual"/>
      <sheetName val="Intru (2)"/>
      <sheetName val="Bol Conso"/>
      <sheetName val="Intru"/>
      <sheetName val="Riesgo"/>
      <sheetName val="Plazo"/>
      <sheetName val="Money"/>
      <sheetName val="Sector"/>
      <sheetName val="Concen"/>
      <sheetName val="Cart Instr"/>
      <sheetName val="Limites"/>
      <sheetName val="Cartera"/>
      <sheetName val="Cartera - Var"/>
      <sheetName val="Ing-Egresos"/>
      <sheetName val="Rent Anu"/>
      <sheetName val="Rent 12m"/>
      <sheetName val="Indices"/>
      <sheetName val="VC_Shar"/>
      <sheetName val="IndFondo"/>
      <sheetName val="RF"/>
      <sheetName val="DepxMoney"/>
      <sheetName val="AccxMoney"/>
      <sheetName val="Holgura"/>
      <sheetName val="Series InversionesC"/>
      <sheetName val="CarteraxEmisor"/>
      <sheetName val="Sol-Tras"/>
      <sheetName val="CAXEmisor"/>
    </sheetNames>
    <sheetDataSet>
      <sheetData sheetId="0" refreshError="1"/>
      <sheetData sheetId="1" refreshError="1"/>
      <sheetData sheetId="2" refreshError="1"/>
      <sheetData sheetId="3" refreshError="1">
        <row r="5">
          <cell r="E5">
            <v>36495</v>
          </cell>
          <cell r="F5">
            <v>36526</v>
          </cell>
          <cell r="G5">
            <v>36557</v>
          </cell>
          <cell r="H5">
            <v>36586</v>
          </cell>
          <cell r="I5">
            <v>36617</v>
          </cell>
          <cell r="J5">
            <v>36647</v>
          </cell>
          <cell r="K5">
            <v>36678</v>
          </cell>
          <cell r="L5">
            <v>36708</v>
          </cell>
          <cell r="M5">
            <v>36739</v>
          </cell>
          <cell r="N5">
            <v>36770</v>
          </cell>
          <cell r="O5">
            <v>36800</v>
          </cell>
          <cell r="P5">
            <v>36831</v>
          </cell>
          <cell r="Q5">
            <v>36861</v>
          </cell>
          <cell r="R5">
            <v>36892</v>
          </cell>
          <cell r="S5">
            <v>36923</v>
          </cell>
          <cell r="T5">
            <v>36951</v>
          </cell>
          <cell r="U5">
            <v>36982</v>
          </cell>
          <cell r="V5">
            <v>37012</v>
          </cell>
          <cell r="W5">
            <v>37043</v>
          </cell>
          <cell r="X5">
            <v>37073</v>
          </cell>
          <cell r="Y5">
            <v>37104</v>
          </cell>
          <cell r="Z5">
            <v>37135</v>
          </cell>
          <cell r="AA5">
            <v>37165</v>
          </cell>
          <cell r="AB5">
            <v>37196</v>
          </cell>
          <cell r="AC5">
            <v>37226</v>
          </cell>
          <cell r="AD5">
            <v>37257</v>
          </cell>
          <cell r="AE5">
            <v>37288</v>
          </cell>
          <cell r="AF5">
            <v>37316</v>
          </cell>
          <cell r="AG5">
            <v>37347</v>
          </cell>
          <cell r="AH5">
            <v>37377</v>
          </cell>
          <cell r="AI5">
            <v>37408</v>
          </cell>
          <cell r="AJ5">
            <v>37438</v>
          </cell>
          <cell r="AK5">
            <v>37469</v>
          </cell>
          <cell r="AL5">
            <v>37500</v>
          </cell>
          <cell r="AM5">
            <v>37530</v>
          </cell>
          <cell r="AN5">
            <v>37561</v>
          </cell>
          <cell r="AO5">
            <v>37591</v>
          </cell>
          <cell r="AP5">
            <v>37622</v>
          </cell>
          <cell r="AQ5">
            <v>37653</v>
          </cell>
          <cell r="AR5">
            <v>37681</v>
          </cell>
          <cell r="AS5">
            <v>37712</v>
          </cell>
          <cell r="AT5">
            <v>37742</v>
          </cell>
          <cell r="AU5">
            <v>37773</v>
          </cell>
          <cell r="AV5">
            <v>37803</v>
          </cell>
          <cell r="AW5">
            <v>37834</v>
          </cell>
          <cell r="AX5">
            <v>37865</v>
          </cell>
          <cell r="AY5">
            <v>37895</v>
          </cell>
          <cell r="AZ5">
            <v>37926</v>
          </cell>
          <cell r="BA5">
            <v>37956</v>
          </cell>
          <cell r="BB5">
            <v>37987</v>
          </cell>
          <cell r="BC5">
            <v>38018</v>
          </cell>
          <cell r="BD5">
            <v>38047</v>
          </cell>
          <cell r="BE5">
            <v>38078</v>
          </cell>
          <cell r="BF5">
            <v>38108</v>
          </cell>
          <cell r="BG5">
            <v>38139</v>
          </cell>
          <cell r="BH5">
            <v>38169</v>
          </cell>
          <cell r="BI5">
            <v>38200</v>
          </cell>
          <cell r="BJ5">
            <v>38231</v>
          </cell>
          <cell r="BK5">
            <v>38261</v>
          </cell>
          <cell r="BL5">
            <v>38292</v>
          </cell>
          <cell r="BM5">
            <v>38322</v>
          </cell>
          <cell r="BN5">
            <v>38353</v>
          </cell>
          <cell r="BO5">
            <v>38384</v>
          </cell>
          <cell r="BP5">
            <v>38412</v>
          </cell>
          <cell r="BQ5">
            <v>38443</v>
          </cell>
          <cell r="BR5">
            <v>38473</v>
          </cell>
          <cell r="BS5">
            <v>38504</v>
          </cell>
        </row>
        <row r="6">
          <cell r="E6" t="str">
            <v>$E$8</v>
          </cell>
          <cell r="F6" t="str">
            <v>$F$8</v>
          </cell>
          <cell r="G6" t="str">
            <v>$G$8</v>
          </cell>
          <cell r="H6" t="str">
            <v>$H$8</v>
          </cell>
          <cell r="I6" t="str">
            <v>$I$8</v>
          </cell>
          <cell r="J6" t="str">
            <v>$J$8</v>
          </cell>
          <cell r="K6" t="str">
            <v>$K$8</v>
          </cell>
          <cell r="L6" t="str">
            <v>$L$8</v>
          </cell>
          <cell r="M6" t="str">
            <v>$M$8</v>
          </cell>
          <cell r="N6" t="str">
            <v>$N$8</v>
          </cell>
          <cell r="O6" t="str">
            <v>$O$8</v>
          </cell>
          <cell r="P6" t="str">
            <v>$P$8</v>
          </cell>
          <cell r="Q6" t="str">
            <v>$Q$8</v>
          </cell>
          <cell r="R6" t="str">
            <v>$R$8</v>
          </cell>
          <cell r="S6" t="str">
            <v>$S$8</v>
          </cell>
          <cell r="T6" t="str">
            <v>$T$8</v>
          </cell>
          <cell r="U6" t="str">
            <v>$U$8</v>
          </cell>
          <cell r="V6" t="str">
            <v>$V$8</v>
          </cell>
          <cell r="W6" t="str">
            <v>$W$8</v>
          </cell>
          <cell r="X6" t="str">
            <v>$X$8</v>
          </cell>
          <cell r="Y6" t="str">
            <v>$Y$8</v>
          </cell>
          <cell r="Z6" t="str">
            <v>$Z$8</v>
          </cell>
          <cell r="AA6" t="str">
            <v>$AA$8</v>
          </cell>
          <cell r="AB6" t="str">
            <v>$AB$8</v>
          </cell>
          <cell r="AC6" t="str">
            <v>$AC$8</v>
          </cell>
          <cell r="AD6" t="str">
            <v>$AD$8</v>
          </cell>
          <cell r="AE6" t="str">
            <v>$AE$8</v>
          </cell>
          <cell r="AF6" t="str">
            <v>$AF$8</v>
          </cell>
          <cell r="AG6" t="str">
            <v>$AG$8</v>
          </cell>
          <cell r="AH6" t="str">
            <v>$AH$8</v>
          </cell>
          <cell r="AI6" t="str">
            <v>$AI$8</v>
          </cell>
          <cell r="AJ6" t="str">
            <v>$AJ$8</v>
          </cell>
          <cell r="AK6" t="str">
            <v>$AK$8</v>
          </cell>
          <cell r="AL6" t="str">
            <v>$AL$8</v>
          </cell>
          <cell r="AM6" t="str">
            <v>$AM$8</v>
          </cell>
          <cell r="AN6" t="str">
            <v>$AN$8</v>
          </cell>
          <cell r="AO6" t="str">
            <v>$AO$8</v>
          </cell>
          <cell r="AP6" t="str">
            <v>$AP$8</v>
          </cell>
          <cell r="AQ6" t="str">
            <v>$AQ$8</v>
          </cell>
          <cell r="AR6" t="str">
            <v>$AR$8</v>
          </cell>
          <cell r="AS6" t="str">
            <v>$AS$8</v>
          </cell>
          <cell r="AT6" t="str">
            <v>$AT$8</v>
          </cell>
          <cell r="AU6" t="str">
            <v>$AU$8</v>
          </cell>
          <cell r="AV6" t="str">
            <v>$AV$8</v>
          </cell>
          <cell r="AW6" t="str">
            <v>$AW$8</v>
          </cell>
          <cell r="AX6" t="str">
            <v>$AX$8</v>
          </cell>
          <cell r="AY6" t="str">
            <v>$AY$8</v>
          </cell>
          <cell r="AZ6" t="str">
            <v>$AZ$8</v>
          </cell>
          <cell r="BA6" t="str">
            <v>$BA$8</v>
          </cell>
          <cell r="BB6" t="str">
            <v>$BB$8</v>
          </cell>
          <cell r="BC6" t="str">
            <v>$BC$8</v>
          </cell>
          <cell r="BD6" t="str">
            <v>$BD$8</v>
          </cell>
          <cell r="BE6" t="str">
            <v>$BE$8</v>
          </cell>
          <cell r="BF6" t="str">
            <v>$BF$8</v>
          </cell>
          <cell r="BG6" t="str">
            <v>$BG$8</v>
          </cell>
          <cell r="BH6" t="str">
            <v>$BH$8</v>
          </cell>
          <cell r="BI6" t="str">
            <v>$BI$8</v>
          </cell>
          <cell r="BJ6" t="str">
            <v>$BJ$8</v>
          </cell>
          <cell r="BK6" t="str">
            <v>$BK$8</v>
          </cell>
          <cell r="BL6" t="str">
            <v>$BL$8</v>
          </cell>
          <cell r="BM6" t="str">
            <v>$BM$8</v>
          </cell>
          <cell r="BN6" t="str">
            <v>$BN$8</v>
          </cell>
          <cell r="BO6" t="str">
            <v>$BO$8</v>
          </cell>
          <cell r="BP6" t="str">
            <v>$BP$8</v>
          </cell>
          <cell r="BQ6" t="str">
            <v>$BQ$8</v>
          </cell>
          <cell r="BR6" t="str">
            <v>$BR$8</v>
          </cell>
          <cell r="BS6" t="str">
            <v>$BS$8</v>
          </cell>
          <cell r="BU6" t="str">
            <v>$BU$8</v>
          </cell>
          <cell r="BV6" t="str">
            <v>$BV$8</v>
          </cell>
          <cell r="BW6" t="str">
            <v>$BW$8</v>
          </cell>
          <cell r="BX6" t="str">
            <v>$BX$8</v>
          </cell>
          <cell r="BY6" t="str">
            <v>$BY$8</v>
          </cell>
          <cell r="BZ6" t="str">
            <v>$BZ$8</v>
          </cell>
          <cell r="CA6" t="str">
            <v>$CA$8</v>
          </cell>
          <cell r="CB6" t="str">
            <v>$CB$8</v>
          </cell>
          <cell r="CC6" t="str">
            <v>$CC$8</v>
          </cell>
          <cell r="CD6" t="str">
            <v>$CD$8</v>
          </cell>
          <cell r="CE6" t="str">
            <v>$CE$8</v>
          </cell>
          <cell r="CF6" t="str">
            <v>$CF$8</v>
          </cell>
          <cell r="CG6" t="str">
            <v>$CG$8</v>
          </cell>
          <cell r="CH6" t="str">
            <v>$CH$8</v>
          </cell>
          <cell r="CI6" t="str">
            <v>$CI$8</v>
          </cell>
          <cell r="CJ6" t="str">
            <v>$CJ$8</v>
          </cell>
          <cell r="CK6" t="str">
            <v>$CK$8</v>
          </cell>
          <cell r="CL6" t="str">
            <v>$CL$8</v>
          </cell>
          <cell r="CM6" t="str">
            <v>$CM$8</v>
          </cell>
          <cell r="CN6" t="str">
            <v>$CN$8</v>
          </cell>
        </row>
        <row r="7">
          <cell r="E7" t="str">
            <v>Intru!$E$8</v>
          </cell>
          <cell r="F7" t="str">
            <v>Intru!$F$8</v>
          </cell>
          <cell r="G7" t="str">
            <v>Intru!$G$8</v>
          </cell>
          <cell r="H7" t="str">
            <v>Intru!$H$8</v>
          </cell>
          <cell r="I7" t="str">
            <v>Intru!$I$8</v>
          </cell>
          <cell r="J7" t="str">
            <v>Intru!$J$8</v>
          </cell>
          <cell r="K7" t="str">
            <v>Intru!$K$8</v>
          </cell>
          <cell r="L7" t="str">
            <v>Intru!$L$8</v>
          </cell>
          <cell r="M7" t="str">
            <v>Intru!$M$8</v>
          </cell>
          <cell r="N7" t="str">
            <v>Intru!$N$8</v>
          </cell>
          <cell r="O7" t="str">
            <v>Intru!$O$8</v>
          </cell>
          <cell r="P7" t="str">
            <v>Intru!$P$8</v>
          </cell>
          <cell r="Q7" t="str">
            <v>Intru!$Q$8</v>
          </cell>
          <cell r="R7" t="str">
            <v>Intru!$R$8</v>
          </cell>
          <cell r="S7" t="str">
            <v>Intru!$S$8</v>
          </cell>
          <cell r="T7" t="str">
            <v>Intru!$T$8</v>
          </cell>
          <cell r="U7" t="str">
            <v>Intru!$U$8</v>
          </cell>
          <cell r="V7" t="str">
            <v>Intru!$V$8</v>
          </cell>
          <cell r="W7" t="str">
            <v>Intru!$W$8</v>
          </cell>
          <cell r="X7" t="str">
            <v>Intru!$X$8</v>
          </cell>
          <cell r="Y7" t="str">
            <v>Intru!$Y$8</v>
          </cell>
          <cell r="Z7" t="str">
            <v>Intru!$Z$8</v>
          </cell>
          <cell r="AA7" t="str">
            <v>Intru!$AA$8</v>
          </cell>
          <cell r="AB7" t="str">
            <v>Intru!$AB$8</v>
          </cell>
          <cell r="AC7" t="str">
            <v>Intru!$AC$8</v>
          </cell>
          <cell r="AD7" t="str">
            <v>Intru!$AD$8</v>
          </cell>
          <cell r="AE7" t="str">
            <v>Intru!$AE$8</v>
          </cell>
          <cell r="AF7" t="str">
            <v>Intru!$AF$8</v>
          </cell>
          <cell r="AG7" t="str">
            <v>Intru!$AG$8</v>
          </cell>
          <cell r="AH7" t="str">
            <v>Intru!$AH$8</v>
          </cell>
          <cell r="AI7" t="str">
            <v>Intru!$AI$8</v>
          </cell>
          <cell r="AJ7" t="str">
            <v>Intru!$AJ$8</v>
          </cell>
          <cell r="AK7" t="str">
            <v>Intru!$AK$8</v>
          </cell>
          <cell r="AL7" t="str">
            <v>Intru!$AL$8</v>
          </cell>
          <cell r="AM7" t="str">
            <v>Intru!$AM$8</v>
          </cell>
          <cell r="AN7" t="str">
            <v>Intru!$AN$8</v>
          </cell>
          <cell r="AO7" t="str">
            <v>Intru!$AO$8</v>
          </cell>
          <cell r="AP7" t="str">
            <v>Intru!$AP$8</v>
          </cell>
          <cell r="AQ7" t="str">
            <v>Intru!$AQ$8</v>
          </cell>
          <cell r="AR7" t="str">
            <v>Intru!$AR$8</v>
          </cell>
          <cell r="AS7" t="str">
            <v>Intru!$AS$8</v>
          </cell>
          <cell r="AT7" t="str">
            <v>Intru!$AT$8</v>
          </cell>
          <cell r="AU7" t="str">
            <v>Intru!$AU$8</v>
          </cell>
          <cell r="AV7" t="str">
            <v>Intru!$AV$8</v>
          </cell>
          <cell r="AW7" t="str">
            <v>Intru!$AW$8</v>
          </cell>
          <cell r="AX7" t="str">
            <v>Intru!$AX$8</v>
          </cell>
          <cell r="AY7" t="str">
            <v>Intru!$AY$8</v>
          </cell>
          <cell r="AZ7" t="str">
            <v>Intru!$AZ$8</v>
          </cell>
          <cell r="BA7" t="str">
            <v>Intru!$BA$8</v>
          </cell>
          <cell r="BB7" t="str">
            <v>Intru!$BB$8</v>
          </cell>
          <cell r="BC7" t="str">
            <v>Intru!$BC$8</v>
          </cell>
          <cell r="BD7" t="str">
            <v>Intru!$BD$8</v>
          </cell>
          <cell r="BE7" t="str">
            <v>Intru!$BE$8</v>
          </cell>
          <cell r="BF7" t="str">
            <v>Intru!$BF$8</v>
          </cell>
          <cell r="BG7" t="str">
            <v>Intru!$BG$8</v>
          </cell>
          <cell r="BH7" t="str">
            <v>Intru!$BH$8</v>
          </cell>
          <cell r="BI7" t="str">
            <v>Intru!$BI$8</v>
          </cell>
          <cell r="BJ7" t="str">
            <v>Intru!$BJ$8</v>
          </cell>
          <cell r="BK7" t="str">
            <v>Intru!$BK$8</v>
          </cell>
          <cell r="BL7" t="str">
            <v>Intru!$BL$8</v>
          </cell>
          <cell r="BM7" t="str">
            <v>Intru!$BM$8</v>
          </cell>
          <cell r="BN7" t="str">
            <v>Intru!$BN$8</v>
          </cell>
          <cell r="BO7" t="str">
            <v>Intru!$BO$8</v>
          </cell>
          <cell r="BP7" t="str">
            <v>Intru!$BP$8</v>
          </cell>
          <cell r="BQ7" t="str">
            <v>Intru!$BQ$8</v>
          </cell>
          <cell r="BR7" t="str">
            <v>Intru!$BR$8</v>
          </cell>
          <cell r="BS7" t="str">
            <v>Intru!$BS$8</v>
          </cell>
          <cell r="BU7" t="str">
            <v>Intru!$BU$8</v>
          </cell>
          <cell r="BV7" t="str">
            <v>Intru!$BV$8</v>
          </cell>
          <cell r="BW7" t="str">
            <v>Intru!$BW$8</v>
          </cell>
          <cell r="BX7" t="str">
            <v>Intru!$BX$8</v>
          </cell>
          <cell r="BY7" t="str">
            <v>Intru!$BY$8</v>
          </cell>
          <cell r="BZ7" t="str">
            <v>Intru!$BZ$8</v>
          </cell>
          <cell r="CA7" t="str">
            <v>Intru!$CA$8</v>
          </cell>
          <cell r="CB7" t="str">
            <v>Intru!$CB$8</v>
          </cell>
          <cell r="CC7" t="str">
            <v>Intru!$CC$8</v>
          </cell>
          <cell r="CD7" t="str">
            <v>Intru!$CD$8</v>
          </cell>
          <cell r="CE7" t="str">
            <v>Intru!$CE$8</v>
          </cell>
          <cell r="CF7" t="str">
            <v>Intru!$CF$8</v>
          </cell>
          <cell r="CG7" t="str">
            <v>Intru!$CG$8</v>
          </cell>
          <cell r="CH7" t="str">
            <v>Intru!$CH$8</v>
          </cell>
          <cell r="CI7" t="str">
            <v>Intru!$CI$8</v>
          </cell>
          <cell r="CJ7" t="str">
            <v>Intru!$CJ$8</v>
          </cell>
          <cell r="CK7" t="str">
            <v>Intru!$CK$8</v>
          </cell>
          <cell r="CL7" t="str">
            <v>Intru!$CL$8</v>
          </cell>
          <cell r="CM7" t="str">
            <v>Intru!$CM$8</v>
          </cell>
          <cell r="CN7" t="str">
            <v>Intru!$CN$8</v>
          </cell>
        </row>
        <row r="155">
          <cell r="A155">
            <v>151</v>
          </cell>
          <cell r="B155" t="str">
            <v>UNIÓN VIDA 3/</v>
          </cell>
          <cell r="E155">
            <v>767843.00203020009</v>
          </cell>
          <cell r="F155">
            <v>2574599.0731833298</v>
          </cell>
          <cell r="G155">
            <v>2615011.8407700416</v>
          </cell>
          <cell r="H155">
            <v>2598210.6559166405</v>
          </cell>
          <cell r="I155">
            <v>2636982.6482671024</v>
          </cell>
          <cell r="J155">
            <v>2594510.766268142</v>
          </cell>
          <cell r="K155">
            <v>2672169.6814360349</v>
          </cell>
          <cell r="L155">
            <v>2690591.2283453546</v>
          </cell>
          <cell r="M155">
            <v>2779903.7470622524</v>
          </cell>
          <cell r="N155">
            <v>2778603.2260190258</v>
          </cell>
          <cell r="O155">
            <v>2759588.4465560513</v>
          </cell>
          <cell r="P155">
            <v>2725693.5462483321</v>
          </cell>
          <cell r="Q155">
            <v>2805175.8386903517</v>
          </cell>
          <cell r="R155">
            <v>2974841.9988250211</v>
          </cell>
          <cell r="S155">
            <v>3011887.6465083687</v>
          </cell>
          <cell r="T155">
            <v>3046249.1183040342</v>
          </cell>
          <cell r="U155">
            <v>3077277.4975070916</v>
          </cell>
          <cell r="V155">
            <v>3169206.0281140613</v>
          </cell>
          <cell r="W155">
            <v>3206242.0951881227</v>
          </cell>
          <cell r="X155">
            <v>3220535.6784910769</v>
          </cell>
          <cell r="Y155">
            <v>3355935.6400838546</v>
          </cell>
          <cell r="Z155">
            <v>3369427.4602147564</v>
          </cell>
          <cell r="AA155">
            <v>3353043.6780088064</v>
          </cell>
          <cell r="AB155">
            <v>3434955.0252966969</v>
          </cell>
          <cell r="AC155">
            <v>3530824.2106038108</v>
          </cell>
          <cell r="AD155">
            <v>3688170.355039468</v>
          </cell>
          <cell r="AE155">
            <v>3772163.0644507995</v>
          </cell>
          <cell r="AF155">
            <v>3814677.7524223221</v>
          </cell>
          <cell r="AG155">
            <v>3832335.5216109203</v>
          </cell>
          <cell r="AH155">
            <v>3918758.7049061819</v>
          </cell>
          <cell r="AI155">
            <v>3912959.8902424062</v>
          </cell>
          <cell r="AJ155">
            <v>3924042.5968394242</v>
          </cell>
          <cell r="AK155">
            <v>4077020.1289851079</v>
          </cell>
          <cell r="AL155">
            <v>4091113.9621136775</v>
          </cell>
          <cell r="AM155">
            <v>4116076.4361922103</v>
          </cell>
          <cell r="AN155">
            <v>4227006.0809455663</v>
          </cell>
          <cell r="AO155">
            <v>4329460.8189721275</v>
          </cell>
          <cell r="AP155">
            <v>4472781.1488602879</v>
          </cell>
          <cell r="AQ155">
            <v>4594951.4515329506</v>
          </cell>
          <cell r="AR155">
            <v>4618575.1212507598</v>
          </cell>
          <cell r="AS155">
            <v>4815844.4476806754</v>
          </cell>
          <cell r="AT155">
            <v>4944697.7529287199</v>
          </cell>
          <cell r="AU155">
            <v>5005139.8502946561</v>
          </cell>
          <cell r="AV155">
            <v>5110089.9292272348</v>
          </cell>
          <cell r="AW155">
            <v>5270600.6386343585</v>
          </cell>
          <cell r="AX155">
            <v>5435921.6746788844</v>
          </cell>
          <cell r="AY155">
            <v>5639697.4989997791</v>
          </cell>
          <cell r="AZ155">
            <v>5812788.0417365897</v>
          </cell>
          <cell r="BA155">
            <v>6009306.6961815404</v>
          </cell>
          <cell r="BB155">
            <v>6048879.4737722734</v>
          </cell>
          <cell r="BC155">
            <v>6113788.0009628003</v>
          </cell>
          <cell r="BD155">
            <v>6382351.9967034701</v>
          </cell>
          <cell r="BE155">
            <v>6259612.5410630992</v>
          </cell>
          <cell r="BF155">
            <v>6337729.0727021629</v>
          </cell>
          <cell r="BG155">
            <v>6405721.3493971638</v>
          </cell>
          <cell r="BH155">
            <v>6375036.2796367807</v>
          </cell>
          <cell r="BI155">
            <v>6481466.187316251</v>
          </cell>
          <cell r="BJ155">
            <v>6688944.048962268</v>
          </cell>
          <cell r="BK155">
            <v>6834796.1280293297</v>
          </cell>
          <cell r="BL155">
            <v>6981709.2215901557</v>
          </cell>
          <cell r="BM155">
            <v>7062413.9528231462</v>
          </cell>
          <cell r="BN155">
            <v>7194221.8267403478</v>
          </cell>
          <cell r="BO155">
            <v>7392715.0544813797</v>
          </cell>
          <cell r="BP155">
            <v>7299639.8019804172</v>
          </cell>
          <cell r="BQ155">
            <v>7358110.8396360464</v>
          </cell>
          <cell r="BR155">
            <v>7403752.2156613469</v>
          </cell>
          <cell r="BS155">
            <v>7549348.1301790997</v>
          </cell>
        </row>
        <row r="247">
          <cell r="A247">
            <v>243</v>
          </cell>
          <cell r="B247" t="str">
            <v>CARTERA ADMINISTRADA SPP</v>
          </cell>
          <cell r="E247">
            <v>8465050.6371513214</v>
          </cell>
          <cell r="F247">
            <v>8822330.0984909125</v>
          </cell>
          <cell r="G247">
            <v>8940922.9474103376</v>
          </cell>
          <cell r="H247">
            <v>8889701.5882743187</v>
          </cell>
          <cell r="I247">
            <v>9037618.903008217</v>
          </cell>
          <cell r="J247">
            <v>8885143.0335321054</v>
          </cell>
          <cell r="K247">
            <v>9160949.8557454478</v>
          </cell>
          <cell r="L247">
            <v>9233230.3841217831</v>
          </cell>
          <cell r="M247">
            <v>9581406.3384255487</v>
          </cell>
          <cell r="N247">
            <v>9601385.0337820575</v>
          </cell>
          <cell r="O247">
            <v>9571130.9011680447</v>
          </cell>
          <cell r="P247">
            <v>9460916.2233598176</v>
          </cell>
          <cell r="Q247">
            <v>9742638.0028485488</v>
          </cell>
          <cell r="R247">
            <v>10341153.143234387</v>
          </cell>
          <cell r="S247">
            <v>10413634.909261983</v>
          </cell>
          <cell r="T247">
            <v>10665355.23069516</v>
          </cell>
          <cell r="U247">
            <v>10771505.899227161</v>
          </cell>
          <cell r="V247">
            <v>11120901.168333663</v>
          </cell>
          <cell r="W247">
            <v>11277462.167138975</v>
          </cell>
          <cell r="X247">
            <v>11354032.820181703</v>
          </cell>
          <cell r="Y247">
            <v>11814301.321730634</v>
          </cell>
          <cell r="Z247">
            <v>11845015.446360465</v>
          </cell>
          <cell r="AA247">
            <v>11832656.286374923</v>
          </cell>
          <cell r="AB247">
            <v>12174329.103486139</v>
          </cell>
          <cell r="AC247">
            <v>12521390.842639066</v>
          </cell>
          <cell r="AD247">
            <v>13095335.013056252</v>
          </cell>
          <cell r="AE247">
            <v>13445255.814483166</v>
          </cell>
          <cell r="AF247">
            <v>13638003.208429977</v>
          </cell>
          <cell r="AG247">
            <v>13747927.365346164</v>
          </cell>
          <cell r="AH247">
            <v>14088374.985573471</v>
          </cell>
          <cell r="AI247">
            <v>14076808.698518256</v>
          </cell>
          <cell r="AJ247">
            <v>14128672.456115166</v>
          </cell>
          <cell r="AK247">
            <v>14692616.067908237</v>
          </cell>
          <cell r="AL247">
            <v>14778760.993622662</v>
          </cell>
          <cell r="AM247">
            <v>15084742.993419213</v>
          </cell>
          <cell r="AN247">
            <v>15493481.179227337</v>
          </cell>
          <cell r="AO247">
            <v>15906485.265601343</v>
          </cell>
          <cell r="AP247">
            <v>16401938.714995695</v>
          </cell>
          <cell r="AQ247">
            <v>16851325.855391007</v>
          </cell>
          <cell r="AR247">
            <v>16951532.79891853</v>
          </cell>
          <cell r="AS247">
            <v>17655885.705912296</v>
          </cell>
          <cell r="AT247">
            <v>18169101.137680314</v>
          </cell>
          <cell r="AU247">
            <v>18431411.190553978</v>
          </cell>
          <cell r="AV247">
            <v>18803682.69349039</v>
          </cell>
          <cell r="AW247">
            <v>19399141.663560066</v>
          </cell>
          <cell r="AX247">
            <v>20020599.574762713</v>
          </cell>
          <cell r="AY247">
            <v>20731106.416979879</v>
          </cell>
          <cell r="AZ247">
            <v>21374377.135822937</v>
          </cell>
          <cell r="BA247">
            <v>22055322.231690802</v>
          </cell>
          <cell r="BB247">
            <v>22175756.568372823</v>
          </cell>
          <cell r="BC247">
            <v>22423979.117001321</v>
          </cell>
          <cell r="BD247">
            <v>23386504.936125141</v>
          </cell>
          <cell r="BE247">
            <v>22964294.20374459</v>
          </cell>
          <cell r="BF247">
            <v>23210325.665084779</v>
          </cell>
          <cell r="BG247">
            <v>23476861.672783606</v>
          </cell>
          <cell r="BH247">
            <v>23343390.67265502</v>
          </cell>
          <cell r="BI247">
            <v>23748816.764678303</v>
          </cell>
          <cell r="BJ247">
            <v>24508614.254486129</v>
          </cell>
          <cell r="BK247">
            <v>25077142.322306592</v>
          </cell>
          <cell r="BL247">
            <v>25596871.475552626</v>
          </cell>
          <cell r="BM247">
            <v>25907625.473669007</v>
          </cell>
          <cell r="BN247">
            <v>26424990.021547362</v>
          </cell>
          <cell r="BO247">
            <v>27164922.752822097</v>
          </cell>
          <cell r="BP247">
            <v>26841617.092137139</v>
          </cell>
          <cell r="BQ247">
            <v>27055567.381029192</v>
          </cell>
          <cell r="BR247">
            <v>27204415.096801214</v>
          </cell>
          <cell r="BS247">
            <v>27794314.701200791</v>
          </cell>
          <cell r="BU247">
            <v>18.390247762214095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>
        <row r="4">
          <cell r="C4" t="str">
            <v>Emisor</v>
          </cell>
          <cell r="D4">
            <v>37196</v>
          </cell>
          <cell r="E4">
            <v>37316</v>
          </cell>
          <cell r="F4">
            <v>37377</v>
          </cell>
          <cell r="G4">
            <v>37408</v>
          </cell>
          <cell r="H4">
            <v>37438</v>
          </cell>
          <cell r="I4">
            <v>37469</v>
          </cell>
          <cell r="J4">
            <v>37500</v>
          </cell>
          <cell r="K4">
            <v>37530</v>
          </cell>
          <cell r="L4">
            <v>37561</v>
          </cell>
          <cell r="M4">
            <v>37591</v>
          </cell>
          <cell r="N4">
            <v>37622</v>
          </cell>
          <cell r="O4">
            <v>37653</v>
          </cell>
          <cell r="P4">
            <v>37681</v>
          </cell>
          <cell r="Q4">
            <v>37712</v>
          </cell>
          <cell r="R4">
            <v>37742</v>
          </cell>
          <cell r="S4">
            <v>37773</v>
          </cell>
          <cell r="T4">
            <v>37803</v>
          </cell>
          <cell r="U4">
            <v>37834</v>
          </cell>
          <cell r="V4">
            <v>37865</v>
          </cell>
          <cell r="W4">
            <v>37895</v>
          </cell>
          <cell r="X4">
            <v>37926</v>
          </cell>
          <cell r="Y4">
            <v>37956</v>
          </cell>
          <cell r="Z4">
            <v>37987</v>
          </cell>
          <cell r="AA4">
            <v>38018</v>
          </cell>
          <cell r="AB4">
            <v>38047</v>
          </cell>
          <cell r="AC4">
            <v>38078</v>
          </cell>
          <cell r="AD4">
            <v>38108</v>
          </cell>
          <cell r="AE4">
            <v>38139</v>
          </cell>
          <cell r="AF4">
            <v>38169</v>
          </cell>
          <cell r="AG4">
            <v>38200</v>
          </cell>
          <cell r="AH4">
            <v>38231</v>
          </cell>
          <cell r="AI4">
            <v>38261</v>
          </cell>
          <cell r="AJ4">
            <v>38292</v>
          </cell>
          <cell r="AK4">
            <v>38322</v>
          </cell>
          <cell r="AL4">
            <v>38353</v>
          </cell>
          <cell r="AM4">
            <v>38384</v>
          </cell>
          <cell r="AN4">
            <v>38412</v>
          </cell>
          <cell r="AO4">
            <v>38443</v>
          </cell>
          <cell r="AP4">
            <v>38473</v>
          </cell>
          <cell r="AS4" t="str">
            <v>ACTUALIZAR</v>
          </cell>
        </row>
        <row r="5">
          <cell r="B5">
            <v>1</v>
          </cell>
          <cell r="C5" t="str">
            <v>Gobierno Central</v>
          </cell>
          <cell r="D5">
            <v>10.346665809034766</v>
          </cell>
          <cell r="E5">
            <v>12.589815774471852</v>
          </cell>
          <cell r="F5">
            <v>11.635480809487603</v>
          </cell>
          <cell r="G5">
            <v>11.488065917330927</v>
          </cell>
          <cell r="H5">
            <v>10.703256516386164</v>
          </cell>
          <cell r="I5">
            <v>10.057973603496187</v>
          </cell>
          <cell r="J5">
            <v>9.6518733860622401</v>
          </cell>
          <cell r="K5">
            <v>9.776599224534424</v>
          </cell>
          <cell r="L5">
            <v>9.6929796392747427</v>
          </cell>
          <cell r="M5">
            <v>10.277415522771852</v>
          </cell>
          <cell r="N5">
            <v>10.900302864346697</v>
          </cell>
          <cell r="O5">
            <v>11.529268956741436</v>
          </cell>
          <cell r="P5">
            <v>11.506171162822367</v>
          </cell>
          <cell r="Q5">
            <v>12.613461308818236</v>
          </cell>
          <cell r="R5">
            <v>13.526472677434022</v>
          </cell>
          <cell r="S5">
            <v>13.834654355170633</v>
          </cell>
          <cell r="T5">
            <v>14.996806176456428</v>
          </cell>
          <cell r="U5">
            <v>15.794683000366161</v>
          </cell>
          <cell r="V5">
            <v>16.46990650909083</v>
          </cell>
          <cell r="W5">
            <v>16.429231977158185</v>
          </cell>
          <cell r="X5">
            <v>15.957112827686698</v>
          </cell>
          <cell r="Y5">
            <v>15.257483879339354</v>
          </cell>
          <cell r="Z5">
            <v>15.525133748934397</v>
          </cell>
          <cell r="AA5">
            <v>16.052159708263535</v>
          </cell>
          <cell r="AB5">
            <v>16.225550383296397</v>
          </cell>
          <cell r="AC5">
            <v>16.9836554963995</v>
          </cell>
          <cell r="AD5">
            <v>16.718386393115569</v>
          </cell>
          <cell r="AE5">
            <v>15.2</v>
          </cell>
          <cell r="AF5">
            <v>13.6991863667867</v>
          </cell>
          <cell r="AG5">
            <v>13.116682374646372</v>
          </cell>
          <cell r="AH5">
            <v>13.27347418739514</v>
          </cell>
          <cell r="AI5">
            <v>13.27347418739514</v>
          </cell>
          <cell r="AJ5">
            <v>13.377306250688672</v>
          </cell>
          <cell r="AK5">
            <v>13.848822782025874</v>
          </cell>
          <cell r="AL5">
            <v>13.205704974537191</v>
          </cell>
          <cell r="AM5">
            <v>12.666694142493986</v>
          </cell>
          <cell r="AN5">
            <v>13.462412892016234</v>
          </cell>
          <cell r="AO5">
            <v>13.796014681717903</v>
          </cell>
          <cell r="AP5">
            <v>14.050546958733362</v>
          </cell>
          <cell r="AQ5">
            <v>12.778306621989561</v>
          </cell>
          <cell r="AS5">
            <v>12.778306621989561</v>
          </cell>
        </row>
        <row r="6">
          <cell r="B6">
            <v>2</v>
          </cell>
          <cell r="C6" t="str">
            <v>Banco Central de Reserva del Perú</v>
          </cell>
          <cell r="D6">
            <v>2.7890578094196656</v>
          </cell>
          <cell r="E6">
            <v>3.226055505362138</v>
          </cell>
          <cell r="F6">
            <v>3.767072405597621</v>
          </cell>
          <cell r="G6">
            <v>3.413382956559234</v>
          </cell>
          <cell r="H6">
            <v>3.6113749429645083</v>
          </cell>
          <cell r="I6">
            <v>3.9256985563419402</v>
          </cell>
          <cell r="J6">
            <v>3.5456234113998577</v>
          </cell>
          <cell r="K6">
            <v>3.1163248329447018</v>
          </cell>
          <cell r="L6">
            <v>3.2032420058872746</v>
          </cell>
          <cell r="M6">
            <v>2.6763370780018438</v>
          </cell>
          <cell r="N6">
            <v>3.8721837297380923</v>
          </cell>
          <cell r="O6">
            <v>4.4820185325293274</v>
          </cell>
          <cell r="P6">
            <v>6.1600956434468195</v>
          </cell>
          <cell r="Q6">
            <v>5.7478671063350717</v>
          </cell>
          <cell r="R6">
            <v>5.5553496184598083</v>
          </cell>
          <cell r="S6">
            <v>5.2538282374324057</v>
          </cell>
          <cell r="T6">
            <v>4.7615449312950382</v>
          </cell>
          <cell r="U6">
            <v>5.3651305142849273</v>
          </cell>
          <cell r="V6">
            <v>4.7174578361694941</v>
          </cell>
          <cell r="W6">
            <v>5.1558671655565904</v>
          </cell>
          <cell r="X6">
            <v>4.8706203700659643</v>
          </cell>
          <cell r="Y6">
            <v>4.2150541831667923</v>
          </cell>
          <cell r="Z6">
            <v>6.9230549698495931</v>
          </cell>
          <cell r="AA6">
            <v>6.8535464695088315</v>
          </cell>
          <cell r="AB6">
            <v>6.4835687129173039</v>
          </cell>
          <cell r="AC6">
            <v>6.4304572580040107</v>
          </cell>
          <cell r="AD6">
            <v>6.1979861976678281</v>
          </cell>
          <cell r="AE6">
            <v>6</v>
          </cell>
          <cell r="AF6">
            <v>5.6714363721087722</v>
          </cell>
          <cell r="AG6">
            <v>7.1955039194996671</v>
          </cell>
          <cell r="AH6">
            <v>7.9687887205022525</v>
          </cell>
          <cell r="AI6">
            <v>7.9687887205022525</v>
          </cell>
          <cell r="AJ6">
            <v>10.269596763100184</v>
          </cell>
          <cell r="AK6">
            <v>10.40057426282927</v>
          </cell>
          <cell r="AL6">
            <v>11.15924858258477</v>
          </cell>
          <cell r="AM6">
            <v>11.689737332386176</v>
          </cell>
          <cell r="AN6">
            <v>12.036433639416682</v>
          </cell>
          <cell r="AO6">
            <v>11.316010698423669</v>
          </cell>
          <cell r="AP6">
            <v>10.808320025177034</v>
          </cell>
          <cell r="AQ6">
            <v>10.160026080894275</v>
          </cell>
          <cell r="AS6">
            <v>10.160026080894275</v>
          </cell>
        </row>
        <row r="7">
          <cell r="B7">
            <v>3</v>
          </cell>
          <cell r="C7" t="str">
            <v>Credicorp Ltd.</v>
          </cell>
          <cell r="D7">
            <v>5.527696681506038</v>
          </cell>
          <cell r="E7">
            <v>6.1562374902576682</v>
          </cell>
          <cell r="F7">
            <v>5.307367196494579</v>
          </cell>
          <cell r="G7">
            <v>5.0858435546456908</v>
          </cell>
          <cell r="H7">
            <v>4.8137399855412353</v>
          </cell>
          <cell r="I7">
            <v>4.6898119064235448</v>
          </cell>
          <cell r="J7">
            <v>4.9521908766144094</v>
          </cell>
          <cell r="K7">
            <v>5.2150866088556</v>
          </cell>
          <cell r="L7">
            <v>6.0551729805831167</v>
          </cell>
          <cell r="M7">
            <v>6.5532169484632528</v>
          </cell>
          <cell r="N7">
            <v>7.1192474090216447</v>
          </cell>
          <cell r="O7">
            <v>7.1906335988513277</v>
          </cell>
          <cell r="P7">
            <v>6.8613151384933433</v>
          </cell>
          <cell r="Q7">
            <v>6.587731775198538</v>
          </cell>
          <cell r="R7">
            <v>6.8910936772671594</v>
          </cell>
          <cell r="S7">
            <v>6.616081321886754</v>
          </cell>
          <cell r="T7">
            <v>6.4063316043198455</v>
          </cell>
          <cell r="U7">
            <v>6.7815609548187421</v>
          </cell>
          <cell r="V7">
            <v>6.755249553436367</v>
          </cell>
          <cell r="W7">
            <v>6.9071952695127319</v>
          </cell>
          <cell r="X7">
            <v>7.4286460774867056</v>
          </cell>
          <cell r="Y7">
            <v>8.2060250788859914</v>
          </cell>
          <cell r="Z7">
            <v>7.331043771102105</v>
          </cell>
          <cell r="AA7">
            <v>7.912363434981379</v>
          </cell>
          <cell r="AB7">
            <v>7.4443215689792464</v>
          </cell>
          <cell r="AC7">
            <v>7.6219370407349221</v>
          </cell>
          <cell r="AD7">
            <v>7.3240974343483849</v>
          </cell>
          <cell r="AE7">
            <v>7.5</v>
          </cell>
          <cell r="AF7">
            <v>7.3432581158701158</v>
          </cell>
          <cell r="AG7">
            <v>7.5186823042239723</v>
          </cell>
          <cell r="AH7">
            <v>7.537124952652742</v>
          </cell>
          <cell r="AI7">
            <v>7.537124952652742</v>
          </cell>
          <cell r="AJ7">
            <v>7.6574355893085437</v>
          </cell>
          <cell r="AK7">
            <v>7.891833875944573</v>
          </cell>
          <cell r="AL7">
            <v>8.5916047272504272</v>
          </cell>
          <cell r="AM7">
            <v>8.9298987361801938</v>
          </cell>
          <cell r="AN7">
            <v>8.2490069000866661</v>
          </cell>
          <cell r="AO7">
            <v>8.2865913516690775</v>
          </cell>
          <cell r="AP7">
            <v>8.6912489925508432</v>
          </cell>
          <cell r="AQ7">
            <v>9.0504542250647066</v>
          </cell>
          <cell r="AS7">
            <v>9.0504542250647066</v>
          </cell>
        </row>
        <row r="8">
          <cell r="B8">
            <v>5</v>
          </cell>
          <cell r="C8" t="str">
            <v>Banco Continental</v>
          </cell>
          <cell r="D8">
            <v>8.3040326741262103</v>
          </cell>
          <cell r="E8">
            <v>6.8550890363605568</v>
          </cell>
          <cell r="F8">
            <v>6.7586788852890312</v>
          </cell>
          <cell r="G8">
            <v>7.2136774275199347</v>
          </cell>
          <cell r="H8">
            <v>7.4583682017271844</v>
          </cell>
          <cell r="I8">
            <v>7.7740811757237429</v>
          </cell>
          <cell r="J8">
            <v>8.396808827309874</v>
          </cell>
          <cell r="K8">
            <v>8.1069024645569812</v>
          </cell>
          <cell r="L8">
            <v>8.4402329704578758</v>
          </cell>
          <cell r="M8">
            <v>6.0527316670543323</v>
          </cell>
          <cell r="N8">
            <v>5.9045428108875218</v>
          </cell>
          <cell r="O8">
            <v>5.8641285892706811</v>
          </cell>
          <cell r="P8">
            <v>5.6212357553406793</v>
          </cell>
          <cell r="Q8">
            <v>5.5003571488005853</v>
          </cell>
          <cell r="R8">
            <v>5.9908225714607761</v>
          </cell>
          <cell r="S8">
            <v>5.6301224889118053</v>
          </cell>
          <cell r="T8">
            <v>3.6673232514507745</v>
          </cell>
          <cell r="U8">
            <v>3.7091376921777903</v>
          </cell>
          <cell r="V8">
            <v>4.4631272593468578</v>
          </cell>
          <cell r="W8">
            <v>3.9064501515136567</v>
          </cell>
          <cell r="X8">
            <v>4.3919493057170484</v>
          </cell>
          <cell r="Y8">
            <v>4.9423379739576747</v>
          </cell>
          <cell r="Z8">
            <v>4.257501936006566</v>
          </cell>
          <cell r="AA8">
            <v>3.7846216581952281</v>
          </cell>
          <cell r="AB8">
            <v>4.2467606850528483</v>
          </cell>
          <cell r="AC8">
            <v>2.8311961736432933</v>
          </cell>
          <cell r="AD8">
            <v>3.1551725211883714</v>
          </cell>
          <cell r="AE8">
            <v>4.8</v>
          </cell>
          <cell r="AF8">
            <v>5.6333545984075597</v>
          </cell>
          <cell r="AG8">
            <v>4.7622047079840506</v>
          </cell>
          <cell r="AH8">
            <v>4.9328760453684417</v>
          </cell>
          <cell r="AI8">
            <v>4.9328760453684417</v>
          </cell>
          <cell r="AJ8">
            <v>2.6135041988184833</v>
          </cell>
          <cell r="AK8">
            <v>4.3871230691673926</v>
          </cell>
          <cell r="AL8">
            <v>4.8496760840240558</v>
          </cell>
          <cell r="AM8">
            <v>5.0328581545099906</v>
          </cell>
          <cell r="AN8">
            <v>5.4214782243855213</v>
          </cell>
          <cell r="AO8">
            <v>5.1741820780199665</v>
          </cell>
          <cell r="AP8">
            <v>5.1327425046821107</v>
          </cell>
          <cell r="AQ8">
            <v>6.093263908555798</v>
          </cell>
          <cell r="AS8">
            <v>6.093263908555798</v>
          </cell>
        </row>
        <row r="9">
          <cell r="B9">
            <v>6</v>
          </cell>
          <cell r="C9" t="str">
            <v>Cía. De Minas Buenaventura S.A.A.</v>
          </cell>
          <cell r="D9">
            <v>4.4522725585694953</v>
          </cell>
          <cell r="E9">
            <v>5.2713020999466478</v>
          </cell>
          <cell r="F9">
            <v>5.5007926474839568</v>
          </cell>
          <cell r="G9">
            <v>4.741316524469898</v>
          </cell>
          <cell r="H9">
            <v>4.0527811719857771</v>
          </cell>
          <cell r="I9">
            <v>4.9675367392313534</v>
          </cell>
          <cell r="J9">
            <v>4.2083900449148359</v>
          </cell>
          <cell r="K9">
            <v>4.71684331646175</v>
          </cell>
          <cell r="L9">
            <v>4.6128165885683456</v>
          </cell>
          <cell r="M9">
            <v>5.4188364918686363</v>
          </cell>
          <cell r="N9">
            <v>5.6801393165891412</v>
          </cell>
          <cell r="O9">
            <v>5.2372615196934102</v>
          </cell>
          <cell r="P9">
            <v>5.1596454803578222</v>
          </cell>
          <cell r="Q9">
            <v>5.1954707986533482</v>
          </cell>
          <cell r="R9">
            <v>5.6035046818333587</v>
          </cell>
          <cell r="S9">
            <v>5.7713325923429526</v>
          </cell>
          <cell r="T9">
            <v>6.1889540197003328</v>
          </cell>
          <cell r="U9">
            <v>6.5130886749282979</v>
          </cell>
          <cell r="V9">
            <v>6.4150576572714453</v>
          </cell>
          <cell r="W9">
            <v>6.8914635502173374</v>
          </cell>
          <cell r="X9">
            <v>8.0617218331872955</v>
          </cell>
          <cell r="Y9">
            <v>7.2923021425949557</v>
          </cell>
          <cell r="Z9">
            <v>6.0439793543040921</v>
          </cell>
          <cell r="AA9">
            <v>6.0508371348701715</v>
          </cell>
          <cell r="AB9">
            <v>7.0795697829921371</v>
          </cell>
          <cell r="AC9">
            <v>7.0795697829921371</v>
          </cell>
          <cell r="AD9">
            <v>5.7707914795388708</v>
          </cell>
          <cell r="AE9">
            <v>5.4</v>
          </cell>
          <cell r="AF9">
            <v>5.4139409217094894</v>
          </cell>
          <cell r="AG9">
            <v>5.3150091575402554</v>
          </cell>
          <cell r="AH9">
            <v>5.3779280077406071</v>
          </cell>
          <cell r="AI9">
            <v>5.3779280077406071</v>
          </cell>
          <cell r="AJ9">
            <v>5.2191926356914493</v>
          </cell>
          <cell r="AK9">
            <v>5.1315159428377308</v>
          </cell>
          <cell r="AL9">
            <v>4.6486228408344177</v>
          </cell>
          <cell r="AM9">
            <v>4.9383866133467009</v>
          </cell>
          <cell r="AN9">
            <v>4.9598209479382263</v>
          </cell>
          <cell r="AO9">
            <v>4.6782909794782679</v>
          </cell>
          <cell r="AP9">
            <v>4.7485081455539007</v>
          </cell>
          <cell r="AQ9">
            <v>4.9042692614910868</v>
          </cell>
          <cell r="AS9">
            <v>4.9042692614910868</v>
          </cell>
        </row>
        <row r="10">
          <cell r="B10">
            <v>4</v>
          </cell>
          <cell r="C10" t="str">
            <v>Edegel S.A.A.</v>
          </cell>
          <cell r="D10">
            <v>5.4008155226943417</v>
          </cell>
          <cell r="E10">
            <v>5.7026334195836386</v>
          </cell>
          <cell r="F10">
            <v>5.7737026006487309</v>
          </cell>
          <cell r="G10">
            <v>5.8589339372357356</v>
          </cell>
          <cell r="H10">
            <v>5.8827967122859022</v>
          </cell>
          <cell r="I10">
            <v>5.7931047911016185</v>
          </cell>
          <cell r="J10">
            <v>6.1671403744207502</v>
          </cell>
          <cell r="K10">
            <v>6.0965593476680882</v>
          </cell>
          <cell r="L10">
            <v>5.877271490392987</v>
          </cell>
          <cell r="M10">
            <v>5.8614317716559068</v>
          </cell>
          <cell r="N10">
            <v>5.6993420805900845</v>
          </cell>
          <cell r="O10">
            <v>5.639932350872912</v>
          </cell>
          <cell r="P10">
            <v>5.6518964255588493</v>
          </cell>
          <cell r="Q10">
            <v>5.74733210604274</v>
          </cell>
          <cell r="R10">
            <v>5.6973632166643462</v>
          </cell>
          <cell r="S10">
            <v>6.6339977475564229</v>
          </cell>
          <cell r="T10">
            <v>6.4957947789432513</v>
          </cell>
          <cell r="U10">
            <v>6.3620031546050964</v>
          </cell>
          <cell r="V10">
            <v>6.4911915269495548</v>
          </cell>
          <cell r="W10">
            <v>6.0198627044486761</v>
          </cell>
          <cell r="X10">
            <v>5.4326758209139205</v>
          </cell>
          <cell r="Y10">
            <v>5.2436469700785988</v>
          </cell>
          <cell r="Z10">
            <v>5.5442040497333087</v>
          </cell>
          <cell r="AA10">
            <v>5.4396985367624859</v>
          </cell>
          <cell r="AB10">
            <v>5.419134717853372</v>
          </cell>
          <cell r="AC10">
            <v>5.419134717853372</v>
          </cell>
          <cell r="AD10">
            <v>5.9016454787407469</v>
          </cell>
          <cell r="AE10">
            <v>5.9</v>
          </cell>
          <cell r="AF10">
            <v>5.9999132813827938</v>
          </cell>
          <cell r="AG10">
            <v>5.9330083521385566</v>
          </cell>
          <cell r="AH10">
            <v>6.1655423012950763</v>
          </cell>
          <cell r="AI10">
            <v>6.1655423012950763</v>
          </cell>
          <cell r="AJ10">
            <v>6.0816241735223739</v>
          </cell>
          <cell r="AK10">
            <v>5.8475835838171015</v>
          </cell>
          <cell r="AL10">
            <v>5.6530826543588812</v>
          </cell>
          <cell r="AM10">
            <v>5.4277437395630983</v>
          </cell>
          <cell r="AN10">
            <v>5.4162699802800214</v>
          </cell>
          <cell r="AO10">
            <v>5.2368209859446848</v>
          </cell>
          <cell r="AP10">
            <v>4.9987436093891757</v>
          </cell>
          <cell r="AQ10">
            <v>4.7259341054575463</v>
          </cell>
          <cell r="AS10">
            <v>4.7259341054575463</v>
          </cell>
        </row>
        <row r="11">
          <cell r="B11">
            <v>7</v>
          </cell>
          <cell r="C11" t="str">
            <v>Minsur S.A.</v>
          </cell>
          <cell r="Q11">
            <v>2.2814302911309299</v>
          </cell>
          <cell r="R11">
            <v>2.2294331057570083</v>
          </cell>
          <cell r="S11">
            <v>2.1852468907698555</v>
          </cell>
          <cell r="T11">
            <v>2.2067752040359228</v>
          </cell>
          <cell r="U11">
            <v>2.1794732113577053</v>
          </cell>
          <cell r="V11">
            <v>2.2651696467100679</v>
          </cell>
          <cell r="W11">
            <v>2.2942232404921552</v>
          </cell>
          <cell r="X11">
            <v>2.1600173547887289</v>
          </cell>
          <cell r="Y11">
            <v>2.5871382994445602</v>
          </cell>
          <cell r="Z11">
            <v>2.7377323582357653</v>
          </cell>
          <cell r="AA11">
            <v>2.6288628741222468</v>
          </cell>
          <cell r="AB11">
            <v>3.9804707742030376</v>
          </cell>
          <cell r="AC11">
            <v>3.9804707742030376</v>
          </cell>
          <cell r="AD11">
            <v>3.7598543966505247</v>
          </cell>
          <cell r="AE11">
            <v>3.3</v>
          </cell>
          <cell r="AF11">
            <v>3.4930058936937547</v>
          </cell>
          <cell r="AG11">
            <v>3.3735774393373879</v>
          </cell>
          <cell r="AH11">
            <v>3.4233969550223895</v>
          </cell>
          <cell r="AI11">
            <v>3.4233969550223895</v>
          </cell>
          <cell r="AJ11">
            <v>3.6169808155177661</v>
          </cell>
          <cell r="AK11">
            <v>3.2595502068387376</v>
          </cell>
          <cell r="AL11">
            <v>3.3050894563137581</v>
          </cell>
          <cell r="AM11">
            <v>3.2893140673532208</v>
          </cell>
          <cell r="AN11">
            <v>3.3190982756219749</v>
          </cell>
          <cell r="AO11">
            <v>3.2097562400592619</v>
          </cell>
          <cell r="AP11">
            <v>3.0618562272712269</v>
          </cell>
          <cell r="AQ11">
            <v>3.0491763181257383</v>
          </cell>
          <cell r="AS11">
            <v>3.0491763181257383</v>
          </cell>
        </row>
        <row r="12">
          <cell r="B12">
            <v>10</v>
          </cell>
          <cell r="C12" t="str">
            <v>Banco de Crédito del Perú</v>
          </cell>
          <cell r="D12">
            <v>6.167999137046829</v>
          </cell>
          <cell r="E12">
            <v>3.4693299327126379</v>
          </cell>
          <cell r="F12">
            <v>3.7195250725753728</v>
          </cell>
          <cell r="G12">
            <v>3.5768004914144931</v>
          </cell>
          <cell r="H12">
            <v>4.6715534226942124</v>
          </cell>
          <cell r="I12">
            <v>5.7624856006612344</v>
          </cell>
          <cell r="J12">
            <v>6.3509987549927533</v>
          </cell>
          <cell r="K12">
            <v>7.1221598332526019</v>
          </cell>
          <cell r="L12">
            <v>7.6104810574575605</v>
          </cell>
          <cell r="M12">
            <v>7.117642000842836</v>
          </cell>
          <cell r="N12">
            <v>6.8669131980629325</v>
          </cell>
          <cell r="O12">
            <v>6.9516092604504163</v>
          </cell>
          <cell r="P12">
            <v>7.2112052642657325</v>
          </cell>
          <cell r="Q12">
            <v>6.3733404894443293</v>
          </cell>
          <cell r="R12">
            <v>6.2501676029707163</v>
          </cell>
          <cell r="S12">
            <v>5.360589349835629</v>
          </cell>
          <cell r="T12">
            <v>5.2692489225721868</v>
          </cell>
          <cell r="U12">
            <v>4.6116241018334412</v>
          </cell>
          <cell r="V12">
            <v>4.3756338402027586</v>
          </cell>
          <cell r="W12">
            <v>4.5074592139428038</v>
          </cell>
          <cell r="X12">
            <v>4.1209466469375728</v>
          </cell>
          <cell r="Y12">
            <v>4.2086412472064305</v>
          </cell>
          <cell r="Z12">
            <v>4.0616027073730603</v>
          </cell>
          <cell r="AA12">
            <v>3.3993854037214084</v>
          </cell>
          <cell r="AB12">
            <v>3.1039260635215014</v>
          </cell>
          <cell r="AC12">
            <v>3.5123213883126225</v>
          </cell>
          <cell r="AD12">
            <v>3.2850366101092821</v>
          </cell>
          <cell r="AE12">
            <v>2.8</v>
          </cell>
          <cell r="AF12">
            <v>2.7631152171757472</v>
          </cell>
          <cell r="AG12">
            <v>2.8822137525139802</v>
          </cell>
          <cell r="AH12">
            <v>2.4062681921615359</v>
          </cell>
          <cell r="AI12">
            <v>2.4062681921615359</v>
          </cell>
          <cell r="AJ12">
            <v>2.6188050866293855</v>
          </cell>
          <cell r="AK12">
            <v>2.2189502008348509</v>
          </cell>
          <cell r="AL12">
            <v>2.7303211681947888</v>
          </cell>
          <cell r="AM12">
            <v>2.5526584402637087</v>
          </cell>
          <cell r="AN12">
            <v>2.5147687767234941</v>
          </cell>
          <cell r="AO12">
            <v>2.9257402460524311</v>
          </cell>
          <cell r="AP12">
            <v>3.2527619338489329</v>
          </cell>
          <cell r="AQ12">
            <v>2.9087069947033681</v>
          </cell>
          <cell r="AS12">
            <v>2.9087069947033681</v>
          </cell>
        </row>
        <row r="13">
          <cell r="B13">
            <v>8</v>
          </cell>
          <cell r="C13" t="str">
            <v>Cementos Lima S.A.</v>
          </cell>
          <cell r="D13">
            <v>3.3760234854194207</v>
          </cell>
          <cell r="E13">
            <v>3.6840407532701227</v>
          </cell>
          <cell r="F13">
            <v>3.8302024891600581</v>
          </cell>
          <cell r="G13">
            <v>3.6601895712233086</v>
          </cell>
          <cell r="H13">
            <v>3.5728365894445746</v>
          </cell>
          <cell r="I13">
            <v>3.4717937442119609</v>
          </cell>
          <cell r="J13">
            <v>3.4798951372003502</v>
          </cell>
          <cell r="K13">
            <v>3.7331056611127811</v>
          </cell>
          <cell r="L13">
            <v>4.049083061985332</v>
          </cell>
          <cell r="M13">
            <v>4.1358155456867634</v>
          </cell>
          <cell r="N13">
            <v>4.4016930497004116</v>
          </cell>
          <cell r="O13">
            <v>4.4577265118747968</v>
          </cell>
          <cell r="P13">
            <v>4.4380825917559843</v>
          </cell>
          <cell r="Q13">
            <v>4.3043794850176855</v>
          </cell>
          <cell r="R13">
            <v>4.4656276264780779</v>
          </cell>
          <cell r="S13">
            <v>4.6100342733462991</v>
          </cell>
          <cell r="T13">
            <v>4.5763990786200317</v>
          </cell>
          <cell r="U13">
            <v>4.5223806688247894</v>
          </cell>
          <cell r="V13">
            <v>4.3701271799419654</v>
          </cell>
          <cell r="W13">
            <v>4.2482489987753</v>
          </cell>
          <cell r="X13">
            <v>3.8033789826989426</v>
          </cell>
          <cell r="Y13">
            <v>3.5447002184707088</v>
          </cell>
          <cell r="Z13">
            <v>3.700833650107497</v>
          </cell>
          <cell r="AA13">
            <v>3.6211686826061387</v>
          </cell>
          <cell r="AB13">
            <v>3.4728977405798069</v>
          </cell>
          <cell r="AC13">
            <v>3.5455183543177053</v>
          </cell>
          <cell r="AD13">
            <v>3.4936840479766245</v>
          </cell>
          <cell r="AE13">
            <v>3.4</v>
          </cell>
          <cell r="AF13">
            <v>3.3081290567941144</v>
          </cell>
          <cell r="AG13">
            <v>3.2351203458478741</v>
          </cell>
          <cell r="AH13">
            <v>3.0974298510089997</v>
          </cell>
          <cell r="AI13">
            <v>3.0974298510089997</v>
          </cell>
          <cell r="AJ13">
            <v>3.012157191700624</v>
          </cell>
          <cell r="AK13">
            <v>2.9842966023211881</v>
          </cell>
          <cell r="AL13">
            <v>2.9250313207393206</v>
          </cell>
          <cell r="AM13">
            <v>2.8063911184983112</v>
          </cell>
          <cell r="AN13">
            <v>2.840193930437418</v>
          </cell>
          <cell r="AO13">
            <v>2.8177342162065049</v>
          </cell>
          <cell r="AP13">
            <v>2.7811075103091945</v>
          </cell>
          <cell r="AQ13">
            <v>2.662570128453511</v>
          </cell>
          <cell r="AS13">
            <v>2.662570128453511</v>
          </cell>
        </row>
        <row r="14">
          <cell r="B14">
            <v>13</v>
          </cell>
          <cell r="C14" t="str">
            <v>Telefónica del Perú S.A.A.</v>
          </cell>
          <cell r="D14">
            <v>4.5518745738059545</v>
          </cell>
          <cell r="E14">
            <v>4.5128092835922144</v>
          </cell>
          <cell r="F14">
            <v>4.2633860001778441</v>
          </cell>
          <cell r="G14">
            <v>4.1592929605393483</v>
          </cell>
          <cell r="H14">
            <v>4.2792090677385239</v>
          </cell>
          <cell r="I14">
            <v>4.1011145280822587</v>
          </cell>
          <cell r="J14">
            <v>4.0298495747904344</v>
          </cell>
          <cell r="K14">
            <v>3.7558006335225134</v>
          </cell>
          <cell r="L14">
            <v>3.9183692368413814</v>
          </cell>
          <cell r="M14">
            <v>3.5552977542723476</v>
          </cell>
          <cell r="N14">
            <v>3.5248420056586145</v>
          </cell>
          <cell r="O14">
            <v>2.9207055028936675</v>
          </cell>
          <cell r="P14">
            <v>3.2614091185938316</v>
          </cell>
          <cell r="Q14">
            <v>3.1293430156227116</v>
          </cell>
          <cell r="R14">
            <v>2.9844464752198481</v>
          </cell>
          <cell r="S14">
            <v>3.0271067105395124</v>
          </cell>
          <cell r="T14">
            <v>2.9698530931453506</v>
          </cell>
          <cell r="U14">
            <v>2.8471417800176373</v>
          </cell>
          <cell r="V14">
            <v>2.6301082284167605</v>
          </cell>
          <cell r="W14">
            <v>2.5176308426818279</v>
          </cell>
          <cell r="X14">
            <v>2.5833461389737931</v>
          </cell>
          <cell r="Y14">
            <v>2.3302185749252669</v>
          </cell>
          <cell r="Z14">
            <v>2.2113848078108038</v>
          </cell>
          <cell r="AA14">
            <v>2.0799111909116359</v>
          </cell>
          <cell r="AB14">
            <v>2.0059932118449608</v>
          </cell>
          <cell r="AC14">
            <v>2.0059932118449608</v>
          </cell>
          <cell r="AD14">
            <v>1.9179880707905155</v>
          </cell>
          <cell r="AE14">
            <v>1.9</v>
          </cell>
          <cell r="AG14">
            <v>1.9787166018157247</v>
          </cell>
          <cell r="AH14">
            <v>1.9702172276748438</v>
          </cell>
          <cell r="AI14">
            <v>1.9702172276748438</v>
          </cell>
          <cell r="AJ14">
            <v>1.9985032857864231</v>
          </cell>
          <cell r="AK14">
            <v>1.9859153070644429</v>
          </cell>
          <cell r="AL14">
            <v>2.1560388676954827</v>
          </cell>
          <cell r="AM14">
            <v>2.0885845254615454</v>
          </cell>
          <cell r="AN14">
            <v>2.3835709669951219</v>
          </cell>
          <cell r="AO14">
            <v>2.5931105820197229</v>
          </cell>
          <cell r="AP14">
            <v>2.5840573730055181</v>
          </cell>
          <cell r="AQ14">
            <v>2.3498198201765566</v>
          </cell>
          <cell r="AS14">
            <v>2.3498198201765566</v>
          </cell>
        </row>
        <row r="15">
          <cell r="B15">
            <v>9</v>
          </cell>
          <cell r="C15" t="str">
            <v>Southern Peru Copper Corporation</v>
          </cell>
          <cell r="D15">
            <v>2.9996573614118782</v>
          </cell>
          <cell r="E15">
            <v>5.2907010523298776</v>
          </cell>
          <cell r="F15">
            <v>5.2725592231827463</v>
          </cell>
          <cell r="G15">
            <v>5.4095910729796737</v>
          </cell>
          <cell r="H15">
            <v>5.276084451627435</v>
          </cell>
          <cell r="I15">
            <v>4.9451278590713184</v>
          </cell>
          <cell r="J15">
            <v>4.9275702191223081</v>
          </cell>
          <cell r="K15">
            <v>4.7037397196612352</v>
          </cell>
          <cell r="L15">
            <v>4.4975351460674995</v>
          </cell>
          <cell r="M15">
            <v>4.3998681066987171</v>
          </cell>
          <cell r="N15">
            <v>3.8721837297380923</v>
          </cell>
          <cell r="O15">
            <v>4.3638034225428317</v>
          </cell>
          <cell r="P15">
            <v>4.2052592521800589</v>
          </cell>
          <cell r="Q15">
            <v>4.3805542318974009</v>
          </cell>
          <cell r="R15">
            <v>4.5034711545488468</v>
          </cell>
          <cell r="S15">
            <v>4.4192648464719433</v>
          </cell>
          <cell r="T15">
            <v>4.522799346510471</v>
          </cell>
          <cell r="U15">
            <v>4.4466539379083558</v>
          </cell>
          <cell r="V15">
            <v>4.904265851778149</v>
          </cell>
          <cell r="W15">
            <v>5.3453233172577415</v>
          </cell>
          <cell r="X15">
            <v>6.0966905067265671</v>
          </cell>
          <cell r="Y15">
            <v>6.6843746910284798</v>
          </cell>
          <cell r="Z15">
            <v>6.3012308581198679</v>
          </cell>
          <cell r="AA15">
            <v>5.5425097571885438</v>
          </cell>
          <cell r="AB15">
            <v>5.3070649281492059</v>
          </cell>
          <cell r="AC15">
            <v>5.3070649281492059</v>
          </cell>
          <cell r="AD15">
            <v>4.4672129910191938</v>
          </cell>
          <cell r="AE15">
            <v>4.8</v>
          </cell>
          <cell r="AF15">
            <v>4.4776333713683485</v>
          </cell>
          <cell r="AG15">
            <v>4.3892198346780447</v>
          </cell>
          <cell r="AH15">
            <v>4.4802583804174878</v>
          </cell>
          <cell r="AI15">
            <v>4.4802583804174878</v>
          </cell>
          <cell r="AJ15">
            <v>4.2367244435381677</v>
          </cell>
          <cell r="AK15">
            <v>4.1044687723633944</v>
          </cell>
          <cell r="AL15">
            <v>2.9229613084533641</v>
          </cell>
          <cell r="AM15">
            <v>3.5187697328382845</v>
          </cell>
          <cell r="AN15">
            <v>2.8135618859686526</v>
          </cell>
          <cell r="AO15">
            <v>2.3725937737382061</v>
          </cell>
          <cell r="AP15">
            <v>2.2697634103262647</v>
          </cell>
          <cell r="AQ15">
            <v>3.6354019843974115</v>
          </cell>
          <cell r="AS15">
            <v>3.6354019843974115</v>
          </cell>
        </row>
        <row r="16">
          <cell r="B16">
            <v>11</v>
          </cell>
          <cell r="C16" t="str">
            <v>Edelnor S.A.A.</v>
          </cell>
          <cell r="F16">
            <v>3.3054689311708763</v>
          </cell>
          <cell r="G16">
            <v>3.2762042292687443</v>
          </cell>
          <cell r="H16">
            <v>3.2932056028837908</v>
          </cell>
          <cell r="I16">
            <v>3.0787982312911861</v>
          </cell>
          <cell r="J16">
            <v>3.1754380306519336</v>
          </cell>
          <cell r="K16">
            <v>3.1844264290129187</v>
          </cell>
          <cell r="L16">
            <v>3.2352607726584632</v>
          </cell>
          <cell r="M16">
            <v>3.239758089387387</v>
          </cell>
          <cell r="N16">
            <v>3.198818436536337</v>
          </cell>
          <cell r="O16">
            <v>3.2192419222805655</v>
          </cell>
          <cell r="P16">
            <v>3.2495508640094237</v>
          </cell>
          <cell r="Q16">
            <v>3.3000433201841064</v>
          </cell>
          <cell r="R16">
            <v>3.2696017579891556</v>
          </cell>
          <cell r="S16">
            <v>3.6365856393103768</v>
          </cell>
          <cell r="T16">
            <v>3.6914660843775531</v>
          </cell>
          <cell r="U16">
            <v>3.5460547140794243</v>
          </cell>
          <cell r="V16">
            <v>3.6536469119774555</v>
          </cell>
          <cell r="W16">
            <v>3.5577492522868339</v>
          </cell>
          <cell r="X16">
            <v>3.0887619675734612</v>
          </cell>
          <cell r="Y16">
            <v>2.6446119077359254</v>
          </cell>
          <cell r="Z16">
            <v>2.674032495537102</v>
          </cell>
          <cell r="AA16">
            <v>2.6700795937022703</v>
          </cell>
          <cell r="AB16">
            <v>2.6968786991685225</v>
          </cell>
          <cell r="AC16">
            <v>2.6968786991685225</v>
          </cell>
          <cell r="AD16">
            <v>2.7283809633655296</v>
          </cell>
          <cell r="AE16">
            <v>2.9</v>
          </cell>
          <cell r="AF16">
            <v>2.9384851715013958</v>
          </cell>
          <cell r="AG16">
            <v>2.916962117798457</v>
          </cell>
          <cell r="AH16">
            <v>2.8899554123868589</v>
          </cell>
          <cell r="AI16">
            <v>2.8899554123868589</v>
          </cell>
          <cell r="AJ16">
            <v>2.9157894623321403</v>
          </cell>
          <cell r="AK16">
            <v>2.774659410537252</v>
          </cell>
          <cell r="AL16">
            <v>2.7197219057248261</v>
          </cell>
          <cell r="AM16">
            <v>2.5065872616924429</v>
          </cell>
          <cell r="AN16">
            <v>2.4722054513434877</v>
          </cell>
          <cell r="AO16">
            <v>2.3528802180216175</v>
          </cell>
          <cell r="AP16">
            <v>2.3119527177947576</v>
          </cell>
          <cell r="AQ16">
            <v>2.3185494441533199</v>
          </cell>
          <cell r="AS16">
            <v>2.3185494441533199</v>
          </cell>
        </row>
        <row r="17">
          <cell r="B17">
            <v>12</v>
          </cell>
          <cell r="C17" t="str">
            <v>Luz del Sur S.A.A.</v>
          </cell>
          <cell r="AC17">
            <v>2.614019936706383</v>
          </cell>
          <cell r="AD17">
            <v>2.6255826161354485</v>
          </cell>
          <cell r="AE17">
            <v>2.5906786649640963</v>
          </cell>
          <cell r="AF17">
            <v>2.6296578046798795</v>
          </cell>
          <cell r="AG17">
            <v>2.5891104137630667</v>
          </cell>
          <cell r="AH17">
            <v>2.5444082313771803</v>
          </cell>
          <cell r="AI17">
            <v>2.5444082313771803</v>
          </cell>
          <cell r="AJ17">
            <v>2.4992573522132013</v>
          </cell>
          <cell r="AK17">
            <v>2.4519007500943246</v>
          </cell>
          <cell r="AL17">
            <v>2.4640171894089629</v>
          </cell>
          <cell r="AM17">
            <v>2.3248983857847891</v>
          </cell>
          <cell r="AN17">
            <v>2.3599778285550546</v>
          </cell>
          <cell r="AO17">
            <v>2.2801921975362203</v>
          </cell>
          <cell r="AP17">
            <v>2.1358230055024086</v>
          </cell>
          <cell r="AQ17">
            <v>2.0838878775981748</v>
          </cell>
          <cell r="AS17">
            <v>2.0838878775981748</v>
          </cell>
        </row>
        <row r="18">
          <cell r="B18">
            <v>16</v>
          </cell>
          <cell r="C18" t="str">
            <v xml:space="preserve">Internacional de Títulos Sociedad Titulizadora S.A. </v>
          </cell>
          <cell r="AJ18">
            <v>1.7507301738203875</v>
          </cell>
          <cell r="AK18">
            <v>1.7470297377021493</v>
          </cell>
          <cell r="AM18">
            <v>1.6388627071315018</v>
          </cell>
          <cell r="AN18">
            <v>1.7677019621390191</v>
          </cell>
          <cell r="AO18">
            <v>1.7390410429115273</v>
          </cell>
          <cell r="AP18">
            <v>1.7500632267372376</v>
          </cell>
          <cell r="AQ18">
            <v>1.8138134290346761</v>
          </cell>
          <cell r="AS18">
            <v>1.8138134290346761</v>
          </cell>
        </row>
        <row r="19">
          <cell r="B19">
            <v>15</v>
          </cell>
          <cell r="C19" t="str">
            <v>Unión de Cerv. Peruanas Backus y Johnston S.A.A.</v>
          </cell>
          <cell r="D19">
            <v>3.3497289287030845</v>
          </cell>
          <cell r="E19">
            <v>2.9985457010348031</v>
          </cell>
          <cell r="F19">
            <v>2.8028614335517394</v>
          </cell>
          <cell r="H19">
            <v>3.0588367619840517</v>
          </cell>
          <cell r="I19">
            <v>2.908439463024485</v>
          </cell>
          <cell r="J19">
            <v>2.8285663490782174</v>
          </cell>
          <cell r="K19">
            <v>2.9412942474393495</v>
          </cell>
          <cell r="L19">
            <v>3.1108015772323818</v>
          </cell>
          <cell r="M19">
            <v>3.0104818225916938</v>
          </cell>
          <cell r="N19">
            <v>2.8848364060169569</v>
          </cell>
          <cell r="O19">
            <v>2.9793571946804107</v>
          </cell>
          <cell r="P19">
            <v>3.3476801664028248</v>
          </cell>
          <cell r="Q19">
            <v>3.3275061488272319</v>
          </cell>
          <cell r="R19">
            <v>3.1743350718487484</v>
          </cell>
          <cell r="S19">
            <v>2.8743543741736222</v>
          </cell>
          <cell r="T19">
            <v>2.9829028107311877</v>
          </cell>
          <cell r="U19">
            <v>2.6449739228150295</v>
          </cell>
          <cell r="V19">
            <v>2.6065326219954397</v>
          </cell>
          <cell r="W19">
            <v>2.4116918821867244</v>
          </cell>
          <cell r="Y19">
            <v>2.1562739014797527</v>
          </cell>
          <cell r="Z19">
            <v>2.2505669359048177</v>
          </cell>
          <cell r="AA19">
            <v>2.1037872627099121</v>
          </cell>
          <cell r="AB19">
            <v>2.059641793674909</v>
          </cell>
          <cell r="AC19">
            <v>1.902987213410066</v>
          </cell>
          <cell r="AD19">
            <v>2.1700710889493728</v>
          </cell>
          <cell r="AE19">
            <v>2.2000000000000002</v>
          </cell>
          <cell r="AF19">
            <v>2.1030993326235157</v>
          </cell>
          <cell r="AG19">
            <v>2.0764581647760059</v>
          </cell>
          <cell r="AH19">
            <v>1.7804567879614344</v>
          </cell>
          <cell r="AI19">
            <v>1.7804567879614344</v>
          </cell>
          <cell r="AL19">
            <v>1.67562725494355</v>
          </cell>
          <cell r="AM19">
            <v>1.6364715723363812</v>
          </cell>
          <cell r="AN19">
            <v>1.3675303691124046</v>
          </cell>
          <cell r="AQ19">
            <v>1.5484368327983864</v>
          </cell>
          <cell r="AS19">
            <v>1.5484368327983864</v>
          </cell>
        </row>
        <row r="20">
          <cell r="B20">
            <v>14</v>
          </cell>
          <cell r="C20" t="str">
            <v xml:space="preserve">Banco Internacional del Perú S.A.A. </v>
          </cell>
          <cell r="P20">
            <v>2.1284790622052401</v>
          </cell>
          <cell r="S20">
            <v>1.7</v>
          </cell>
          <cell r="X20">
            <v>2.1558431828483529</v>
          </cell>
          <cell r="Y20">
            <v>2.4531209770107201</v>
          </cell>
          <cell r="Z20">
            <v>2.2966477652001251</v>
          </cell>
          <cell r="AA20">
            <v>2.405066766313372</v>
          </cell>
          <cell r="AB20">
            <v>2.0592058139385081</v>
          </cell>
          <cell r="AC20">
            <v>1.9051778648864184</v>
          </cell>
          <cell r="AD20">
            <v>2.2030118485942838</v>
          </cell>
          <cell r="AE20">
            <v>2.1</v>
          </cell>
          <cell r="AF20">
            <v>2.3662143364476522</v>
          </cell>
          <cell r="AG20">
            <v>2.1301733636703624</v>
          </cell>
          <cell r="AH20">
            <v>2.3670569330763804</v>
          </cell>
          <cell r="AI20">
            <v>2.3670569330763804</v>
          </cell>
          <cell r="AJ20">
            <v>2.335569904703739</v>
          </cell>
          <cell r="AK20">
            <v>1.8459249854216451</v>
          </cell>
          <cell r="AL20">
            <v>2.0677584644432767</v>
          </cell>
          <cell r="AO20">
            <v>1.4542827273810888</v>
          </cell>
          <cell r="AP20">
            <v>1.6735786110367541</v>
          </cell>
          <cell r="AQ20">
            <v>1.4175515523671169</v>
          </cell>
          <cell r="AS20">
            <v>1.4175515523671169</v>
          </cell>
        </row>
        <row r="21">
          <cell r="B21">
            <v>17</v>
          </cell>
          <cell r="C21" t="str">
            <v>Banco Wiese Sudameris S.A.</v>
          </cell>
          <cell r="D21">
            <v>4.3151084672962137</v>
          </cell>
          <cell r="E21">
            <v>3.2306997813696356</v>
          </cell>
          <cell r="F21">
            <v>3.1655039412291472</v>
          </cell>
          <cell r="G21">
            <v>3.4901757385101324</v>
          </cell>
          <cell r="H21">
            <v>3.1193407005714606</v>
          </cell>
          <cell r="I21">
            <v>3.3859822138006042</v>
          </cell>
          <cell r="J21">
            <v>3.3089881875178295</v>
          </cell>
          <cell r="K21">
            <v>3.0071168222461924</v>
          </cell>
          <cell r="L21">
            <v>2.3297658248784083</v>
          </cell>
          <cell r="AS21">
            <v>0.82182035318899471</v>
          </cell>
        </row>
        <row r="22">
          <cell r="B22">
            <v>18</v>
          </cell>
          <cell r="C22" t="str">
            <v>State Street Bank and Trust Company</v>
          </cell>
          <cell r="R22">
            <v>2.1383231054228879</v>
          </cell>
          <cell r="S22">
            <v>2.7419093886314592</v>
          </cell>
          <cell r="T22">
            <v>2.6176409384200716</v>
          </cell>
          <cell r="U22">
            <v>2.6701466567376118</v>
          </cell>
          <cell r="V22">
            <v>2.6208384896396244</v>
          </cell>
          <cell r="W22">
            <v>2.3676891166883465</v>
          </cell>
          <cell r="X22">
            <v>2.3133764230079423</v>
          </cell>
          <cell r="AS22">
            <v>0.59150019498657425</v>
          </cell>
        </row>
        <row r="23">
          <cell r="B23">
            <v>19</v>
          </cell>
          <cell r="C23" t="str">
            <v>Gobierno de los Estados Unidos de América</v>
          </cell>
          <cell r="D23">
            <v>2.9430277718335578</v>
          </cell>
          <cell r="E23">
            <v>2.55373892715932</v>
          </cell>
          <cell r="G23">
            <v>2.7093291186218007</v>
          </cell>
          <cell r="H23">
            <v>3.1530789258058927</v>
          </cell>
          <cell r="I23">
            <v>3.3481889345648415</v>
          </cell>
          <cell r="M23">
            <v>2.7679046724963454</v>
          </cell>
          <cell r="N23">
            <v>3.1385157987419374</v>
          </cell>
          <cell r="O23">
            <v>2.9793571946804107</v>
          </cell>
          <cell r="P23">
            <v>2.5391572451643714</v>
          </cell>
          <cell r="Q23">
            <v>2.1468732563109265</v>
          </cell>
          <cell r="AS23">
            <v>0.30915176925640547</v>
          </cell>
        </row>
        <row r="24">
          <cell r="B24">
            <v>20</v>
          </cell>
          <cell r="C24" t="str">
            <v>BankBoston, N.A., Sucursal del Perú</v>
          </cell>
          <cell r="D24">
            <v>2.6682681403434647</v>
          </cell>
          <cell r="E24">
            <v>4.1993122061095809</v>
          </cell>
          <cell r="F24">
            <v>4.9319576765556006</v>
          </cell>
          <cell r="G24">
            <v>5.6263708659623539</v>
          </cell>
          <cell r="H24">
            <v>5.1270114762768957</v>
          </cell>
          <cell r="I24">
            <v>4.4945780383933025</v>
          </cell>
          <cell r="J24">
            <v>4.379090157865793</v>
          </cell>
          <cell r="K24">
            <v>4.4869676230572315</v>
          </cell>
          <cell r="L24">
            <v>4.1506967864712054</v>
          </cell>
          <cell r="M24">
            <v>4.4805675613419051</v>
          </cell>
          <cell r="N24">
            <v>3.96207863273467</v>
          </cell>
          <cell r="O24">
            <v>4.6415694136092593</v>
          </cell>
          <cell r="P24">
            <v>4.3724692997922094</v>
          </cell>
          <cell r="Q24">
            <v>4.1100939052057726</v>
          </cell>
          <cell r="R24">
            <v>3.8946451601950041</v>
          </cell>
          <cell r="S24">
            <v>3.7075818109145571</v>
          </cell>
          <cell r="T24">
            <v>3.8230046501580448</v>
          </cell>
          <cell r="U24">
            <v>3.218917034606545</v>
          </cell>
          <cell r="V24">
            <v>3.0528285467204648</v>
          </cell>
          <cell r="W24">
            <v>2.8452661521588514</v>
          </cell>
          <cell r="X24">
            <v>2.7428391945930377</v>
          </cell>
          <cell r="Y24">
            <v>2.8673456295567776</v>
          </cell>
          <cell r="Z24">
            <v>2.6405641966283451</v>
          </cell>
          <cell r="AA24">
            <v>2.3723415852216543</v>
          </cell>
          <cell r="AB24">
            <v>1.7098420210624381</v>
          </cell>
          <cell r="AF24">
            <v>2.0903657787378229</v>
          </cell>
          <cell r="AS24">
            <v>0</v>
          </cell>
        </row>
        <row r="25">
          <cell r="B25">
            <v>21</v>
          </cell>
          <cell r="C25" t="str">
            <v>Banco Santander Central Hispano - Perú</v>
          </cell>
          <cell r="D25">
            <v>4.605455652344312</v>
          </cell>
          <cell r="E25">
            <v>3.4937612010742471</v>
          </cell>
          <cell r="F25">
            <v>2.7975780194360471</v>
          </cell>
          <cell r="G25">
            <v>2.9619613332969981</v>
          </cell>
          <cell r="J25">
            <v>3.3708427560094285</v>
          </cell>
          <cell r="K25">
            <v>2.9013470545478599</v>
          </cell>
          <cell r="L25">
            <v>2.4539502028409332</v>
          </cell>
          <cell r="M25">
            <v>2.7908597309367118</v>
          </cell>
          <cell r="N25">
            <v>2.3947434975987183</v>
          </cell>
          <cell r="AS25">
            <v>0</v>
          </cell>
        </row>
        <row r="26">
          <cell r="C26" t="str">
            <v>Total</v>
          </cell>
          <cell r="D26">
            <v>71.797684573555244</v>
          </cell>
          <cell r="E26">
            <v>73.234072164634952</v>
          </cell>
          <cell r="F26">
            <v>72.832137332040958</v>
          </cell>
          <cell r="G26">
            <v>72.671135699578272</v>
          </cell>
          <cell r="H26">
            <v>72.073474529917604</v>
          </cell>
          <cell r="I26">
            <v>72.704715385419576</v>
          </cell>
          <cell r="J26">
            <v>72.773266087951001</v>
          </cell>
          <cell r="K26">
            <v>72.864273818874224</v>
          </cell>
          <cell r="L26">
            <v>73.237659341597507</v>
          </cell>
          <cell r="M26">
            <v>72.338164764070527</v>
          </cell>
          <cell r="N26">
            <v>73.420382965961863</v>
          </cell>
          <cell r="O26">
            <v>72.456613970971461</v>
          </cell>
          <cell r="P26">
            <v>75.713652470389547</v>
          </cell>
          <cell r="Q26">
            <v>74.745784387489607</v>
          </cell>
          <cell r="R26">
            <v>76.174657503549767</v>
          </cell>
          <cell r="S26">
            <v>78.002690027294221</v>
          </cell>
          <cell r="T26">
            <v>75.176844890736476</v>
          </cell>
          <cell r="U26">
            <v>75.212970019361563</v>
          </cell>
          <cell r="V26">
            <v>75.791141659647238</v>
          </cell>
          <cell r="W26">
            <v>75.405352834877789</v>
          </cell>
          <cell r="X26">
            <v>75.207926633206029</v>
          </cell>
          <cell r="Y26">
            <v>74.633275674882015</v>
          </cell>
          <cell r="Z26">
            <v>74.499513604847436</v>
          </cell>
          <cell r="AA26">
            <v>72.916340059078806</v>
          </cell>
          <cell r="AB26">
            <v>73.294826897234202</v>
          </cell>
          <cell r="AC26">
            <v>73.836382840626158</v>
          </cell>
          <cell r="AD26">
            <v>71.718902138190543</v>
          </cell>
          <cell r="AE26">
            <v>70.790678664964076</v>
          </cell>
          <cell r="AF26">
            <v>69.930795619287665</v>
          </cell>
          <cell r="AG26">
            <v>69.412642850233766</v>
          </cell>
          <cell r="AH26">
            <v>70.215182186041375</v>
          </cell>
          <cell r="AI26">
            <v>70.215182186041375</v>
          </cell>
          <cell r="AJ26">
            <v>70.203177327371549</v>
          </cell>
          <cell r="AK26">
            <v>70.880149489799933</v>
          </cell>
          <cell r="AL26">
            <v>71.074506799507091</v>
          </cell>
          <cell r="AM26">
            <v>71.047856529840331</v>
          </cell>
          <cell r="AN26">
            <v>71.384032031019984</v>
          </cell>
          <cell r="AO26">
            <v>70.233242019180153</v>
          </cell>
          <cell r="AP26">
            <v>70.251074251918723</v>
          </cell>
          <cell r="AQ26">
            <v>71.500168585261235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>
        <row r="166">
          <cell r="H166">
            <v>37347</v>
          </cell>
          <cell r="I166">
            <v>37377</v>
          </cell>
          <cell r="J166">
            <v>37408</v>
          </cell>
          <cell r="K166">
            <v>37438</v>
          </cell>
          <cell r="L166">
            <v>37469</v>
          </cell>
          <cell r="M166">
            <v>37500</v>
          </cell>
          <cell r="N166">
            <v>37530</v>
          </cell>
          <cell r="O166">
            <v>37561</v>
          </cell>
          <cell r="P166">
            <v>37591</v>
          </cell>
          <cell r="Q166">
            <v>37622</v>
          </cell>
          <cell r="R166">
            <v>37653</v>
          </cell>
          <cell r="S166">
            <v>37681</v>
          </cell>
          <cell r="T166">
            <v>37712</v>
          </cell>
          <cell r="U166">
            <v>37742</v>
          </cell>
          <cell r="V166">
            <v>37773</v>
          </cell>
          <cell r="W166">
            <v>37803</v>
          </cell>
          <cell r="X166">
            <v>37834</v>
          </cell>
          <cell r="Y166">
            <v>37865</v>
          </cell>
          <cell r="Z166">
            <v>37895</v>
          </cell>
          <cell r="AA166">
            <v>37926</v>
          </cell>
          <cell r="AB166">
            <v>37956</v>
          </cell>
          <cell r="AC166">
            <v>37987</v>
          </cell>
          <cell r="AD166">
            <v>38018</v>
          </cell>
          <cell r="AE166">
            <v>38047</v>
          </cell>
          <cell r="AF166">
            <v>38078</v>
          </cell>
          <cell r="AG166">
            <v>38108</v>
          </cell>
          <cell r="AH166">
            <v>38139</v>
          </cell>
          <cell r="AI166">
            <v>38169</v>
          </cell>
          <cell r="AJ166">
            <v>38200</v>
          </cell>
          <cell r="AK166">
            <v>38231</v>
          </cell>
          <cell r="AL166">
            <v>38261</v>
          </cell>
          <cell r="AM166">
            <v>38292</v>
          </cell>
          <cell r="AN166">
            <v>38322</v>
          </cell>
          <cell r="AO166">
            <v>38353</v>
          </cell>
          <cell r="AP166">
            <v>38384</v>
          </cell>
          <cell r="AQ166">
            <v>38412</v>
          </cell>
          <cell r="AR166">
            <v>38443</v>
          </cell>
          <cell r="AS166">
            <v>38473</v>
          </cell>
        </row>
        <row r="167">
          <cell r="H167">
            <v>36.457230760000002</v>
          </cell>
          <cell r="I167">
            <v>35.601059169999999</v>
          </cell>
          <cell r="J167">
            <v>35.358336399999999</v>
          </cell>
          <cell r="K167">
            <v>37.110127890000001</v>
          </cell>
          <cell r="L167">
            <v>57.379084800000001</v>
          </cell>
          <cell r="M167">
            <v>38.013242300000009</v>
          </cell>
          <cell r="N167">
            <v>38.257628539999999</v>
          </cell>
          <cell r="O167">
            <v>38.478313290000003</v>
          </cell>
          <cell r="P167">
            <v>38.415739620000011</v>
          </cell>
          <cell r="Q167">
            <v>59.763055589999993</v>
          </cell>
          <cell r="R167">
            <v>37.609282329999999</v>
          </cell>
          <cell r="S167">
            <v>38.724908219999996</v>
          </cell>
          <cell r="T167">
            <v>40.193512700000007</v>
          </cell>
          <cell r="U167">
            <v>38.46313880000001</v>
          </cell>
          <cell r="V167">
            <v>39.273051270000003</v>
          </cell>
          <cell r="W167">
            <v>39.661175380000003</v>
          </cell>
          <cell r="X167">
            <v>60.582979899999998</v>
          </cell>
          <cell r="Y167">
            <v>40.946103210000004</v>
          </cell>
          <cell r="Z167">
            <v>40.906487679999998</v>
          </cell>
          <cell r="AA167">
            <v>40.852490510000003</v>
          </cell>
          <cell r="AB167">
            <v>42.17728065</v>
          </cell>
          <cell r="AC167">
            <v>67.711766250000011</v>
          </cell>
          <cell r="AD167">
            <v>39.935248039999998</v>
          </cell>
          <cell r="AE167">
            <v>42.794227409999998</v>
          </cell>
          <cell r="AF167">
            <v>42.359522859999998</v>
          </cell>
          <cell r="AG167">
            <v>46.536996139999992</v>
          </cell>
          <cell r="AH167">
            <v>44.225432769999998</v>
          </cell>
          <cell r="AI167">
            <v>43.830633150000004</v>
          </cell>
          <cell r="AJ167">
            <v>67.807751890000006</v>
          </cell>
          <cell r="AK167">
            <v>45.084177339999997</v>
          </cell>
          <cell r="AL167">
            <v>46.868255669999996</v>
          </cell>
          <cell r="AM167">
            <v>44.412564259999996</v>
          </cell>
          <cell r="AN167">
            <v>49.083434760000003</v>
          </cell>
          <cell r="AO167">
            <v>72.626356740000006</v>
          </cell>
          <cell r="AP167">
            <v>45.660163109999999</v>
          </cell>
          <cell r="AQ167">
            <v>48.193830320000011</v>
          </cell>
          <cell r="AR167">
            <v>50.453242820000007</v>
          </cell>
          <cell r="AS167">
            <v>47.88856655</v>
          </cell>
        </row>
        <row r="168">
          <cell r="H168">
            <v>44.994150729999994</v>
          </cell>
          <cell r="I168">
            <v>43.645781980000002</v>
          </cell>
          <cell r="J168">
            <v>43.233355320000001</v>
          </cell>
          <cell r="K168">
            <v>44.445426930000004</v>
          </cell>
          <cell r="L168">
            <v>70.019824540000002</v>
          </cell>
          <cell r="M168">
            <v>46.200986539999995</v>
          </cell>
          <cell r="N168">
            <v>47.149475160000001</v>
          </cell>
          <cell r="O168">
            <v>46.011703170000004</v>
          </cell>
          <cell r="P168">
            <v>49.153909460000001</v>
          </cell>
          <cell r="Q168">
            <v>73.564463610000004</v>
          </cell>
          <cell r="R168">
            <v>47.317389759999998</v>
          </cell>
          <cell r="S168">
            <v>47.270834479999998</v>
          </cell>
          <cell r="T168">
            <v>48.268423780000006</v>
          </cell>
          <cell r="U168">
            <v>47.53946646</v>
          </cell>
          <cell r="V168">
            <v>47.156901220000009</v>
          </cell>
          <cell r="W168">
            <v>48.105674779999994</v>
          </cell>
          <cell r="X168">
            <v>73.53158418999999</v>
          </cell>
          <cell r="Y168">
            <v>49.761700080000004</v>
          </cell>
          <cell r="Z168">
            <v>50.050521750000001</v>
          </cell>
          <cell r="AA168">
            <v>49.111794459999999</v>
          </cell>
          <cell r="AB168">
            <v>49.949141500000003</v>
          </cell>
          <cell r="AC168">
            <v>79.549151040000012</v>
          </cell>
          <cell r="AD168">
            <v>51.665814480000002</v>
          </cell>
          <cell r="AE168">
            <v>51.508390160000005</v>
          </cell>
          <cell r="AF168">
            <v>52.949214749999989</v>
          </cell>
          <cell r="AG168">
            <v>52.155336810000001</v>
          </cell>
          <cell r="AH168">
            <v>52.285627740000002</v>
          </cell>
          <cell r="AI168">
            <v>51.447948950000004</v>
          </cell>
          <cell r="AJ168">
            <v>81.692839579999998</v>
          </cell>
          <cell r="AK168">
            <v>52.281297989999992</v>
          </cell>
          <cell r="AL168">
            <v>53.337951630000006</v>
          </cell>
          <cell r="AM168">
            <v>52.198147409999997</v>
          </cell>
          <cell r="AN168">
            <v>54.104449289999998</v>
          </cell>
          <cell r="AO168">
            <v>84.569594179999996</v>
          </cell>
          <cell r="AP168">
            <v>52.635777090000005</v>
          </cell>
          <cell r="AQ168">
            <v>54.717590859999987</v>
          </cell>
          <cell r="AR168">
            <v>55.456620689999987</v>
          </cell>
          <cell r="AS168">
            <v>55.376456069999996</v>
          </cell>
        </row>
        <row r="169">
          <cell r="H169">
            <v>24.540563819999999</v>
          </cell>
          <cell r="I169">
            <v>23.318177500000001</v>
          </cell>
          <cell r="J169">
            <v>23.66288454</v>
          </cell>
          <cell r="K169">
            <v>23.992856349999997</v>
          </cell>
          <cell r="L169">
            <v>36.627677370000001</v>
          </cell>
          <cell r="M169">
            <v>25.228574250000001</v>
          </cell>
          <cell r="N169">
            <v>25.65789504</v>
          </cell>
          <cell r="O169">
            <v>25.346356230000001</v>
          </cell>
          <cell r="P169">
            <v>25.954933510000004</v>
          </cell>
          <cell r="Q169">
            <v>38.208010190000003</v>
          </cell>
          <cell r="R169">
            <v>25.419390219999997</v>
          </cell>
          <cell r="S169">
            <v>26.095709870000004</v>
          </cell>
          <cell r="T169">
            <v>26.190175270000001</v>
          </cell>
          <cell r="U169">
            <v>26.699330920000001</v>
          </cell>
          <cell r="V169">
            <v>26.279965600000004</v>
          </cell>
          <cell r="W169">
            <v>26.577760389999998</v>
          </cell>
          <cell r="X169">
            <v>39.879856260000004</v>
          </cell>
          <cell r="Y169">
            <v>28.400350200000002</v>
          </cell>
          <cell r="Z169">
            <v>27.79356091</v>
          </cell>
          <cell r="AA169">
            <v>27.306460209999997</v>
          </cell>
          <cell r="AB169">
            <v>28.267474620000002</v>
          </cell>
          <cell r="AC169">
            <v>42.676005109999998</v>
          </cell>
          <cell r="AD169">
            <v>28.472868940000001</v>
          </cell>
          <cell r="AE169">
            <v>29.229445559999998</v>
          </cell>
          <cell r="AF169">
            <v>29.047408149999999</v>
          </cell>
          <cell r="AG169">
            <v>28.960072619999998</v>
          </cell>
          <cell r="AH169">
            <v>27.971597580000001</v>
          </cell>
          <cell r="AI169">
            <v>28.656697409999996</v>
          </cell>
          <cell r="AJ169">
            <v>42.369818120000005</v>
          </cell>
          <cell r="AK169">
            <v>28.81147825</v>
          </cell>
          <cell r="AL169">
            <v>27.761970060000003</v>
          </cell>
          <cell r="AM169">
            <v>29.093039400000002</v>
          </cell>
          <cell r="AN169">
            <v>30.748349409999999</v>
          </cell>
          <cell r="AO169">
            <v>46.968059759999996</v>
          </cell>
          <cell r="AP169">
            <v>30.663326590000004</v>
          </cell>
          <cell r="AQ169">
            <v>31.810897809999997</v>
          </cell>
          <cell r="AR169">
            <v>30.668046380450996</v>
          </cell>
          <cell r="AS169">
            <v>34.576986810000001</v>
          </cell>
        </row>
        <row r="170">
          <cell r="H170">
            <v>40.257570539999996</v>
          </cell>
          <cell r="I170">
            <v>38.561021939999996</v>
          </cell>
          <cell r="J170">
            <v>38.528511539999997</v>
          </cell>
          <cell r="K170">
            <v>38.956290280000005</v>
          </cell>
          <cell r="L170">
            <v>61.205202870000008</v>
          </cell>
          <cell r="M170">
            <v>43.796724909999995</v>
          </cell>
          <cell r="N170">
            <v>40.543682060000002</v>
          </cell>
          <cell r="O170">
            <v>40.818002679999999</v>
          </cell>
          <cell r="P170">
            <v>40.442329699999995</v>
          </cell>
          <cell r="Q170">
            <v>66.167108749999997</v>
          </cell>
          <cell r="R170">
            <v>40.102424549999995</v>
          </cell>
          <cell r="S170">
            <v>40.470103419999994</v>
          </cell>
          <cell r="T170">
            <v>40.800927790000003</v>
          </cell>
          <cell r="U170">
            <v>39.029699119999997</v>
          </cell>
          <cell r="V170">
            <v>40.389954689999996</v>
          </cell>
          <cell r="W170">
            <v>40.847259980000004</v>
          </cell>
          <cell r="X170">
            <v>64.393581730000008</v>
          </cell>
          <cell r="Y170">
            <v>42.812163390000002</v>
          </cell>
          <cell r="Z170">
            <v>41.941798080000005</v>
          </cell>
          <cell r="AA170">
            <v>42.310284250000002</v>
          </cell>
          <cell r="AB170">
            <v>41.702831599999996</v>
          </cell>
          <cell r="AC170">
            <v>68.944762670000003</v>
          </cell>
          <cell r="AD170">
            <v>42.169144170000003</v>
          </cell>
          <cell r="AE170">
            <v>43.370945379999988</v>
          </cell>
          <cell r="AF170">
            <v>43.381656139999997</v>
          </cell>
          <cell r="AG170">
            <v>42.555136129999994</v>
          </cell>
          <cell r="AH170">
            <v>41.294781400000005</v>
          </cell>
          <cell r="AI170">
            <v>41.259274790000013</v>
          </cell>
          <cell r="AJ170">
            <v>63.262292239999994</v>
          </cell>
          <cell r="AK170">
            <v>43.534429869999997</v>
          </cell>
          <cell r="AL170">
            <v>40.724850719999999</v>
          </cell>
          <cell r="AM170">
            <v>41.947345070000004</v>
          </cell>
          <cell r="AN170">
            <v>41.440350420000001</v>
          </cell>
          <cell r="AO170">
            <v>70.425915840000002</v>
          </cell>
          <cell r="AP170">
            <v>44.805574059999984</v>
          </cell>
          <cell r="AQ170">
            <v>45.516405880000008</v>
          </cell>
          <cell r="AR170">
            <v>47.527181049999996</v>
          </cell>
          <cell r="AS170">
            <v>47.37218841</v>
          </cell>
        </row>
        <row r="171">
          <cell r="H171">
            <v>146.24951584999999</v>
          </cell>
          <cell r="I171">
            <v>141.12604059</v>
          </cell>
          <cell r="J171">
            <v>140.78308779999998</v>
          </cell>
          <cell r="K171">
            <v>144.50470145</v>
          </cell>
          <cell r="L171">
            <v>225.23178958</v>
          </cell>
          <cell r="M171">
            <v>153.23952800000001</v>
          </cell>
          <cell r="N171">
            <v>151.6086808</v>
          </cell>
          <cell r="O171">
            <v>150.65437537</v>
          </cell>
          <cell r="P171">
            <v>153.96691229000001</v>
          </cell>
          <cell r="Q171">
            <v>237.70263813999998</v>
          </cell>
          <cell r="R171">
            <v>150.44848686</v>
          </cell>
          <cell r="S171">
            <v>152.56155598999999</v>
          </cell>
          <cell r="T171">
            <v>155.45303954000002</v>
          </cell>
          <cell r="U171">
            <v>151.73163530000002</v>
          </cell>
          <cell r="V171">
            <v>153.09987278</v>
          </cell>
          <cell r="W171">
            <v>155.19187052999999</v>
          </cell>
          <cell r="X171">
            <v>238.38800207999998</v>
          </cell>
          <cell r="Y171">
            <v>161.92031688000003</v>
          </cell>
          <cell r="Z171">
            <v>160.69236842000001</v>
          </cell>
          <cell r="AA171">
            <v>159.58102943</v>
          </cell>
          <cell r="AB171">
            <v>162.09672836999999</v>
          </cell>
          <cell r="AC171">
            <v>258.88168507</v>
          </cell>
          <cell r="AD171">
            <v>162.24307562999999</v>
          </cell>
          <cell r="AE171">
            <v>166.90300850999998</v>
          </cell>
          <cell r="AF171">
            <v>167.73780189999997</v>
          </cell>
          <cell r="AG171">
            <v>170.20754169999998</v>
          </cell>
          <cell r="AH171">
            <v>165.77743949000001</v>
          </cell>
          <cell r="AI171">
            <v>165.19455430000002</v>
          </cell>
          <cell r="AJ171">
            <v>255.13270183</v>
          </cell>
          <cell r="AK171">
            <v>169.71138344999997</v>
          </cell>
          <cell r="AL171">
            <v>168.69302808</v>
          </cell>
          <cell r="AM171">
            <v>167.65109614000002</v>
          </cell>
          <cell r="AN171">
            <v>175.37658388</v>
          </cell>
          <cell r="AO171">
            <v>274.58992652000001</v>
          </cell>
          <cell r="AP171">
            <v>173.76484084999998</v>
          </cell>
          <cell r="AQ171">
            <v>180.23872487</v>
          </cell>
          <cell r="AR171">
            <v>184.10509094045099</v>
          </cell>
          <cell r="AS171">
            <v>185.21419784</v>
          </cell>
        </row>
      </sheetData>
      <sheetData sheetId="14" refreshError="1"/>
      <sheetData sheetId="15" refreshError="1">
        <row r="4">
          <cell r="C4" t="str">
            <v xml:space="preserve">Horizonte </v>
          </cell>
          <cell r="D4" t="str">
            <v>Integra</v>
          </cell>
          <cell r="E4" t="str">
            <v>Profuturo</v>
          </cell>
          <cell r="F4" t="str">
            <v>Unión Vida</v>
          </cell>
          <cell r="G4" t="str">
            <v>UNIÓN 1/</v>
          </cell>
          <cell r="H4" t="str">
            <v>EL ROBLE 2/</v>
          </cell>
          <cell r="I4" t="str">
            <v>PROVIDENCIA1/</v>
          </cell>
          <cell r="J4" t="str">
            <v>MEGAFONDO 3/</v>
          </cell>
          <cell r="K4" t="str">
            <v>SISTEMA</v>
          </cell>
          <cell r="L4" t="str">
            <v>Ren Mínima</v>
          </cell>
          <cell r="M4" t="str">
            <v>IPC</v>
          </cell>
          <cell r="N4" t="str">
            <v>Tasa Anual Saldo CDBCR</v>
          </cell>
          <cell r="O4" t="str">
            <v>Tasa Mens CDBCR</v>
          </cell>
          <cell r="P4" t="str">
            <v>Tasa Real</v>
          </cell>
        </row>
        <row r="5">
          <cell r="B5">
            <v>34547</v>
          </cell>
          <cell r="C5">
            <v>10.8771</v>
          </cell>
          <cell r="D5">
            <v>9.8391999999999999</v>
          </cell>
          <cell r="E5">
            <v>13.484400000000001</v>
          </cell>
          <cell r="F5">
            <v>14.062799999999999</v>
          </cell>
          <cell r="G5">
            <v>11.7644</v>
          </cell>
          <cell r="H5">
            <v>12.4346</v>
          </cell>
          <cell r="I5">
            <v>12.542999999999999</v>
          </cell>
          <cell r="J5">
            <v>13.7</v>
          </cell>
          <cell r="K5">
            <v>11.72</v>
          </cell>
          <cell r="M5">
            <v>102.42011101125648</v>
          </cell>
          <cell r="N5">
            <v>13.7</v>
          </cell>
          <cell r="O5">
            <v>1.0756878202714981</v>
          </cell>
        </row>
        <row r="6">
          <cell r="B6">
            <v>34578</v>
          </cell>
          <cell r="C6">
            <v>12.301500000000001</v>
          </cell>
          <cell r="D6">
            <v>11.327400000000001</v>
          </cell>
          <cell r="E6">
            <v>15.005000000000001</v>
          </cell>
          <cell r="F6">
            <v>15.9963</v>
          </cell>
          <cell r="G6">
            <v>11.631600000000001</v>
          </cell>
          <cell r="H6">
            <v>14.018700000000001</v>
          </cell>
          <cell r="I6">
            <v>14.7964</v>
          </cell>
          <cell r="K6">
            <v>12.6296</v>
          </cell>
          <cell r="M6">
            <v>102.94794508187941</v>
          </cell>
          <cell r="N6">
            <v>14.6</v>
          </cell>
          <cell r="O6">
            <v>1.1421197676646511</v>
          </cell>
        </row>
        <row r="7">
          <cell r="B7">
            <v>34608</v>
          </cell>
          <cell r="C7">
            <v>12.244999999999999</v>
          </cell>
          <cell r="D7">
            <v>11.0146</v>
          </cell>
          <cell r="E7">
            <v>15.1485</v>
          </cell>
          <cell r="F7">
            <v>16.0244</v>
          </cell>
          <cell r="G7">
            <v>11.9787</v>
          </cell>
          <cell r="H7">
            <v>11.985900000000001</v>
          </cell>
          <cell r="I7">
            <v>14.3734</v>
          </cell>
          <cell r="K7">
            <v>12.4664</v>
          </cell>
          <cell r="M7">
            <v>103.24262167841599</v>
          </cell>
          <cell r="N7">
            <v>14.9</v>
          </cell>
          <cell r="O7">
            <v>1.1641575009651461</v>
          </cell>
        </row>
        <row r="8">
          <cell r="B8">
            <v>34639</v>
          </cell>
          <cell r="C8">
            <v>10.0405</v>
          </cell>
          <cell r="D8">
            <v>8.8491</v>
          </cell>
          <cell r="E8">
            <v>12.251099999999999</v>
          </cell>
          <cell r="F8">
            <v>12.8682</v>
          </cell>
          <cell r="G8">
            <v>9.0542999999999996</v>
          </cell>
          <cell r="H8">
            <v>9.7387999999999995</v>
          </cell>
          <cell r="K8">
            <v>9.9649000000000001</v>
          </cell>
          <cell r="M8">
            <v>104.50314849742108</v>
          </cell>
          <cell r="N8">
            <v>15</v>
          </cell>
          <cell r="O8">
            <v>1.171491691985338</v>
          </cell>
        </row>
        <row r="9">
          <cell r="B9">
            <v>34669</v>
          </cell>
          <cell r="C9">
            <v>8.5974000000000004</v>
          </cell>
          <cell r="D9">
            <v>7.9245999999999999</v>
          </cell>
          <cell r="E9">
            <v>10.616899999999999</v>
          </cell>
          <cell r="F9">
            <v>10.2438</v>
          </cell>
          <cell r="G9">
            <v>7.8662000000000001</v>
          </cell>
          <cell r="H9">
            <v>7.4741</v>
          </cell>
          <cell r="K9">
            <v>8.5828000000000007</v>
          </cell>
          <cell r="M9">
            <v>105.11710933947434</v>
          </cell>
          <cell r="N9">
            <v>15</v>
          </cell>
          <cell r="O9">
            <v>1.171491691985338</v>
          </cell>
        </row>
        <row r="10">
          <cell r="B10">
            <v>34700</v>
          </cell>
          <cell r="C10">
            <v>6.1698000000000004</v>
          </cell>
          <cell r="D10">
            <v>5.1283000000000003</v>
          </cell>
          <cell r="E10">
            <v>7.2321999999999997</v>
          </cell>
          <cell r="F10">
            <v>7.3632999999999997</v>
          </cell>
          <cell r="G10">
            <v>5.5762999999999998</v>
          </cell>
          <cell r="H10">
            <v>5.1990999999999996</v>
          </cell>
          <cell r="K10">
            <v>5.9032999999999998</v>
          </cell>
          <cell r="M10">
            <v>105.51</v>
          </cell>
          <cell r="N10">
            <v>14.9</v>
          </cell>
          <cell r="O10">
            <v>1.1641575009651461</v>
          </cell>
        </row>
        <row r="11">
          <cell r="B11">
            <v>34731</v>
          </cell>
          <cell r="C11">
            <v>3.1776</v>
          </cell>
          <cell r="D11">
            <v>2.4685999999999999</v>
          </cell>
          <cell r="E11">
            <v>4.1184000000000003</v>
          </cell>
          <cell r="F11">
            <v>5.0618999999999996</v>
          </cell>
          <cell r="G11">
            <v>3.1890000000000001</v>
          </cell>
          <cell r="H11">
            <v>2.4841000000000002</v>
          </cell>
          <cell r="K11">
            <v>3.1564000000000001</v>
          </cell>
          <cell r="M11">
            <v>106.71</v>
          </cell>
          <cell r="N11">
            <v>15</v>
          </cell>
          <cell r="O11">
            <v>1.171491691985338</v>
          </cell>
        </row>
        <row r="12">
          <cell r="B12">
            <v>34759</v>
          </cell>
          <cell r="C12">
            <v>2.8738999999999999</v>
          </cell>
          <cell r="D12">
            <v>2.2521</v>
          </cell>
          <cell r="E12">
            <v>3.8704000000000001</v>
          </cell>
          <cell r="F12">
            <v>4.8807999999999998</v>
          </cell>
          <cell r="G12">
            <v>3.1798000000000002</v>
          </cell>
          <cell r="H12">
            <v>1.1779999999999999</v>
          </cell>
          <cell r="K12">
            <v>2.8763999999999998</v>
          </cell>
          <cell r="M12">
            <v>108.17</v>
          </cell>
          <cell r="N12">
            <v>15.8</v>
          </cell>
          <cell r="O12">
            <v>1.2299556585700477</v>
          </cell>
        </row>
        <row r="13">
          <cell r="B13">
            <v>34790</v>
          </cell>
          <cell r="C13">
            <v>5.0170000000000003</v>
          </cell>
          <cell r="D13">
            <v>4.6547999999999998</v>
          </cell>
          <cell r="E13">
            <v>6.5595999999999997</v>
          </cell>
          <cell r="F13">
            <v>5.3224999999999998</v>
          </cell>
          <cell r="G13">
            <v>5.7803000000000004</v>
          </cell>
          <cell r="H13">
            <v>3.2458999999999998</v>
          </cell>
          <cell r="K13">
            <v>5.1714000000000002</v>
          </cell>
          <cell r="M13">
            <v>109.24</v>
          </cell>
          <cell r="N13">
            <v>18.5</v>
          </cell>
          <cell r="O13">
            <v>1.4245748385667056</v>
          </cell>
        </row>
        <row r="14">
          <cell r="B14">
            <v>34820</v>
          </cell>
          <cell r="C14">
            <v>5.5083000000000002</v>
          </cell>
          <cell r="D14">
            <v>5.1791</v>
          </cell>
          <cell r="E14">
            <v>6.6534000000000004</v>
          </cell>
          <cell r="F14">
            <v>5.0682999999999998</v>
          </cell>
          <cell r="G14">
            <v>6.3749000000000002</v>
          </cell>
          <cell r="H14">
            <v>3.1427999999999998</v>
          </cell>
          <cell r="K14">
            <v>5.5494000000000003</v>
          </cell>
          <cell r="M14">
            <v>110.15</v>
          </cell>
          <cell r="N14">
            <v>19.899999999999999</v>
          </cell>
          <cell r="O14">
            <v>1.5238935953279853</v>
          </cell>
        </row>
        <row r="15">
          <cell r="B15">
            <v>34851</v>
          </cell>
          <cell r="C15">
            <v>4.3899999999999997</v>
          </cell>
          <cell r="D15">
            <v>4.0525000000000002</v>
          </cell>
          <cell r="E15">
            <v>5.1193</v>
          </cell>
          <cell r="F15">
            <v>4.2643000000000004</v>
          </cell>
          <cell r="G15">
            <v>5.5006000000000004</v>
          </cell>
          <cell r="H15">
            <v>1.8903000000000001</v>
          </cell>
          <cell r="K15">
            <v>4.4146999999999998</v>
          </cell>
          <cell r="M15">
            <v>111.04</v>
          </cell>
          <cell r="N15">
            <v>18.899999999999999</v>
          </cell>
          <cell r="O15">
            <v>1.4530609136026662</v>
          </cell>
        </row>
        <row r="16">
          <cell r="B16">
            <v>34881</v>
          </cell>
          <cell r="C16">
            <v>6.1978999999999997</v>
          </cell>
          <cell r="D16">
            <v>5.6989000000000001</v>
          </cell>
          <cell r="E16">
            <v>6.9610000000000003</v>
          </cell>
          <cell r="F16">
            <v>5.6360999999999999</v>
          </cell>
          <cell r="G16">
            <v>6.9732000000000003</v>
          </cell>
          <cell r="H16">
            <v>6.1886000000000001</v>
          </cell>
          <cell r="K16">
            <v>6.2723000000000004</v>
          </cell>
          <cell r="M16">
            <v>111.67</v>
          </cell>
          <cell r="N16">
            <v>18.8</v>
          </cell>
          <cell r="O16">
            <v>1.4459476398528182</v>
          </cell>
        </row>
        <row r="17">
          <cell r="B17">
            <v>34912</v>
          </cell>
          <cell r="C17">
            <v>6.4917999999999996</v>
          </cell>
          <cell r="D17">
            <v>6.0030999999999999</v>
          </cell>
          <cell r="E17">
            <v>6.9249999999999998</v>
          </cell>
          <cell r="F17">
            <v>5.5419999999999998</v>
          </cell>
          <cell r="G17">
            <v>6.8663999999999996</v>
          </cell>
          <cell r="H17">
            <v>6.5392000000000001</v>
          </cell>
          <cell r="K17">
            <v>6.4316000000000004</v>
          </cell>
          <cell r="M17">
            <v>112.83</v>
          </cell>
          <cell r="N17">
            <v>18.3</v>
          </cell>
          <cell r="O17">
            <v>1.4102987320446125</v>
          </cell>
        </row>
        <row r="18">
          <cell r="B18">
            <v>34943</v>
          </cell>
          <cell r="C18">
            <v>5.7953999999999999</v>
          </cell>
          <cell r="D18">
            <v>5.6180000000000003</v>
          </cell>
          <cell r="E18">
            <v>6.0392000000000001</v>
          </cell>
          <cell r="F18">
            <v>4.9188999999999998</v>
          </cell>
          <cell r="G18">
            <v>6.1790000000000003</v>
          </cell>
          <cell r="H18">
            <v>5.0092999999999996</v>
          </cell>
          <cell r="K18">
            <v>5.7469999999999999</v>
          </cell>
          <cell r="M18">
            <v>113.27</v>
          </cell>
          <cell r="N18">
            <v>16</v>
          </cell>
          <cell r="O18">
            <v>1.2445137919713467</v>
          </cell>
        </row>
        <row r="19">
          <cell r="B19">
            <v>34973</v>
          </cell>
          <cell r="C19">
            <v>3.9944000000000002</v>
          </cell>
          <cell r="D19">
            <v>3.7522000000000002</v>
          </cell>
          <cell r="E19">
            <v>3.8449</v>
          </cell>
          <cell r="F19">
            <v>3.3069000000000002</v>
          </cell>
          <cell r="G19">
            <v>3.7972000000000001</v>
          </cell>
          <cell r="H19">
            <v>2.2677999999999998</v>
          </cell>
          <cell r="K19">
            <v>3.7052</v>
          </cell>
          <cell r="M19">
            <v>113.85</v>
          </cell>
          <cell r="N19">
            <v>14.5</v>
          </cell>
          <cell r="O19">
            <v>1.1347621038123146</v>
          </cell>
        </row>
        <row r="20">
          <cell r="B20">
            <v>35004</v>
          </cell>
          <cell r="C20">
            <v>3.5937999999999999</v>
          </cell>
          <cell r="D20">
            <v>3.2218</v>
          </cell>
          <cell r="E20">
            <v>3.5091999999999999</v>
          </cell>
          <cell r="F20">
            <v>3.1320999999999999</v>
          </cell>
          <cell r="G20">
            <v>3.2551000000000001</v>
          </cell>
          <cell r="H20">
            <v>1.1734</v>
          </cell>
          <cell r="K20">
            <v>3.2122000000000002</v>
          </cell>
          <cell r="M20">
            <v>115.26</v>
          </cell>
          <cell r="N20">
            <v>12.4</v>
          </cell>
          <cell r="O20">
            <v>0.97887453502294441</v>
          </cell>
        </row>
        <row r="21">
          <cell r="B21">
            <v>35034</v>
          </cell>
          <cell r="C21">
            <v>6.0130999999999997</v>
          </cell>
          <cell r="D21">
            <v>5.3254000000000001</v>
          </cell>
          <cell r="E21">
            <v>5.9188000000000001</v>
          </cell>
          <cell r="F21">
            <v>5.3913000000000002</v>
          </cell>
          <cell r="G21">
            <v>5.8357000000000001</v>
          </cell>
          <cell r="H21">
            <v>3.5192000000000001</v>
          </cell>
          <cell r="K21">
            <v>5.55</v>
          </cell>
          <cell r="M21">
            <v>115.87</v>
          </cell>
          <cell r="N21">
            <v>14.7</v>
          </cell>
          <cell r="O21">
            <v>1.1494715485939944</v>
          </cell>
        </row>
        <row r="22">
          <cell r="B22">
            <v>35065</v>
          </cell>
          <cell r="C22">
            <v>7.6452</v>
          </cell>
          <cell r="D22">
            <v>7.7992999999999997</v>
          </cell>
          <cell r="E22">
            <v>9.0556999999999999</v>
          </cell>
          <cell r="F22">
            <v>6.8137999999999996</v>
          </cell>
          <cell r="G22">
            <v>7.8644999999999996</v>
          </cell>
          <cell r="H22">
            <v>5.2030000000000003</v>
          </cell>
          <cell r="K22">
            <v>7.7312000000000003</v>
          </cell>
          <cell r="M22">
            <v>117.31</v>
          </cell>
          <cell r="N22">
            <v>13.4</v>
          </cell>
          <cell r="O22">
            <v>1.0534366928747652</v>
          </cell>
        </row>
        <row r="23">
          <cell r="B23">
            <v>35096</v>
          </cell>
          <cell r="C23">
            <v>9.5103000000000009</v>
          </cell>
          <cell r="D23">
            <v>10.217599999999999</v>
          </cell>
          <cell r="E23">
            <v>12.429399999999999</v>
          </cell>
          <cell r="F23">
            <v>8.7722999999999995</v>
          </cell>
          <cell r="G23">
            <v>9.6857000000000006</v>
          </cell>
          <cell r="H23">
            <v>8.0457000000000001</v>
          </cell>
          <cell r="K23">
            <v>10.061</v>
          </cell>
          <cell r="M23">
            <v>119.11</v>
          </cell>
          <cell r="N23">
            <v>11.5</v>
          </cell>
          <cell r="O23">
            <v>0.91124684369046083</v>
          </cell>
        </row>
        <row r="24">
          <cell r="B24">
            <v>35125</v>
          </cell>
          <cell r="C24">
            <v>7.2599</v>
          </cell>
          <cell r="D24">
            <v>8.2723999999999993</v>
          </cell>
          <cell r="E24">
            <v>9.8780000000000001</v>
          </cell>
          <cell r="F24">
            <v>6.7981999999999996</v>
          </cell>
          <cell r="G24">
            <v>7.4607000000000001</v>
          </cell>
          <cell r="H24">
            <v>5.5761000000000003</v>
          </cell>
          <cell r="K24">
            <v>7.8601999999999999</v>
          </cell>
          <cell r="M24">
            <v>120.75</v>
          </cell>
          <cell r="N24">
            <v>11.7</v>
          </cell>
          <cell r="O24">
            <v>0.92631835047352062</v>
          </cell>
        </row>
        <row r="25">
          <cell r="B25">
            <v>35156</v>
          </cell>
          <cell r="C25">
            <v>5.1276999999999999</v>
          </cell>
          <cell r="D25">
            <v>6.3181000000000003</v>
          </cell>
          <cell r="E25">
            <v>7.7778999999999998</v>
          </cell>
          <cell r="F25">
            <v>5.8883000000000001</v>
          </cell>
          <cell r="G25">
            <v>5.4720000000000004</v>
          </cell>
          <cell r="H25">
            <v>3.8273999999999999</v>
          </cell>
          <cell r="K25">
            <v>5.9029999999999996</v>
          </cell>
          <cell r="M25">
            <v>121.8</v>
          </cell>
          <cell r="N25">
            <v>12.9</v>
          </cell>
          <cell r="O25">
            <v>1.0162312880815705</v>
          </cell>
        </row>
        <row r="26">
          <cell r="B26">
            <v>35186</v>
          </cell>
          <cell r="C26">
            <v>5.1520999999999999</v>
          </cell>
          <cell r="D26">
            <v>6.6284999999999998</v>
          </cell>
          <cell r="E26">
            <v>8.2600999999999996</v>
          </cell>
          <cell r="F26">
            <v>6.4283000000000001</v>
          </cell>
          <cell r="G26">
            <v>5.5452000000000004</v>
          </cell>
          <cell r="H26">
            <v>4.2556000000000003</v>
          </cell>
          <cell r="K26">
            <v>6.1481000000000003</v>
          </cell>
          <cell r="M26">
            <v>122.69</v>
          </cell>
          <cell r="N26">
            <v>13.3</v>
          </cell>
          <cell r="O26">
            <v>1.0460076582707201</v>
          </cell>
        </row>
        <row r="27">
          <cell r="B27">
            <v>35217</v>
          </cell>
          <cell r="C27">
            <v>7.9200999999999997</v>
          </cell>
          <cell r="D27">
            <v>9.4116999999999997</v>
          </cell>
          <cell r="E27">
            <v>11.4346</v>
          </cell>
          <cell r="F27">
            <v>8.7019000000000002</v>
          </cell>
          <cell r="G27">
            <v>7.9237000000000002</v>
          </cell>
          <cell r="H27">
            <v>6.9347000000000003</v>
          </cell>
          <cell r="K27">
            <v>8.8683999999999994</v>
          </cell>
          <cell r="M27">
            <v>123.26</v>
          </cell>
          <cell r="N27">
            <v>13.5</v>
          </cell>
          <cell r="O27">
            <v>1.0608597246586804</v>
          </cell>
        </row>
        <row r="28">
          <cell r="B28">
            <v>35247</v>
          </cell>
          <cell r="C28">
            <v>6.8723000000000001</v>
          </cell>
          <cell r="D28">
            <v>8.1943000000000001</v>
          </cell>
          <cell r="E28">
            <v>9.6524999999999999</v>
          </cell>
          <cell r="F28">
            <v>7.7996999999999996</v>
          </cell>
          <cell r="G28">
            <v>6.7191000000000001</v>
          </cell>
          <cell r="H28">
            <v>5.4756</v>
          </cell>
          <cell r="K28">
            <v>7.6044999999999998</v>
          </cell>
          <cell r="M28">
            <v>124.95</v>
          </cell>
          <cell r="N28">
            <v>14</v>
          </cell>
          <cell r="O28">
            <v>1.0978851950173452</v>
          </cell>
        </row>
        <row r="29">
          <cell r="B29">
            <v>35278</v>
          </cell>
          <cell r="C29">
            <v>7.0552999999999999</v>
          </cell>
          <cell r="D29">
            <v>8.4139999999999997</v>
          </cell>
          <cell r="E29">
            <v>10.293900000000001</v>
          </cell>
          <cell r="F29">
            <v>8.1404999999999994</v>
          </cell>
          <cell r="G29">
            <v>6.7153999999999998</v>
          </cell>
          <cell r="H29">
            <v>5.2382999999999997</v>
          </cell>
          <cell r="K29">
            <v>7.8041</v>
          </cell>
          <cell r="M29">
            <v>126.11</v>
          </cell>
          <cell r="N29">
            <v>14.1</v>
          </cell>
          <cell r="O29">
            <v>1.1052724217629706</v>
          </cell>
        </row>
        <row r="30">
          <cell r="B30">
            <v>35309</v>
          </cell>
          <cell r="C30">
            <v>7.1515000000000004</v>
          </cell>
          <cell r="D30">
            <v>8.516</v>
          </cell>
          <cell r="E30">
            <v>10.185</v>
          </cell>
          <cell r="F30">
            <v>8.2629000000000001</v>
          </cell>
          <cell r="G30">
            <v>7.0209999999999999</v>
          </cell>
          <cell r="K30">
            <v>8.2528000000000006</v>
          </cell>
          <cell r="M30">
            <v>126.52</v>
          </cell>
          <cell r="N30">
            <v>14.3</v>
          </cell>
          <cell r="O30">
            <v>1.1200290879070041</v>
          </cell>
        </row>
        <row r="31">
          <cell r="B31">
            <v>35339</v>
          </cell>
          <cell r="C31">
            <v>7.8693</v>
          </cell>
          <cell r="D31">
            <v>9.2308000000000003</v>
          </cell>
          <cell r="E31">
            <v>10.733499999999999</v>
          </cell>
          <cell r="F31">
            <v>9.1211000000000002</v>
          </cell>
          <cell r="G31">
            <v>7.8666</v>
          </cell>
          <cell r="K31">
            <v>8.9596</v>
          </cell>
          <cell r="M31">
            <v>127.45</v>
          </cell>
          <cell r="N31">
            <v>14.2</v>
          </cell>
          <cell r="O31">
            <v>1.112653716075318</v>
          </cell>
        </row>
        <row r="32">
          <cell r="B32">
            <v>35370</v>
          </cell>
          <cell r="C32">
            <v>7.8639999999999999</v>
          </cell>
          <cell r="D32">
            <v>9.2278000000000002</v>
          </cell>
          <cell r="E32">
            <v>10.5799</v>
          </cell>
          <cell r="F32">
            <v>8.6096000000000004</v>
          </cell>
          <cell r="G32">
            <v>7.7312000000000003</v>
          </cell>
          <cell r="K32">
            <v>8.8625000000000007</v>
          </cell>
          <cell r="M32">
            <v>128.04</v>
          </cell>
          <cell r="N32">
            <v>15.3</v>
          </cell>
          <cell r="O32">
            <v>1.1934592413342715</v>
          </cell>
        </row>
        <row r="33">
          <cell r="B33">
            <v>35400</v>
          </cell>
          <cell r="C33">
            <v>4.9572000000000003</v>
          </cell>
          <cell r="D33">
            <v>6.2649999999999997</v>
          </cell>
          <cell r="E33">
            <v>7.4278000000000004</v>
          </cell>
          <cell r="F33">
            <v>5.4855999999999998</v>
          </cell>
          <cell r="G33">
            <v>4.6383999999999999</v>
          </cell>
          <cell r="K33">
            <v>5.8287000000000004</v>
          </cell>
          <cell r="M33">
            <v>129.59</v>
          </cell>
          <cell r="N33">
            <v>16</v>
          </cell>
          <cell r="O33">
            <v>1.2445137919713467</v>
          </cell>
        </row>
        <row r="34">
          <cell r="B34">
            <v>35431</v>
          </cell>
          <cell r="C34">
            <v>7.0438999999999998</v>
          </cell>
          <cell r="D34">
            <v>8.2507999999999999</v>
          </cell>
          <cell r="E34">
            <v>9.0138999999999996</v>
          </cell>
          <cell r="F34">
            <v>7.6501000000000001</v>
          </cell>
          <cell r="G34">
            <v>6.6581999999999999</v>
          </cell>
          <cell r="K34">
            <v>7.7648999999999999</v>
          </cell>
          <cell r="M34">
            <v>130.21</v>
          </cell>
          <cell r="N34">
            <v>14.6</v>
          </cell>
          <cell r="O34">
            <v>1.1421197676646511</v>
          </cell>
        </row>
        <row r="35">
          <cell r="B35">
            <v>35462</v>
          </cell>
          <cell r="C35">
            <v>9.4542000000000002</v>
          </cell>
          <cell r="D35">
            <v>10.5619</v>
          </cell>
          <cell r="E35">
            <v>10.811</v>
          </cell>
          <cell r="F35">
            <v>10.056100000000001</v>
          </cell>
          <cell r="G35">
            <v>9.2896000000000001</v>
          </cell>
          <cell r="K35">
            <v>10.060700000000001</v>
          </cell>
          <cell r="M35">
            <v>130.33000000000001</v>
          </cell>
          <cell r="N35">
            <v>15.5</v>
          </cell>
          <cell r="O35">
            <v>1.20807518477275</v>
          </cell>
        </row>
        <row r="36">
          <cell r="B36">
            <v>35490</v>
          </cell>
          <cell r="C36">
            <v>12.5275</v>
          </cell>
          <cell r="D36">
            <v>13.855600000000001</v>
          </cell>
          <cell r="E36">
            <v>13.845000000000001</v>
          </cell>
          <cell r="F36">
            <v>13.088200000000001</v>
          </cell>
          <cell r="G36">
            <v>12.6973</v>
          </cell>
          <cell r="K36">
            <v>13.2506</v>
          </cell>
          <cell r="M36">
            <v>131.99</v>
          </cell>
          <cell r="N36">
            <v>15.5</v>
          </cell>
          <cell r="O36">
            <v>1.20807518477275</v>
          </cell>
        </row>
        <row r="37">
          <cell r="B37">
            <v>35521</v>
          </cell>
          <cell r="C37">
            <v>14.4559</v>
          </cell>
          <cell r="D37">
            <v>15.6477</v>
          </cell>
          <cell r="E37">
            <v>15.806699999999999</v>
          </cell>
          <cell r="F37">
            <v>14.607200000000001</v>
          </cell>
          <cell r="G37">
            <v>14.3835</v>
          </cell>
          <cell r="K37">
            <v>15.059799999999999</v>
          </cell>
          <cell r="M37">
            <v>132.5</v>
          </cell>
          <cell r="N37">
            <v>14.8</v>
          </cell>
          <cell r="O37">
            <v>1.1568174564269507</v>
          </cell>
        </row>
        <row r="38">
          <cell r="B38">
            <v>35551</v>
          </cell>
          <cell r="C38">
            <v>14.560499999999999</v>
          </cell>
          <cell r="D38">
            <v>15.323700000000001</v>
          </cell>
          <cell r="E38">
            <v>14.5931</v>
          </cell>
          <cell r="F38">
            <v>14.446099999999999</v>
          </cell>
          <cell r="G38">
            <v>14.297499999999999</v>
          </cell>
          <cell r="K38">
            <v>14.728</v>
          </cell>
          <cell r="M38">
            <v>133.5</v>
          </cell>
          <cell r="N38">
            <v>14.8</v>
          </cell>
          <cell r="O38">
            <v>1.1568174564269507</v>
          </cell>
        </row>
        <row r="39">
          <cell r="B39">
            <v>35582</v>
          </cell>
          <cell r="C39">
            <v>14.6616</v>
          </cell>
          <cell r="D39">
            <v>15.339700000000001</v>
          </cell>
          <cell r="E39">
            <v>14.6355</v>
          </cell>
          <cell r="F39">
            <v>14.5343</v>
          </cell>
          <cell r="G39">
            <v>14.6257</v>
          </cell>
          <cell r="K39">
            <v>14.8377</v>
          </cell>
          <cell r="M39">
            <v>134.94999999999999</v>
          </cell>
          <cell r="N39">
            <v>12.3</v>
          </cell>
          <cell r="O39">
            <v>0.97138490912604958</v>
          </cell>
        </row>
        <row r="40">
          <cell r="B40">
            <v>35612</v>
          </cell>
          <cell r="C40">
            <v>11.870200000000001</v>
          </cell>
          <cell r="D40">
            <v>12.6951</v>
          </cell>
          <cell r="E40">
            <v>12.382099999999999</v>
          </cell>
          <cell r="F40">
            <v>11.952500000000001</v>
          </cell>
          <cell r="G40">
            <v>12.1556</v>
          </cell>
          <cell r="K40">
            <v>12.269</v>
          </cell>
          <cell r="M40">
            <v>136.07</v>
          </cell>
          <cell r="N40">
            <v>11.5</v>
          </cell>
          <cell r="O40">
            <v>0.91124684369046083</v>
          </cell>
        </row>
        <row r="41">
          <cell r="B41">
            <v>35643</v>
          </cell>
          <cell r="C41">
            <v>10.4796</v>
          </cell>
          <cell r="D41">
            <v>11.445399999999999</v>
          </cell>
          <cell r="E41">
            <v>10.516299999999999</v>
          </cell>
          <cell r="F41">
            <v>10.484299999999999</v>
          </cell>
          <cell r="G41">
            <v>10.973000000000001</v>
          </cell>
          <cell r="K41">
            <v>10.871600000000001</v>
          </cell>
          <cell r="M41">
            <v>136.38</v>
          </cell>
          <cell r="N41">
            <v>12.5</v>
          </cell>
          <cell r="O41">
            <v>0.98635805532114595</v>
          </cell>
        </row>
        <row r="42">
          <cell r="B42">
            <v>35674</v>
          </cell>
          <cell r="C42">
            <v>8.7677999999999994</v>
          </cell>
          <cell r="D42">
            <v>9.7652999999999999</v>
          </cell>
          <cell r="E42">
            <v>8.6231000000000009</v>
          </cell>
          <cell r="F42">
            <v>8.8198000000000008</v>
          </cell>
          <cell r="G42">
            <v>9.0495000000000001</v>
          </cell>
          <cell r="K42">
            <v>9.0989000000000004</v>
          </cell>
          <cell r="M42">
            <v>136.77000000000001</v>
          </cell>
          <cell r="N42">
            <v>13.2</v>
          </cell>
          <cell r="O42">
            <v>1.0385726106876492</v>
          </cell>
        </row>
        <row r="43">
          <cell r="B43">
            <v>35704</v>
          </cell>
          <cell r="C43">
            <v>9.9186999999999994</v>
          </cell>
          <cell r="D43">
            <v>11.0267</v>
          </cell>
          <cell r="E43">
            <v>9.5677000000000003</v>
          </cell>
          <cell r="F43">
            <v>9.6603999999999992</v>
          </cell>
          <cell r="G43">
            <v>10.0039</v>
          </cell>
          <cell r="K43">
            <v>10.179500000000001</v>
          </cell>
          <cell r="M43">
            <v>136.97999999999999</v>
          </cell>
          <cell r="N43">
            <v>11.9</v>
          </cell>
          <cell r="O43">
            <v>0.94136514064584453</v>
          </cell>
        </row>
        <row r="44">
          <cell r="B44">
            <v>35735</v>
          </cell>
          <cell r="C44">
            <v>9.7219999999999995</v>
          </cell>
          <cell r="D44">
            <v>10.8445</v>
          </cell>
          <cell r="E44">
            <v>9.4951000000000008</v>
          </cell>
          <cell r="F44">
            <v>9.4644999999999992</v>
          </cell>
          <cell r="G44">
            <v>9.9923000000000002</v>
          </cell>
          <cell r="K44">
            <v>10.047499999999999</v>
          </cell>
          <cell r="M44">
            <v>137.09</v>
          </cell>
          <cell r="N44">
            <v>12.8</v>
          </cell>
          <cell r="O44">
            <v>1.0087720864679683</v>
          </cell>
        </row>
        <row r="45">
          <cell r="B45">
            <v>35765</v>
          </cell>
          <cell r="C45">
            <v>10.725099999999999</v>
          </cell>
          <cell r="D45">
            <v>11.8788</v>
          </cell>
          <cell r="E45">
            <v>10.698700000000001</v>
          </cell>
          <cell r="F45">
            <v>10.5677</v>
          </cell>
          <cell r="G45">
            <v>11.02</v>
          </cell>
          <cell r="K45">
            <v>11.1107</v>
          </cell>
          <cell r="M45">
            <v>137.96</v>
          </cell>
          <cell r="N45">
            <v>13.9</v>
          </cell>
          <cell r="O45">
            <v>1.0904920258603124</v>
          </cell>
        </row>
        <row r="46">
          <cell r="B46">
            <v>35796</v>
          </cell>
          <cell r="C46">
            <v>5.2571000000000003</v>
          </cell>
          <cell r="D46">
            <v>6.2294</v>
          </cell>
          <cell r="E46">
            <v>5.4861000000000004</v>
          </cell>
          <cell r="F46">
            <v>5.1993</v>
          </cell>
          <cell r="G46">
            <v>5.5772000000000004</v>
          </cell>
          <cell r="K46">
            <v>5.6467000000000001</v>
          </cell>
          <cell r="M46">
            <v>139.21</v>
          </cell>
          <cell r="N46">
            <v>13.8</v>
          </cell>
          <cell r="O46">
            <v>1.083092904288141</v>
          </cell>
        </row>
        <row r="47">
          <cell r="B47">
            <v>35827</v>
          </cell>
          <cell r="C47">
            <v>1.2219</v>
          </cell>
          <cell r="D47">
            <v>2.2101999999999999</v>
          </cell>
          <cell r="E47">
            <v>1.4297</v>
          </cell>
          <cell r="F47">
            <v>1.069</v>
          </cell>
          <cell r="G47">
            <v>1.3596999999999999</v>
          </cell>
          <cell r="K47">
            <v>1.5677000000000001</v>
          </cell>
          <cell r="M47">
            <v>140.93</v>
          </cell>
          <cell r="N47">
            <v>13.9</v>
          </cell>
          <cell r="O47">
            <v>1.0904920258603124</v>
          </cell>
        </row>
        <row r="48">
          <cell r="B48">
            <v>35855</v>
          </cell>
          <cell r="C48">
            <v>0.35410000000000003</v>
          </cell>
          <cell r="D48">
            <v>1.3444</v>
          </cell>
          <cell r="E48">
            <v>0.39710000000000001</v>
          </cell>
          <cell r="F48">
            <v>0.25879999999999997</v>
          </cell>
          <cell r="G48">
            <v>0.34520000000000001</v>
          </cell>
          <cell r="K48">
            <v>0.6532</v>
          </cell>
          <cell r="M48">
            <v>142.79</v>
          </cell>
          <cell r="N48">
            <v>15.7</v>
          </cell>
          <cell r="O48">
            <v>1.2226679466870394</v>
          </cell>
        </row>
        <row r="49">
          <cell r="B49">
            <v>35886</v>
          </cell>
          <cell r="C49">
            <v>1.5845</v>
          </cell>
          <cell r="D49">
            <v>2.5083000000000002</v>
          </cell>
          <cell r="E49">
            <v>1.0330999999999999</v>
          </cell>
          <cell r="F49">
            <v>1.8607</v>
          </cell>
          <cell r="G49">
            <v>1.7493000000000001</v>
          </cell>
          <cell r="K49">
            <v>1.8456999999999999</v>
          </cell>
          <cell r="M49">
            <v>143.66</v>
          </cell>
          <cell r="N49">
            <v>15.5</v>
          </cell>
          <cell r="O49">
            <v>1.20807518477275</v>
          </cell>
        </row>
        <row r="50">
          <cell r="B50">
            <v>35916</v>
          </cell>
          <cell r="C50">
            <v>0.57140000000000002</v>
          </cell>
          <cell r="D50">
            <v>1.2755000000000001</v>
          </cell>
          <cell r="E50">
            <v>0.37440000000000001</v>
          </cell>
          <cell r="F50">
            <v>0.82319999999999993</v>
          </cell>
          <cell r="G50">
            <v>0.66539999999999999</v>
          </cell>
          <cell r="K50">
            <v>0.76319999999999999</v>
          </cell>
          <cell r="M50">
            <v>144.52000000000001</v>
          </cell>
          <cell r="N50">
            <v>14.6</v>
          </cell>
          <cell r="O50">
            <v>1.1421197676646511</v>
          </cell>
        </row>
        <row r="51">
          <cell r="B51">
            <v>35947</v>
          </cell>
          <cell r="C51">
            <v>-2.6375000000000002</v>
          </cell>
          <cell r="D51">
            <v>-2.0924</v>
          </cell>
          <cell r="E51">
            <v>-2.9256000000000002</v>
          </cell>
          <cell r="F51">
            <v>-2.4005999999999998</v>
          </cell>
          <cell r="G51">
            <v>-2.8071999999999999</v>
          </cell>
          <cell r="K51">
            <v>-2.5615000000000001</v>
          </cell>
          <cell r="M51">
            <v>145.28</v>
          </cell>
          <cell r="N51">
            <v>14.6</v>
          </cell>
          <cell r="O51">
            <v>1.1421197676646511</v>
          </cell>
        </row>
        <row r="52">
          <cell r="B52">
            <v>35977</v>
          </cell>
          <cell r="C52">
            <v>-0.73</v>
          </cell>
          <cell r="D52">
            <v>-0.48</v>
          </cell>
          <cell r="E52">
            <v>-1.37</v>
          </cell>
          <cell r="F52">
            <v>-0.86</v>
          </cell>
          <cell r="G52">
            <v>-1.1000000000000001</v>
          </cell>
          <cell r="K52">
            <v>-0.87</v>
          </cell>
          <cell r="M52">
            <v>146.19</v>
          </cell>
          <cell r="N52">
            <v>14.7</v>
          </cell>
          <cell r="O52">
            <v>1.1494715485939944</v>
          </cell>
        </row>
        <row r="53">
          <cell r="B53">
            <v>36008</v>
          </cell>
          <cell r="C53">
            <v>-3.86</v>
          </cell>
          <cell r="D53">
            <v>-4.1900000000000004</v>
          </cell>
          <cell r="E53">
            <v>-4.96</v>
          </cell>
          <cell r="F53">
            <v>-4.3499999999999996</v>
          </cell>
          <cell r="G53">
            <v>-4.75</v>
          </cell>
          <cell r="K53">
            <v>-4.38</v>
          </cell>
          <cell r="M53">
            <v>146.58000000000001</v>
          </cell>
          <cell r="N53">
            <v>15.7</v>
          </cell>
          <cell r="O53">
            <v>1.2226679466870394</v>
          </cell>
        </row>
        <row r="54">
          <cell r="B54">
            <v>36039</v>
          </cell>
          <cell r="C54">
            <v>-6.2958999999999996</v>
          </cell>
          <cell r="D54">
            <v>-7.4143999999999997</v>
          </cell>
          <cell r="E54">
            <v>-7.4630000000000001</v>
          </cell>
          <cell r="F54">
            <v>-7.1550000000000002</v>
          </cell>
          <cell r="G54">
            <v>-7.5052000000000003</v>
          </cell>
          <cell r="K54">
            <v>-7.1352000000000002</v>
          </cell>
          <cell r="M54">
            <v>145.79</v>
          </cell>
          <cell r="N54">
            <v>17.8</v>
          </cell>
          <cell r="O54">
            <v>1.3745114400742331</v>
          </cell>
        </row>
        <row r="55">
          <cell r="B55">
            <v>36069</v>
          </cell>
          <cell r="C55">
            <v>-6.8156999999999996</v>
          </cell>
          <cell r="D55">
            <v>-7.9374000000000002</v>
          </cell>
          <cell r="E55">
            <v>-7.8254000000000001</v>
          </cell>
          <cell r="F55">
            <v>-7.4086999999999996</v>
          </cell>
          <cell r="G55">
            <v>-8.1555999999999997</v>
          </cell>
          <cell r="K55">
            <v>-7.6311999999999998</v>
          </cell>
          <cell r="M55">
            <v>145.30000000000001</v>
          </cell>
          <cell r="N55">
            <v>19.3</v>
          </cell>
          <cell r="O55">
            <v>1.4814592776692503</v>
          </cell>
        </row>
        <row r="56">
          <cell r="B56">
            <v>36100</v>
          </cell>
          <cell r="C56">
            <v>-3.1857000000000002</v>
          </cell>
          <cell r="D56">
            <v>-3.9247999999999998</v>
          </cell>
          <cell r="E56">
            <v>-5.16</v>
          </cell>
          <cell r="F56">
            <v>-3.6353</v>
          </cell>
          <cell r="G56">
            <v>-4.6368999999999998</v>
          </cell>
          <cell r="K56">
            <v>-4.0738000000000003</v>
          </cell>
          <cell r="M56">
            <v>145.35</v>
          </cell>
          <cell r="N56">
            <v>19.2</v>
          </cell>
          <cell r="O56">
            <v>1.4743678786836689</v>
          </cell>
        </row>
        <row r="57">
          <cell r="B57">
            <v>36130</v>
          </cell>
          <cell r="C57">
            <v>-3.81</v>
          </cell>
          <cell r="D57">
            <v>-4.37</v>
          </cell>
          <cell r="E57">
            <v>-6.27</v>
          </cell>
          <cell r="F57">
            <v>-4.25</v>
          </cell>
          <cell r="G57">
            <v>-5.4</v>
          </cell>
          <cell r="K57">
            <v>-4.7699999999999996</v>
          </cell>
          <cell r="M57">
            <v>146.25</v>
          </cell>
          <cell r="N57">
            <v>16.100000000000001</v>
          </cell>
          <cell r="O57">
            <v>1.2517842325310058</v>
          </cell>
        </row>
        <row r="58">
          <cell r="B58">
            <v>36161</v>
          </cell>
          <cell r="C58">
            <v>-1.5221</v>
          </cell>
          <cell r="D58">
            <v>-1.7269000000000001</v>
          </cell>
          <cell r="E58">
            <v>-4.0292000000000003</v>
          </cell>
          <cell r="F58">
            <v>-1.7950999999999999</v>
          </cell>
          <cell r="G58">
            <v>-3.13</v>
          </cell>
          <cell r="K58">
            <v>-2.3826000000000001</v>
          </cell>
          <cell r="M58">
            <v>146.27000000000001</v>
          </cell>
          <cell r="N58">
            <v>17.100000000000001</v>
          </cell>
          <cell r="O58">
            <v>1.3241745955593354</v>
          </cell>
        </row>
        <row r="59">
          <cell r="B59">
            <v>36192</v>
          </cell>
          <cell r="C59">
            <v>3.1667000000000001</v>
          </cell>
          <cell r="D59">
            <v>2.83</v>
          </cell>
          <cell r="E59">
            <v>0.49340000000000001</v>
          </cell>
          <cell r="F59">
            <v>2.9967999999999999</v>
          </cell>
          <cell r="G59">
            <v>1.4972000000000001</v>
          </cell>
          <cell r="K59">
            <v>2.2423000000000002</v>
          </cell>
          <cell r="M59">
            <v>146.72999999999999</v>
          </cell>
          <cell r="N59">
            <v>21.3</v>
          </cell>
          <cell r="O59">
            <v>1.6221549412722025</v>
          </cell>
        </row>
        <row r="60">
          <cell r="B60">
            <v>36220</v>
          </cell>
          <cell r="C60">
            <v>4.2619999999999996</v>
          </cell>
          <cell r="D60">
            <v>3.7145000000000001</v>
          </cell>
          <cell r="E60">
            <v>1.5922000000000001</v>
          </cell>
          <cell r="F60">
            <v>4.1355000000000004</v>
          </cell>
          <cell r="G60">
            <v>2.6918000000000002</v>
          </cell>
          <cell r="K60">
            <v>3.3108</v>
          </cell>
          <cell r="M60">
            <v>147.63</v>
          </cell>
          <cell r="N60">
            <v>26.6</v>
          </cell>
          <cell r="O60">
            <v>1.9849628759428306</v>
          </cell>
        </row>
        <row r="61">
          <cell r="B61">
            <v>36251</v>
          </cell>
          <cell r="C61">
            <v>2.3409</v>
          </cell>
          <cell r="D61">
            <v>1.5327999999999999</v>
          </cell>
          <cell r="E61">
            <v>-0.36330000000000001</v>
          </cell>
          <cell r="F61">
            <v>2.0356999999999998</v>
          </cell>
          <cell r="G61">
            <v>0.37769999999999998</v>
          </cell>
          <cell r="K61">
            <v>1.2085999999999999</v>
          </cell>
          <cell r="M61">
            <v>148.5</v>
          </cell>
          <cell r="N61">
            <v>19</v>
          </cell>
          <cell r="O61">
            <v>1.4601687054440093</v>
          </cell>
        </row>
        <row r="62">
          <cell r="B62">
            <v>36281</v>
          </cell>
          <cell r="C62">
            <v>4.5176999999999996</v>
          </cell>
          <cell r="D62">
            <v>3.7023000000000001</v>
          </cell>
          <cell r="E62">
            <v>1.5237000000000001</v>
          </cell>
          <cell r="F62">
            <v>4.2115</v>
          </cell>
          <cell r="G62">
            <v>2.6383999999999999</v>
          </cell>
          <cell r="K62">
            <v>3.3521999999999998</v>
          </cell>
          <cell r="M62">
            <v>149.19999999999999</v>
          </cell>
          <cell r="N62">
            <v>14.5</v>
          </cell>
          <cell r="O62">
            <v>1.1347621038123146</v>
          </cell>
        </row>
        <row r="63">
          <cell r="B63">
            <v>36312</v>
          </cell>
          <cell r="C63">
            <v>5.9649000000000001</v>
          </cell>
          <cell r="D63">
            <v>4.4607999999999999</v>
          </cell>
          <cell r="E63">
            <v>2.431</v>
          </cell>
          <cell r="F63">
            <v>5.2446000000000002</v>
          </cell>
          <cell r="G63">
            <v>4.0244999999999997</v>
          </cell>
          <cell r="K63">
            <v>4.4770000000000003</v>
          </cell>
          <cell r="M63">
            <v>149.47</v>
          </cell>
          <cell r="N63">
            <v>13.8</v>
          </cell>
          <cell r="O63">
            <v>1.083092904288141</v>
          </cell>
        </row>
        <row r="64">
          <cell r="B64">
            <v>36342</v>
          </cell>
          <cell r="C64">
            <v>6.1394000000000002</v>
          </cell>
          <cell r="D64">
            <v>4.4874999999999998</v>
          </cell>
          <cell r="E64">
            <v>2.4723000000000002</v>
          </cell>
          <cell r="F64">
            <v>5.2149000000000001</v>
          </cell>
          <cell r="G64">
            <v>4.2436999999999996</v>
          </cell>
          <cell r="K64">
            <v>4.5796000000000001</v>
          </cell>
          <cell r="M64">
            <v>149.86000000000001</v>
          </cell>
          <cell r="N64">
            <v>12.3</v>
          </cell>
          <cell r="O64">
            <v>0.97138490912604958</v>
          </cell>
        </row>
        <row r="65">
          <cell r="B65">
            <v>36373</v>
          </cell>
          <cell r="C65">
            <v>11.744199999999999</v>
          </cell>
          <cell r="D65">
            <v>10.355</v>
          </cell>
          <cell r="E65">
            <v>8.3612000000000002</v>
          </cell>
          <cell r="F65">
            <v>11.153700000000001</v>
          </cell>
          <cell r="G65">
            <v>10.292400000000001</v>
          </cell>
          <cell r="K65">
            <v>10.4331</v>
          </cell>
          <cell r="M65">
            <v>150.12</v>
          </cell>
          <cell r="N65">
            <v>10.3</v>
          </cell>
          <cell r="O65">
            <v>0.82029396024936307</v>
          </cell>
        </row>
        <row r="66">
          <cell r="B66">
            <v>36404</v>
          </cell>
          <cell r="C66">
            <v>18.444600000000001</v>
          </cell>
          <cell r="D66">
            <v>17.723299999999998</v>
          </cell>
          <cell r="E66">
            <v>15.0449</v>
          </cell>
          <cell r="F66">
            <v>18.202400000000001</v>
          </cell>
          <cell r="G66">
            <v>16.864899999999999</v>
          </cell>
          <cell r="K66">
            <v>17.302700000000002</v>
          </cell>
          <cell r="M66">
            <v>150.81</v>
          </cell>
          <cell r="N66">
            <v>11.3</v>
          </cell>
          <cell r="O66">
            <v>0.89615053525176069</v>
          </cell>
        </row>
        <row r="67">
          <cell r="B67">
            <v>36434</v>
          </cell>
          <cell r="C67">
            <v>20.703499999999998</v>
          </cell>
          <cell r="D67">
            <v>19.4038</v>
          </cell>
          <cell r="E67">
            <v>16.908100000000001</v>
          </cell>
          <cell r="F67">
            <v>19.883700000000001</v>
          </cell>
          <cell r="G67">
            <v>18.822500000000002</v>
          </cell>
          <cell r="K67">
            <v>19.221900000000002</v>
          </cell>
          <cell r="M67">
            <v>150.63</v>
          </cell>
          <cell r="N67">
            <v>13.9</v>
          </cell>
          <cell r="O67">
            <v>1.0904920258603124</v>
          </cell>
        </row>
        <row r="68">
          <cell r="B68">
            <v>36465</v>
          </cell>
          <cell r="C68">
            <v>18.5168</v>
          </cell>
          <cell r="D68">
            <v>16.623000000000001</v>
          </cell>
          <cell r="E68">
            <v>15.3269</v>
          </cell>
          <cell r="F68">
            <v>16.968900000000001</v>
          </cell>
          <cell r="G68">
            <v>15.9018</v>
          </cell>
          <cell r="K68">
            <v>16.7471</v>
          </cell>
          <cell r="M68">
            <v>151.04</v>
          </cell>
          <cell r="N68">
            <v>14.1</v>
          </cell>
          <cell r="O68">
            <v>1.1052724217629706</v>
          </cell>
        </row>
        <row r="69">
          <cell r="B69">
            <v>36495</v>
          </cell>
          <cell r="C69">
            <v>20.112500000000001</v>
          </cell>
          <cell r="D69">
            <v>18.543900000000001</v>
          </cell>
          <cell r="E69">
            <v>17.428899999999999</v>
          </cell>
          <cell r="F69">
            <v>18.932300000000001</v>
          </cell>
          <cell r="G69">
            <v>18.0182</v>
          </cell>
          <cell r="K69">
            <v>18.666399999999999</v>
          </cell>
          <cell r="M69">
            <v>151.69999999999999</v>
          </cell>
          <cell r="N69">
            <v>17.399999999999999</v>
          </cell>
          <cell r="O69">
            <v>1.3457812123617963</v>
          </cell>
        </row>
        <row r="70">
          <cell r="B70">
            <v>36526</v>
          </cell>
          <cell r="C70">
            <v>21.3659</v>
          </cell>
          <cell r="D70">
            <v>19.9785</v>
          </cell>
          <cell r="E70">
            <v>19.0943</v>
          </cell>
          <cell r="F70">
            <v>20.5563</v>
          </cell>
          <cell r="K70">
            <v>20.360600000000002</v>
          </cell>
          <cell r="L70">
            <v>5.0901500000000004</v>
          </cell>
          <cell r="M70">
            <v>151.80000000000001</v>
          </cell>
          <cell r="N70">
            <v>17.8</v>
          </cell>
          <cell r="O70">
            <v>1.3745114400742331</v>
          </cell>
        </row>
        <row r="71">
          <cell r="B71">
            <v>36557</v>
          </cell>
          <cell r="C71">
            <v>17.121400000000001</v>
          </cell>
          <cell r="D71">
            <v>16.5532</v>
          </cell>
          <cell r="E71">
            <v>15.2249</v>
          </cell>
          <cell r="F71">
            <v>16.898099999999999</v>
          </cell>
          <cell r="K71">
            <v>16.5976</v>
          </cell>
          <cell r="L71">
            <v>4.1494</v>
          </cell>
          <cell r="M71">
            <v>152.53</v>
          </cell>
          <cell r="N71">
            <v>15.8</v>
          </cell>
          <cell r="O71">
            <v>1.2299556585700477</v>
          </cell>
        </row>
        <row r="72">
          <cell r="B72">
            <v>36586</v>
          </cell>
          <cell r="C72">
            <v>14.542400000000001</v>
          </cell>
          <cell r="D72">
            <v>13.694799999999999</v>
          </cell>
          <cell r="E72">
            <v>12.408900000000001</v>
          </cell>
          <cell r="F72">
            <v>14.008100000000001</v>
          </cell>
          <cell r="K72">
            <v>13.8066</v>
          </cell>
          <cell r="L72">
            <v>3.4516499999999999</v>
          </cell>
          <cell r="M72">
            <v>153.36000000000001</v>
          </cell>
          <cell r="N72">
            <v>13.9</v>
          </cell>
          <cell r="O72">
            <v>1.0904920258603124</v>
          </cell>
        </row>
        <row r="73">
          <cell r="B73">
            <v>36617</v>
          </cell>
          <cell r="C73">
            <v>11.105700000000001</v>
          </cell>
          <cell r="D73">
            <v>10.245799999999999</v>
          </cell>
          <cell r="E73">
            <v>8.8923000000000005</v>
          </cell>
          <cell r="F73">
            <v>10.3667</v>
          </cell>
          <cell r="K73">
            <v>10.2951</v>
          </cell>
          <cell r="L73">
            <v>2.5737749999999999</v>
          </cell>
          <cell r="M73">
            <v>154.13999999999999</v>
          </cell>
          <cell r="N73">
            <v>13.7</v>
          </cell>
          <cell r="O73">
            <v>1.0756878202714981</v>
          </cell>
        </row>
        <row r="74">
          <cell r="B74">
            <v>36647</v>
          </cell>
          <cell r="C74">
            <v>6.85</v>
          </cell>
          <cell r="D74">
            <v>6.46</v>
          </cell>
          <cell r="E74">
            <v>5.23</v>
          </cell>
          <cell r="F74">
            <v>6.36</v>
          </cell>
          <cell r="K74">
            <v>6.35</v>
          </cell>
          <cell r="L74">
            <v>1.5874999999999999</v>
          </cell>
          <cell r="M74">
            <v>154.16999999999999</v>
          </cell>
          <cell r="N74">
            <v>14.4</v>
          </cell>
          <cell r="O74">
            <v>1.1273985471853543</v>
          </cell>
        </row>
        <row r="75">
          <cell r="B75">
            <v>36678</v>
          </cell>
          <cell r="C75">
            <v>5.4366000000000003</v>
          </cell>
          <cell r="D75">
            <v>6.6487999999999996</v>
          </cell>
          <cell r="E75">
            <v>5.1101000000000001</v>
          </cell>
          <cell r="F75">
            <v>6.1397000000000004</v>
          </cell>
          <cell r="K75">
            <v>5.9710999999999999</v>
          </cell>
          <cell r="L75">
            <v>1.492775</v>
          </cell>
          <cell r="M75">
            <v>154.27000000000001</v>
          </cell>
          <cell r="N75">
            <v>14.9</v>
          </cell>
          <cell r="O75">
            <v>1.1641575009651461</v>
          </cell>
        </row>
        <row r="76">
          <cell r="B76">
            <v>36708</v>
          </cell>
          <cell r="C76">
            <v>5.3152999999999997</v>
          </cell>
          <cell r="D76">
            <v>6.4802</v>
          </cell>
          <cell r="E76">
            <v>4.8358999999999996</v>
          </cell>
          <cell r="F76">
            <v>6.1154000000000002</v>
          </cell>
          <cell r="K76">
            <v>5.8403</v>
          </cell>
          <cell r="L76">
            <v>1.460075</v>
          </cell>
          <cell r="M76">
            <v>155.07</v>
          </cell>
          <cell r="N76">
            <v>15</v>
          </cell>
          <cell r="O76">
            <v>1.171491691985338</v>
          </cell>
        </row>
        <row r="77">
          <cell r="B77">
            <v>36739</v>
          </cell>
          <cell r="C77">
            <v>3.7988</v>
          </cell>
          <cell r="D77">
            <v>5.0004</v>
          </cell>
          <cell r="E77">
            <v>3.3277999999999999</v>
          </cell>
          <cell r="F77">
            <v>4.4713000000000003</v>
          </cell>
          <cell r="K77">
            <v>4.2986000000000004</v>
          </cell>
          <cell r="L77">
            <v>1.0746500000000001</v>
          </cell>
          <cell r="M77">
            <v>155.79</v>
          </cell>
          <cell r="N77">
            <v>14.1</v>
          </cell>
          <cell r="O77">
            <v>1.1052724217629706</v>
          </cell>
        </row>
        <row r="78">
          <cell r="B78">
            <v>36770</v>
          </cell>
          <cell r="C78">
            <v>0.67649999999999999</v>
          </cell>
          <cell r="D78">
            <v>1.6279999999999999</v>
          </cell>
          <cell r="E78">
            <v>4.2000000000000003E-2</v>
          </cell>
          <cell r="F78">
            <v>0.90110000000000001</v>
          </cell>
          <cell r="K78">
            <v>0.94440000000000002</v>
          </cell>
          <cell r="L78">
            <v>-2.0556000000000001</v>
          </cell>
          <cell r="M78">
            <v>156.66</v>
          </cell>
          <cell r="N78">
            <v>13.6</v>
          </cell>
          <cell r="O78">
            <v>1.0682767637553159</v>
          </cell>
        </row>
        <row r="79">
          <cell r="B79">
            <v>36800</v>
          </cell>
          <cell r="C79">
            <v>-3.9865999999999997</v>
          </cell>
          <cell r="D79">
            <v>-3.2948</v>
          </cell>
          <cell r="E79">
            <v>-4.718</v>
          </cell>
          <cell r="F79">
            <v>-3.9415</v>
          </cell>
          <cell r="K79">
            <v>-3.8656999999999995</v>
          </cell>
          <cell r="L79">
            <v>-6.8656999999999995</v>
          </cell>
          <cell r="M79">
            <v>157.02000000000001</v>
          </cell>
          <cell r="N79">
            <v>13.4</v>
          </cell>
          <cell r="O79">
            <v>1.0534366928747652</v>
          </cell>
        </row>
        <row r="80">
          <cell r="B80">
            <v>36831</v>
          </cell>
          <cell r="C80">
            <v>-6.1253000000000002</v>
          </cell>
          <cell r="D80">
            <v>-5.4661</v>
          </cell>
          <cell r="E80">
            <v>-6.6033999999999997</v>
          </cell>
          <cell r="F80">
            <v>-5.74</v>
          </cell>
          <cell r="K80">
            <v>-5.8797000000000006</v>
          </cell>
          <cell r="L80">
            <v>-8.8796999999999997</v>
          </cell>
          <cell r="M80">
            <v>157.12</v>
          </cell>
          <cell r="N80">
            <v>13.7</v>
          </cell>
          <cell r="O80">
            <v>1.0756878202714981</v>
          </cell>
        </row>
        <row r="81">
          <cell r="B81">
            <v>36861</v>
          </cell>
          <cell r="C81">
            <v>-6.8223000000000003</v>
          </cell>
          <cell r="D81">
            <v>-6.4511000000000003</v>
          </cell>
          <cell r="E81">
            <v>-7.3688000000000002</v>
          </cell>
          <cell r="F81">
            <v>-6.6440000000000001</v>
          </cell>
          <cell r="K81">
            <v>-6.7364000000000006</v>
          </cell>
          <cell r="L81">
            <v>-9.7363999999999997</v>
          </cell>
          <cell r="M81">
            <v>157.36000000000001</v>
          </cell>
          <cell r="N81">
            <v>13.5</v>
          </cell>
          <cell r="O81">
            <v>1.0608597246586804</v>
          </cell>
        </row>
        <row r="82">
          <cell r="B82">
            <v>36892</v>
          </cell>
          <cell r="C82">
            <v>-5.6086</v>
          </cell>
          <cell r="D82">
            <v>-5.7473000000000001</v>
          </cell>
          <cell r="E82">
            <v>-6.4531000000000009</v>
          </cell>
          <cell r="F82">
            <v>-6.0446</v>
          </cell>
          <cell r="K82">
            <v>-5.9021999999999997</v>
          </cell>
          <cell r="L82">
            <v>-8.9022000000000006</v>
          </cell>
          <cell r="M82">
            <v>157.66</v>
          </cell>
          <cell r="N82">
            <v>13.3</v>
          </cell>
          <cell r="O82">
            <v>1.0460076582707201</v>
          </cell>
        </row>
        <row r="83">
          <cell r="B83">
            <v>36923</v>
          </cell>
          <cell r="C83">
            <v>-3.5442</v>
          </cell>
          <cell r="D83">
            <v>-4.2990000000000004</v>
          </cell>
          <cell r="E83">
            <v>-4.5311000000000003</v>
          </cell>
          <cell r="F83">
            <v>-4.6014999999999997</v>
          </cell>
          <cell r="K83">
            <v>-4.2283999999999997</v>
          </cell>
          <cell r="L83">
            <v>-7.2283999999999997</v>
          </cell>
          <cell r="M83">
            <v>158.05000000000001</v>
          </cell>
          <cell r="N83">
            <v>12.9</v>
          </cell>
          <cell r="O83">
            <v>1.0162312880815705</v>
          </cell>
        </row>
        <row r="84">
          <cell r="B84">
            <v>36951</v>
          </cell>
          <cell r="C84">
            <v>-2.645</v>
          </cell>
          <cell r="D84">
            <v>-3.4820000000000002</v>
          </cell>
          <cell r="E84">
            <v>-3.5438999999999998</v>
          </cell>
          <cell r="F84">
            <v>-3.9614999999999996</v>
          </cell>
          <cell r="K84">
            <v>-3.4151999999999996</v>
          </cell>
          <cell r="L84">
            <v>-6.4151999999999996</v>
          </cell>
          <cell r="M84">
            <v>158.85</v>
          </cell>
          <cell r="N84">
            <v>12.7</v>
          </cell>
          <cell r="O84">
            <v>1.0013068206861098</v>
          </cell>
        </row>
        <row r="85">
          <cell r="B85">
            <v>36982</v>
          </cell>
          <cell r="C85">
            <v>-0.77929999999999999</v>
          </cell>
          <cell r="D85">
            <v>-1.0484</v>
          </cell>
          <cell r="E85">
            <v>-1.0985</v>
          </cell>
          <cell r="F85">
            <v>-1.5770999999999999</v>
          </cell>
          <cell r="K85">
            <v>-1.1377999999999999</v>
          </cell>
          <cell r="L85">
            <v>-4.1378000000000004</v>
          </cell>
          <cell r="M85">
            <v>158.19</v>
          </cell>
          <cell r="N85">
            <v>12.5</v>
          </cell>
          <cell r="O85">
            <v>0.98635805532114595</v>
          </cell>
        </row>
        <row r="86">
          <cell r="B86">
            <v>37012</v>
          </cell>
          <cell r="C86">
            <v>2.0785</v>
          </cell>
          <cell r="D86">
            <v>1.8141999999999998</v>
          </cell>
          <cell r="E86">
            <v>1.6456000000000002</v>
          </cell>
          <cell r="F86">
            <v>1.3138999999999998</v>
          </cell>
          <cell r="K86">
            <v>1.7138999999999998</v>
          </cell>
          <cell r="L86">
            <v>-1.2861000000000002</v>
          </cell>
          <cell r="M86">
            <v>158.22999999999999</v>
          </cell>
          <cell r="N86">
            <v>12.7</v>
          </cell>
          <cell r="O86">
            <v>1.0013068206861098</v>
          </cell>
        </row>
        <row r="87">
          <cell r="B87">
            <v>37043</v>
          </cell>
          <cell r="C87">
            <v>4.0617000000000001</v>
          </cell>
          <cell r="D87">
            <v>3.5173000000000001</v>
          </cell>
          <cell r="E87">
            <v>3.0812000000000004</v>
          </cell>
          <cell r="F87">
            <v>2.4871999999999996</v>
          </cell>
          <cell r="K87">
            <v>3.2978000000000001</v>
          </cell>
          <cell r="L87">
            <v>0.29780000000000006</v>
          </cell>
          <cell r="M87">
            <v>158.13999999999999</v>
          </cell>
          <cell r="N87">
            <v>12.4</v>
          </cell>
          <cell r="O87">
            <v>0.97887453502294441</v>
          </cell>
        </row>
        <row r="88">
          <cell r="B88">
            <v>37073</v>
          </cell>
          <cell r="C88">
            <v>2.92</v>
          </cell>
          <cell r="D88">
            <v>2.931</v>
          </cell>
          <cell r="E88">
            <v>2.4131</v>
          </cell>
          <cell r="F88">
            <v>1.4214</v>
          </cell>
          <cell r="K88">
            <v>2.4229000000000003</v>
          </cell>
          <cell r="L88">
            <v>-0.57709999999999972</v>
          </cell>
          <cell r="M88">
            <v>158.41</v>
          </cell>
          <cell r="N88">
            <v>12</v>
          </cell>
          <cell r="O88">
            <v>0.94887929345830457</v>
          </cell>
        </row>
        <row r="89">
          <cell r="B89">
            <v>37104</v>
          </cell>
          <cell r="C89">
            <v>4.6163999999999996</v>
          </cell>
          <cell r="D89">
            <v>4.8641999999999994</v>
          </cell>
          <cell r="E89">
            <v>4.4570999999999996</v>
          </cell>
          <cell r="F89">
            <v>3.3374999999999999</v>
          </cell>
          <cell r="K89">
            <v>4.3071000000000002</v>
          </cell>
          <cell r="L89">
            <v>1.076775</v>
          </cell>
          <cell r="M89">
            <v>157.93</v>
          </cell>
          <cell r="N89">
            <v>11.3</v>
          </cell>
          <cell r="O89">
            <v>0.89615053525176069</v>
          </cell>
        </row>
        <row r="90">
          <cell r="B90">
            <v>37135</v>
          </cell>
          <cell r="C90">
            <v>4.6286000000000005</v>
          </cell>
          <cell r="D90">
            <v>5.3750999999999998</v>
          </cell>
          <cell r="E90">
            <v>4.8975</v>
          </cell>
          <cell r="F90">
            <v>3.8647</v>
          </cell>
          <cell r="K90">
            <v>4.6859000000000002</v>
          </cell>
          <cell r="L90">
            <v>1.171475</v>
          </cell>
          <cell r="M90">
            <v>158.03</v>
          </cell>
          <cell r="N90">
            <v>10.8</v>
          </cell>
          <cell r="O90">
            <v>0.85830069477084159</v>
          </cell>
        </row>
        <row r="91">
          <cell r="B91">
            <v>37165</v>
          </cell>
          <cell r="C91">
            <v>5.5289999999999999</v>
          </cell>
          <cell r="D91">
            <v>6.7573999999999996</v>
          </cell>
          <cell r="E91">
            <v>6.0605000000000002</v>
          </cell>
          <cell r="F91">
            <v>4.8092000000000006</v>
          </cell>
          <cell r="K91">
            <v>5.7900999999999998</v>
          </cell>
          <cell r="L91">
            <v>1.447525</v>
          </cell>
          <cell r="M91">
            <v>158.09</v>
          </cell>
          <cell r="N91">
            <v>10.3</v>
          </cell>
          <cell r="O91">
            <v>0.82029396024936307</v>
          </cell>
        </row>
        <row r="92">
          <cell r="B92">
            <v>37196</v>
          </cell>
          <cell r="C92">
            <v>8.7748000000000008</v>
          </cell>
          <cell r="D92">
            <v>10.131</v>
          </cell>
          <cell r="E92">
            <v>9.5470000000000006</v>
          </cell>
          <cell r="F92">
            <v>7.8963000000000001</v>
          </cell>
          <cell r="K92">
            <v>9.0690000000000008</v>
          </cell>
          <cell r="L92">
            <v>2.2672500000000002</v>
          </cell>
          <cell r="M92">
            <v>157.31</v>
          </cell>
          <cell r="N92">
            <v>9.1</v>
          </cell>
          <cell r="O92">
            <v>0.72842945738960108</v>
          </cell>
        </row>
        <row r="93">
          <cell r="B93">
            <v>37226</v>
          </cell>
          <cell r="C93">
            <v>10.7674</v>
          </cell>
          <cell r="D93">
            <v>12.1752</v>
          </cell>
          <cell r="E93">
            <v>11.8842</v>
          </cell>
          <cell r="F93">
            <v>9.6865999999999985</v>
          </cell>
          <cell r="K93">
            <v>11.073700000000001</v>
          </cell>
          <cell r="L93">
            <v>2.7684250000000001</v>
          </cell>
          <cell r="M93">
            <v>157.16</v>
          </cell>
          <cell r="N93">
            <v>7.5</v>
          </cell>
          <cell r="O93">
            <v>0.60449190242917172</v>
          </cell>
        </row>
        <row r="94">
          <cell r="B94">
            <v>37257</v>
          </cell>
          <cell r="C94">
            <v>10.287100000000001</v>
          </cell>
          <cell r="D94">
            <v>11.919599999999999</v>
          </cell>
          <cell r="E94">
            <v>11.620800000000001</v>
          </cell>
          <cell r="F94">
            <v>9.4291999999999998</v>
          </cell>
          <cell r="K94">
            <v>10.7598</v>
          </cell>
          <cell r="L94">
            <v>2.6899500000000001</v>
          </cell>
          <cell r="M94">
            <v>156.35</v>
          </cell>
          <cell r="N94">
            <v>6.6</v>
          </cell>
          <cell r="O94">
            <v>0.53403194199830306</v>
          </cell>
        </row>
        <row r="95">
          <cell r="B95">
            <v>37288</v>
          </cell>
          <cell r="C95">
            <v>10.396800000000001</v>
          </cell>
          <cell r="D95">
            <v>12.183299999999999</v>
          </cell>
          <cell r="E95">
            <v>11.873200000000001</v>
          </cell>
          <cell r="F95">
            <v>9.7151999999999994</v>
          </cell>
          <cell r="K95">
            <v>10.9908</v>
          </cell>
          <cell r="L95">
            <v>2.7477</v>
          </cell>
          <cell r="M95">
            <v>156.29</v>
          </cell>
          <cell r="N95">
            <v>6</v>
          </cell>
          <cell r="O95">
            <v>0.48675505653430484</v>
          </cell>
        </row>
        <row r="96">
          <cell r="B96">
            <v>37316</v>
          </cell>
          <cell r="C96">
            <v>11.331799999999999</v>
          </cell>
          <cell r="D96">
            <v>13.449900000000001</v>
          </cell>
          <cell r="E96">
            <v>12.895100000000001</v>
          </cell>
          <cell r="F96">
            <v>10.943</v>
          </cell>
          <cell r="K96">
            <v>12.1251</v>
          </cell>
          <cell r="L96">
            <v>3.0312749999999999</v>
          </cell>
          <cell r="M96">
            <v>157.13871882542236</v>
          </cell>
          <cell r="N96">
            <v>5.4</v>
          </cell>
          <cell r="O96">
            <v>0.43923222705009035</v>
          </cell>
        </row>
        <row r="97">
          <cell r="B97">
            <v>37347</v>
          </cell>
          <cell r="C97">
            <v>10.653500000000001</v>
          </cell>
          <cell r="D97">
            <v>12.2172</v>
          </cell>
          <cell r="E97">
            <v>11.7431</v>
          </cell>
          <cell r="F97">
            <v>9.8003</v>
          </cell>
          <cell r="K97">
            <v>11.0723</v>
          </cell>
          <cell r="L97">
            <v>2.7680750000000001</v>
          </cell>
          <cell r="M97">
            <v>158.2860609412711</v>
          </cell>
          <cell r="N97">
            <v>5.2</v>
          </cell>
          <cell r="O97">
            <v>0.42333616592649115</v>
          </cell>
        </row>
        <row r="98">
          <cell r="B98">
            <v>37377</v>
          </cell>
          <cell r="C98">
            <v>9.6756999999999991</v>
          </cell>
          <cell r="D98">
            <v>10.5397</v>
          </cell>
          <cell r="E98">
            <v>10.3406</v>
          </cell>
          <cell r="F98">
            <v>8.1275999999999993</v>
          </cell>
          <cell r="K98">
            <v>9.6184000000000012</v>
          </cell>
          <cell r="L98">
            <v>2.4046000000000003</v>
          </cell>
          <cell r="M98">
            <v>158.50609915526951</v>
          </cell>
          <cell r="N98">
            <v>4.9000000000000004</v>
          </cell>
          <cell r="O98">
            <v>0.39944005553169681</v>
          </cell>
        </row>
        <row r="99">
          <cell r="B99">
            <v>37408</v>
          </cell>
          <cell r="C99">
            <v>9.2258999999999993</v>
          </cell>
          <cell r="D99">
            <v>9.5637000000000008</v>
          </cell>
          <cell r="E99">
            <v>9.5012000000000008</v>
          </cell>
          <cell r="F99">
            <v>7.6166</v>
          </cell>
          <cell r="K99">
            <v>8.9291</v>
          </cell>
          <cell r="L99">
            <v>2.232275</v>
          </cell>
          <cell r="M99">
            <v>158.14460780370075</v>
          </cell>
          <cell r="N99">
            <v>4.8</v>
          </cell>
          <cell r="O99">
            <v>0.3914607630530309</v>
          </cell>
        </row>
        <row r="100">
          <cell r="B100">
            <v>37438</v>
          </cell>
          <cell r="C100">
            <v>9.1363000000000003</v>
          </cell>
          <cell r="D100">
            <v>9.1157000000000004</v>
          </cell>
          <cell r="E100">
            <v>9.1509</v>
          </cell>
          <cell r="F100">
            <v>7.6162999999999998</v>
          </cell>
          <cell r="K100">
            <v>8.7123000000000008</v>
          </cell>
          <cell r="L100">
            <v>2.1780750000000002</v>
          </cell>
          <cell r="M100">
            <v>158.19175884955754</v>
          </cell>
          <cell r="N100">
            <v>4.5</v>
          </cell>
          <cell r="O100">
            <v>0.36748094004368514</v>
          </cell>
        </row>
        <row r="101">
          <cell r="B101">
            <v>37469</v>
          </cell>
          <cell r="C101">
            <v>7.8436000000000003</v>
          </cell>
          <cell r="D101">
            <v>7.9144000000000005</v>
          </cell>
          <cell r="E101">
            <v>7.7560000000000002</v>
          </cell>
          <cell r="F101">
            <v>6.3707000000000003</v>
          </cell>
          <cell r="K101">
            <v>7.4454999999999991</v>
          </cell>
          <cell r="L101">
            <v>1.8613749999999998</v>
          </cell>
          <cell r="M101">
            <v>158.34892900241354</v>
          </cell>
          <cell r="N101">
            <v>4.2</v>
          </cell>
          <cell r="O101">
            <v>0.34343792900468628</v>
          </cell>
        </row>
        <row r="102">
          <cell r="B102">
            <v>37500</v>
          </cell>
          <cell r="C102">
            <v>8.4362999999999992</v>
          </cell>
          <cell r="D102">
            <v>8.4341000000000008</v>
          </cell>
          <cell r="E102">
            <v>8.2326999999999995</v>
          </cell>
          <cell r="F102">
            <v>6.8041</v>
          </cell>
          <cell r="K102">
            <v>7.9542000000000002</v>
          </cell>
          <cell r="L102">
            <v>1.98855</v>
          </cell>
          <cell r="M102">
            <v>159.10334573612232</v>
          </cell>
          <cell r="N102">
            <v>4.0999999999999996</v>
          </cell>
          <cell r="O102">
            <v>0.33540948994528197</v>
          </cell>
        </row>
        <row r="103">
          <cell r="B103">
            <v>37530</v>
          </cell>
          <cell r="C103">
            <v>9.7744</v>
          </cell>
          <cell r="D103">
            <v>10.0632</v>
          </cell>
          <cell r="E103">
            <v>9.6818000000000008</v>
          </cell>
          <cell r="F103">
            <v>8.5050000000000008</v>
          </cell>
          <cell r="K103">
            <v>9.5005000000000006</v>
          </cell>
          <cell r="L103">
            <v>2.3751250000000002</v>
          </cell>
          <cell r="M103">
            <v>160.25068785197107</v>
          </cell>
          <cell r="N103">
            <v>4.4000000000000004</v>
          </cell>
          <cell r="O103">
            <v>0.35947364110451296</v>
          </cell>
        </row>
        <row r="104">
          <cell r="B104">
            <v>37561</v>
          </cell>
          <cell r="C104">
            <v>11.276300000000001</v>
          </cell>
          <cell r="D104">
            <v>11.545299999999999</v>
          </cell>
          <cell r="E104">
            <v>10.987299999999999</v>
          </cell>
          <cell r="F104">
            <v>10.4117</v>
          </cell>
          <cell r="K104">
            <v>11.077500000000001</v>
          </cell>
          <cell r="L104">
            <v>2.7693750000000001</v>
          </cell>
          <cell r="M104">
            <v>159.60629022526149</v>
          </cell>
          <cell r="N104">
            <v>4.5999999999999996</v>
          </cell>
          <cell r="O104">
            <v>0.37548121811461499</v>
          </cell>
        </row>
        <row r="105">
          <cell r="B105">
            <v>37591</v>
          </cell>
          <cell r="C105">
            <v>11.7788</v>
          </cell>
          <cell r="D105">
            <v>11.4831</v>
          </cell>
          <cell r="E105">
            <v>10.8079</v>
          </cell>
          <cell r="F105">
            <v>10.728300000000001</v>
          </cell>
          <cell r="K105">
            <v>11.247</v>
          </cell>
          <cell r="L105">
            <v>2.81175</v>
          </cell>
          <cell r="M105">
            <v>159.5591391794047</v>
          </cell>
          <cell r="N105">
            <v>4.7</v>
          </cell>
          <cell r="O105">
            <v>0.38347448817659391</v>
          </cell>
        </row>
        <row r="106">
          <cell r="B106">
            <v>37622</v>
          </cell>
          <cell r="C106">
            <v>10.816099999999999</v>
          </cell>
          <cell r="D106">
            <v>10.1328</v>
          </cell>
          <cell r="E106">
            <v>9.3446999999999996</v>
          </cell>
          <cell r="F106">
            <v>9.6219000000000001</v>
          </cell>
          <cell r="K106">
            <v>10.0465</v>
          </cell>
          <cell r="L106">
            <v>2.511625</v>
          </cell>
          <cell r="M106">
            <v>159.92220223250206</v>
          </cell>
          <cell r="N106">
            <v>4.5999999999999996</v>
          </cell>
          <cell r="O106">
            <v>0.37548121811461499</v>
          </cell>
        </row>
        <row r="107">
          <cell r="B107">
            <v>37653</v>
          </cell>
          <cell r="C107">
            <v>9.6461000000000006</v>
          </cell>
          <cell r="D107">
            <v>8.5217000000000009</v>
          </cell>
          <cell r="E107">
            <v>7.6151999999999997</v>
          </cell>
          <cell r="F107">
            <v>8.1463999999999999</v>
          </cell>
          <cell r="K107">
            <v>8.569799999999999</v>
          </cell>
          <cell r="L107">
            <v>2.1424499999999997</v>
          </cell>
          <cell r="M107">
            <v>160.67504726468226</v>
          </cell>
          <cell r="N107">
            <v>4.5999999999999996</v>
          </cell>
          <cell r="O107">
            <v>0.37548121811461499</v>
          </cell>
        </row>
        <row r="108">
          <cell r="B108">
            <v>37681</v>
          </cell>
          <cell r="C108">
            <v>7.7783000000000007</v>
          </cell>
          <cell r="D108">
            <v>6.7827000000000002</v>
          </cell>
          <cell r="E108">
            <v>5.8915000000000006</v>
          </cell>
          <cell r="F108">
            <v>6.4712000000000005</v>
          </cell>
          <cell r="K108">
            <v>6.8154999999999992</v>
          </cell>
          <cell r="L108">
            <v>1.7038749999999998</v>
          </cell>
          <cell r="M108">
            <v>162.46678700724058</v>
          </cell>
          <cell r="N108">
            <v>4.7</v>
          </cell>
          <cell r="O108">
            <v>0.38347448817659391</v>
          </cell>
        </row>
        <row r="109">
          <cell r="B109">
            <v>37712</v>
          </cell>
          <cell r="C109">
            <v>10.244499999999999</v>
          </cell>
          <cell r="D109">
            <v>9.6091999999999995</v>
          </cell>
          <cell r="E109">
            <v>8.4861000000000004</v>
          </cell>
          <cell r="F109">
            <v>9.2401</v>
          </cell>
          <cell r="K109">
            <v>9.4962999999999997</v>
          </cell>
          <cell r="L109">
            <v>2.3740749999999999</v>
          </cell>
          <cell r="M109">
            <v>162.38820193081256</v>
          </cell>
          <cell r="N109">
            <v>4.7</v>
          </cell>
          <cell r="O109">
            <v>0.38347448817659391</v>
          </cell>
        </row>
        <row r="110">
          <cell r="B110">
            <v>37742</v>
          </cell>
          <cell r="C110">
            <v>12.002000000000001</v>
          </cell>
          <cell r="D110">
            <v>11.8475</v>
          </cell>
          <cell r="E110">
            <v>10.6723</v>
          </cell>
          <cell r="F110">
            <v>11.589600000000001</v>
          </cell>
          <cell r="K110">
            <v>11.633000000000001</v>
          </cell>
          <cell r="L110">
            <v>2.9082500000000002</v>
          </cell>
          <cell r="M110">
            <v>162.32533386967017</v>
          </cell>
          <cell r="N110">
            <v>4.8</v>
          </cell>
          <cell r="O110">
            <v>0.3914607630530309</v>
          </cell>
        </row>
        <row r="111">
          <cell r="B111">
            <v>37773</v>
          </cell>
          <cell r="C111">
            <v>14.3072</v>
          </cell>
          <cell r="D111">
            <v>14.481400000000001</v>
          </cell>
          <cell r="E111">
            <v>13.1913</v>
          </cell>
          <cell r="F111">
            <v>13.99</v>
          </cell>
          <cell r="K111">
            <v>14.100099999999999</v>
          </cell>
          <cell r="L111">
            <v>3.5250249999999999</v>
          </cell>
          <cell r="M111">
            <v>161.57091713596139</v>
          </cell>
          <cell r="N111">
            <v>4.8</v>
          </cell>
          <cell r="O111">
            <v>0.3914607630530309</v>
          </cell>
        </row>
        <row r="112">
          <cell r="B112">
            <v>37803</v>
          </cell>
          <cell r="C112">
            <v>16.203099999999999</v>
          </cell>
          <cell r="D112">
            <v>16.685200000000002</v>
          </cell>
          <cell r="E112">
            <v>15.479799999999999</v>
          </cell>
          <cell r="F112">
            <v>16.177</v>
          </cell>
          <cell r="K112">
            <v>16.233700000000002</v>
          </cell>
          <cell r="L112">
            <v>4.0584250000000006</v>
          </cell>
          <cell r="M112">
            <v>161.31944489139181</v>
          </cell>
          <cell r="N112">
            <v>4.7</v>
          </cell>
          <cell r="O112">
            <v>0.38347448817659391</v>
          </cell>
        </row>
        <row r="113">
          <cell r="B113">
            <v>37834</v>
          </cell>
          <cell r="C113">
            <v>17.9435</v>
          </cell>
          <cell r="D113">
            <v>18.176500000000001</v>
          </cell>
          <cell r="E113">
            <v>17.094999999999999</v>
          </cell>
          <cell r="F113">
            <v>17.6219</v>
          </cell>
          <cell r="K113">
            <v>17.795500000000001</v>
          </cell>
          <cell r="L113">
            <v>4.4488750000000001</v>
          </cell>
          <cell r="M113">
            <v>161.35087892196302</v>
          </cell>
          <cell r="N113">
            <v>4.4000000000000004</v>
          </cell>
          <cell r="O113">
            <v>0.35947364110451296</v>
          </cell>
        </row>
        <row r="114">
          <cell r="B114">
            <v>37865</v>
          </cell>
          <cell r="C114">
            <v>19.162399999999998</v>
          </cell>
          <cell r="D114">
            <v>19.296199999999999</v>
          </cell>
          <cell r="E114">
            <v>18.3323</v>
          </cell>
          <cell r="F114">
            <v>18.834799999999998</v>
          </cell>
          <cell r="K114">
            <v>18.984400000000001</v>
          </cell>
          <cell r="L114">
            <v>4.7461000000000002</v>
          </cell>
          <cell r="M114">
            <v>162.24674879324218</v>
          </cell>
          <cell r="N114">
            <v>4.3</v>
          </cell>
          <cell r="O114">
            <v>0.35145930840192463</v>
          </cell>
        </row>
        <row r="115">
          <cell r="B115">
            <v>37895</v>
          </cell>
          <cell r="C115">
            <v>22.145300000000002</v>
          </cell>
          <cell r="D115">
            <v>22.2195</v>
          </cell>
          <cell r="E115">
            <v>21.482599999999998</v>
          </cell>
          <cell r="F115">
            <v>22.0534</v>
          </cell>
          <cell r="K115">
            <v>22.039300000000001</v>
          </cell>
          <cell r="L115">
            <v>5.5098250000000002</v>
          </cell>
          <cell r="M115">
            <v>162.32533386967015</v>
          </cell>
          <cell r="N115">
            <v>4.2</v>
          </cell>
          <cell r="O115">
            <v>0.34343792900468628</v>
          </cell>
        </row>
        <row r="116">
          <cell r="B116">
            <v>37926</v>
          </cell>
          <cell r="C116">
            <v>21.264199999999999</v>
          </cell>
          <cell r="D116">
            <v>21.579899999999999</v>
          </cell>
          <cell r="E116">
            <v>20.802200000000003</v>
          </cell>
          <cell r="F116">
            <v>21.316399999999998</v>
          </cell>
          <cell r="K116">
            <v>21.304500000000001</v>
          </cell>
          <cell r="L116">
            <v>5.3261250000000002</v>
          </cell>
          <cell r="M116">
            <v>162.59252312952532</v>
          </cell>
          <cell r="N116">
            <v>4.0999999999999996</v>
          </cell>
          <cell r="O116">
            <v>0.33540948994528197</v>
          </cell>
        </row>
        <row r="117">
          <cell r="B117">
            <v>37956</v>
          </cell>
          <cell r="C117">
            <v>20.923999999999999</v>
          </cell>
          <cell r="D117">
            <v>21.556900000000002</v>
          </cell>
          <cell r="E117">
            <v>20.811799999999998</v>
          </cell>
          <cell r="F117">
            <v>21.409400000000002</v>
          </cell>
          <cell r="K117">
            <v>21.237300000000001</v>
          </cell>
          <cell r="L117">
            <v>5.3093250000000003</v>
          </cell>
          <cell r="M117">
            <v>163.51982703137568</v>
          </cell>
          <cell r="N117">
            <v>3.9</v>
          </cell>
          <cell r="O117">
            <v>0.31933138078821255</v>
          </cell>
        </row>
        <row r="118">
          <cell r="B118">
            <v>37987</v>
          </cell>
          <cell r="C118">
            <v>21.815200000000001</v>
          </cell>
          <cell r="D118">
            <v>22.328099999999999</v>
          </cell>
          <cell r="E118">
            <v>21.783300000000001</v>
          </cell>
          <cell r="F118">
            <v>22.504799999999999</v>
          </cell>
          <cell r="K118">
            <v>22.1599</v>
          </cell>
          <cell r="L118">
            <v>5.5399750000000001</v>
          </cell>
          <cell r="M118">
            <v>164.39997988736923</v>
          </cell>
          <cell r="N118">
            <v>3.8</v>
          </cell>
          <cell r="O118">
            <v>0.31128168457330574</v>
          </cell>
        </row>
        <row r="119">
          <cell r="B119">
            <v>38018</v>
          </cell>
          <cell r="C119">
            <v>17.5947</v>
          </cell>
          <cell r="D119">
            <v>18.140899999999998</v>
          </cell>
          <cell r="E119">
            <v>17.7652</v>
          </cell>
          <cell r="F119">
            <v>18.391400000000001</v>
          </cell>
          <cell r="K119">
            <v>18.0108</v>
          </cell>
          <cell r="L119">
            <v>4.5026999999999999</v>
          </cell>
          <cell r="M119">
            <v>166.17600261464196</v>
          </cell>
          <cell r="N119">
            <v>3.7</v>
          </cell>
          <cell r="O119">
            <v>0.30322487646148311</v>
          </cell>
        </row>
        <row r="120">
          <cell r="B120">
            <v>38047</v>
          </cell>
          <cell r="C120">
            <v>19.236800000000002</v>
          </cell>
          <cell r="D120">
            <v>19.625699999999998</v>
          </cell>
          <cell r="E120">
            <v>19.506799999999998</v>
          </cell>
          <cell r="F120">
            <v>20.235600000000002</v>
          </cell>
          <cell r="K120">
            <v>19.674700000000001</v>
          </cell>
          <cell r="L120">
            <v>4.9186750000000004</v>
          </cell>
          <cell r="M120">
            <v>166.9461363636363</v>
          </cell>
          <cell r="N120">
            <v>3.7</v>
          </cell>
          <cell r="O120">
            <v>0.30322487646148311</v>
          </cell>
        </row>
        <row r="121">
          <cell r="B121">
            <v>38078</v>
          </cell>
          <cell r="C121">
            <v>19.011400000000002</v>
          </cell>
          <cell r="D121">
            <v>18.962200000000003</v>
          </cell>
          <cell r="E121">
            <v>19.278100000000002</v>
          </cell>
          <cell r="F121">
            <v>19.8263</v>
          </cell>
          <cell r="K121">
            <v>19.261200000000002</v>
          </cell>
          <cell r="L121">
            <v>4.8153000000000006</v>
          </cell>
          <cell r="M121">
            <v>166.91470233306512</v>
          </cell>
          <cell r="N121">
            <v>3.7</v>
          </cell>
          <cell r="O121">
            <v>0.30322487646148311</v>
          </cell>
        </row>
        <row r="122">
          <cell r="B122">
            <v>38108</v>
          </cell>
          <cell r="C122">
            <v>12.6693</v>
          </cell>
          <cell r="D122">
            <v>12.7887</v>
          </cell>
          <cell r="E122">
            <v>13.030100000000001</v>
          </cell>
          <cell r="F122">
            <v>13.569800000000001</v>
          </cell>
          <cell r="K122">
            <v>13.010400000000001</v>
          </cell>
          <cell r="L122">
            <v>3.2526000000000002</v>
          </cell>
          <cell r="M122">
            <v>167.49623189863229</v>
          </cell>
          <cell r="N122">
            <v>3.7</v>
          </cell>
          <cell r="O122">
            <v>0.30322487646148311</v>
          </cell>
        </row>
        <row r="123">
          <cell r="B123">
            <v>38139</v>
          </cell>
          <cell r="C123">
            <v>10.489600000000001</v>
          </cell>
          <cell r="D123">
            <v>10.622400000000001</v>
          </cell>
          <cell r="E123">
            <v>11.062099999999999</v>
          </cell>
          <cell r="F123">
            <v>11.705599999999999</v>
          </cell>
          <cell r="K123">
            <v>10.9549</v>
          </cell>
          <cell r="L123">
            <v>2.7387250000000001</v>
          </cell>
          <cell r="M123">
            <v>168.43925281576827</v>
          </cell>
          <cell r="N123">
            <v>3.8</v>
          </cell>
          <cell r="O123">
            <v>0.31128168457330574</v>
          </cell>
        </row>
        <row r="124">
          <cell r="B124">
            <v>38169</v>
          </cell>
          <cell r="C124">
            <v>9.4575999999999993</v>
          </cell>
          <cell r="D124">
            <v>9.5649999999999995</v>
          </cell>
          <cell r="E124">
            <v>9.9877000000000002</v>
          </cell>
          <cell r="F124">
            <v>10.5829</v>
          </cell>
          <cell r="K124">
            <v>9.8834</v>
          </cell>
          <cell r="L124">
            <v>2.47085</v>
          </cell>
          <cell r="M124">
            <v>168.76931013676585</v>
          </cell>
          <cell r="N124">
            <v>3.7</v>
          </cell>
          <cell r="O124">
            <v>0.30322487646148311</v>
          </cell>
        </row>
        <row r="125">
          <cell r="B125">
            <v>38200</v>
          </cell>
          <cell r="C125">
            <v>7.0386000000000006</v>
          </cell>
          <cell r="D125">
            <v>7.0934999999999997</v>
          </cell>
          <cell r="E125">
            <v>7.5439999999999996</v>
          </cell>
          <cell r="F125">
            <v>8.407</v>
          </cell>
          <cell r="K125">
            <v>7.5106000000000002</v>
          </cell>
          <cell r="M125">
            <v>168.75359312148026</v>
          </cell>
          <cell r="N125">
            <v>3.9</v>
          </cell>
          <cell r="O125">
            <v>0.31933138078821255</v>
          </cell>
        </row>
        <row r="126">
          <cell r="B126">
            <v>38231</v>
          </cell>
          <cell r="C126">
            <v>7.1290000000000004</v>
          </cell>
          <cell r="D126">
            <v>7.0503</v>
          </cell>
          <cell r="E126">
            <v>7.5007000000000001</v>
          </cell>
          <cell r="F126">
            <v>8.5977999999999994</v>
          </cell>
          <cell r="K126">
            <v>7.5652999999999997</v>
          </cell>
          <cell r="M126">
            <v>168.78502715205147</v>
          </cell>
          <cell r="N126">
            <v>4.0999999999999996</v>
          </cell>
          <cell r="O126">
            <v>0.33540948994528197</v>
          </cell>
        </row>
        <row r="127">
          <cell r="B127">
            <v>38261</v>
          </cell>
          <cell r="C127">
            <v>7.3256000000000006</v>
          </cell>
          <cell r="D127">
            <v>7.0051000000000005</v>
          </cell>
          <cell r="E127">
            <v>7.5341000000000005</v>
          </cell>
          <cell r="F127">
            <v>8.6166999999999998</v>
          </cell>
          <cell r="K127">
            <v>7.6113</v>
          </cell>
          <cell r="M127">
            <v>168.73787610619468</v>
          </cell>
          <cell r="N127">
            <v>4.2</v>
          </cell>
          <cell r="O127">
            <v>0.34343792900468628</v>
          </cell>
        </row>
        <row r="128">
          <cell r="B128">
            <v>38292</v>
          </cell>
          <cell r="C128">
            <v>6.6405000000000003</v>
          </cell>
          <cell r="D128">
            <v>6.1036000000000001</v>
          </cell>
          <cell r="E128">
            <v>6.6513</v>
          </cell>
          <cell r="F128">
            <v>7.6744999999999992</v>
          </cell>
          <cell r="K128">
            <v>6.7570000000000006</v>
          </cell>
          <cell r="M128">
            <v>169.22510358004826</v>
          </cell>
          <cell r="N128">
            <v>4.3</v>
          </cell>
          <cell r="O128">
            <v>0.35145930840192463</v>
          </cell>
        </row>
        <row r="129">
          <cell r="B129">
            <v>38322</v>
          </cell>
          <cell r="C129">
            <v>5.5701999999999998</v>
          </cell>
          <cell r="D129">
            <v>4.9484000000000004</v>
          </cell>
          <cell r="E129">
            <v>5.4160000000000004</v>
          </cell>
          <cell r="F129">
            <v>6.4169</v>
          </cell>
          <cell r="K129">
            <v>5.5824999999999996</v>
          </cell>
          <cell r="M129">
            <v>169.20938656476264</v>
          </cell>
          <cell r="N129">
            <v>4.5</v>
          </cell>
          <cell r="O129">
            <v>0.36748094004368514</v>
          </cell>
        </row>
        <row r="130">
          <cell r="B130">
            <v>38353</v>
          </cell>
          <cell r="C130">
            <v>3.8477999999999999</v>
          </cell>
          <cell r="D130">
            <v>3.4755000000000003</v>
          </cell>
          <cell r="E130">
            <v>3.7988</v>
          </cell>
          <cell r="F130">
            <v>4.4524999999999997</v>
          </cell>
          <cell r="K130">
            <v>3.8885000000000005</v>
          </cell>
          <cell r="M130">
            <v>169.38227373290422</v>
          </cell>
          <cell r="N130">
            <v>4.5</v>
          </cell>
          <cell r="O130">
            <v>0.36748094004368514</v>
          </cell>
        </row>
        <row r="131">
          <cell r="B131">
            <v>38384</v>
          </cell>
          <cell r="C131">
            <v>8.311300000000001</v>
          </cell>
          <cell r="D131">
            <v>8.1257999999999999</v>
          </cell>
          <cell r="E131">
            <v>8.3866999999999994</v>
          </cell>
          <cell r="F131">
            <v>9.0576000000000008</v>
          </cell>
          <cell r="K131">
            <v>8.4687999999999999</v>
          </cell>
          <cell r="M131">
            <v>168.97363133547867</v>
          </cell>
          <cell r="N131">
            <v>4.5</v>
          </cell>
          <cell r="O131">
            <v>0.36748094004368514</v>
          </cell>
        </row>
        <row r="132">
          <cell r="B132">
            <v>38412</v>
          </cell>
          <cell r="C132">
            <v>8.138399999999999</v>
          </cell>
          <cell r="D132">
            <v>8.0429999999999993</v>
          </cell>
          <cell r="E132">
            <v>8.2093000000000007</v>
          </cell>
          <cell r="F132">
            <v>8.7432999999999996</v>
          </cell>
          <cell r="K132">
            <v>8.2847000000000008</v>
          </cell>
          <cell r="M132">
            <v>170.07382240547059</v>
          </cell>
          <cell r="N132">
            <v>4.5</v>
          </cell>
          <cell r="O132">
            <v>0.36748094004368514</v>
          </cell>
        </row>
        <row r="133">
          <cell r="B133">
            <v>38443</v>
          </cell>
          <cell r="C133">
            <v>5.4903000000000004</v>
          </cell>
          <cell r="D133">
            <v>5.6805000000000003</v>
          </cell>
          <cell r="E133">
            <v>5.6477000000000004</v>
          </cell>
          <cell r="F133">
            <v>6.0244</v>
          </cell>
          <cell r="K133">
            <v>5.7202999999999999</v>
          </cell>
          <cell r="M133">
            <v>170.27814360418338</v>
          </cell>
          <cell r="N133">
            <v>4.5999999999999996</v>
          </cell>
          <cell r="O133">
            <v>0.37548121811461499</v>
          </cell>
        </row>
        <row r="134">
          <cell r="B134">
            <v>38473</v>
          </cell>
          <cell r="C134">
            <v>8.6387999999999998</v>
          </cell>
          <cell r="D134">
            <v>8.6915000000000013</v>
          </cell>
          <cell r="E134">
            <v>8.5785999999999998</v>
          </cell>
          <cell r="F134">
            <v>8.9894999999999996</v>
          </cell>
          <cell r="K134">
            <v>8.741200000000001</v>
          </cell>
          <cell r="M134">
            <v>170.49818181818179</v>
          </cell>
        </row>
        <row r="135">
          <cell r="B135">
            <v>38504</v>
          </cell>
          <cell r="M135">
            <v>0</v>
          </cell>
        </row>
        <row r="136">
          <cell r="B136">
            <v>38534</v>
          </cell>
        </row>
        <row r="137">
          <cell r="B137">
            <v>38565</v>
          </cell>
        </row>
        <row r="138">
          <cell r="B138">
            <v>38596</v>
          </cell>
        </row>
        <row r="139">
          <cell r="B139">
            <v>38626</v>
          </cell>
        </row>
        <row r="140">
          <cell r="B140">
            <v>38657</v>
          </cell>
        </row>
        <row r="141">
          <cell r="B141">
            <v>38687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tizantes"/>
      <sheetName val="cotizantes afp sexo edad"/>
      <sheetName val="ic fondos afp sexo edad"/>
      <sheetName val="cotizantes afp dep sexo"/>
      <sheetName val="IC x dpto"/>
      <sheetName val="Aporte x cot"/>
      <sheetName val="Afiliados afp dep sexo"/>
      <sheetName val="Calculo IC"/>
      <sheetName val="Evolucion de cotizantes"/>
      <sheetName val="Aporte x cotizan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7 (2)"/>
      <sheetName val="Hoja7"/>
      <sheetName val="LImites Javier (2)"/>
      <sheetName val="LImites Javier"/>
      <sheetName val="Base"/>
      <sheetName val="Base (2)"/>
      <sheetName val="Cartera"/>
      <sheetName val="Cuadros-Generale"/>
      <sheetName val=" Fondo 1"/>
      <sheetName val="PAG4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"/>
      <sheetName val="Montos Set"/>
      <sheetName val="Set"/>
      <sheetName val="Montos Dic99"/>
      <sheetName val="carterDic1999"/>
      <sheetName val="carteradic99"/>
      <sheetName val="Instrumentos "/>
      <sheetName val="Hoja3"/>
      <sheetName val="Result Michi Ago"/>
      <sheetName val="Resul Michi SEt"/>
      <sheetName val="Michi Set"/>
      <sheetName val="MichiDic99"/>
      <sheetName val="Rentabilidad"/>
      <sheetName val="Comunicado Ofic 024-2000"/>
      <sheetName val="TJ P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14"/>
      <sheetName val="PAG15"/>
      <sheetName val="PAG16"/>
      <sheetName val="PAG20"/>
      <sheetName val="PAG32"/>
      <sheetName val="PAG33"/>
      <sheetName val="PAG37"/>
      <sheetName val="PAG38"/>
      <sheetName val="PAG42"/>
      <sheetName val="PAG54"/>
      <sheetName val="PAG59"/>
      <sheetName val="PAG73"/>
      <sheetName val="PAG75"/>
      <sheetName val="#¡REF"/>
      <sheetName val="Intru"/>
      <sheetName val="VC_Shar"/>
      <sheetName val="CD 6"/>
      <sheetName val="Sol traspas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e"/>
      <sheetName val="2.1"/>
      <sheetName val="Afil-EAc"/>
      <sheetName val="Afil-Dep"/>
      <sheetName val="Neo-Afil"/>
      <sheetName val="Sol-Tras"/>
      <sheetName val="Tras-Efec"/>
      <sheetName val="Cotizantes"/>
      <sheetName val="2.2"/>
      <sheetName val="Ing-Egre"/>
      <sheetName val="2.3"/>
      <sheetName val="CAx Intru-Consolidado"/>
      <sheetName val="Fondo1xIntru"/>
      <sheetName val="Fondo2xIntru"/>
      <sheetName val="Fondo3xIntru"/>
      <sheetName val="CAxPlazo"/>
      <sheetName val="CA x Moneda"/>
      <sheetName val="CAxRiesgo "/>
      <sheetName val="CAXEmisor"/>
      <sheetName val="CAxAccEco"/>
      <sheetName val="Evol-Fondos"/>
      <sheetName val="AV"/>
      <sheetName val="CA-Infraes"/>
      <sheetName val="2.4"/>
      <sheetName val="VC-Diario-Fondo1"/>
      <sheetName val="VC-Diario-Fondo2"/>
      <sheetName val="VC-Diario-Fondo3"/>
      <sheetName val="VC-Promedio"/>
      <sheetName val="Rent-Fondo1"/>
      <sheetName val="Rent-Fondo2"/>
      <sheetName val="Rent-Fondo3"/>
      <sheetName val="Evol-Rent-Fondo2"/>
      <sheetName val="Rank Rent"/>
      <sheetName val="AV-CFP-SFP"/>
      <sheetName val="2.5"/>
      <sheetName val="Pen-JubPrint"/>
      <sheetName val="Pen-Inv-SobPrint"/>
      <sheetName val="Gasto-Sepelio"/>
      <sheetName val="Contratos"/>
      <sheetName val="2.6"/>
      <sheetName val="AFP-BG"/>
      <sheetName val="AFP-EGP"/>
      <sheetName val="Indicadores"/>
      <sheetName val="Com-Primas"/>
      <sheetName val="AVSP"/>
      <sheetName val="Prom-Agencias"/>
      <sheetName val="III"/>
      <sheetName val="Hoja1"/>
      <sheetName val="Hoj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ra por Instrumento"/>
      <sheetName val="Emisor y Moneda "/>
      <sheetName val="Riesgo "/>
      <sheetName val="Recaudación"/>
      <sheetName val="Fondo y Recaudacion "/>
      <sheetName val="vc ajustado"/>
      <sheetName val="patrimonio"/>
      <sheetName val="Operaciones en tránsito "/>
      <sheetName val="Cartera x plazo"/>
      <sheetName val="Detalle Titulizados"/>
      <sheetName val="cartera moneda"/>
      <sheetName val="emisor"/>
      <sheetName val="detalle bancos"/>
      <sheetName val="RV Diciembre"/>
      <sheetName val="Infraestructura"/>
      <sheetName val="renta F1 anualizada"/>
      <sheetName val="renta F1 acumulada"/>
      <sheetName val="renta F2 Anualizada"/>
      <sheetName val="renta F2 Acumulada"/>
      <sheetName val="renta F3 anualizada"/>
      <sheetName val="renta F3 acumulada"/>
      <sheetName val="Renta Ajustada x Riesgo"/>
      <sheetName val="Emisor e Instrument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S Perf x Estrat."/>
      <sheetName val="Anexo IV"/>
      <sheetName val="Anexo V"/>
      <sheetName val="ERR"/>
      <sheetName val="Data validation"/>
      <sheetName val="DB Udl"/>
      <sheetName val="TS Udl Val."/>
      <sheetName val="TS Ind. Fin."/>
      <sheetName val="Otros param."/>
      <sheetName val="GICS Aug 31,2016"/>
      <sheetName val="SBS GICS"/>
      <sheetName val="Sheet1"/>
      <sheetName val="Matriz Fondos - Ind. Fin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C4" t="str">
            <v>T</v>
          </cell>
        </row>
        <row r="5">
          <cell r="C5" t="str">
            <v>F</v>
          </cell>
        </row>
      </sheetData>
      <sheetData sheetId="9"/>
      <sheetData sheetId="10"/>
      <sheetData sheetId="11"/>
      <sheetData sheetId="1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átula"/>
      <sheetName val="IndPrint-M"/>
      <sheetName val="2.1"/>
      <sheetName val="Afil-EAc"/>
      <sheetName val="Afil-Dep"/>
      <sheetName val="Neo-Afil"/>
      <sheetName val="Sol-Tras"/>
      <sheetName val="Tras-Efec"/>
      <sheetName val="Cotizantes"/>
      <sheetName val="2.2"/>
      <sheetName val="Ing-Egre"/>
      <sheetName val="2.3"/>
      <sheetName val="CAx Intru-Consolidado"/>
      <sheetName val="Fondo1xIntru"/>
      <sheetName val="Fondo2xIntru"/>
      <sheetName val="Fondo3xInstru"/>
      <sheetName val="CA x Moneda"/>
      <sheetName val="CAxPlazo"/>
      <sheetName val="CAxRiesgo"/>
      <sheetName val="CAXEmisor"/>
      <sheetName val="CAxAccEco"/>
      <sheetName val="Evol-Fondos"/>
      <sheetName val="VC-Promedio"/>
      <sheetName val="Rent-Fondo2"/>
      <sheetName val="2.4"/>
      <sheetName val="Pen-JubP"/>
      <sheetName val="Pen-Inv-SobP"/>
      <sheetName val="Gasto-Sepelio"/>
      <sheetName val="Contratos"/>
      <sheetName val="2.5"/>
      <sheetName val="BG-AFP"/>
      <sheetName val="EGP-AFP"/>
      <sheetName val="Indicadores"/>
      <sheetName val="Com- Primas"/>
      <sheetName val="Prom-Agencias"/>
      <sheetName val="III"/>
      <sheetName val="CD3"/>
      <sheetName val="CD 1-2"/>
      <sheetName val="CD4"/>
      <sheetName val="Fondo"/>
      <sheetName val="Valor Cuo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Base Maestra"/>
      <sheetName val="Portafolio"/>
      <sheetName val="Corp y Tit"/>
      <sheetName val="Tabla"/>
      <sheetName val="Emisores Aprob"/>
      <sheetName val="Cuadro regional"/>
      <sheetName val="Table Top_10"/>
      <sheetName val="TOP_10"/>
      <sheetName val="Fondos"/>
      <sheetName val="Fondos Loc_ext"/>
      <sheetName val="Fondos_Private Equity"/>
      <sheetName val="Report"/>
      <sheetName val="ERR"/>
      <sheetName val="MRG"/>
      <sheetName val="by AFP0"/>
      <sheetName val="by AFP1"/>
      <sheetName val="by AFP2"/>
      <sheetName val="by AFP3"/>
      <sheetName val="Parametros"/>
      <sheetName val="EMI_APRO"/>
    </sheetNames>
    <sheetDataSet>
      <sheetData sheetId="0"/>
      <sheetData sheetId="1"/>
      <sheetData sheetId="2"/>
      <sheetData sheetId="3"/>
      <sheetData sheetId="4"/>
      <sheetData sheetId="5">
        <row r="2">
          <cell r="R2">
            <v>3.2494000000000001</v>
          </cell>
        </row>
        <row r="5">
          <cell r="T5">
            <v>18761.879347494785</v>
          </cell>
        </row>
      </sheetData>
      <sheetData sheetId="6"/>
      <sheetData sheetId="7"/>
      <sheetData sheetId="8"/>
      <sheetData sheetId="9"/>
      <sheetData sheetId="10"/>
      <sheetData sheetId="11"/>
      <sheetData sheetId="12">
        <row r="3">
          <cell r="N3">
            <v>43039</v>
          </cell>
        </row>
      </sheetData>
      <sheetData sheetId="13"/>
      <sheetData sheetId="14"/>
      <sheetData sheetId="15"/>
      <sheetData sheetId="16">
        <row r="69">
          <cell r="H69">
            <v>0.85706764666655022</v>
          </cell>
        </row>
      </sheetData>
      <sheetData sheetId="17">
        <row r="69">
          <cell r="H69">
            <v>0.89564445870839948</v>
          </cell>
        </row>
      </sheetData>
      <sheetData sheetId="18">
        <row r="69">
          <cell r="H69">
            <v>1.0649635985753108</v>
          </cell>
        </row>
      </sheetData>
      <sheetData sheetId="19"/>
      <sheetData sheetId="20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_Inst_Capital_Posicion (2)"/>
      <sheetName val="Check"/>
      <sheetName val="Param. tipo Altern."/>
      <sheetName val="Param. titulos SBS"/>
      <sheetName val="Caja Saldo ext Ap. vol"/>
      <sheetName val="Tipo de cambios"/>
      <sheetName val="TIPO DE CAMBIO NOMINAL"/>
      <sheetName val="Creditwatch"/>
      <sheetName val="by AFP 0"/>
      <sheetName val="by AFP 1"/>
      <sheetName val="by AFP 2"/>
      <sheetName val="by AFP 3"/>
      <sheetName val="Base Maestra"/>
      <sheetName val="CLASIFICACION INVERSION"/>
      <sheetName val="Rating Instrumentos"/>
      <sheetName val="Rating Emisor"/>
      <sheetName val="Portafolio SIT"/>
      <sheetName val="ERR"/>
      <sheetName val="Emisores Aprob"/>
      <sheetName val="Aloc por rating (2)"/>
      <sheetName val="Aloc por rating"/>
      <sheetName val="Fondos Mutuos (antiguo)"/>
      <sheetName val="Fondos Mutuos para ajuste"/>
      <sheetName val="1_BD_Asset_Allocation"/>
      <sheetName val="3_Emisores_Deuda_Estados"/>
      <sheetName val="Sheet1"/>
      <sheetName val="3_Inst_Deuda_Posiciones"/>
      <sheetName val="3_Instrumentos_RF_Posiciones"/>
      <sheetName val="3_Inst_Capital_Posicion"/>
      <sheetName val="5_Fondos_Inversion (2)"/>
      <sheetName val="5_Fondos_Inversion (borrador)"/>
      <sheetName val="3_Emisores_RV"/>
      <sheetName val="Fondos Altern"/>
      <sheetName val="Sheet7"/>
      <sheetName val="Fondos loc ext"/>
      <sheetName val="CUADRE"/>
      <sheetName val="Param. Industria"/>
      <sheetName val="Param. Sector"/>
      <sheetName val="Param. Rating"/>
      <sheetName val="Param. Emisor"/>
      <sheetName val="&gt; Reportes"/>
    </sheetNames>
    <sheetDataSet>
      <sheetData sheetId="0"/>
      <sheetData sheetId="1"/>
      <sheetData sheetId="2"/>
      <sheetData sheetId="3"/>
      <sheetData sheetId="4"/>
      <sheetData sheetId="5">
        <row r="5">
          <cell r="C5">
            <v>3.3965000000000001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D 1-2"/>
      <sheetName val="CD 3"/>
      <sheetName val="CD 4"/>
      <sheetName val="Afil Semanal"/>
      <sheetName val="Fondo"/>
      <sheetName val="Cartera"/>
      <sheetName val="ValorCuota"/>
      <sheetName val="Valor Cuo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D 1-2"/>
      <sheetName val="PAG_35"/>
      <sheetName val="VC_Shar"/>
      <sheetName val="IECM1601"/>
      <sheetName val="PAG1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B6642-AB59-42E0-A9F3-EE4F7679B590}">
  <dimension ref="A1:I25"/>
  <sheetViews>
    <sheetView zoomScaleNormal="100" workbookViewId="0">
      <pane ySplit="1" topLeftCell="A2" activePane="bottomLeft" state="frozen"/>
      <selection pane="bottomLeft" activeCell="B1" sqref="B1:F1"/>
    </sheetView>
  </sheetViews>
  <sheetFormatPr defaultRowHeight="14.5" x14ac:dyDescent="0.35"/>
  <cols>
    <col min="1" max="1" width="14.1796875" bestFit="1" customWidth="1"/>
    <col min="2" max="2" width="14.1796875" customWidth="1"/>
    <col min="3" max="3" width="17.26953125" bestFit="1" customWidth="1"/>
    <col min="4" max="4" width="12.1796875" bestFit="1" customWidth="1"/>
    <col min="5" max="5" width="13.7265625" bestFit="1" customWidth="1"/>
    <col min="6" max="6" width="14.7265625" bestFit="1" customWidth="1"/>
  </cols>
  <sheetData>
    <row r="1" spans="1:9" x14ac:dyDescent="0.35">
      <c r="A1" s="1" t="s">
        <v>0</v>
      </c>
      <c r="B1" s="1" t="s">
        <v>32</v>
      </c>
      <c r="C1" s="1" t="s">
        <v>33</v>
      </c>
      <c r="D1" s="1" t="s">
        <v>34</v>
      </c>
      <c r="E1" s="1" t="s">
        <v>30</v>
      </c>
      <c r="F1" s="1" t="s">
        <v>31</v>
      </c>
    </row>
    <row r="2" spans="1:9" ht="16.5" x14ac:dyDescent="0.35">
      <c r="A2" s="2" t="s">
        <v>4</v>
      </c>
      <c r="B2">
        <v>0</v>
      </c>
      <c r="C2">
        <v>0</v>
      </c>
      <c r="D2">
        <v>0</v>
      </c>
      <c r="E2">
        <v>59</v>
      </c>
      <c r="F2">
        <v>0</v>
      </c>
      <c r="I2" t="s">
        <v>3</v>
      </c>
    </row>
    <row r="3" spans="1:9" ht="16.5" x14ac:dyDescent="0.35">
      <c r="A3" s="2" t="s">
        <v>5</v>
      </c>
      <c r="B3">
        <v>52</v>
      </c>
      <c r="C3">
        <v>3</v>
      </c>
      <c r="D3">
        <v>0</v>
      </c>
      <c r="E3">
        <v>79</v>
      </c>
      <c r="F3">
        <v>1</v>
      </c>
    </row>
    <row r="4" spans="1:9" ht="16.5" x14ac:dyDescent="0.35">
      <c r="A4" s="2" t="s">
        <v>6</v>
      </c>
      <c r="B4">
        <v>3</v>
      </c>
      <c r="C4">
        <v>0</v>
      </c>
      <c r="D4">
        <v>0</v>
      </c>
      <c r="E4">
        <v>15</v>
      </c>
      <c r="F4">
        <v>0</v>
      </c>
    </row>
    <row r="5" spans="1:9" ht="16.5" x14ac:dyDescent="0.35">
      <c r="A5" s="2" t="s">
        <v>7</v>
      </c>
      <c r="B5">
        <v>144</v>
      </c>
      <c r="C5">
        <v>2</v>
      </c>
      <c r="D5">
        <v>2</v>
      </c>
      <c r="E5">
        <v>95</v>
      </c>
      <c r="F5">
        <v>1</v>
      </c>
    </row>
    <row r="6" spans="1:9" ht="16.5" x14ac:dyDescent="0.35">
      <c r="A6" s="2" t="s">
        <v>8</v>
      </c>
      <c r="B6">
        <v>0</v>
      </c>
      <c r="C6">
        <v>1</v>
      </c>
      <c r="D6">
        <v>0</v>
      </c>
      <c r="E6">
        <v>26</v>
      </c>
      <c r="F6">
        <v>0</v>
      </c>
    </row>
    <row r="7" spans="1:9" ht="16.5" x14ac:dyDescent="0.35">
      <c r="A7" s="2" t="s">
        <v>9</v>
      </c>
      <c r="B7">
        <v>72</v>
      </c>
      <c r="C7">
        <v>2</v>
      </c>
      <c r="D7">
        <v>2</v>
      </c>
      <c r="E7">
        <v>13</v>
      </c>
      <c r="F7">
        <v>1</v>
      </c>
    </row>
    <row r="8" spans="1:9" ht="16.5" x14ac:dyDescent="0.35">
      <c r="A8" s="2" t="s">
        <v>11</v>
      </c>
      <c r="B8">
        <v>23</v>
      </c>
      <c r="C8">
        <v>2</v>
      </c>
      <c r="D8">
        <v>1</v>
      </c>
      <c r="E8">
        <v>147</v>
      </c>
      <c r="F8">
        <v>1</v>
      </c>
    </row>
    <row r="9" spans="1:9" ht="16.5" x14ac:dyDescent="0.35">
      <c r="A9" s="2" t="s">
        <v>12</v>
      </c>
      <c r="B9">
        <v>0</v>
      </c>
      <c r="C9">
        <v>0</v>
      </c>
      <c r="D9">
        <v>0</v>
      </c>
      <c r="E9">
        <v>6</v>
      </c>
      <c r="F9">
        <v>0</v>
      </c>
    </row>
    <row r="10" spans="1:9" ht="16.5" x14ac:dyDescent="0.35">
      <c r="A10" s="2" t="s">
        <v>13</v>
      </c>
      <c r="B10">
        <v>4</v>
      </c>
      <c r="C10">
        <v>1</v>
      </c>
      <c r="D10">
        <v>0</v>
      </c>
      <c r="E10">
        <v>75</v>
      </c>
      <c r="F10">
        <v>1</v>
      </c>
    </row>
    <row r="11" spans="1:9" ht="16.5" x14ac:dyDescent="0.35">
      <c r="A11" s="2" t="s">
        <v>14</v>
      </c>
      <c r="B11">
        <v>89</v>
      </c>
      <c r="C11">
        <v>1</v>
      </c>
      <c r="D11">
        <v>3</v>
      </c>
      <c r="E11">
        <v>95</v>
      </c>
      <c r="F11">
        <v>0</v>
      </c>
    </row>
    <row r="12" spans="1:9" ht="16.5" x14ac:dyDescent="0.35">
      <c r="A12" s="2" t="s">
        <v>15</v>
      </c>
      <c r="B12">
        <v>69</v>
      </c>
      <c r="C12">
        <v>2</v>
      </c>
      <c r="D12">
        <v>1</v>
      </c>
      <c r="E12">
        <v>89</v>
      </c>
      <c r="F12">
        <v>1</v>
      </c>
    </row>
    <row r="13" spans="1:9" ht="16.5" x14ac:dyDescent="0.35">
      <c r="A13" s="2" t="s">
        <v>16</v>
      </c>
      <c r="B13">
        <v>138</v>
      </c>
      <c r="C13">
        <v>3</v>
      </c>
      <c r="D13">
        <v>0</v>
      </c>
      <c r="E13">
        <v>157</v>
      </c>
      <c r="F13">
        <v>1</v>
      </c>
    </row>
    <row r="14" spans="1:9" ht="16.5" x14ac:dyDescent="0.35">
      <c r="A14" s="2" t="s">
        <v>17</v>
      </c>
      <c r="B14">
        <v>124</v>
      </c>
      <c r="C14">
        <v>2</v>
      </c>
      <c r="D14">
        <v>1</v>
      </c>
      <c r="E14">
        <v>108</v>
      </c>
      <c r="F14">
        <v>1</v>
      </c>
    </row>
    <row r="15" spans="1:9" ht="16.5" x14ac:dyDescent="0.35">
      <c r="A15" s="2" t="s">
        <v>18</v>
      </c>
      <c r="B15">
        <v>867</v>
      </c>
      <c r="C15">
        <v>7</v>
      </c>
      <c r="D15">
        <v>13</v>
      </c>
      <c r="E15" s="4">
        <v>1209</v>
      </c>
      <c r="F15">
        <v>10</v>
      </c>
    </row>
    <row r="16" spans="1:9" ht="16.5" x14ac:dyDescent="0.35">
      <c r="A16" s="2" t="s">
        <v>19</v>
      </c>
      <c r="B16">
        <v>0</v>
      </c>
      <c r="C16">
        <v>0</v>
      </c>
      <c r="D16">
        <v>0</v>
      </c>
      <c r="E16">
        <v>59</v>
      </c>
      <c r="F16">
        <v>0</v>
      </c>
    </row>
    <row r="17" spans="1:6" ht="16.5" x14ac:dyDescent="0.35">
      <c r="A17" s="2" t="s">
        <v>20</v>
      </c>
      <c r="B17">
        <v>2</v>
      </c>
      <c r="C17">
        <v>0</v>
      </c>
      <c r="D17">
        <v>0</v>
      </c>
      <c r="E17">
        <v>34</v>
      </c>
      <c r="F17">
        <v>0</v>
      </c>
    </row>
    <row r="18" spans="1:6" ht="16.5" x14ac:dyDescent="0.35">
      <c r="A18" s="2" t="s">
        <v>21</v>
      </c>
      <c r="B18">
        <v>0</v>
      </c>
      <c r="C18">
        <v>0</v>
      </c>
      <c r="D18">
        <v>0</v>
      </c>
      <c r="E18">
        <v>4</v>
      </c>
      <c r="F18">
        <v>0</v>
      </c>
    </row>
    <row r="19" spans="1:6" ht="16.5" x14ac:dyDescent="0.35">
      <c r="A19" s="2" t="s">
        <v>22</v>
      </c>
      <c r="B19">
        <v>0</v>
      </c>
      <c r="C19">
        <v>0</v>
      </c>
      <c r="D19">
        <v>0</v>
      </c>
      <c r="E19">
        <v>38</v>
      </c>
      <c r="F19">
        <v>0</v>
      </c>
    </row>
    <row r="20" spans="1:6" ht="16.5" x14ac:dyDescent="0.35">
      <c r="A20" s="2" t="s">
        <v>23</v>
      </c>
      <c r="B20">
        <v>30</v>
      </c>
      <c r="C20">
        <v>5</v>
      </c>
      <c r="D20">
        <v>0</v>
      </c>
      <c r="E20">
        <v>127</v>
      </c>
      <c r="F20">
        <v>2</v>
      </c>
    </row>
    <row r="21" spans="1:6" ht="16.5" x14ac:dyDescent="0.35">
      <c r="A21" s="2" t="s">
        <v>24</v>
      </c>
      <c r="B21">
        <v>0</v>
      </c>
      <c r="C21">
        <v>1</v>
      </c>
      <c r="D21">
        <v>0</v>
      </c>
      <c r="E21">
        <v>14</v>
      </c>
      <c r="F21">
        <v>1</v>
      </c>
    </row>
    <row r="22" spans="1:6" ht="16.5" x14ac:dyDescent="0.35">
      <c r="A22" s="2" t="s">
        <v>25</v>
      </c>
      <c r="B22">
        <v>0</v>
      </c>
      <c r="C22">
        <v>1</v>
      </c>
      <c r="D22">
        <v>0</v>
      </c>
      <c r="E22">
        <v>67</v>
      </c>
      <c r="F22">
        <v>1</v>
      </c>
    </row>
    <row r="23" spans="1:6" ht="16.5" x14ac:dyDescent="0.35">
      <c r="A23" s="2" t="s">
        <v>26</v>
      </c>
      <c r="B23">
        <v>0</v>
      </c>
      <c r="C23">
        <v>1</v>
      </c>
      <c r="D23">
        <v>0</v>
      </c>
      <c r="E23">
        <v>31</v>
      </c>
      <c r="F23">
        <v>0</v>
      </c>
    </row>
    <row r="24" spans="1:6" ht="16.5" x14ac:dyDescent="0.35">
      <c r="A24" s="2" t="s">
        <v>27</v>
      </c>
      <c r="B24">
        <v>7</v>
      </c>
      <c r="C24">
        <v>1</v>
      </c>
      <c r="D24">
        <v>0</v>
      </c>
      <c r="E24">
        <v>19</v>
      </c>
      <c r="F24">
        <v>0</v>
      </c>
    </row>
    <row r="25" spans="1:6" ht="16.5" x14ac:dyDescent="0.35">
      <c r="A25" s="2" t="s">
        <v>28</v>
      </c>
      <c r="B25">
        <v>0</v>
      </c>
      <c r="C25">
        <v>2</v>
      </c>
      <c r="D25">
        <v>0</v>
      </c>
      <c r="E25">
        <v>29</v>
      </c>
      <c r="F25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90813-B135-47CB-AC41-24DBF881C949}">
  <dimension ref="A1:E8"/>
  <sheetViews>
    <sheetView tabSelected="1" zoomScale="90" zoomScaleNormal="90" workbookViewId="0">
      <selection activeCell="E12" sqref="E12"/>
    </sheetView>
  </sheetViews>
  <sheetFormatPr defaultRowHeight="14.5" x14ac:dyDescent="0.35"/>
  <cols>
    <col min="1" max="1" width="7.90625" bestFit="1" customWidth="1"/>
    <col min="2" max="2" width="23" bestFit="1" customWidth="1"/>
    <col min="3" max="3" width="14.7265625" bestFit="1" customWidth="1"/>
  </cols>
  <sheetData>
    <row r="1" spans="1:5" x14ac:dyDescent="0.35">
      <c r="A1" t="s">
        <v>53</v>
      </c>
      <c r="B1" t="s">
        <v>2</v>
      </c>
      <c r="C1" t="s">
        <v>56</v>
      </c>
      <c r="D1" t="s">
        <v>1</v>
      </c>
    </row>
    <row r="2" spans="1:5" x14ac:dyDescent="0.35">
      <c r="A2">
        <v>10</v>
      </c>
      <c r="B2" s="1" t="s">
        <v>34</v>
      </c>
      <c r="C2" s="22">
        <f>A2/SUM($A$2:$A$4)</f>
        <v>0.625</v>
      </c>
      <c r="D2" s="22">
        <f>C2*$C$5*$C$7</f>
        <v>0.36375000000000002</v>
      </c>
    </row>
    <row r="3" spans="1:5" x14ac:dyDescent="0.35">
      <c r="A3">
        <v>5</v>
      </c>
      <c r="B3" s="1" t="s">
        <v>33</v>
      </c>
      <c r="C3" s="22">
        <f t="shared" ref="C3:C4" si="0">A3/SUM($A$2:$A$4)</f>
        <v>0.3125</v>
      </c>
      <c r="D3" s="22">
        <f t="shared" ref="D3:D4" si="1">C3*$C$5*$C$7</f>
        <v>0.18187500000000001</v>
      </c>
    </row>
    <row r="4" spans="1:5" x14ac:dyDescent="0.35">
      <c r="A4">
        <v>1</v>
      </c>
      <c r="B4" s="1" t="s">
        <v>32</v>
      </c>
      <c r="C4" s="22">
        <f t="shared" si="0"/>
        <v>6.25E-2</v>
      </c>
      <c r="D4" s="22">
        <f t="shared" si="1"/>
        <v>3.6374999999999998E-2</v>
      </c>
    </row>
    <row r="5" spans="1:5" x14ac:dyDescent="0.35">
      <c r="A5" t="s">
        <v>55</v>
      </c>
      <c r="B5" s="30" t="s">
        <v>54</v>
      </c>
      <c r="C5" s="28">
        <v>0.6</v>
      </c>
      <c r="D5" s="22">
        <f>C5*$C$7</f>
        <v>0.58199999999999996</v>
      </c>
      <c r="E5" s="29"/>
    </row>
    <row r="6" spans="1:5" x14ac:dyDescent="0.35">
      <c r="A6" t="s">
        <v>55</v>
      </c>
      <c r="B6" s="1" t="s">
        <v>30</v>
      </c>
      <c r="C6" s="28">
        <v>0.4</v>
      </c>
      <c r="D6" s="22">
        <f>C6*$C$7</f>
        <v>0.38800000000000001</v>
      </c>
    </row>
    <row r="7" spans="1:5" x14ac:dyDescent="0.35">
      <c r="A7" t="s">
        <v>55</v>
      </c>
      <c r="B7" s="30" t="s">
        <v>57</v>
      </c>
      <c r="C7" s="28">
        <f>1-C8</f>
        <v>0.97</v>
      </c>
      <c r="D7" s="22">
        <f>C7</f>
        <v>0.97</v>
      </c>
    </row>
    <row r="8" spans="1:5" x14ac:dyDescent="0.35">
      <c r="A8" t="s">
        <v>55</v>
      </c>
      <c r="B8" s="1" t="s">
        <v>31</v>
      </c>
      <c r="C8" s="28">
        <v>0.03</v>
      </c>
      <c r="D8" s="22">
        <f>C8</f>
        <v>0.03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27BF1-FBA5-4BB3-A811-A9EFF9BC7724}">
  <dimension ref="C1:AJ79"/>
  <sheetViews>
    <sheetView topLeftCell="B23" zoomScale="70" zoomScaleNormal="70" workbookViewId="0">
      <selection activeCell="O20" sqref="O20"/>
    </sheetView>
  </sheetViews>
  <sheetFormatPr defaultColWidth="8.7265625" defaultRowHeight="14.5" x14ac:dyDescent="0.35"/>
  <cols>
    <col min="13" max="13" width="17" customWidth="1"/>
    <col min="14" max="14" width="19.1796875" bestFit="1" customWidth="1"/>
    <col min="15" max="15" width="12.81640625" bestFit="1" customWidth="1"/>
    <col min="16" max="16" width="16" bestFit="1" customWidth="1"/>
    <col min="17" max="17" width="23.453125" bestFit="1" customWidth="1"/>
    <col min="18" max="18" width="12.81640625" bestFit="1" customWidth="1"/>
    <col min="19" max="19" width="18.81640625" bestFit="1" customWidth="1"/>
    <col min="20" max="20" width="11.54296875" bestFit="1" customWidth="1"/>
    <col min="21" max="21" width="12.81640625" bestFit="1" customWidth="1"/>
    <col min="22" max="22" width="14.81640625" bestFit="1" customWidth="1"/>
    <col min="23" max="23" width="15" bestFit="1" customWidth="1"/>
    <col min="25" max="25" width="10.81640625" bestFit="1" customWidth="1"/>
    <col min="29" max="29" width="19.54296875" customWidth="1"/>
    <col min="30" max="30" width="10.1796875" bestFit="1" customWidth="1"/>
    <col min="35" max="36" width="14.81640625" bestFit="1" customWidth="1"/>
  </cols>
  <sheetData>
    <row r="1" spans="3:36" x14ac:dyDescent="0.35">
      <c r="X1" s="15">
        <v>10</v>
      </c>
      <c r="Y1" s="14">
        <v>15</v>
      </c>
      <c r="Z1" s="14">
        <v>17</v>
      </c>
      <c r="AH1" t="s">
        <v>0</v>
      </c>
      <c r="AI1" t="s">
        <v>51</v>
      </c>
      <c r="AJ1" t="s">
        <v>29</v>
      </c>
    </row>
    <row r="2" spans="3:36" x14ac:dyDescent="0.35">
      <c r="X2" s="15">
        <v>20</v>
      </c>
      <c r="Y2" s="14">
        <v>25</v>
      </c>
      <c r="Z2" s="14">
        <v>94</v>
      </c>
      <c r="AH2" t="s">
        <v>4</v>
      </c>
      <c r="AI2" s="25">
        <v>1.9803205643913612E-3</v>
      </c>
      <c r="AJ2" s="25">
        <v>0</v>
      </c>
    </row>
    <row r="3" spans="3:36" x14ac:dyDescent="0.35">
      <c r="C3" s="27" t="s">
        <v>52</v>
      </c>
      <c r="X3" s="15">
        <v>0</v>
      </c>
      <c r="Y3" s="14">
        <v>10</v>
      </c>
      <c r="Z3" s="14">
        <v>24</v>
      </c>
      <c r="AH3" t="s">
        <v>5</v>
      </c>
      <c r="AI3" s="25">
        <v>1.0891763104152486E-2</v>
      </c>
      <c r="AJ3" s="25">
        <v>1.3649811726734806E-2</v>
      </c>
    </row>
    <row r="4" spans="3:36" x14ac:dyDescent="0.35">
      <c r="X4" s="15">
        <v>30</v>
      </c>
      <c r="Y4" s="14">
        <v>30</v>
      </c>
      <c r="Z4" s="14">
        <v>63</v>
      </c>
      <c r="AH4" t="s">
        <v>6</v>
      </c>
      <c r="AI4" s="25">
        <v>2.3103739917899211E-3</v>
      </c>
      <c r="AJ4" s="25">
        <v>0</v>
      </c>
    </row>
    <row r="5" spans="3:36" x14ac:dyDescent="0.35">
      <c r="X5" s="15">
        <v>0</v>
      </c>
      <c r="Y5" s="14">
        <v>5</v>
      </c>
      <c r="Z5" s="14">
        <v>0</v>
      </c>
      <c r="AH5" t="s">
        <v>7</v>
      </c>
      <c r="AI5" s="25">
        <v>2.194855292200425E-2</v>
      </c>
      <c r="AJ5" s="25">
        <v>4.0299444145597996E-2</v>
      </c>
    </row>
    <row r="6" spans="3:36" x14ac:dyDescent="0.35">
      <c r="AH6" t="s">
        <v>8</v>
      </c>
      <c r="AI6" s="25">
        <v>4.1256678424820021E-3</v>
      </c>
      <c r="AJ6" s="25">
        <v>0</v>
      </c>
    </row>
    <row r="7" spans="3:36" x14ac:dyDescent="0.35">
      <c r="M7" s="21" t="s">
        <v>51</v>
      </c>
      <c r="AH7" t="s">
        <v>9</v>
      </c>
      <c r="AI7" s="25">
        <v>1.1386843245250326E-2</v>
      </c>
      <c r="AJ7" s="25">
        <v>6.4999103460641932E-3</v>
      </c>
    </row>
    <row r="8" spans="3:36" x14ac:dyDescent="0.35">
      <c r="U8">
        <v>8.6999999999999993</v>
      </c>
      <c r="V8">
        <f>U8/(U8+U9)</f>
        <v>0.60839160839160844</v>
      </c>
      <c r="AH8" t="s">
        <v>10</v>
      </c>
      <c r="AI8" s="25">
        <v>0</v>
      </c>
      <c r="AJ8" s="25">
        <v>0</v>
      </c>
    </row>
    <row r="9" spans="3:36" x14ac:dyDescent="0.35">
      <c r="M9" s="21" t="s">
        <v>0</v>
      </c>
      <c r="N9" s="21" t="s">
        <v>50</v>
      </c>
      <c r="O9" s="21" t="s">
        <v>37</v>
      </c>
      <c r="P9" s="21" t="s">
        <v>36</v>
      </c>
      <c r="Q9" s="3"/>
      <c r="U9">
        <v>5.6</v>
      </c>
      <c r="V9">
        <f>U9/(U9+U8)</f>
        <v>0.39160839160839161</v>
      </c>
      <c r="AH9" t="s">
        <v>11</v>
      </c>
      <c r="AI9" s="25">
        <v>1.0561709676753924E-2</v>
      </c>
      <c r="AJ9" s="25">
        <v>6.4999103460641932E-3</v>
      </c>
    </row>
    <row r="10" spans="3:36" ht="16.5" x14ac:dyDescent="0.35">
      <c r="M10" s="2" t="s">
        <v>4</v>
      </c>
      <c r="N10" s="3">
        <v>12</v>
      </c>
      <c r="O10" s="24">
        <f t="shared" ref="O10:O34" si="0">$O$35*N10/$N$35</f>
        <v>5.0568900126422255E-3</v>
      </c>
      <c r="P10" s="11">
        <f t="shared" ref="P10:P34" si="1">$V$9</f>
        <v>0.39160839160839161</v>
      </c>
      <c r="Q10" s="23">
        <f t="shared" ref="Q10:Q34" si="2">O10*P10</f>
        <v>1.9803205643913612E-3</v>
      </c>
      <c r="AH10" t="s">
        <v>12</v>
      </c>
      <c r="AI10" s="25">
        <v>9.9016028219568058E-4</v>
      </c>
      <c r="AJ10" s="25">
        <v>0</v>
      </c>
    </row>
    <row r="11" spans="3:36" ht="16.5" x14ac:dyDescent="0.35">
      <c r="M11" s="2" t="s">
        <v>5</v>
      </c>
      <c r="N11" s="3">
        <v>66</v>
      </c>
      <c r="O11" s="24">
        <f t="shared" si="0"/>
        <v>2.7812895069532238E-2</v>
      </c>
      <c r="P11" s="11">
        <f t="shared" si="1"/>
        <v>0.39160839160839161</v>
      </c>
      <c r="Q11" s="23">
        <f t="shared" si="2"/>
        <v>1.0891763104152486E-2</v>
      </c>
      <c r="AH11" t="s">
        <v>13</v>
      </c>
      <c r="AI11" s="25">
        <v>5.6109082657755226E-3</v>
      </c>
      <c r="AJ11" s="25">
        <v>1.6249775865160483E-3</v>
      </c>
    </row>
    <row r="12" spans="3:36" ht="16.5" x14ac:dyDescent="0.35">
      <c r="M12" s="2" t="s">
        <v>6</v>
      </c>
      <c r="N12" s="3">
        <v>14</v>
      </c>
      <c r="O12" s="24">
        <f t="shared" si="0"/>
        <v>5.8997050147492625E-3</v>
      </c>
      <c r="P12" s="11">
        <f t="shared" si="1"/>
        <v>0.39160839160839161</v>
      </c>
      <c r="Q12" s="23">
        <f t="shared" si="2"/>
        <v>2.3103739917899211E-3</v>
      </c>
      <c r="AH12" t="s">
        <v>14</v>
      </c>
      <c r="AI12" s="25">
        <v>1.5017430946634486E-2</v>
      </c>
      <c r="AJ12" s="25">
        <v>2.5349650349650352E-2</v>
      </c>
    </row>
    <row r="13" spans="3:36" ht="16.5" x14ac:dyDescent="0.35">
      <c r="M13" s="2" t="s">
        <v>7</v>
      </c>
      <c r="N13" s="3">
        <v>133</v>
      </c>
      <c r="O13" s="24">
        <f t="shared" si="0"/>
        <v>5.6047197640117993E-2</v>
      </c>
      <c r="P13" s="11">
        <f t="shared" si="1"/>
        <v>0.39160839160839161</v>
      </c>
      <c r="Q13" s="23">
        <f t="shared" si="2"/>
        <v>2.194855292200425E-2</v>
      </c>
      <c r="AH13" t="s">
        <v>15</v>
      </c>
      <c r="AI13" s="25">
        <v>1.3367163809641685E-2</v>
      </c>
      <c r="AJ13" s="25">
        <v>1.4299802761341223E-2</v>
      </c>
    </row>
    <row r="14" spans="3:36" ht="16.5" x14ac:dyDescent="0.35">
      <c r="M14" s="2" t="s">
        <v>8</v>
      </c>
      <c r="N14" s="3">
        <v>25</v>
      </c>
      <c r="O14" s="24">
        <f t="shared" si="0"/>
        <v>1.0535187526337969E-2</v>
      </c>
      <c r="P14" s="11">
        <f t="shared" si="1"/>
        <v>0.39160839160839161</v>
      </c>
      <c r="Q14" s="23">
        <f t="shared" si="2"/>
        <v>4.1256678424820021E-3</v>
      </c>
      <c r="S14" t="s">
        <v>49</v>
      </c>
      <c r="AH14" t="s">
        <v>16</v>
      </c>
      <c r="AI14" s="25">
        <v>2.359882005899705E-2</v>
      </c>
      <c r="AJ14" s="25">
        <v>4.5174376905146141E-2</v>
      </c>
    </row>
    <row r="15" spans="3:36" ht="16.5" x14ac:dyDescent="0.35">
      <c r="M15" s="2" t="s">
        <v>9</v>
      </c>
      <c r="N15" s="3">
        <v>69</v>
      </c>
      <c r="O15" s="24">
        <f t="shared" si="0"/>
        <v>2.9077117572692796E-2</v>
      </c>
      <c r="P15" s="11">
        <f t="shared" si="1"/>
        <v>0.39160839160839161</v>
      </c>
      <c r="Q15" s="23">
        <f t="shared" si="2"/>
        <v>1.1386843245250326E-2</v>
      </c>
      <c r="S15">
        <f>N11+N22+N23+N29+N33</f>
        <v>440</v>
      </c>
      <c r="T15">
        <f>N35</f>
        <v>2373</v>
      </c>
      <c r="U15" s="25">
        <f>S15/T15</f>
        <v>0.18541930046354826</v>
      </c>
      <c r="AH15" t="s">
        <v>17</v>
      </c>
      <c r="AI15" s="25">
        <v>1.5677537801431607E-2</v>
      </c>
      <c r="AJ15" s="25">
        <v>1.1049847588309129E-2</v>
      </c>
    </row>
    <row r="16" spans="3:36" ht="16.5" x14ac:dyDescent="0.35">
      <c r="M16" s="2" t="s">
        <v>10</v>
      </c>
      <c r="N16" s="3">
        <v>0</v>
      </c>
      <c r="O16" s="24">
        <f t="shared" si="0"/>
        <v>0</v>
      </c>
      <c r="P16" s="11">
        <f t="shared" si="1"/>
        <v>0.39160839160839161</v>
      </c>
      <c r="Q16" s="23">
        <f t="shared" si="2"/>
        <v>0</v>
      </c>
      <c r="S16">
        <v>343</v>
      </c>
      <c r="T16" s="26">
        <f>W79</f>
        <v>1872</v>
      </c>
      <c r="U16" s="25">
        <f>S16/T16</f>
        <v>0.18322649572649571</v>
      </c>
      <c r="AH16" t="s">
        <v>18</v>
      </c>
      <c r="AI16" s="25">
        <v>0.19192606803226273</v>
      </c>
      <c r="AJ16" s="25">
        <v>0.39421956248879331</v>
      </c>
    </row>
    <row r="17" spans="13:36" ht="16.5" x14ac:dyDescent="0.35">
      <c r="M17" s="2" t="s">
        <v>11</v>
      </c>
      <c r="N17" s="3">
        <v>64</v>
      </c>
      <c r="O17" s="24">
        <f t="shared" si="0"/>
        <v>2.6970080067425201E-2</v>
      </c>
      <c r="P17" s="11">
        <f t="shared" si="1"/>
        <v>0.39160839160839161</v>
      </c>
      <c r="Q17" s="23">
        <f t="shared" si="2"/>
        <v>1.0561709676753924E-2</v>
      </c>
      <c r="S17">
        <f>SUM(S15:S16)</f>
        <v>783</v>
      </c>
      <c r="AH17" t="s">
        <v>19</v>
      </c>
      <c r="AI17" s="25">
        <v>9.9016028219568036E-3</v>
      </c>
      <c r="AJ17" s="25">
        <v>0</v>
      </c>
    </row>
    <row r="18" spans="13:36" ht="21" customHeight="1" x14ac:dyDescent="0.35">
      <c r="M18" s="2" t="s">
        <v>12</v>
      </c>
      <c r="N18" s="3">
        <v>6</v>
      </c>
      <c r="O18" s="24">
        <f t="shared" si="0"/>
        <v>2.5284450063211127E-3</v>
      </c>
      <c r="P18" s="11">
        <f t="shared" si="1"/>
        <v>0.39160839160839161</v>
      </c>
      <c r="Q18" s="23">
        <f t="shared" si="2"/>
        <v>9.9016028219568058E-4</v>
      </c>
      <c r="S18">
        <v>786</v>
      </c>
      <c r="AH18" t="s">
        <v>20</v>
      </c>
      <c r="AI18" s="25">
        <v>1.4852404232935205E-3</v>
      </c>
      <c r="AJ18" s="25">
        <v>0</v>
      </c>
    </row>
    <row r="19" spans="13:36" ht="16.5" x14ac:dyDescent="0.35">
      <c r="M19" s="2" t="s">
        <v>13</v>
      </c>
      <c r="N19" s="3">
        <v>34</v>
      </c>
      <c r="O19" s="24">
        <f t="shared" si="0"/>
        <v>1.4327855035819638E-2</v>
      </c>
      <c r="P19" s="11">
        <f t="shared" si="1"/>
        <v>0.39160839160839161</v>
      </c>
      <c r="Q19" s="23">
        <f t="shared" si="2"/>
        <v>5.6109082657755226E-3</v>
      </c>
      <c r="AH19" t="s">
        <v>21</v>
      </c>
      <c r="AI19" s="25">
        <v>2.3103739917899211E-3</v>
      </c>
      <c r="AJ19" s="25">
        <v>0</v>
      </c>
    </row>
    <row r="20" spans="13:36" ht="16.5" x14ac:dyDescent="0.35">
      <c r="M20" s="2" t="s">
        <v>14</v>
      </c>
      <c r="N20" s="3">
        <v>91</v>
      </c>
      <c r="O20" s="24">
        <f t="shared" si="0"/>
        <v>3.8348082595870206E-2</v>
      </c>
      <c r="P20" s="11">
        <f t="shared" si="1"/>
        <v>0.39160839160839161</v>
      </c>
      <c r="Q20" s="23">
        <f t="shared" si="2"/>
        <v>1.5017430946634486E-2</v>
      </c>
      <c r="S20">
        <v>4</v>
      </c>
      <c r="T20">
        <v>21</v>
      </c>
      <c r="U20">
        <f>S20/T20</f>
        <v>0.19047619047619047</v>
      </c>
      <c r="AH20" t="s">
        <v>22</v>
      </c>
      <c r="AI20" s="25">
        <v>2.1453472780906409E-3</v>
      </c>
      <c r="AJ20" s="25">
        <v>0</v>
      </c>
    </row>
    <row r="21" spans="13:36" ht="16.5" x14ac:dyDescent="0.35">
      <c r="M21" s="2" t="s">
        <v>15</v>
      </c>
      <c r="N21" s="3">
        <v>81</v>
      </c>
      <c r="O21" s="24">
        <f t="shared" si="0"/>
        <v>3.4134007585335017E-2</v>
      </c>
      <c r="P21" s="11">
        <f t="shared" si="1"/>
        <v>0.39160839160839161</v>
      </c>
      <c r="Q21" s="23">
        <f t="shared" si="2"/>
        <v>1.3367163809641685E-2</v>
      </c>
      <c r="AH21" t="s">
        <v>23</v>
      </c>
      <c r="AI21" s="25">
        <v>1.9308125502815771E-2</v>
      </c>
      <c r="AJ21" s="25">
        <v>3.9974448628294787E-2</v>
      </c>
    </row>
    <row r="22" spans="13:36" ht="16.5" x14ac:dyDescent="0.35">
      <c r="M22" s="2" t="s">
        <v>16</v>
      </c>
      <c r="N22" s="3">
        <v>143</v>
      </c>
      <c r="O22" s="24">
        <f t="shared" si="0"/>
        <v>6.0261272650653182E-2</v>
      </c>
      <c r="P22" s="11">
        <f t="shared" si="1"/>
        <v>0.39160839160839161</v>
      </c>
      <c r="Q22" s="23">
        <f t="shared" si="2"/>
        <v>2.359882005899705E-2</v>
      </c>
      <c r="AH22" t="s">
        <v>24</v>
      </c>
      <c r="AI22" s="25">
        <v>5.1158281246776825E-3</v>
      </c>
      <c r="AJ22" s="25">
        <v>3.2499551730320966E-3</v>
      </c>
    </row>
    <row r="23" spans="13:36" ht="15.75" customHeight="1" x14ac:dyDescent="0.35">
      <c r="M23" s="2" t="s">
        <v>17</v>
      </c>
      <c r="N23" s="3">
        <v>95</v>
      </c>
      <c r="O23" s="24">
        <f t="shared" si="0"/>
        <v>4.003371260008428E-2</v>
      </c>
      <c r="P23" s="11">
        <f t="shared" si="1"/>
        <v>0.39160839160839161</v>
      </c>
      <c r="Q23" s="23">
        <f t="shared" si="2"/>
        <v>1.5677537801431607E-2</v>
      </c>
      <c r="AH23" t="s">
        <v>25</v>
      </c>
      <c r="AI23" s="25">
        <v>9.0764692534604039E-3</v>
      </c>
      <c r="AJ23" s="25">
        <v>1.6249775865160483E-3</v>
      </c>
    </row>
    <row r="24" spans="13:36" ht="16.5" x14ac:dyDescent="0.35">
      <c r="M24" s="2" t="s">
        <v>18</v>
      </c>
      <c r="N24" s="3">
        <v>1163</v>
      </c>
      <c r="O24" s="24">
        <f t="shared" si="0"/>
        <v>0.49009692372524233</v>
      </c>
      <c r="P24" s="11">
        <f t="shared" si="1"/>
        <v>0.39160839160839161</v>
      </c>
      <c r="Q24" s="23">
        <f t="shared" si="2"/>
        <v>0.19192606803226273</v>
      </c>
      <c r="AH24" t="s">
        <v>26</v>
      </c>
      <c r="AI24" s="25">
        <v>5.1158281246776825E-3</v>
      </c>
      <c r="AJ24" s="25">
        <v>1.6249775865160483E-3</v>
      </c>
    </row>
    <row r="25" spans="13:36" ht="16.5" x14ac:dyDescent="0.35">
      <c r="M25" s="2" t="s">
        <v>19</v>
      </c>
      <c r="N25" s="3">
        <v>60</v>
      </c>
      <c r="O25" s="24">
        <f t="shared" si="0"/>
        <v>2.5284450063211124E-2</v>
      </c>
      <c r="P25" s="11">
        <f t="shared" si="1"/>
        <v>0.39160839160839161</v>
      </c>
      <c r="Q25" s="23">
        <f t="shared" si="2"/>
        <v>9.9016028219568036E-3</v>
      </c>
      <c r="AH25" t="s">
        <v>27</v>
      </c>
      <c r="AI25" s="25">
        <v>3.1355075602863217E-3</v>
      </c>
      <c r="AJ25" s="25">
        <v>1.6249775865160483E-3</v>
      </c>
    </row>
    <row r="26" spans="13:36" ht="19.5" customHeight="1" x14ac:dyDescent="0.35">
      <c r="M26" s="2" t="s">
        <v>20</v>
      </c>
      <c r="N26" s="3">
        <v>9</v>
      </c>
      <c r="O26" s="24">
        <f t="shared" si="0"/>
        <v>3.7926675094816687E-3</v>
      </c>
      <c r="P26" s="11">
        <f t="shared" si="1"/>
        <v>0.39160839160839161</v>
      </c>
      <c r="Q26" s="23">
        <f t="shared" si="2"/>
        <v>1.4852404232935205E-3</v>
      </c>
      <c r="AH26" t="s">
        <v>28</v>
      </c>
      <c r="AI26" s="25">
        <v>4.6207479835798423E-3</v>
      </c>
      <c r="AJ26" s="25">
        <v>1.6249775865160483E-3</v>
      </c>
    </row>
    <row r="27" spans="13:36" ht="16.5" x14ac:dyDescent="0.35">
      <c r="M27" s="2" t="s">
        <v>21</v>
      </c>
      <c r="N27" s="3">
        <v>14</v>
      </c>
      <c r="O27" s="24">
        <f t="shared" si="0"/>
        <v>5.8997050147492625E-3</v>
      </c>
      <c r="P27" s="11">
        <f t="shared" si="1"/>
        <v>0.39160839160839161</v>
      </c>
      <c r="Q27" s="23">
        <f t="shared" si="2"/>
        <v>2.3103739917899211E-3</v>
      </c>
    </row>
    <row r="28" spans="13:36" ht="16.5" x14ac:dyDescent="0.35">
      <c r="M28" s="2" t="s">
        <v>22</v>
      </c>
      <c r="N28" s="3">
        <v>13</v>
      </c>
      <c r="O28" s="24">
        <f t="shared" si="0"/>
        <v>5.478297513695744E-3</v>
      </c>
      <c r="P28" s="11">
        <f t="shared" si="1"/>
        <v>0.39160839160839161</v>
      </c>
      <c r="Q28" s="23">
        <f t="shared" si="2"/>
        <v>2.1453472780906409E-3</v>
      </c>
    </row>
    <row r="29" spans="13:36" ht="16.5" x14ac:dyDescent="0.35">
      <c r="M29" s="2" t="s">
        <v>23</v>
      </c>
      <c r="N29" s="3">
        <v>117</v>
      </c>
      <c r="O29" s="24">
        <f t="shared" si="0"/>
        <v>4.9304677623261697E-2</v>
      </c>
      <c r="P29" s="11">
        <f t="shared" si="1"/>
        <v>0.39160839160839161</v>
      </c>
      <c r="Q29" s="23">
        <f t="shared" si="2"/>
        <v>1.9308125502815771E-2</v>
      </c>
    </row>
    <row r="30" spans="13:36" ht="16.5" x14ac:dyDescent="0.35">
      <c r="M30" s="2" t="s">
        <v>24</v>
      </c>
      <c r="N30" s="3">
        <v>31</v>
      </c>
      <c r="O30" s="24">
        <f t="shared" si="0"/>
        <v>1.3063632532659082E-2</v>
      </c>
      <c r="P30" s="11">
        <f t="shared" si="1"/>
        <v>0.39160839160839161</v>
      </c>
      <c r="Q30" s="23">
        <f t="shared" si="2"/>
        <v>5.1158281246776825E-3</v>
      </c>
    </row>
    <row r="31" spans="13:36" ht="16.5" x14ac:dyDescent="0.35">
      <c r="M31" s="2" t="s">
        <v>25</v>
      </c>
      <c r="N31" s="3">
        <v>55</v>
      </c>
      <c r="O31" s="24">
        <f t="shared" si="0"/>
        <v>2.3177412557943533E-2</v>
      </c>
      <c r="P31" s="11">
        <f t="shared" si="1"/>
        <v>0.39160839160839161</v>
      </c>
      <c r="Q31" s="23">
        <f t="shared" si="2"/>
        <v>9.0764692534604039E-3</v>
      </c>
    </row>
    <row r="32" spans="13:36" ht="16.5" x14ac:dyDescent="0.35">
      <c r="M32" s="2" t="s">
        <v>26</v>
      </c>
      <c r="N32" s="3">
        <v>31</v>
      </c>
      <c r="O32" s="24">
        <f t="shared" si="0"/>
        <v>1.3063632532659082E-2</v>
      </c>
      <c r="P32" s="11">
        <f t="shared" si="1"/>
        <v>0.39160839160839161</v>
      </c>
      <c r="Q32" s="23">
        <f t="shared" si="2"/>
        <v>5.1158281246776825E-3</v>
      </c>
    </row>
    <row r="33" spans="13:17" ht="16.5" x14ac:dyDescent="0.35">
      <c r="M33" s="2" t="s">
        <v>27</v>
      </c>
      <c r="N33" s="3">
        <v>19</v>
      </c>
      <c r="O33" s="24">
        <f t="shared" si="0"/>
        <v>8.0067425200168567E-3</v>
      </c>
      <c r="P33" s="11">
        <f t="shared" si="1"/>
        <v>0.39160839160839161</v>
      </c>
      <c r="Q33" s="23">
        <f t="shared" si="2"/>
        <v>3.1355075602863217E-3</v>
      </c>
    </row>
    <row r="34" spans="13:17" ht="16.5" x14ac:dyDescent="0.35">
      <c r="M34" s="2" t="s">
        <v>28</v>
      </c>
      <c r="N34" s="3">
        <v>28</v>
      </c>
      <c r="O34" s="24">
        <f t="shared" si="0"/>
        <v>1.1799410029498525E-2</v>
      </c>
      <c r="P34" s="11">
        <f t="shared" si="1"/>
        <v>0.39160839160839161</v>
      </c>
      <c r="Q34" s="23">
        <f t="shared" si="2"/>
        <v>4.6207479835798423E-3</v>
      </c>
    </row>
    <row r="35" spans="13:17" ht="16.5" x14ac:dyDescent="0.35">
      <c r="M35" s="2"/>
      <c r="N35" s="3">
        <f>SUM(N10:N34)</f>
        <v>2373</v>
      </c>
      <c r="O35" s="5">
        <v>1</v>
      </c>
      <c r="P35" s="22"/>
      <c r="Q35" s="7"/>
    </row>
    <row r="52" spans="13:31" x14ac:dyDescent="0.35">
      <c r="O52" t="s">
        <v>48</v>
      </c>
      <c r="R52" t="s">
        <v>47</v>
      </c>
      <c r="U52" t="s">
        <v>46</v>
      </c>
    </row>
    <row r="53" spans="13:31" x14ac:dyDescent="0.35">
      <c r="M53" s="21" t="s">
        <v>0</v>
      </c>
      <c r="N53" s="21" t="s">
        <v>45</v>
      </c>
      <c r="O53" s="21" t="s">
        <v>40</v>
      </c>
      <c r="P53" s="18" t="s">
        <v>44</v>
      </c>
      <c r="Q53" s="21" t="s">
        <v>43</v>
      </c>
      <c r="R53" s="21" t="s">
        <v>40</v>
      </c>
      <c r="S53" s="18" t="s">
        <v>42</v>
      </c>
      <c r="T53" s="21" t="s">
        <v>41</v>
      </c>
      <c r="U53" s="21" t="s">
        <v>40</v>
      </c>
      <c r="V53" s="18" t="s">
        <v>39</v>
      </c>
      <c r="W53" s="21" t="s">
        <v>38</v>
      </c>
      <c r="X53" s="20" t="s">
        <v>37</v>
      </c>
      <c r="Y53" s="19" t="s">
        <v>36</v>
      </c>
      <c r="AC53" s="18" t="s">
        <v>0</v>
      </c>
      <c r="AD53" s="18" t="s">
        <v>35</v>
      </c>
    </row>
    <row r="54" spans="13:31" ht="16.5" x14ac:dyDescent="0.35">
      <c r="M54" s="2" t="s">
        <v>4</v>
      </c>
      <c r="N54" s="3">
        <v>0</v>
      </c>
      <c r="O54" s="16">
        <v>10</v>
      </c>
      <c r="P54" s="15">
        <f t="shared" ref="P54:P78" si="3">N54*O54</f>
        <v>0</v>
      </c>
      <c r="Q54" s="3">
        <v>0</v>
      </c>
      <c r="R54" s="3">
        <v>5</v>
      </c>
      <c r="S54" s="14">
        <f t="shared" ref="S54:S78" si="4">Q54*R54</f>
        <v>0</v>
      </c>
      <c r="T54" s="3">
        <v>0</v>
      </c>
      <c r="U54" s="3">
        <v>1</v>
      </c>
      <c r="V54" s="14">
        <f t="shared" ref="V54:V78" si="5">T54*U54</f>
        <v>0</v>
      </c>
      <c r="W54" s="17">
        <f t="shared" ref="W54:W78" si="6">P54+S54+V54</f>
        <v>0</v>
      </c>
      <c r="X54" s="12">
        <f t="shared" ref="X54:X78" si="7">$X$79*W54/$W$79</f>
        <v>0</v>
      </c>
      <c r="Y54" s="11">
        <f t="shared" ref="Y54:Y78" si="8">$V$8</f>
        <v>0.60839160839160844</v>
      </c>
      <c r="Z54" s="10">
        <f t="shared" ref="Z54:Z78" si="9">X54*Y54</f>
        <v>0</v>
      </c>
      <c r="AC54" s="9" t="s">
        <v>4</v>
      </c>
      <c r="AD54" s="8">
        <f t="shared" ref="AD54:AD78" si="10">Z54+Q10</f>
        <v>1.9803205643913612E-3</v>
      </c>
      <c r="AE54" s="7">
        <v>1.9803205643913612E-3</v>
      </c>
    </row>
    <row r="55" spans="13:31" ht="16.5" x14ac:dyDescent="0.35">
      <c r="M55" s="2" t="s">
        <v>5</v>
      </c>
      <c r="N55" s="3">
        <v>1</v>
      </c>
      <c r="O55" s="16">
        <v>10</v>
      </c>
      <c r="P55" s="15">
        <f t="shared" si="3"/>
        <v>10</v>
      </c>
      <c r="Q55" s="3">
        <v>3</v>
      </c>
      <c r="R55" s="3">
        <v>5</v>
      </c>
      <c r="S55" s="14">
        <f t="shared" si="4"/>
        <v>15</v>
      </c>
      <c r="T55" s="3">
        <v>17</v>
      </c>
      <c r="U55" s="3">
        <v>1</v>
      </c>
      <c r="V55" s="14">
        <f t="shared" si="5"/>
        <v>17</v>
      </c>
      <c r="W55" s="17">
        <f t="shared" si="6"/>
        <v>42</v>
      </c>
      <c r="X55" s="12">
        <f t="shared" si="7"/>
        <v>2.2435897435897436E-2</v>
      </c>
      <c r="Y55" s="11">
        <f t="shared" si="8"/>
        <v>0.60839160839160844</v>
      </c>
      <c r="Z55" s="10">
        <f t="shared" si="9"/>
        <v>1.3649811726734806E-2</v>
      </c>
      <c r="AC55" s="9" t="s">
        <v>5</v>
      </c>
      <c r="AD55" s="8">
        <f t="shared" si="10"/>
        <v>2.4541574830887293E-2</v>
      </c>
      <c r="AE55" s="7">
        <v>2.4541574830887293E-2</v>
      </c>
    </row>
    <row r="56" spans="13:31" ht="16.5" x14ac:dyDescent="0.35">
      <c r="M56" s="2" t="s">
        <v>6</v>
      </c>
      <c r="N56" s="3">
        <v>0</v>
      </c>
      <c r="O56" s="16">
        <v>10</v>
      </c>
      <c r="P56" s="15">
        <f t="shared" si="3"/>
        <v>0</v>
      </c>
      <c r="Q56" s="3">
        <v>0</v>
      </c>
      <c r="R56" s="3">
        <v>5</v>
      </c>
      <c r="S56" s="14">
        <f t="shared" si="4"/>
        <v>0</v>
      </c>
      <c r="T56" s="3">
        <v>0</v>
      </c>
      <c r="U56" s="3">
        <v>1</v>
      </c>
      <c r="V56" s="14">
        <f t="shared" si="5"/>
        <v>0</v>
      </c>
      <c r="W56" s="17">
        <f t="shared" si="6"/>
        <v>0</v>
      </c>
      <c r="X56" s="12">
        <f t="shared" si="7"/>
        <v>0</v>
      </c>
      <c r="Y56" s="11">
        <f t="shared" si="8"/>
        <v>0.60839160839160844</v>
      </c>
      <c r="Z56" s="10">
        <f t="shared" si="9"/>
        <v>0</v>
      </c>
      <c r="AC56" s="9" t="s">
        <v>6</v>
      </c>
      <c r="AD56" s="8">
        <f t="shared" si="10"/>
        <v>2.3103739917899211E-3</v>
      </c>
      <c r="AE56" s="7">
        <v>2.3103739917899211E-3</v>
      </c>
    </row>
    <row r="57" spans="13:31" ht="16.5" x14ac:dyDescent="0.35">
      <c r="M57" s="2" t="s">
        <v>7</v>
      </c>
      <c r="N57" s="3">
        <v>2</v>
      </c>
      <c r="O57" s="16">
        <v>10</v>
      </c>
      <c r="P57" s="15">
        <f t="shared" si="3"/>
        <v>20</v>
      </c>
      <c r="Q57" s="3">
        <v>2</v>
      </c>
      <c r="R57" s="3">
        <v>5</v>
      </c>
      <c r="S57" s="14">
        <f t="shared" si="4"/>
        <v>10</v>
      </c>
      <c r="T57" s="3">
        <v>94</v>
      </c>
      <c r="U57" s="3">
        <v>1</v>
      </c>
      <c r="V57" s="14">
        <f t="shared" si="5"/>
        <v>94</v>
      </c>
      <c r="W57" s="17">
        <f t="shared" si="6"/>
        <v>124</v>
      </c>
      <c r="X57" s="12">
        <f t="shared" si="7"/>
        <v>6.623931623931624E-2</v>
      </c>
      <c r="Y57" s="11">
        <f t="shared" si="8"/>
        <v>0.60839160839160844</v>
      </c>
      <c r="Z57" s="10">
        <f t="shared" si="9"/>
        <v>4.0299444145597996E-2</v>
      </c>
      <c r="AC57" s="9" t="s">
        <v>7</v>
      </c>
      <c r="AD57" s="8">
        <f t="shared" si="10"/>
        <v>6.2247997067602243E-2</v>
      </c>
      <c r="AE57" s="7">
        <v>6.2247997067602243E-2</v>
      </c>
    </row>
    <row r="58" spans="13:31" ht="16.5" x14ac:dyDescent="0.35">
      <c r="M58" s="2" t="s">
        <v>8</v>
      </c>
      <c r="N58" s="3">
        <v>0</v>
      </c>
      <c r="O58" s="16">
        <v>10</v>
      </c>
      <c r="P58" s="15">
        <f t="shared" si="3"/>
        <v>0</v>
      </c>
      <c r="Q58" s="3">
        <v>0</v>
      </c>
      <c r="R58" s="3">
        <v>5</v>
      </c>
      <c r="S58" s="14">
        <f t="shared" si="4"/>
        <v>0</v>
      </c>
      <c r="T58" s="3">
        <v>0</v>
      </c>
      <c r="U58" s="3">
        <v>1</v>
      </c>
      <c r="V58" s="14">
        <f t="shared" si="5"/>
        <v>0</v>
      </c>
      <c r="W58" s="17">
        <f t="shared" si="6"/>
        <v>0</v>
      </c>
      <c r="X58" s="12">
        <f t="shared" si="7"/>
        <v>0</v>
      </c>
      <c r="Y58" s="11">
        <f t="shared" si="8"/>
        <v>0.60839160839160844</v>
      </c>
      <c r="Z58" s="10">
        <f t="shared" si="9"/>
        <v>0</v>
      </c>
      <c r="AC58" s="9" t="s">
        <v>8</v>
      </c>
      <c r="AD58" s="8">
        <f t="shared" si="10"/>
        <v>4.1256678424820021E-3</v>
      </c>
      <c r="AE58" s="7">
        <v>4.1256678424820021E-3</v>
      </c>
    </row>
    <row r="59" spans="13:31" ht="16.5" x14ac:dyDescent="0.35">
      <c r="M59" s="2" t="s">
        <v>9</v>
      </c>
      <c r="N59" s="3">
        <v>1</v>
      </c>
      <c r="O59" s="16">
        <v>10</v>
      </c>
      <c r="P59" s="15">
        <f t="shared" si="3"/>
        <v>10</v>
      </c>
      <c r="Q59" s="3">
        <v>2</v>
      </c>
      <c r="R59" s="3">
        <v>5</v>
      </c>
      <c r="S59" s="14">
        <f t="shared" si="4"/>
        <v>10</v>
      </c>
      <c r="T59" s="3">
        <v>0</v>
      </c>
      <c r="U59" s="3">
        <v>1</v>
      </c>
      <c r="V59" s="14">
        <f t="shared" si="5"/>
        <v>0</v>
      </c>
      <c r="W59" s="17">
        <f t="shared" si="6"/>
        <v>20</v>
      </c>
      <c r="X59" s="12">
        <f t="shared" si="7"/>
        <v>1.0683760683760684E-2</v>
      </c>
      <c r="Y59" s="11">
        <f t="shared" si="8"/>
        <v>0.60839160839160844</v>
      </c>
      <c r="Z59" s="10">
        <f t="shared" si="9"/>
        <v>6.4999103460641932E-3</v>
      </c>
      <c r="AC59" s="9" t="s">
        <v>9</v>
      </c>
      <c r="AD59" s="8">
        <f t="shared" si="10"/>
        <v>1.788675359131452E-2</v>
      </c>
      <c r="AE59" s="7">
        <v>1.788675359131452E-2</v>
      </c>
    </row>
    <row r="60" spans="13:31" ht="16.5" x14ac:dyDescent="0.35">
      <c r="M60" s="2" t="s">
        <v>10</v>
      </c>
      <c r="N60" s="3">
        <v>0</v>
      </c>
      <c r="O60" s="16">
        <v>10</v>
      </c>
      <c r="P60" s="15">
        <f t="shared" si="3"/>
        <v>0</v>
      </c>
      <c r="Q60" s="3">
        <v>0</v>
      </c>
      <c r="R60" s="3">
        <v>5</v>
      </c>
      <c r="S60" s="14">
        <f t="shared" si="4"/>
        <v>0</v>
      </c>
      <c r="T60" s="3">
        <v>0</v>
      </c>
      <c r="U60" s="3">
        <v>1</v>
      </c>
      <c r="V60" s="14">
        <f t="shared" si="5"/>
        <v>0</v>
      </c>
      <c r="W60" s="17">
        <f t="shared" si="6"/>
        <v>0</v>
      </c>
      <c r="X60" s="12">
        <f t="shared" si="7"/>
        <v>0</v>
      </c>
      <c r="Y60" s="11">
        <f t="shared" si="8"/>
        <v>0.60839160839160844</v>
      </c>
      <c r="Z60" s="10">
        <f t="shared" si="9"/>
        <v>0</v>
      </c>
      <c r="AC60" s="9" t="s">
        <v>10</v>
      </c>
      <c r="AD60" s="8">
        <f t="shared" si="10"/>
        <v>0</v>
      </c>
      <c r="AE60" s="7">
        <v>0</v>
      </c>
    </row>
    <row r="61" spans="13:31" ht="16.5" x14ac:dyDescent="0.35">
      <c r="M61" s="2" t="s">
        <v>11</v>
      </c>
      <c r="N61" s="3">
        <v>1</v>
      </c>
      <c r="O61" s="16">
        <v>10</v>
      </c>
      <c r="P61" s="15">
        <f t="shared" si="3"/>
        <v>10</v>
      </c>
      <c r="Q61" s="3">
        <v>2</v>
      </c>
      <c r="R61" s="3">
        <v>5</v>
      </c>
      <c r="S61" s="14">
        <f t="shared" si="4"/>
        <v>10</v>
      </c>
      <c r="T61" s="3">
        <v>0</v>
      </c>
      <c r="U61" s="3">
        <v>1</v>
      </c>
      <c r="V61" s="14">
        <f t="shared" si="5"/>
        <v>0</v>
      </c>
      <c r="W61" s="17">
        <f t="shared" si="6"/>
        <v>20</v>
      </c>
      <c r="X61" s="12">
        <f t="shared" si="7"/>
        <v>1.0683760683760684E-2</v>
      </c>
      <c r="Y61" s="11">
        <f t="shared" si="8"/>
        <v>0.60839160839160844</v>
      </c>
      <c r="Z61" s="10">
        <f t="shared" si="9"/>
        <v>6.4999103460641932E-3</v>
      </c>
      <c r="AC61" s="9" t="s">
        <v>11</v>
      </c>
      <c r="AD61" s="8">
        <f t="shared" si="10"/>
        <v>1.7061620022818118E-2</v>
      </c>
      <c r="AE61" s="7">
        <v>1.7061620022818118E-2</v>
      </c>
    </row>
    <row r="62" spans="13:31" ht="16.5" x14ac:dyDescent="0.35">
      <c r="M62" s="2" t="s">
        <v>12</v>
      </c>
      <c r="N62" s="3">
        <v>0</v>
      </c>
      <c r="O62" s="16">
        <v>10</v>
      </c>
      <c r="P62" s="15">
        <f t="shared" si="3"/>
        <v>0</v>
      </c>
      <c r="Q62" s="3">
        <v>0</v>
      </c>
      <c r="R62" s="3">
        <v>5</v>
      </c>
      <c r="S62" s="14">
        <f t="shared" si="4"/>
        <v>0</v>
      </c>
      <c r="T62" s="3">
        <v>0</v>
      </c>
      <c r="U62" s="3">
        <v>1</v>
      </c>
      <c r="V62" s="14">
        <f t="shared" si="5"/>
        <v>0</v>
      </c>
      <c r="W62" s="17">
        <f t="shared" si="6"/>
        <v>0</v>
      </c>
      <c r="X62" s="12">
        <f t="shared" si="7"/>
        <v>0</v>
      </c>
      <c r="Y62" s="11">
        <f t="shared" si="8"/>
        <v>0.60839160839160844</v>
      </c>
      <c r="Z62" s="10">
        <f t="shared" si="9"/>
        <v>0</v>
      </c>
      <c r="AC62" s="9" t="s">
        <v>12</v>
      </c>
      <c r="AD62" s="8">
        <f t="shared" si="10"/>
        <v>9.9016028219568058E-4</v>
      </c>
      <c r="AE62" s="7">
        <v>9.9016028219568058E-4</v>
      </c>
    </row>
    <row r="63" spans="13:31" ht="16.5" x14ac:dyDescent="0.35">
      <c r="M63" s="2" t="s">
        <v>13</v>
      </c>
      <c r="N63" s="3">
        <v>0</v>
      </c>
      <c r="O63" s="16">
        <v>10</v>
      </c>
      <c r="P63" s="15">
        <f t="shared" si="3"/>
        <v>0</v>
      </c>
      <c r="Q63" s="3">
        <v>1</v>
      </c>
      <c r="R63" s="3">
        <v>5</v>
      </c>
      <c r="S63" s="14">
        <f t="shared" si="4"/>
        <v>5</v>
      </c>
      <c r="T63" s="3">
        <v>0</v>
      </c>
      <c r="U63" s="3">
        <v>1</v>
      </c>
      <c r="V63" s="14">
        <f t="shared" si="5"/>
        <v>0</v>
      </c>
      <c r="W63" s="17">
        <f t="shared" si="6"/>
        <v>5</v>
      </c>
      <c r="X63" s="12">
        <f t="shared" si="7"/>
        <v>2.670940170940171E-3</v>
      </c>
      <c r="Y63" s="11">
        <f t="shared" si="8"/>
        <v>0.60839160839160844</v>
      </c>
      <c r="Z63" s="10">
        <f t="shared" si="9"/>
        <v>1.6249775865160483E-3</v>
      </c>
      <c r="AC63" s="9" t="s">
        <v>13</v>
      </c>
      <c r="AD63" s="8">
        <f t="shared" si="10"/>
        <v>7.2358858522915707E-3</v>
      </c>
      <c r="AE63" s="7">
        <v>7.2358858522915707E-3</v>
      </c>
    </row>
    <row r="64" spans="13:31" ht="16.5" x14ac:dyDescent="0.35">
      <c r="M64" s="2" t="s">
        <v>14</v>
      </c>
      <c r="N64" s="3">
        <v>3</v>
      </c>
      <c r="O64" s="16">
        <v>10</v>
      </c>
      <c r="P64" s="15">
        <f t="shared" si="3"/>
        <v>30</v>
      </c>
      <c r="Q64" s="3">
        <v>3</v>
      </c>
      <c r="R64" s="3">
        <v>5</v>
      </c>
      <c r="S64" s="14">
        <f t="shared" si="4"/>
        <v>15</v>
      </c>
      <c r="T64" s="3">
        <v>33</v>
      </c>
      <c r="U64" s="3">
        <v>1</v>
      </c>
      <c r="V64" s="14">
        <f t="shared" si="5"/>
        <v>33</v>
      </c>
      <c r="W64" s="17">
        <f t="shared" si="6"/>
        <v>78</v>
      </c>
      <c r="X64" s="12">
        <f t="shared" si="7"/>
        <v>4.1666666666666664E-2</v>
      </c>
      <c r="Y64" s="11">
        <f t="shared" si="8"/>
        <v>0.60839160839160844</v>
      </c>
      <c r="Z64" s="10">
        <f t="shared" si="9"/>
        <v>2.5349650349650352E-2</v>
      </c>
      <c r="AC64" s="9" t="s">
        <v>14</v>
      </c>
      <c r="AD64" s="8">
        <f t="shared" si="10"/>
        <v>4.0367081296284836E-2</v>
      </c>
      <c r="AE64" s="7">
        <v>4.0367081296284836E-2</v>
      </c>
    </row>
    <row r="65" spans="13:31" ht="16.5" x14ac:dyDescent="0.35">
      <c r="M65" s="2" t="s">
        <v>15</v>
      </c>
      <c r="N65" s="3">
        <v>1</v>
      </c>
      <c r="O65" s="16">
        <v>10</v>
      </c>
      <c r="P65" s="15">
        <f t="shared" si="3"/>
        <v>10</v>
      </c>
      <c r="Q65" s="3">
        <v>2</v>
      </c>
      <c r="R65" s="3">
        <v>5</v>
      </c>
      <c r="S65" s="14">
        <f t="shared" si="4"/>
        <v>10</v>
      </c>
      <c r="T65" s="3">
        <v>24</v>
      </c>
      <c r="U65" s="3">
        <v>1</v>
      </c>
      <c r="V65" s="14">
        <f t="shared" si="5"/>
        <v>24</v>
      </c>
      <c r="W65" s="17">
        <f t="shared" si="6"/>
        <v>44</v>
      </c>
      <c r="X65" s="12">
        <f t="shared" si="7"/>
        <v>2.3504273504273504E-2</v>
      </c>
      <c r="Y65" s="11">
        <f t="shared" si="8"/>
        <v>0.60839160839160844</v>
      </c>
      <c r="Z65" s="10">
        <f t="shared" si="9"/>
        <v>1.4299802761341223E-2</v>
      </c>
      <c r="AC65" s="9" t="s">
        <v>15</v>
      </c>
      <c r="AD65" s="8">
        <f t="shared" si="10"/>
        <v>2.7666966570982908E-2</v>
      </c>
      <c r="AE65" s="7">
        <v>2.7666966570982908E-2</v>
      </c>
    </row>
    <row r="66" spans="13:31" ht="16.5" x14ac:dyDescent="0.35">
      <c r="M66" s="2" t="s">
        <v>16</v>
      </c>
      <c r="N66" s="3">
        <v>2</v>
      </c>
      <c r="O66" s="16">
        <v>10</v>
      </c>
      <c r="P66" s="15">
        <f t="shared" si="3"/>
        <v>20</v>
      </c>
      <c r="Q66" s="3">
        <v>5</v>
      </c>
      <c r="R66" s="3">
        <v>5</v>
      </c>
      <c r="S66" s="14">
        <f t="shared" si="4"/>
        <v>25</v>
      </c>
      <c r="T66" s="3">
        <v>94</v>
      </c>
      <c r="U66" s="3">
        <v>1</v>
      </c>
      <c r="V66" s="14">
        <f t="shared" si="5"/>
        <v>94</v>
      </c>
      <c r="W66" s="17">
        <f t="shared" si="6"/>
        <v>139</v>
      </c>
      <c r="X66" s="12">
        <f t="shared" si="7"/>
        <v>7.4252136752136752E-2</v>
      </c>
      <c r="Y66" s="11">
        <f t="shared" si="8"/>
        <v>0.60839160839160844</v>
      </c>
      <c r="Z66" s="10">
        <f t="shared" si="9"/>
        <v>4.5174376905146141E-2</v>
      </c>
      <c r="AC66" s="9" t="s">
        <v>16</v>
      </c>
      <c r="AD66" s="8">
        <f t="shared" si="10"/>
        <v>6.8773196964143191E-2</v>
      </c>
      <c r="AE66" s="7">
        <v>6.8773196964143191E-2</v>
      </c>
    </row>
    <row r="67" spans="13:31" ht="16.5" x14ac:dyDescent="0.35">
      <c r="M67" s="2" t="s">
        <v>17</v>
      </c>
      <c r="N67" s="3">
        <v>0</v>
      </c>
      <c r="O67" s="16">
        <v>10</v>
      </c>
      <c r="P67" s="15">
        <f t="shared" si="3"/>
        <v>0</v>
      </c>
      <c r="Q67" s="3">
        <v>2</v>
      </c>
      <c r="R67" s="3">
        <v>5</v>
      </c>
      <c r="S67" s="14">
        <f t="shared" si="4"/>
        <v>10</v>
      </c>
      <c r="T67" s="3">
        <v>24</v>
      </c>
      <c r="U67" s="3">
        <v>1</v>
      </c>
      <c r="V67" s="14">
        <f t="shared" si="5"/>
        <v>24</v>
      </c>
      <c r="W67" s="17">
        <f t="shared" si="6"/>
        <v>34</v>
      </c>
      <c r="X67" s="12">
        <f t="shared" si="7"/>
        <v>1.8162393162393164E-2</v>
      </c>
      <c r="Y67" s="11">
        <f t="shared" si="8"/>
        <v>0.60839160839160844</v>
      </c>
      <c r="Z67" s="10">
        <f t="shared" si="9"/>
        <v>1.1049847588309129E-2</v>
      </c>
      <c r="AC67" s="9" t="s">
        <v>17</v>
      </c>
      <c r="AD67" s="8">
        <f t="shared" si="10"/>
        <v>2.6727385389740736E-2</v>
      </c>
      <c r="AE67" s="7">
        <v>2.6727385389740736E-2</v>
      </c>
    </row>
    <row r="68" spans="13:31" ht="16.5" x14ac:dyDescent="0.35">
      <c r="M68" s="2" t="s">
        <v>18</v>
      </c>
      <c r="N68" s="3">
        <v>12</v>
      </c>
      <c r="O68" s="16">
        <v>10</v>
      </c>
      <c r="P68" s="15">
        <f t="shared" si="3"/>
        <v>120</v>
      </c>
      <c r="Q68" s="3">
        <v>75</v>
      </c>
      <c r="R68" s="3">
        <v>5</v>
      </c>
      <c r="S68" s="14">
        <f t="shared" si="4"/>
        <v>375</v>
      </c>
      <c r="T68" s="3">
        <v>718</v>
      </c>
      <c r="U68" s="3">
        <v>1</v>
      </c>
      <c r="V68" s="14">
        <f t="shared" si="5"/>
        <v>718</v>
      </c>
      <c r="W68" s="17">
        <f t="shared" si="6"/>
        <v>1213</v>
      </c>
      <c r="X68" s="12">
        <f t="shared" si="7"/>
        <v>0.6479700854700855</v>
      </c>
      <c r="Y68" s="11">
        <f t="shared" si="8"/>
        <v>0.60839160839160844</v>
      </c>
      <c r="Z68" s="10">
        <f t="shared" si="9"/>
        <v>0.39421956248879331</v>
      </c>
      <c r="AC68" s="9" t="s">
        <v>18</v>
      </c>
      <c r="AD68" s="8">
        <f t="shared" si="10"/>
        <v>0.58614563052105606</v>
      </c>
      <c r="AE68" s="7">
        <v>0.58614563052105606</v>
      </c>
    </row>
    <row r="69" spans="13:31" ht="16.5" x14ac:dyDescent="0.35">
      <c r="M69" s="2" t="s">
        <v>19</v>
      </c>
      <c r="N69" s="3">
        <v>0</v>
      </c>
      <c r="O69" s="16">
        <v>10</v>
      </c>
      <c r="P69" s="15">
        <f t="shared" si="3"/>
        <v>0</v>
      </c>
      <c r="Q69" s="3">
        <v>0</v>
      </c>
      <c r="R69" s="3">
        <v>5</v>
      </c>
      <c r="S69" s="14">
        <f t="shared" si="4"/>
        <v>0</v>
      </c>
      <c r="T69" s="3">
        <v>0</v>
      </c>
      <c r="U69" s="3">
        <v>1</v>
      </c>
      <c r="V69" s="14">
        <f t="shared" si="5"/>
        <v>0</v>
      </c>
      <c r="W69" s="17">
        <f t="shared" si="6"/>
        <v>0</v>
      </c>
      <c r="X69" s="12">
        <f t="shared" si="7"/>
        <v>0</v>
      </c>
      <c r="Y69" s="11">
        <f t="shared" si="8"/>
        <v>0.60839160839160844</v>
      </c>
      <c r="Z69" s="10">
        <f t="shared" si="9"/>
        <v>0</v>
      </c>
      <c r="AC69" s="9" t="s">
        <v>19</v>
      </c>
      <c r="AD69" s="8">
        <f t="shared" si="10"/>
        <v>9.9016028219568036E-3</v>
      </c>
      <c r="AE69" s="7">
        <v>9.9016028219568036E-3</v>
      </c>
    </row>
    <row r="70" spans="13:31" ht="18" customHeight="1" x14ac:dyDescent="0.35">
      <c r="M70" s="2" t="s">
        <v>20</v>
      </c>
      <c r="N70" s="3">
        <v>0</v>
      </c>
      <c r="O70" s="16">
        <v>10</v>
      </c>
      <c r="P70" s="15">
        <f t="shared" si="3"/>
        <v>0</v>
      </c>
      <c r="Q70" s="3">
        <v>0</v>
      </c>
      <c r="R70" s="3">
        <v>5</v>
      </c>
      <c r="S70" s="14">
        <f t="shared" si="4"/>
        <v>0</v>
      </c>
      <c r="T70" s="3">
        <v>0</v>
      </c>
      <c r="U70" s="3">
        <v>1</v>
      </c>
      <c r="V70" s="14">
        <f t="shared" si="5"/>
        <v>0</v>
      </c>
      <c r="W70" s="17">
        <f t="shared" si="6"/>
        <v>0</v>
      </c>
      <c r="X70" s="12">
        <f t="shared" si="7"/>
        <v>0</v>
      </c>
      <c r="Y70" s="11">
        <f t="shared" si="8"/>
        <v>0.60839160839160844</v>
      </c>
      <c r="Z70" s="10">
        <f t="shared" si="9"/>
        <v>0</v>
      </c>
      <c r="AC70" s="9" t="s">
        <v>20</v>
      </c>
      <c r="AD70" s="8">
        <f t="shared" si="10"/>
        <v>1.4852404232935205E-3</v>
      </c>
      <c r="AE70" s="7">
        <v>1.4852404232935205E-3</v>
      </c>
    </row>
    <row r="71" spans="13:31" ht="16.5" x14ac:dyDescent="0.35">
      <c r="M71" s="2" t="s">
        <v>21</v>
      </c>
      <c r="N71" s="3">
        <v>0</v>
      </c>
      <c r="O71" s="16">
        <v>10</v>
      </c>
      <c r="P71" s="15">
        <f t="shared" si="3"/>
        <v>0</v>
      </c>
      <c r="Q71" s="3">
        <v>0</v>
      </c>
      <c r="R71" s="3">
        <v>5</v>
      </c>
      <c r="S71" s="14">
        <f t="shared" si="4"/>
        <v>0</v>
      </c>
      <c r="T71" s="3">
        <v>0</v>
      </c>
      <c r="U71" s="3">
        <v>1</v>
      </c>
      <c r="V71" s="14">
        <f t="shared" si="5"/>
        <v>0</v>
      </c>
      <c r="W71" s="17">
        <f t="shared" si="6"/>
        <v>0</v>
      </c>
      <c r="X71" s="12">
        <f t="shared" si="7"/>
        <v>0</v>
      </c>
      <c r="Y71" s="11">
        <f t="shared" si="8"/>
        <v>0.60839160839160844</v>
      </c>
      <c r="Z71" s="10">
        <f t="shared" si="9"/>
        <v>0</v>
      </c>
      <c r="AC71" s="9" t="s">
        <v>21</v>
      </c>
      <c r="AD71" s="8">
        <f t="shared" si="10"/>
        <v>2.3103739917899211E-3</v>
      </c>
      <c r="AE71" s="7">
        <v>2.3103739917899211E-3</v>
      </c>
    </row>
    <row r="72" spans="13:31" ht="16.5" x14ac:dyDescent="0.35">
      <c r="M72" s="2" t="s">
        <v>22</v>
      </c>
      <c r="N72" s="3">
        <v>0</v>
      </c>
      <c r="O72" s="16">
        <v>10</v>
      </c>
      <c r="P72" s="15">
        <f t="shared" si="3"/>
        <v>0</v>
      </c>
      <c r="Q72" s="3">
        <v>0</v>
      </c>
      <c r="R72" s="3">
        <v>5</v>
      </c>
      <c r="S72" s="14">
        <f t="shared" si="4"/>
        <v>0</v>
      </c>
      <c r="T72" s="3">
        <v>0</v>
      </c>
      <c r="U72" s="3">
        <v>1</v>
      </c>
      <c r="V72" s="14">
        <f t="shared" si="5"/>
        <v>0</v>
      </c>
      <c r="W72" s="17">
        <f t="shared" si="6"/>
        <v>0</v>
      </c>
      <c r="X72" s="12">
        <f t="shared" si="7"/>
        <v>0</v>
      </c>
      <c r="Y72" s="11">
        <f t="shared" si="8"/>
        <v>0.60839160839160844</v>
      </c>
      <c r="Z72" s="10">
        <f t="shared" si="9"/>
        <v>0</v>
      </c>
      <c r="AC72" s="9" t="s">
        <v>22</v>
      </c>
      <c r="AD72" s="8">
        <f t="shared" si="10"/>
        <v>2.1453472780906409E-3</v>
      </c>
      <c r="AE72" s="7">
        <v>2.1453472780906409E-3</v>
      </c>
    </row>
    <row r="73" spans="13:31" ht="16.5" x14ac:dyDescent="0.35">
      <c r="M73" s="2" t="s">
        <v>23</v>
      </c>
      <c r="N73" s="3">
        <v>3</v>
      </c>
      <c r="O73" s="16">
        <v>10</v>
      </c>
      <c r="P73" s="15">
        <f t="shared" si="3"/>
        <v>30</v>
      </c>
      <c r="Q73" s="3">
        <v>6</v>
      </c>
      <c r="R73" s="3">
        <v>5</v>
      </c>
      <c r="S73" s="14">
        <f t="shared" si="4"/>
        <v>30</v>
      </c>
      <c r="T73" s="3">
        <v>63</v>
      </c>
      <c r="U73" s="3">
        <v>1</v>
      </c>
      <c r="V73" s="14">
        <f t="shared" si="5"/>
        <v>63</v>
      </c>
      <c r="W73" s="17">
        <f t="shared" si="6"/>
        <v>123</v>
      </c>
      <c r="X73" s="12">
        <f t="shared" si="7"/>
        <v>6.5705128205128208E-2</v>
      </c>
      <c r="Y73" s="11">
        <f t="shared" si="8"/>
        <v>0.60839160839160844</v>
      </c>
      <c r="Z73" s="10">
        <f t="shared" si="9"/>
        <v>3.9974448628294787E-2</v>
      </c>
      <c r="AC73" s="9" t="s">
        <v>23</v>
      </c>
      <c r="AD73" s="8">
        <f t="shared" si="10"/>
        <v>5.9282574131110558E-2</v>
      </c>
      <c r="AE73" s="7">
        <v>5.9282574131110558E-2</v>
      </c>
    </row>
    <row r="74" spans="13:31" ht="16.5" x14ac:dyDescent="0.35">
      <c r="M74" s="2" t="s">
        <v>24</v>
      </c>
      <c r="N74" s="3">
        <v>0</v>
      </c>
      <c r="O74" s="16">
        <v>10</v>
      </c>
      <c r="P74" s="15">
        <f t="shared" si="3"/>
        <v>0</v>
      </c>
      <c r="Q74" s="3">
        <v>2</v>
      </c>
      <c r="R74" s="3">
        <v>5</v>
      </c>
      <c r="S74" s="14">
        <f t="shared" si="4"/>
        <v>10</v>
      </c>
      <c r="T74" s="3">
        <v>0</v>
      </c>
      <c r="U74" s="3">
        <v>1</v>
      </c>
      <c r="V74" s="14">
        <f t="shared" si="5"/>
        <v>0</v>
      </c>
      <c r="W74" s="17">
        <f t="shared" si="6"/>
        <v>10</v>
      </c>
      <c r="X74" s="12">
        <f t="shared" si="7"/>
        <v>5.341880341880342E-3</v>
      </c>
      <c r="Y74" s="11">
        <f t="shared" si="8"/>
        <v>0.60839160839160844</v>
      </c>
      <c r="Z74" s="10">
        <f t="shared" si="9"/>
        <v>3.2499551730320966E-3</v>
      </c>
      <c r="AC74" s="9" t="s">
        <v>24</v>
      </c>
      <c r="AD74" s="8">
        <f t="shared" si="10"/>
        <v>8.3657832977097786E-3</v>
      </c>
      <c r="AE74" s="7">
        <v>8.3657832977097786E-3</v>
      </c>
    </row>
    <row r="75" spans="13:31" ht="16.5" x14ac:dyDescent="0.35">
      <c r="M75" s="2" t="s">
        <v>25</v>
      </c>
      <c r="N75" s="3">
        <v>0</v>
      </c>
      <c r="O75" s="16">
        <v>10</v>
      </c>
      <c r="P75" s="15">
        <f t="shared" si="3"/>
        <v>0</v>
      </c>
      <c r="Q75" s="3">
        <v>1</v>
      </c>
      <c r="R75" s="3">
        <v>5</v>
      </c>
      <c r="S75" s="14">
        <f t="shared" si="4"/>
        <v>5</v>
      </c>
      <c r="T75" s="3">
        <v>0</v>
      </c>
      <c r="U75" s="3">
        <v>1</v>
      </c>
      <c r="V75" s="14">
        <f t="shared" si="5"/>
        <v>0</v>
      </c>
      <c r="W75" s="17">
        <f t="shared" si="6"/>
        <v>5</v>
      </c>
      <c r="X75" s="12">
        <f t="shared" si="7"/>
        <v>2.670940170940171E-3</v>
      </c>
      <c r="Y75" s="11">
        <f t="shared" si="8"/>
        <v>0.60839160839160844</v>
      </c>
      <c r="Z75" s="10">
        <f t="shared" si="9"/>
        <v>1.6249775865160483E-3</v>
      </c>
      <c r="AC75" s="9" t="s">
        <v>25</v>
      </c>
      <c r="AD75" s="8">
        <f t="shared" si="10"/>
        <v>1.0701446839976453E-2</v>
      </c>
      <c r="AE75" s="7">
        <v>1.0701446839976453E-2</v>
      </c>
    </row>
    <row r="76" spans="13:31" ht="16.5" x14ac:dyDescent="0.35">
      <c r="M76" s="2" t="s">
        <v>26</v>
      </c>
      <c r="N76" s="3">
        <v>0</v>
      </c>
      <c r="O76" s="16">
        <v>10</v>
      </c>
      <c r="P76" s="15">
        <f t="shared" si="3"/>
        <v>0</v>
      </c>
      <c r="Q76" s="3">
        <v>1</v>
      </c>
      <c r="R76" s="3">
        <v>5</v>
      </c>
      <c r="S76" s="14">
        <f t="shared" si="4"/>
        <v>5</v>
      </c>
      <c r="T76" s="3">
        <v>0</v>
      </c>
      <c r="U76" s="3">
        <v>1</v>
      </c>
      <c r="V76" s="14">
        <f t="shared" si="5"/>
        <v>0</v>
      </c>
      <c r="W76" s="17">
        <f t="shared" si="6"/>
        <v>5</v>
      </c>
      <c r="X76" s="12">
        <f t="shared" si="7"/>
        <v>2.670940170940171E-3</v>
      </c>
      <c r="Y76" s="11">
        <f t="shared" si="8"/>
        <v>0.60839160839160844</v>
      </c>
      <c r="Z76" s="10">
        <f t="shared" si="9"/>
        <v>1.6249775865160483E-3</v>
      </c>
      <c r="AC76" s="9" t="s">
        <v>26</v>
      </c>
      <c r="AD76" s="8">
        <f t="shared" si="10"/>
        <v>6.7408057111937305E-3</v>
      </c>
      <c r="AE76" s="7">
        <v>6.7408057111937305E-3</v>
      </c>
    </row>
    <row r="77" spans="13:31" ht="16.5" x14ac:dyDescent="0.35">
      <c r="M77" s="2" t="s">
        <v>27</v>
      </c>
      <c r="N77" s="3">
        <v>0</v>
      </c>
      <c r="O77" s="16">
        <v>10</v>
      </c>
      <c r="P77" s="15">
        <f t="shared" si="3"/>
        <v>0</v>
      </c>
      <c r="Q77" s="3">
        <v>1</v>
      </c>
      <c r="R77" s="3">
        <v>5</v>
      </c>
      <c r="S77" s="14">
        <f t="shared" si="4"/>
        <v>5</v>
      </c>
      <c r="T77" s="3">
        <v>0</v>
      </c>
      <c r="U77" s="3">
        <v>1</v>
      </c>
      <c r="V77" s="14">
        <f t="shared" si="5"/>
        <v>0</v>
      </c>
      <c r="W77" s="17">
        <f t="shared" si="6"/>
        <v>5</v>
      </c>
      <c r="X77" s="12">
        <f t="shared" si="7"/>
        <v>2.670940170940171E-3</v>
      </c>
      <c r="Y77" s="11">
        <f t="shared" si="8"/>
        <v>0.60839160839160844</v>
      </c>
      <c r="Z77" s="10">
        <f t="shared" si="9"/>
        <v>1.6249775865160483E-3</v>
      </c>
      <c r="AC77" s="9" t="s">
        <v>27</v>
      </c>
      <c r="AD77" s="8">
        <f t="shared" si="10"/>
        <v>4.7604851468023698E-3</v>
      </c>
      <c r="AE77" s="7">
        <v>4.7604851468023698E-3</v>
      </c>
    </row>
    <row r="78" spans="13:31" ht="16.5" x14ac:dyDescent="0.35">
      <c r="M78" s="2" t="s">
        <v>28</v>
      </c>
      <c r="N78" s="3">
        <v>0</v>
      </c>
      <c r="O78" s="16">
        <v>10</v>
      </c>
      <c r="P78" s="15">
        <f t="shared" si="3"/>
        <v>0</v>
      </c>
      <c r="Q78" s="3">
        <v>1</v>
      </c>
      <c r="R78" s="3">
        <v>5</v>
      </c>
      <c r="S78" s="14">
        <f t="shared" si="4"/>
        <v>5</v>
      </c>
      <c r="T78" s="3">
        <v>0</v>
      </c>
      <c r="U78" s="3">
        <v>1</v>
      </c>
      <c r="V78" s="14">
        <f t="shared" si="5"/>
        <v>0</v>
      </c>
      <c r="W78" s="13">
        <f t="shared" si="6"/>
        <v>5</v>
      </c>
      <c r="X78" s="12">
        <f t="shared" si="7"/>
        <v>2.670940170940171E-3</v>
      </c>
      <c r="Y78" s="11">
        <f t="shared" si="8"/>
        <v>0.60839160839160844</v>
      </c>
      <c r="Z78" s="10">
        <f t="shared" si="9"/>
        <v>1.6249775865160483E-3</v>
      </c>
      <c r="AC78" s="9" t="s">
        <v>28</v>
      </c>
      <c r="AD78" s="8">
        <f t="shared" si="10"/>
        <v>6.2457255700958903E-3</v>
      </c>
      <c r="AE78" s="7">
        <v>6.2457255700958903E-3</v>
      </c>
    </row>
    <row r="79" spans="13:31" x14ac:dyDescent="0.35">
      <c r="W79" s="6">
        <f>SUM(W54:W78)</f>
        <v>1872</v>
      </c>
      <c r="X79" s="5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InRetail Activos</vt:lpstr>
      <vt:lpstr>InRetail Ponderacion</vt:lpstr>
      <vt:lpstr>EXTRA NO CONSIDERAR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Olivares Untiveros</dc:creator>
  <cp:lastModifiedBy>Franco Olivares Untiveros</cp:lastModifiedBy>
  <dcterms:created xsi:type="dcterms:W3CDTF">2026-07-24T19:40:03Z</dcterms:created>
  <dcterms:modified xsi:type="dcterms:W3CDTF">2026-07-26T07:33:41Z</dcterms:modified>
</cp:coreProperties>
</file>