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C:\Repositorios\Desenvolvimento_Web\projeto_bot\"/>
    </mc:Choice>
  </mc:AlternateContent>
  <xr:revisionPtr revIDLastSave="0" documentId="13_ncr:1_{CDA14B4F-89BB-434A-9462-20737A46E8F9}" xr6:coauthVersionLast="47" xr6:coauthVersionMax="47" xr10:uidLastSave="{00000000-0000-0000-0000-000000000000}"/>
  <bookViews>
    <workbookView xWindow="-110" yWindow="-110" windowWidth="19420" windowHeight="10300" tabRatio="731" xr2:uid="{1D480DA9-3EF0-4C33-9C64-C0A5B3B80E0D}"/>
  </bookViews>
  <sheets>
    <sheet name="Versão Pub." sheetId="7" r:id="rId1"/>
    <sheet name="Validação" sheetId="4" r:id="rId2"/>
    <sheet name="Itens Estocáveis" sheetId="1" r:id="rId3"/>
  </sheets>
  <definedNames>
    <definedName name="__DdeLink__18063_795580055">#REF!</definedName>
    <definedName name="_xlnm._FilterDatabase" localSheetId="0" hidden="1">'Versão Pub.'!$A$1:$I$357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8" i="1" l="1"/>
  <c r="AC358" i="1"/>
  <c r="AC353" i="1"/>
  <c r="AC352" i="1"/>
  <c r="AC347" i="1"/>
  <c r="AC337" i="1"/>
  <c r="AC333" i="1"/>
  <c r="AC330" i="1"/>
  <c r="AC329" i="1"/>
  <c r="AC328" i="1"/>
  <c r="AC325" i="1"/>
  <c r="AC323" i="1"/>
  <c r="AC321" i="1"/>
  <c r="AC305" i="1"/>
  <c r="AC304" i="1"/>
  <c r="AC303" i="1"/>
  <c r="AC302" i="1"/>
  <c r="AC294" i="1"/>
  <c r="AC289" i="1"/>
  <c r="AC288" i="1"/>
  <c r="AC277" i="1"/>
  <c r="AC276" i="1"/>
  <c r="AC275" i="1"/>
  <c r="AC268" i="1"/>
  <c r="AC266" i="1"/>
  <c r="AC264" i="1"/>
  <c r="AC263" i="1"/>
  <c r="AC253" i="1"/>
  <c r="AC252" i="1"/>
  <c r="AC250" i="1"/>
  <c r="AC249" i="1"/>
  <c r="AC248" i="1"/>
  <c r="AC247" i="1"/>
  <c r="AC246" i="1"/>
  <c r="AC237" i="1"/>
  <c r="AC236" i="1"/>
  <c r="AC235" i="1"/>
  <c r="AC229" i="1"/>
  <c r="AC222" i="1"/>
  <c r="AC219" i="1"/>
  <c r="AC211" i="1"/>
  <c r="AC209" i="1"/>
  <c r="AC208" i="1"/>
  <c r="AC204" i="1"/>
  <c r="AC203" i="1"/>
  <c r="AC202" i="1"/>
  <c r="AC201" i="1"/>
  <c r="AC192" i="1"/>
  <c r="AC191" i="1"/>
  <c r="AC188" i="1"/>
  <c r="AC175" i="1"/>
  <c r="AC174" i="1"/>
  <c r="AC170" i="1"/>
  <c r="AC169" i="1"/>
  <c r="AC159" i="1"/>
  <c r="AC158" i="1"/>
  <c r="AC156" i="1"/>
  <c r="AC154" i="1"/>
  <c r="AC152" i="1"/>
  <c r="AC151" i="1"/>
  <c r="AC148" i="1"/>
  <c r="AC146" i="1"/>
  <c r="AC145" i="1"/>
  <c r="AC144" i="1"/>
  <c r="AC143" i="1"/>
  <c r="AC142" i="1"/>
  <c r="AC138" i="1"/>
  <c r="AC132" i="1"/>
  <c r="AC129" i="1"/>
  <c r="AC125" i="1"/>
  <c r="AC124" i="1"/>
  <c r="AC120" i="1"/>
  <c r="AC116" i="1"/>
  <c r="AC106" i="1"/>
  <c r="AC99" i="1"/>
  <c r="AC95" i="1"/>
  <c r="AC93" i="1"/>
  <c r="AC92" i="1"/>
  <c r="AC87" i="1"/>
  <c r="AC86" i="1"/>
  <c r="AC79" i="1"/>
  <c r="AC69" i="1"/>
  <c r="AC67" i="1"/>
  <c r="AC65" i="1"/>
  <c r="AC63" i="1"/>
  <c r="AC61" i="1"/>
  <c r="AC60" i="1"/>
  <c r="AC52" i="1"/>
  <c r="AC48" i="1"/>
  <c r="AC15" i="1"/>
  <c r="AC6" i="1"/>
  <c r="AC43" i="1"/>
  <c r="AC141" i="1"/>
  <c r="AC356" i="1"/>
  <c r="AC355" i="1"/>
  <c r="AC349" i="1"/>
  <c r="AC327" i="1"/>
  <c r="AC326" i="1"/>
  <c r="AC312" i="1"/>
  <c r="AC311" i="1"/>
  <c r="AC279" i="1"/>
  <c r="AC273" i="1"/>
  <c r="AC270" i="1"/>
  <c r="AC269" i="1"/>
  <c r="AC256" i="1"/>
  <c r="AC255" i="1"/>
  <c r="AC254" i="1"/>
  <c r="AC234" i="1"/>
  <c r="AC233" i="1"/>
  <c r="AC230" i="1"/>
  <c r="AC225" i="1"/>
  <c r="AC218" i="1"/>
  <c r="AC199" i="1"/>
  <c r="AC196" i="1"/>
  <c r="AC194" i="1"/>
  <c r="AC186" i="1"/>
  <c r="AC178" i="1"/>
  <c r="AC176" i="1"/>
  <c r="AC119" i="1"/>
  <c r="AC118" i="1"/>
  <c r="AC117" i="1"/>
  <c r="AC98" i="1"/>
  <c r="AC70" i="1"/>
  <c r="AC68" i="1"/>
  <c r="AC56" i="1"/>
  <c r="AC53" i="1"/>
  <c r="AC51" i="1"/>
  <c r="AC47" i="1"/>
  <c r="AC41" i="1"/>
  <c r="AC33" i="1"/>
  <c r="AC8" i="1"/>
  <c r="AC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</calcChain>
</file>

<file path=xl/sharedStrings.xml><?xml version="1.0" encoding="utf-8"?>
<sst xmlns="http://schemas.openxmlformats.org/spreadsheetml/2006/main" count="7705" uniqueCount="828">
  <si>
    <t>INFORMAÇÕES UPDE</t>
  </si>
  <si>
    <t>INFORMAÇÕES UACE</t>
  </si>
  <si>
    <t>SAFS</t>
  </si>
  <si>
    <t>ALMOXARIFADO</t>
  </si>
  <si>
    <t>DEMANDANTE</t>
  </si>
  <si>
    <t>CÓDIGO AGHU</t>
  </si>
  <si>
    <t>DESCRIÇÃO DO ITEM</t>
  </si>
  <si>
    <t>CONSUMO MÉDIO PONDERADO</t>
  </si>
  <si>
    <t>COBERTURA (EM DIAS)</t>
  </si>
  <si>
    <t>PROCESSO LICITATÓRIO - ITEM</t>
  </si>
  <si>
    <t>STATUS RESSUPRIMENTO</t>
  </si>
  <si>
    <t>STATUS PLANEJAMENTO</t>
  </si>
  <si>
    <t>SE EM PLANEJAMENTO OU EM LICITAÇÃO, INFORMAR Nº TR OU PR</t>
  </si>
  <si>
    <t>PLANEJADOR</t>
  </si>
  <si>
    <t>OBSERVAÇÕES PLANEJAMENTO</t>
  </si>
  <si>
    <t>NECESSIDADE DE COMPRA EM 2025?</t>
  </si>
  <si>
    <t>Nº DA NOTA DE EMPENHO</t>
  </si>
  <si>
    <t>COLABORADOR RESPONSÁVEL</t>
  </si>
  <si>
    <t>PREVISÃO DE ENTREGA</t>
  </si>
  <si>
    <t>OBSERVAÇÕES UACE</t>
  </si>
  <si>
    <t>NECESSITA DE NOVA COMPRA DIRETA (CPGF, CARONA OU DISPENSA)?</t>
  </si>
  <si>
    <t>SITUAÇÃO DO ITEM (último relatório)</t>
  </si>
  <si>
    <t>ORIENTAÇÕES SAFS (Último relatório)</t>
  </si>
  <si>
    <t>RESPONSÁVEL</t>
  </si>
  <si>
    <t>PREVISÃO DE REGULARIZAÇÃO</t>
  </si>
  <si>
    <t>ORIENTAÇÃO CONCLUÍDA?</t>
  </si>
  <si>
    <t>JUSTIFICA PARA NÃO CONCLUSÃO</t>
  </si>
  <si>
    <t>SITUAÇÃO DO ITEM Relatório ATUAL</t>
  </si>
  <si>
    <t>ORIENTAÇÕES SAFS</t>
  </si>
  <si>
    <t>RESPONSÁVEL2</t>
  </si>
  <si>
    <t>PREVISÃO DE REGULARIZAÇÃO Atual</t>
  </si>
  <si>
    <t>SAFS - SC</t>
  </si>
  <si>
    <t>PRODUTOS PARA SAÚDE</t>
  </si>
  <si>
    <t>SONDA PARA ASPIRACAO TRAQUEAL N 12 ESTERIL</t>
  </si>
  <si>
    <t>PR 90078/2024</t>
  </si>
  <si>
    <t>HOMOLOGADO</t>
  </si>
  <si>
    <t>Rafaela Oliveira</t>
  </si>
  <si>
    <t>ESTA EM INSTRUÇÃO PROCESSUAL PELA UCL</t>
  </si>
  <si>
    <t>-</t>
  </si>
  <si>
    <t>Isis</t>
  </si>
  <si>
    <t>Não</t>
  </si>
  <si>
    <t>SONDA FOLEY 2 VIAS N 24</t>
  </si>
  <si>
    <t>PR 90045/2025</t>
  </si>
  <si>
    <t>SEM PROCESSO</t>
  </si>
  <si>
    <t>EM LICITAÇÃO</t>
  </si>
  <si>
    <t>ESTA EM INSTRUÇÃO PROCESSUAL PELA UCL - PR 45/2025 - Fase de lances dia 10/07/2025</t>
  </si>
  <si>
    <t>SIM</t>
  </si>
  <si>
    <t>2025NE001643</t>
  </si>
  <si>
    <t>TUBO ENDOTRAQUEAL N 3,0 S/ BALAO</t>
  </si>
  <si>
    <t>ATADURA CREPOM 20CM X 180CM</t>
  </si>
  <si>
    <t>TR 0009/2025</t>
  </si>
  <si>
    <t>AMOSTRA SENDO ANALISADA PELA AREA</t>
  </si>
  <si>
    <t>PRODUTOS PARA SAÚDE II</t>
  </si>
  <si>
    <t>SERINGA 5ML BICO LUER LOCK S/ AGULHA</t>
  </si>
  <si>
    <t>PR 90003/2025</t>
  </si>
  <si>
    <t>41/CC</t>
  </si>
  <si>
    <t>Larissa</t>
  </si>
  <si>
    <t>Homologado PR90003/2025</t>
  </si>
  <si>
    <t>2025NE000821</t>
  </si>
  <si>
    <t>sem previsão</t>
  </si>
  <si>
    <t>sep - 50673706</t>
  </si>
  <si>
    <t>UACAP (AC)</t>
  </si>
  <si>
    <t>ULAC</t>
  </si>
  <si>
    <t>TUBO COLETA A VACUO EDTA 4ML (TAMPA ROXA)</t>
  </si>
  <si>
    <t>PR 90018/2025</t>
  </si>
  <si>
    <t>MÔNICA</t>
  </si>
  <si>
    <t>2025NE001571</t>
  </si>
  <si>
    <t>Matheus</t>
  </si>
  <si>
    <t>TUBO ENDOTRAQUEAL N 4,0 S/ BALAO</t>
  </si>
  <si>
    <t>SFH</t>
  </si>
  <si>
    <t>ENFERMARIA</t>
  </si>
  <si>
    <t>CLONAZEPAM, 2 MG</t>
  </si>
  <si>
    <t>TR 0035/2025</t>
  </si>
  <si>
    <t>em licitação</t>
  </si>
  <si>
    <t>Naira</t>
  </si>
  <si>
    <t>EM LICITAÇÃO. Processo na UCL ainda sem edital</t>
  </si>
  <si>
    <t>Gleydi</t>
  </si>
  <si>
    <t>TR 0036/2025</t>
  </si>
  <si>
    <t>Rafaela</t>
  </si>
  <si>
    <t>Item consta no PR  90047/2025, com etapa de lances agendada para 14/07/25</t>
  </si>
  <si>
    <t>Sim</t>
  </si>
  <si>
    <t>OXACILINA, 500 MG, PÓ LIÓFILO</t>
  </si>
  <si>
    <t>PREDNISONA, 20 MG</t>
  </si>
  <si>
    <t>PR 90023/2025</t>
  </si>
  <si>
    <t>Sem processo</t>
  </si>
  <si>
    <t>Item fracassado no PR 90023/2025. Constará no TR 133/2025, com previsão de envio à UCL em julho/2025</t>
  </si>
  <si>
    <t>PROMETAZINA CLORIDRATO, 25 MG/ML, SOLUÇÃO INJETÁVEL, 2 ML</t>
  </si>
  <si>
    <t>Item homologado no PR 90023/2025. ATA em assinatura</t>
  </si>
  <si>
    <t>23765.009394/2025-81 - CADIF</t>
  </si>
  <si>
    <t>DIMETICONA, 40 MG</t>
  </si>
  <si>
    <t>TR 0031/2025</t>
  </si>
  <si>
    <t>SESSAO PUBLICA EM 26/05/25. AGUARDANDO RELATORIO PARA PARECER. Provavel fracasso.</t>
  </si>
  <si>
    <t>MAGNÉSIO SULFATO, 50%, SOLUÇÃO INJETÁVEL, 10 ML</t>
  </si>
  <si>
    <t>TR 0037/2025</t>
  </si>
  <si>
    <t>Item consta no PR  90048/2025, com etapa de lances agendada para 09/07/25</t>
  </si>
  <si>
    <t>REAGENTE TIRA UROANALISE 11 PARAMETROS</t>
  </si>
  <si>
    <t>APROVADO NO PR 90018/2025, ITEM 57, AGUARDANDO HOMOLOGAÇÃO</t>
  </si>
  <si>
    <t>Sem empenho</t>
  </si>
  <si>
    <t>Sem Previsão</t>
  </si>
  <si>
    <t>EXPEDIENTE</t>
  </si>
  <si>
    <t>PAPEL CARBONO MONOFACE TAM 297X 210 AZUL</t>
  </si>
  <si>
    <t>PR 90027/2025</t>
  </si>
  <si>
    <t>Wesley</t>
  </si>
  <si>
    <t>Pregão 90027/2025 está em 1º parecer técnico, em análise pela Larissa SAFS</t>
  </si>
  <si>
    <t>COLA BRANCA LIQUIDA 90G</t>
  </si>
  <si>
    <t>CORRETIVO LIQUIDO ATOXICO 18ML</t>
  </si>
  <si>
    <t>TR 21/2025</t>
  </si>
  <si>
    <t>IMPEDIMENTO DE LICITAR ATÉ 09/12/2026</t>
  </si>
  <si>
    <t>ÁCIDO FOLÍNICO, 15 MG</t>
  </si>
  <si>
    <t>TR 39/2025</t>
  </si>
  <si>
    <t>Aguardando lançamento do edital - PR 90056/2025</t>
  </si>
  <si>
    <t>2025NE000901</t>
  </si>
  <si>
    <t>PRODUTOS PARA SAÚDE/Transplante renal</t>
  </si>
  <si>
    <t>HEMOSTATICO ABSORVIVEL DE CELULOSE 10X20</t>
  </si>
  <si>
    <t>TR 0024/2025</t>
  </si>
  <si>
    <t>Avaliação técnica PR 90036/2025</t>
  </si>
  <si>
    <t>OMEPRAZOL, 20 MG</t>
  </si>
  <si>
    <t>SESSAO PUBLICA EM 26/05/25. AGUARDANDO RELATORIO PARA PARECER. Provavel aceitaçao.</t>
  </si>
  <si>
    <t>2025NE000162</t>
  </si>
  <si>
    <t>23765.009866/2025-04 - CADIF</t>
  </si>
  <si>
    <t>UACAP (MICRO)</t>
  </si>
  <si>
    <t>ULAP</t>
  </si>
  <si>
    <t>TR 0030/2025</t>
  </si>
  <si>
    <t>CONSTA NO TR 30/2025, AGUARDANDO AGENDAMENTO</t>
  </si>
  <si>
    <t>Sem previsão</t>
  </si>
  <si>
    <t>Aguardando demanda da área</t>
  </si>
  <si>
    <t>GLICOSE, 50%, SOLUÇÃO INJETÁVEL, 20 ML</t>
  </si>
  <si>
    <t>2025NE001182</t>
  </si>
  <si>
    <t>divergência na entrega</t>
  </si>
  <si>
    <t>FIOS</t>
  </si>
  <si>
    <t>GLICOSE, 5%, SOLUÇÃO INJETÁVEL, SISTEMA FECHADO, 100 ML</t>
  </si>
  <si>
    <t>CLORETO DE SÓDIO, 0,9%, SOLUÇÃO INJETÁVEL, SISTEMA FECHADO, 100 ML</t>
  </si>
  <si>
    <t>LINEZOLIDA, 600 MG</t>
  </si>
  <si>
    <t>PEDIATRIA</t>
  </si>
  <si>
    <t>PARACETAMOL, 200 MG/ML, SOLUÇÃO ORAL, GOTAS, 15 ML</t>
  </si>
  <si>
    <t>POLIMIXINA B SULFATO, 500.000 UI, PÓ LIÓFILO</t>
  </si>
  <si>
    <t>CC 90032/2025</t>
  </si>
  <si>
    <t>Item homologado no CC 90032/2025</t>
  </si>
  <si>
    <t>2025NE001021</t>
  </si>
  <si>
    <t>será aberta sep</t>
  </si>
  <si>
    <t>FRALDA DESCARTAVEL ADULTO TAM. G</t>
  </si>
  <si>
    <t>EM INSTRUÇÃO PROCESSUAL</t>
  </si>
  <si>
    <t>2024NE004705</t>
  </si>
  <si>
    <t>entrega em atraso</t>
  </si>
  <si>
    <t>COMPRESSA GAZE 7,5 X 7,5 ESTERIL</t>
  </si>
  <si>
    <t>2024NE004529</t>
  </si>
  <si>
    <t>empresa comunicou que está encerrando as atividades - sep - 51003223</t>
  </si>
  <si>
    <t>CENTRO CIRURGICO</t>
  </si>
  <si>
    <t>ESCOVA DEGERMACAO CLOREXIDINA A 2%</t>
  </si>
  <si>
    <t>PR 90063/2024</t>
  </si>
  <si>
    <t>Item consta no TR 0040/2025, em planejamento, com previsão de envio à UCL em julho/2025</t>
  </si>
  <si>
    <t>ESPECULO VAGINAL MEDIO</t>
  </si>
  <si>
    <t>ULAC/UHO</t>
  </si>
  <si>
    <t>LAMINA LABORATORIO VIDRO 75MM X 25MM LISA</t>
  </si>
  <si>
    <t>APROVADO NO PR 90018/2025, ITEM 35, AGUARDANDO HOMOLOGAÇÃO</t>
  </si>
  <si>
    <t>2025NE001569</t>
  </si>
  <si>
    <t>BLOCO CIRÚRGICO</t>
  </si>
  <si>
    <t xml:space="preserve">CLIPE CIRURGICO TAM GRANDE </t>
  </si>
  <si>
    <t>PR 90029/2024</t>
  </si>
  <si>
    <t>CONTRATADO</t>
  </si>
  <si>
    <t>PINCEL MARCADOR PERMANENTE COR PRETA</t>
  </si>
  <si>
    <t>LIMPEZA, COPA E COZINHA, ACOND. E EMB. (Hotelaria/ULAC/CME/UACAP)</t>
  </si>
  <si>
    <t>DETERGENTE LIQUIDO USO LABORATORIAL E LIMPEZA GERAL</t>
  </si>
  <si>
    <t>PR 90021/2025</t>
  </si>
  <si>
    <t xml:space="preserve"> EM LICITAÇÃO</t>
  </si>
  <si>
    <t>Em parecer técnico</t>
  </si>
  <si>
    <t>LIMPEZA, COPA E COZINHA, ACOND. E EMB.</t>
  </si>
  <si>
    <t>SACO PLÁSTICO INCOLOR 22CM X 45CM</t>
  </si>
  <si>
    <t>TERMOMETRO CLINICO DIGITAL</t>
  </si>
  <si>
    <t>TR 0015/2025</t>
  </si>
  <si>
    <t>ITEM RESTOU COMO FRACASSADO</t>
  </si>
  <si>
    <t>FIO SUTURA POLIESTER N 2 1/2 CIRC CORT AG 2,6CM</t>
  </si>
  <si>
    <t>Fracassado no PR90036/2025</t>
  </si>
  <si>
    <t>PAPEL TERMICO BEMATECH MP 4200TH</t>
  </si>
  <si>
    <t>PR 0016/2022</t>
  </si>
  <si>
    <t>331</t>
  </si>
  <si>
    <t>2025NE001517</t>
  </si>
  <si>
    <t>REAGENTE TEMPO DE PROTROMBINA (TP)</t>
  </si>
  <si>
    <t>PR 0056/2021</t>
  </si>
  <si>
    <t>337</t>
  </si>
  <si>
    <t>2025NE001428;
2025NE001538</t>
  </si>
  <si>
    <t>RADIOLOGIA INTERVENCIONISTA</t>
  </si>
  <si>
    <t>CATETER BILIAR 12FR X 40CM</t>
  </si>
  <si>
    <t>PR90044/2025</t>
  </si>
  <si>
    <t>Edmar/Naira</t>
  </si>
  <si>
    <t>Enviado para 1º parecer técnico</t>
  </si>
  <si>
    <t>SAFS - DB</t>
  </si>
  <si>
    <t>BUCOMAXILOFACIAL/ORTODONTIA</t>
  </si>
  <si>
    <t>Sem processo (não licitar 2025)</t>
  </si>
  <si>
    <t>Edmar/Rafaela</t>
  </si>
  <si>
    <t>ÁREA INFORMOU PARA NÃO LICITAR - Planilha (47871032)</t>
  </si>
  <si>
    <t>NÃO</t>
  </si>
  <si>
    <t>HEMODIALISE</t>
  </si>
  <si>
    <t>CATETER CENTRAL LONGA PERMANENCIA 14,5 HEMODIALISE CILINDRICO 55CM DE EXTENSAO TOTAL</t>
  </si>
  <si>
    <t>TR 0013/2025</t>
  </si>
  <si>
    <t>EM PLANEJAMENTO</t>
  </si>
  <si>
    <t>Em fase de pesquisa de preços</t>
  </si>
  <si>
    <t>SAFS - UHHO</t>
  </si>
  <si>
    <t>UHHO</t>
  </si>
  <si>
    <t>AGULHA DE TRANSPLANTE MEDULA OSSEA - PONTA DIAMANTADA (11X10)</t>
  </si>
  <si>
    <t>PR 90019/2025</t>
  </si>
  <si>
    <t>Tatiane</t>
  </si>
  <si>
    <t>EM AVALIAÇÃO TÉCNICA</t>
  </si>
  <si>
    <t>2025NE000827</t>
  </si>
  <si>
    <t>sep - 23765.010149/2025-17</t>
  </si>
  <si>
    <t>ENDOSCOPIA (CPRE)</t>
  </si>
  <si>
    <t>FIO GUIA HIDROFILICO STIFF 0,035 -  400 A 480CM</t>
  </si>
  <si>
    <t>PR 90038/2025</t>
  </si>
  <si>
    <t>Fase de lances foi em 23/06; aguardando solicitação de  primeira avaliação técnica</t>
  </si>
  <si>
    <t>BLOCO CIRÚRGICO/ANESTESIA</t>
  </si>
  <si>
    <t>PLACA DE ESPUMA P RECIPIENTE CO2</t>
  </si>
  <si>
    <t>PR 90034/2025</t>
  </si>
  <si>
    <t>Recém fracassado no PR 90034/2025</t>
  </si>
  <si>
    <t>EXPEDIENTE/NUVE</t>
  </si>
  <si>
    <t>RELOGIO DE PAREDE</t>
  </si>
  <si>
    <t>2025NE001589</t>
  </si>
  <si>
    <t>GUIA PARA ENTUBACAO TRAQUEAL INFANTIL TIPO BOUGIE</t>
  </si>
  <si>
    <t>Avaliação técnica</t>
  </si>
  <si>
    <t>UACAP (AP)</t>
  </si>
  <si>
    <t>ULAC/ULAP</t>
  </si>
  <si>
    <t>PR 90002/2025</t>
  </si>
  <si>
    <t>Denis</t>
  </si>
  <si>
    <t>CAMPO CIRURGICO ESTERIL 140X160</t>
  </si>
  <si>
    <t>TR 23/2025</t>
  </si>
  <si>
    <t>Fase de lances em 02/07/25</t>
  </si>
  <si>
    <t>Aguardando demanda do laboratório</t>
  </si>
  <si>
    <t>PR 0078/2020</t>
  </si>
  <si>
    <t>BLOCO CIRÚRGICO (TRANSPLANTE RENAL)</t>
  </si>
  <si>
    <t>DRENO DE SUCÇÃO CONTINUA TIPO BLAKE - 19 FR (6.4MM) (TRANSP. RENAL)</t>
  </si>
  <si>
    <t>FRACASSADO</t>
  </si>
  <si>
    <t>BLOCO CIRÚRGICO (UROLOGIA)</t>
  </si>
  <si>
    <t>FIBRA OPTICA P URETEROSCOPIO FLEXIVEL</t>
  </si>
  <si>
    <t>CR 0004/2025</t>
  </si>
  <si>
    <t>JÁ FOI HOMOLOGADO PELA UCL</t>
  </si>
  <si>
    <t>2025NE001667</t>
  </si>
  <si>
    <t>PR 0053/2023</t>
  </si>
  <si>
    <t>2025NE001537</t>
  </si>
  <si>
    <t>UACAP</t>
  </si>
  <si>
    <t>CARDIO</t>
  </si>
  <si>
    <t>Apixabana 5mg COMP</t>
  </si>
  <si>
    <t>SONDA FOLEY 3 VIAS N 20</t>
  </si>
  <si>
    <t>SONDA FOLEY 3 VIAS N 24</t>
  </si>
  <si>
    <t>SERINGA 10ML BICO LUER LOCK S/ AGULHA</t>
  </si>
  <si>
    <t>2024NE004459</t>
  </si>
  <si>
    <t>PAIF - PAIF 23765.008701/2025-15</t>
  </si>
  <si>
    <t>AGULHA FISTULA 16G C/DISPOSITIVO BACK-EYE</t>
  </si>
  <si>
    <t>PR 90067/2024</t>
  </si>
  <si>
    <t>Em fase de pesquisa de preços TR 13</t>
  </si>
  <si>
    <t>2025NE001530</t>
  </si>
  <si>
    <t>Laene</t>
  </si>
  <si>
    <t>PRODUTOS PARA SAÚDE III</t>
  </si>
  <si>
    <t>TR 141/2025</t>
  </si>
  <si>
    <t>PRODUTOS PARA SAÚDE (CATETERES)</t>
  </si>
  <si>
    <t>CATETER INTRAVENOSO 20G PERIFERICO COM DISPOSITIVO SEGURANCA</t>
  </si>
  <si>
    <t>DL90016/2025: parecer técnico; TR 141: aguardando edital</t>
  </si>
  <si>
    <t>FIO SUTURA SEDA N 2 PRETA SEM AGULHA 15X45CM</t>
  </si>
  <si>
    <t>FIO SUTURA POLIGLACTINA (VICRYL) N 3 1/2 CIC CIL AG 25 A 27 MM</t>
  </si>
  <si>
    <t>LAMINA BISTURI DESCARTAVEL N 10</t>
  </si>
  <si>
    <t>FOI SOLICITADO HOMOLOGAÇÃO PARCIAL</t>
  </si>
  <si>
    <t>PRODUTOS PARA SAÚDE (PLÁSTICA)</t>
  </si>
  <si>
    <t>PALITO DE MADEIRA (PAU DE LARANJEIRA)</t>
  </si>
  <si>
    <t>COLETOR URINA SISTEMA FECHADO 1000 A 2000ML</t>
  </si>
  <si>
    <t>RESTOU COMO FRACASSADO NO PREGÃO</t>
  </si>
  <si>
    <t>FITA MICROPOROSA 1,2 A 1,3CM X 10M</t>
  </si>
  <si>
    <t>EXPEDIENTE (BLOCO CIRÚRGICO)</t>
  </si>
  <si>
    <t>CAIXA PLASTICA ORGANIZADORA, 262X177X85, CAP: 2,3L</t>
  </si>
  <si>
    <t>Aprovado no parecer 49423900</t>
  </si>
  <si>
    <t>ABAIXADOR LINGUA MADEIRA</t>
  </si>
  <si>
    <t>ESPÁTULA DE AYRES EM MADEIRA</t>
  </si>
  <si>
    <t>ATADURA GESSADA 10CM X 300CM</t>
  </si>
  <si>
    <t>ITEM REPROVADO</t>
  </si>
  <si>
    <t>ATADURA GESSADA 15CM X 300CM</t>
  </si>
  <si>
    <t>2025NE001578</t>
  </si>
  <si>
    <t>ATADURA GESSADA 12CM X 300CM</t>
  </si>
  <si>
    <t>TUBO ENDOTRAQUEAL N 5,0 S/ BALAO</t>
  </si>
  <si>
    <t>SOLICITADO HOMOLOGAÇÃO PARCIAL</t>
  </si>
  <si>
    <t>DESLANOSÍDEO, 0,2 MG/ML, SOLUÇÃO INJETÁVEL, 2 ML</t>
  </si>
  <si>
    <t>PR 90015/2025</t>
  </si>
  <si>
    <t>INSULINA HUMANA REGULAR, 100 U/ML, INJETÁVEL, 10 ML</t>
  </si>
  <si>
    <t>2025NE001035</t>
  </si>
  <si>
    <t>23765.010615/2025-64</t>
  </si>
  <si>
    <t>ACETAZOLAMIDA, 250 MG</t>
  </si>
  <si>
    <t>CCIH</t>
  </si>
  <si>
    <t>ALOPURINOL, 100 MG</t>
  </si>
  <si>
    <t>AMITRIPTILINA CLORIDRATO, 25 MG</t>
  </si>
  <si>
    <t>2025NE001412</t>
  </si>
  <si>
    <t>23765.018522/2024-05</t>
  </si>
  <si>
    <t>CLONIDINA CLORIDRATO,  0,150 MG</t>
  </si>
  <si>
    <t>OFTALMO</t>
  </si>
  <si>
    <t>FENILEFRINA CLORIDRATO, 10%, SOLUÇÃO OFTÁLMICA, 5 ML</t>
  </si>
  <si>
    <t>GLICERINA, 95%,  SUPOSITÓRIO, ADULTO</t>
  </si>
  <si>
    <t>HALOPERIDOL, 1 MG</t>
  </si>
  <si>
    <t>ENFERMARIA
NEFRO</t>
  </si>
  <si>
    <t>HEPARINA SÓDICA, 5.000 UI/ML, SOLUÇÃO INJETÁVEL, 5 ML</t>
  </si>
  <si>
    <t>HIDROCORTISONA SUCCINATO SÓDICO, 500 MG, PÓ LIÓFILO</t>
  </si>
  <si>
    <t>2025NE001048</t>
  </si>
  <si>
    <t>23765.010610/2025-31</t>
  </si>
  <si>
    <t>ENFERMARIA
CTI</t>
  </si>
  <si>
    <t>CLORETO DE POTÁSSIO, 600 MG</t>
  </si>
  <si>
    <t>FENOTEROL BROMIDRATO, 5 MG/ML, SOLUÇÃO PARA INALAÇÃO, 20 ML</t>
  </si>
  <si>
    <t>CC 2026/2023</t>
  </si>
  <si>
    <t xml:space="preserve">Item estava com descontinuação temporária vigente. Constará no TR 133/2025, com previsão de envio à UCL em julho/2025
</t>
  </si>
  <si>
    <t>ACICLOVIR 200MG</t>
  </si>
  <si>
    <t>NAPROXENO SÓDICO, 550 MG</t>
  </si>
  <si>
    <t>2025NE001553</t>
  </si>
  <si>
    <t>NISTATINA, 25.000 UI/G, CREME VAGINAL, 60 G</t>
  </si>
  <si>
    <t>BENZILPENICILINA POTÁSSICA, 5.000.000 UI, PÓ LIÓFILO</t>
  </si>
  <si>
    <t>não</t>
  </si>
  <si>
    <t>PETIDINA CLORIDRATO, 50 MG/ML, SOLUÇÃO INJETÁVEL, 2 ML</t>
  </si>
  <si>
    <t>sem processo</t>
  </si>
  <si>
    <t>Item deserto no PR 90023/2025. Constará no TR 133/2025, com previsão de envio à UCL em julho/2025</t>
  </si>
  <si>
    <t>PIRIDOSTIGMINA BROMETO, 60 MG</t>
  </si>
  <si>
    <t>PREDNISONA, 5 MG</t>
  </si>
  <si>
    <t>VITAMINAS DO COMPLEXO B, VITAMINAS B1 +  B2 +  B5 + B6 + PP (5 MG + 2 MG + 3 MG + 2 MG + 20 MG)</t>
  </si>
  <si>
    <t>PR 90004/2025</t>
  </si>
  <si>
    <t>Recem fracassado PR 90004/2025</t>
  </si>
  <si>
    <t>CIANOCOBALAMINA, 2,5 MG/ML, INJETÁVEL,  2 ML</t>
  </si>
  <si>
    <t>CPGF</t>
  </si>
  <si>
    <t>LAPIS DERMATOGRAFICO PRETO</t>
  </si>
  <si>
    <t>PR 90048/2024</t>
  </si>
  <si>
    <t>2025NE001225</t>
  </si>
  <si>
    <t>GRAMPO P/ GRAMPEADOR 26/6 COBREADO</t>
  </si>
  <si>
    <t xml:space="preserve">FRACASSADO </t>
  </si>
  <si>
    <t>empresa impedida de licitar</t>
  </si>
  <si>
    <t>TESOURA ACO INOXIDAVEL CABO PLASTICO COMP 20CM</t>
  </si>
  <si>
    <t>CANETA ESFEROGRAFICA VERMELHA TRACO MEDIO</t>
  </si>
  <si>
    <t>CANETA ESFEROGRAFICA AZUL TRACO MEDIO</t>
  </si>
  <si>
    <t>CANETA MARCA TEXTO AMARELA</t>
  </si>
  <si>
    <t>2025NE001590</t>
  </si>
  <si>
    <t>PASTA ARQUIVO SUSPENSA 240X360 C/ GRAMPO TRILHO</t>
  </si>
  <si>
    <t>SACO PLASTICO LIXO COR BRANCO LEITOSO 100L 75X105</t>
  </si>
  <si>
    <t>GEL DE INCLUSAO PARA CONGELAÇAO</t>
  </si>
  <si>
    <t>PR 90037/2025</t>
  </si>
  <si>
    <t xml:space="preserve"> PR 90037/2025, EM FASE JULGAMENTO</t>
  </si>
  <si>
    <t>LACTULOSE, 667 MG/ML, XAROPE,  120 ML</t>
  </si>
  <si>
    <t>2025NE001650</t>
  </si>
  <si>
    <t>empresa solicitou prorrogação para ago/25, o pedido foi negado.</t>
  </si>
  <si>
    <t>NEFRO</t>
  </si>
  <si>
    <t>ACIDO PERACETICO DE 3.5% COM PEROXIDO DE HIDROGENIO</t>
  </si>
  <si>
    <t>TRAMADOL CLORIDRATO, 100 MG/ML, SOLUÇÃO ORAL, GOTAS, 10 ML</t>
  </si>
  <si>
    <t>TMO</t>
  </si>
  <si>
    <t>CICLOSPORINA, 50 MG/ML, SOLUÇÃO INJETÁVEL, 1 ML</t>
  </si>
  <si>
    <t>DESERTO</t>
  </si>
  <si>
    <t>2025NE001426</t>
  </si>
  <si>
    <t>PEDIATRIA / NUTRIÇÃO</t>
  </si>
  <si>
    <t>FRASCO PLASTICO 500 ML PARA PEDIATRIA</t>
  </si>
  <si>
    <t>SERINGA HEPARINA LITICA</t>
  </si>
  <si>
    <t>APROVADO NO PR 90018/2025, ITEM 61 , AGUARDANDO HOMOLOGAÇÃO</t>
  </si>
  <si>
    <t>Material crítico. Necessário para gasometria e não pode ficar desabastecido</t>
  </si>
  <si>
    <t>PENTOXIFILINA, 400 MG</t>
  </si>
  <si>
    <t>BECLOMETASONA DIPROPIONATO, 250 MCG/DOSE, AEROSSOL BUCAL, FRASCO DOSEADOR COM BOCAL AEROGADOR, 200 DOSES</t>
  </si>
  <si>
    <t>Item 128 aceito no PR 90023/2025. Aguardando homologação</t>
  </si>
  <si>
    <t>IODOPOVIDONA, 5%, SOLUÇÃO OFTÁLMICA, 10 ML</t>
  </si>
  <si>
    <t>Item deserto/fracassado no PR 90023/2025. Constará no TR 133/2025, com previsão de envio à UCL em julho/2025</t>
  </si>
  <si>
    <t>EQUIPO P/ INFUSÃO 2 VIAS</t>
  </si>
  <si>
    <t>Aguardando edital TR141</t>
  </si>
  <si>
    <t>2025NE001132</t>
  </si>
  <si>
    <t>empresa encerrou atividades</t>
  </si>
  <si>
    <t>LAMOTRIGINA, 25 MG</t>
  </si>
  <si>
    <t>CLINDAMICINA CLORIDRATO, 300 MG</t>
  </si>
  <si>
    <t>CAPTOPRIL, 12,5 MG</t>
  </si>
  <si>
    <t>AGULHA ANESTESICA  PERIDURAL 16GX 3 1/2 TUOHY DESC.</t>
  </si>
  <si>
    <t>FISIOTERAPIA</t>
  </si>
  <si>
    <t>BANDAGEM ELASTICA AUTO ADESIVA 50MMX4,5MT</t>
  </si>
  <si>
    <t>TR 12/2025</t>
  </si>
  <si>
    <t>Aguardando publicação de edital</t>
  </si>
  <si>
    <t>TR 46/2025</t>
  </si>
  <si>
    <t>CATETER TRIPLO LUMEN 12 F P/ HEMODIALISE 20cm</t>
  </si>
  <si>
    <t>2025NE001640</t>
  </si>
  <si>
    <t>SONDA FOLEY 2V 16 SILICONE</t>
  </si>
  <si>
    <t>2025NE001642</t>
  </si>
  <si>
    <t>CME</t>
  </si>
  <si>
    <t>ESCOVA P/ LIMPEZA DE ENDOSCOPIO D 2,8</t>
  </si>
  <si>
    <t>2025NE001558</t>
  </si>
  <si>
    <t>USOST</t>
  </si>
  <si>
    <t>LUVA NITRILICA PUNHO LONGO TAMANHO GRANDE</t>
  </si>
  <si>
    <t>PR 90053/2024</t>
  </si>
  <si>
    <t>Em fase de parecer técnico</t>
  </si>
  <si>
    <t>DERMATOLOGIA</t>
  </si>
  <si>
    <t>TRIANCINOLONA ACETONIDO, 20 MG/ML, SOLUÇÃO INJETÁVEL, 5 ML</t>
  </si>
  <si>
    <t>2025NE001510</t>
  </si>
  <si>
    <t>BLOCO CIRÚRGICO/CTI</t>
  </si>
  <si>
    <t>BOLSA PRESSORICA CLEAR CUFF</t>
  </si>
  <si>
    <t>CURATIVO HIDROCOLOIDE EM PO (MULTIDOSE)</t>
  </si>
  <si>
    <t>2025NE001561</t>
  </si>
  <si>
    <t>LINHA DE AMOSTRA PARA CAPNOGRAFO - DIXTAL, GE E DRAGER</t>
  </si>
  <si>
    <t>LUVA NITRILICA PUNHO LONGO TAMANHO PEQUENO</t>
  </si>
  <si>
    <t>PR 90014/2025</t>
  </si>
  <si>
    <t>amostra sendo avaliada</t>
  </si>
  <si>
    <t>FRALDA DESCARTAVEL INFANTIL TAM. XG</t>
  </si>
  <si>
    <t>CATETER PARA HEMODINAMICA, MULTIPROPOSITO, 5 FR</t>
  </si>
  <si>
    <t>IBUPROFENO, 50 MG/ML, SUSPENSÃO ORAL,  30 ML</t>
  </si>
  <si>
    <t>METRONIDAZOL, 100 MG/G, GEL VAGINAL, COM  10 APLICADORES,  50 G</t>
  </si>
  <si>
    <t>ESFIGMOMANOMETRO COMPLETO ANEROIDE ADULTO (APARELHO DE PRESSAO)</t>
  </si>
  <si>
    <t>CARBONATO DE CÁLCIO, 500 MG</t>
  </si>
  <si>
    <t>2025NE000959</t>
  </si>
  <si>
    <t>23765.006793/2025-91</t>
  </si>
  <si>
    <t>REAGENTE BETA HCG METODO IMUNOCROMATOGRAFIA</t>
  </si>
  <si>
    <t>PR 90037/2025, EM JULGAMENTO</t>
  </si>
  <si>
    <t>Sem material na área. Tentativa de empréstimo sem sucesso</t>
  </si>
  <si>
    <t>PRODUTOS PARA SAÚDE III (UAD)</t>
  </si>
  <si>
    <t>DOSADOR ORAL 10 ML</t>
  </si>
  <si>
    <t>Homologado no PR90003/2025</t>
  </si>
  <si>
    <t>DOSADOR ORAL 3 ML</t>
  </si>
  <si>
    <t>CETOCONAZOL + BETAMETASONA DIPROPIONATO + NEOMICINA SULFATO (20 MG + 0,64 MG + 2,5 MG), CREME DERMATOLÓGICO, 30 G</t>
  </si>
  <si>
    <t>GASTRO</t>
  </si>
  <si>
    <t>ÓLEO DE PAPOULA IODADO, 480 MG/ML, SOLUÇÃO INJETÁVEL, 10ML</t>
  </si>
  <si>
    <t>SULFADIAZINA DE PRATA, 1%, CREME, 30 A 50 G</t>
  </si>
  <si>
    <t>CC 90013/2024</t>
  </si>
  <si>
    <t>Item fracassado na CC 90013/2024. Constará no TR 131/2025, com previsão de envio à UCL em 08/2025</t>
  </si>
  <si>
    <t>CAMPO OPERATORIO IODOFORADO 34CM X 35CM</t>
  </si>
  <si>
    <t>UAPS</t>
  </si>
  <si>
    <t>COLCHAO PNEUMATICO</t>
  </si>
  <si>
    <t>TR 0004/2025</t>
  </si>
  <si>
    <t>Em fase de análise de propostas no PR90017/2025</t>
  </si>
  <si>
    <t>2025NE000747</t>
  </si>
  <si>
    <t>PAIF 23765.010147/2025-28</t>
  </si>
  <si>
    <t>DEDEIRA EM LATEX Nº4</t>
  </si>
  <si>
    <t>EQUIPO P/INFUSAO 4 VIAS</t>
  </si>
  <si>
    <t>Fracassado no PR90003/2025. Será incluído TR 141</t>
  </si>
  <si>
    <t>FITA ADESIVA  ZEBRADA (AUTOCLAVE) 18MM X 30M</t>
  </si>
  <si>
    <t>FAIXA ELASTICA DE SMARCH 15CM X 2M</t>
  </si>
  <si>
    <t>PRODUTOS PARA SAÚDE (CTI)</t>
  </si>
  <si>
    <t>FIXADOR PARA TUBO OROTRAQUEAL(ENDOTRAQUEAL)</t>
  </si>
  <si>
    <t>AMBULATÓRIO</t>
  </si>
  <si>
    <t>LENÇOL DESCARTAVEL, PAPEL, ROLO 70X50 PARA MACA</t>
  </si>
  <si>
    <t>MALHA TUBULAR ORTOPEDICA 12CM X 15M</t>
  </si>
  <si>
    <t>POTE ALIMENTOS REDONDO CAPACIDADE 1000 C/ TAMPA</t>
  </si>
  <si>
    <t>EXPEDIENTE (SERVIÇO DE REPROGRAFIA / CLÍNICA MÉDICA)</t>
  </si>
  <si>
    <t>CARTUCHO TONER TINTA GESTETNER RICOH JP-30,600ML</t>
  </si>
  <si>
    <t>CLIPE NIQUELADO N 2 CAIXA C/ 100 UN</t>
  </si>
  <si>
    <t>2024NE004209</t>
  </si>
  <si>
    <t>PAIF 23765.010244/2025-11</t>
  </si>
  <si>
    <t>FIO SUTURA NYLON N 4 INCOLOR 3/8 CIRC CORT AG 2CM</t>
  </si>
  <si>
    <t>Julgamento de Proposta no PR90036/2025</t>
  </si>
  <si>
    <t>2025NE001096</t>
  </si>
  <si>
    <t>FIO SUTURA NYLON N 5 INCOLOR 3/8 AG 2CM</t>
  </si>
  <si>
    <t>Avaliação de amostra PR90036/2025</t>
  </si>
  <si>
    <t>TUBO LATEX N 200 (GARROTE)</t>
  </si>
  <si>
    <t>TUBO ENDOTRAQUEAL N 10 C/ BALAO</t>
  </si>
  <si>
    <t>FIO SUTURA POLIDIOXANONA (PDS) N 2 1/2 CIC CIL 3,5CM</t>
  </si>
  <si>
    <t>Produto aprovado; empresa habilitada PR90036/2025</t>
  </si>
  <si>
    <t>UMIDIFICADOR 250ML OXIGENIO</t>
  </si>
  <si>
    <t>PRODUTO PARA SAÚDE</t>
  </si>
  <si>
    <t>PETROLATO LIQUIDO BRANCO OLEOSO(VASELINA)</t>
  </si>
  <si>
    <t>GRAMPEADOR CAPACIDADE 100 GRAMPOS DE 23/8 METAL</t>
  </si>
  <si>
    <t>2025NE000464</t>
  </si>
  <si>
    <t>PAIF 23765.010123/2025-79</t>
  </si>
  <si>
    <t>GRAMPO TRILHO PLASTICO P/ PASTA</t>
  </si>
  <si>
    <t>LAPIS PRETO N 2 SEM BORRACHA</t>
  </si>
  <si>
    <t>MARCADOR RETROPROJETOR COR PRETA</t>
  </si>
  <si>
    <t>PASTA ARQUIVO C/ ABAS E ELASTICO 230X360</t>
  </si>
  <si>
    <t>PINCEL QUADRO BRANCO AZUL</t>
  </si>
  <si>
    <t>Impedida até 09/12/2026</t>
  </si>
  <si>
    <t>PINCEL QUADRO BRANCO  VERMELHO</t>
  </si>
  <si>
    <t>DISPOSITIVO CIRCUNCISAO 1,30 P/ FIMOSE</t>
  </si>
  <si>
    <t>DISPOSITIVO CIRCUNCISAO 1,50 P/ FIMOSE</t>
  </si>
  <si>
    <t>DISPOSITIVO CIRCUNCISAO 1,70 P/ FIMOSE</t>
  </si>
  <si>
    <t>TAMPÃO NASAL, COM CANULA 1,5X3,0X8,0 CM (MEROCEL)</t>
  </si>
  <si>
    <t>SACO PLASTICO INCOLOR 25CM X 33CM</t>
  </si>
  <si>
    <t>TINTA PARA CARIMBO COR PRETA</t>
  </si>
  <si>
    <t>PILHA ALCALINA PEQUENA AAA (PALITO)</t>
  </si>
  <si>
    <t>PASTA ARQUIVO PAPELAO 280X350 LOMBADA 85 COR PRETA (AZ)</t>
  </si>
  <si>
    <t>CETILPIRIDÍNIO CLORETO, 0,5 MG/ML, SOLUÇÃO BUCAL, SEM ÁLCOOL, 300 ML</t>
  </si>
  <si>
    <t>DIALISADOR CAPILAR 1.0 REPROCESSAVEL</t>
  </si>
  <si>
    <t>DL 90023/2024</t>
  </si>
  <si>
    <t>DISPOSITIVO INCONTINENCIA URINARIA C/ EXTENSOR N 6 (52MM)</t>
  </si>
  <si>
    <t>GRAMPEADOR CAPACIDADE 25 GRAMPOS DE 26/6 METAL</t>
  </si>
  <si>
    <t>FIO SUTURA ACO  N 1 COMPRIMENTO 60CM</t>
  </si>
  <si>
    <t>Avaliação técnica PR90036/2025</t>
  </si>
  <si>
    <t>2025NE001573</t>
  </si>
  <si>
    <t>FIO SUTURA NYLON N 3 INCOLOR 3/8 CIC. CORT 24 A 25 MM</t>
  </si>
  <si>
    <t>MICROPIPETA ATE 250</t>
  </si>
  <si>
    <t>TR 42/2025</t>
  </si>
  <si>
    <t>Material de uso irregular. CONSTA NO TR 42/2025 COM PREVISÃO DE ENVIO À UCL EM 11/2026</t>
  </si>
  <si>
    <t>2025NE001646</t>
  </si>
  <si>
    <t>ESTANTE PARA TUBO DE ENSAIO ARAME (15X100MM)</t>
  </si>
  <si>
    <t>ESTANTE TUBO ENSAIO (DIAMETRO ATE 40)</t>
  </si>
  <si>
    <t>CARBACOL, 0,1 MG/ML, SOLUÇÃO INJETÁVEL, INTRAOCULAR,  2 ML</t>
  </si>
  <si>
    <t>TUBO DE ENSAIO DE VIDRO CONICO (15X120MM) 10ML</t>
  </si>
  <si>
    <t>PR 90081/2024</t>
  </si>
  <si>
    <t>Substituído pelo AGHU 290820</t>
  </si>
  <si>
    <t>AMPICILINA SÓDICA + SULBACTAM SÓDICO (1 G + 500 MG), PÓ LIÓFILO</t>
  </si>
  <si>
    <t>PILOCARPINA CLORIDRATO, 4%, SOLUÇÃO OFTÁLMICA, 10 ML</t>
  </si>
  <si>
    <t>Item com descontinuação definitiva de fabricação</t>
  </si>
  <si>
    <t>CETOPROFENO, 50 MG</t>
  </si>
  <si>
    <t>TUBO DE  ENSAIO VIDRO 10 X 100 (COM ROSCA)</t>
  </si>
  <si>
    <t>2025NE001548</t>
  </si>
  <si>
    <t>BEQUER VIDRO GRADUADO 100ML</t>
  </si>
  <si>
    <t>2025NE001050;
2025NE001547</t>
  </si>
  <si>
    <t>COMADRE EM AÇO INOXIDAVEL</t>
  </si>
  <si>
    <t>BENZENO</t>
  </si>
  <si>
    <t>PR 90033/2024</t>
  </si>
  <si>
    <t>Despadronizar</t>
  </si>
  <si>
    <t>UACAP (PF)</t>
  </si>
  <si>
    <t>TOLUENO</t>
  </si>
  <si>
    <t>PR 90024/2025</t>
  </si>
  <si>
    <t>DRENO PENROSE N 01 ESTÉRIL SEM GAZE</t>
  </si>
  <si>
    <t>DRENO PENROSE N 02 ESTÉRIL SEM GAZE</t>
  </si>
  <si>
    <t>IMAGEM</t>
  </si>
  <si>
    <t>CATETER HISTEROSALPINGOGRAFIA 5X40</t>
  </si>
  <si>
    <t>CPGF 2025</t>
  </si>
  <si>
    <t>8 / 108</t>
  </si>
  <si>
    <t>larissa</t>
  </si>
  <si>
    <t>Fracassado no PR90044/2025. Em andamento compra por CPGF</t>
  </si>
  <si>
    <t>REAGENTE ANTI HTLV I II</t>
  </si>
  <si>
    <t>Suficiente na área para cerca de 20 dias</t>
  </si>
  <si>
    <t>REAGENTE CIANOCOBALAMINA VITAMINA B12</t>
  </si>
  <si>
    <t>REAGENTE TOXOPLASMA GONDII IGG</t>
  </si>
  <si>
    <t>2025NE000804;
2025NE001037</t>
  </si>
  <si>
    <t>Suficiente na área para mais de 30 dias</t>
  </si>
  <si>
    <t>FIO SUTURA POLIGLACTINA (VICRYL) N 3 CIR CIL 1/2 AG 2,0</t>
  </si>
  <si>
    <t>REAGENTE CICLOSPORINA</t>
  </si>
  <si>
    <t>2025NE000804
2025NE001517</t>
  </si>
  <si>
    <t>Suficiente na área para mais de 20 dias. Aguardando nova validade</t>
  </si>
  <si>
    <t>REAGENTE TESTOSTERONA</t>
  </si>
  <si>
    <t>ACIDO PERACETICO 5%(USO HEMODIALISE)</t>
  </si>
  <si>
    <t>CONJUNTO DRENAGEM PERCUTANEA MULTIPROPOSITO, 10FR X 25 A 30CM</t>
  </si>
  <si>
    <t>CONJUNTO INTRODUTOR ARTERIAL TIPO FEMURAL 5FR</t>
  </si>
  <si>
    <t>BLOCO CIRÚRGICO/ANGIOLOGIA</t>
  </si>
  <si>
    <t>CADARCO IDENTIFICACAO TIPO VESSEL LOOP 1,5MM X 50CM AMARELO</t>
  </si>
  <si>
    <t>CATETER PARA HEMODINAMICA, SIMMONS II, 5FR</t>
  </si>
  <si>
    <t>MALHA TUBULAR ORTOPEDICA 4CM X 15M</t>
  </si>
  <si>
    <t>KIT DE NEFROSTOMIA PERCUTANEA 12FR (UROLOGIA)</t>
  </si>
  <si>
    <t>MEIO DE CULTURA CALDO NUTRITIVO STANDART II</t>
  </si>
  <si>
    <t>Não é mais utilizado pelo laboratório</t>
  </si>
  <si>
    <t>REAGENTE FATOR REUMATOIDE</t>
  </si>
  <si>
    <t>REAGENTE ANTICORPO ANTI ESTREPTOLISINA O</t>
  </si>
  <si>
    <t>Tentativa de empréstimo sem sucesso</t>
  </si>
  <si>
    <t>SUPLEMENTO PARA MEIO DE CULTURA SANGUE DE CARNEIRO DESFRIBRINADO</t>
  </si>
  <si>
    <t>Empenhos não estão sendo emitidos pois Fornecedor tem pendência CADIN. Área está utilizando placas prontas como substituto</t>
  </si>
  <si>
    <t>PRODUTOS PARA SAÚDE (UHHO, UTI e TR. RENAL)</t>
  </si>
  <si>
    <t>CURATIVO TRANSPARENTE COM GLUCONATO DE CLOREXIDINA 2%</t>
  </si>
  <si>
    <t>ANTICORPO ATIVIDADE ANTI CD34 HUMANO</t>
  </si>
  <si>
    <t>CITOMETRIA - Denis</t>
  </si>
  <si>
    <t>substituito AGHU 505524</t>
  </si>
  <si>
    <t>PR 90024/2024</t>
  </si>
  <si>
    <t>ANTICORPO ATIVIDADE ANTI CD45 HUMANO</t>
  </si>
  <si>
    <t>BOLSA CONGELAMENTO 500ML</t>
  </si>
  <si>
    <t>REAGENTE CARTELA COOMBS</t>
  </si>
  <si>
    <t>REAGENTE CARTELA ABO</t>
  </si>
  <si>
    <t>KIT DE ESCOVAS CERDAS NYLON LIMPEZA DE CANULADOS</t>
  </si>
  <si>
    <t>MANIPULADOR UTERINO DESCARTAVEL TAMANHO 7</t>
  </si>
  <si>
    <t>2025NE001560</t>
  </si>
  <si>
    <t>ENDOSCOPIA</t>
  </si>
  <si>
    <t>CIMENTO CIRURGICO PERIODONTAL SEM EUGENOL</t>
  </si>
  <si>
    <t>DL 90008/2025</t>
  </si>
  <si>
    <t>CATETER  NASAL TIPO OCULOS PEDIATRICO</t>
  </si>
  <si>
    <t>2025NE000797</t>
  </si>
  <si>
    <t>sep - 49523283</t>
  </si>
  <si>
    <t>CURATIVO DE ALGINATO DE CALCIO COM PRATA 10 CM X 10</t>
  </si>
  <si>
    <t>Homologado, aguardando assinatura da ATA.</t>
  </si>
  <si>
    <t>2025NE001528</t>
  </si>
  <si>
    <t>PRODUTOS PARA SAÚDE (CTI)/FISIOTERAPIA</t>
  </si>
  <si>
    <t>CONECTOR  EM ´T´</t>
  </si>
  <si>
    <t>FIOS/UROLOGIA</t>
  </si>
  <si>
    <t>FIO GUIA HIDROFILICO DIAMETRO 0,035 COMPRIMENTO 270</t>
  </si>
  <si>
    <t>AGULHA DE BIOPSIA DESCARTAVEL TIPO JAMSHID 8GX10CM</t>
  </si>
  <si>
    <t>EM LICITAÇÃO PELA AMPLA. AGUARDANDO ANÁLISE TÉCNICA</t>
  </si>
  <si>
    <t>PR 90015/2024</t>
  </si>
  <si>
    <t>CORANTE CONJUNTO COLORACAO TRICROMIO DE MASSON</t>
  </si>
  <si>
    <t>2025NE001549</t>
  </si>
  <si>
    <t>ULAC/SAÚDE DA MULHER</t>
  </si>
  <si>
    <t>SULFATO DE COBRE II</t>
  </si>
  <si>
    <t>TRIS (HIDROXIMETIL) AMINOMETANO</t>
  </si>
  <si>
    <t>VERNIZ COR TRANSPARENTE - FRASCO COM 100 ML</t>
  </si>
  <si>
    <t>Foi aprovado material incorreto. Material em esotque não é compatível com a necessidade do laboratório</t>
  </si>
  <si>
    <t>CANETA HIDROGRÁFICA PARA ELETROCARDIOGRAMA</t>
  </si>
  <si>
    <t>MEIO DE CULTURA AGAR MICOSEL PO</t>
  </si>
  <si>
    <t>2025NE001616</t>
  </si>
  <si>
    <t>ANTIBIOGRAMA FATOR X</t>
  </si>
  <si>
    <t>SOLICITADO DESPADRONIZAÇÃO</t>
  </si>
  <si>
    <t>ANTIBIOGRAMA FATOR V</t>
  </si>
  <si>
    <t>SORO ANTI SALMONELLA FLAGELAR</t>
  </si>
  <si>
    <t>2025NE001648</t>
  </si>
  <si>
    <t>SORO ANTI SALMONELLA SOMATICO</t>
  </si>
  <si>
    <t>PROTETOR AUDITIVO TIPO CONCHA</t>
  </si>
  <si>
    <t>item aprovado conforme parecer 130</t>
  </si>
  <si>
    <t>AVENTAL PLUMBIFERO</t>
  </si>
  <si>
    <t>CIRCUITO P/ VENTILADOR, TAMANHO ADULTO</t>
  </si>
  <si>
    <t>MASCARA RESPIRATORIA, SILICONE, ANESTESIA, Nº 01</t>
  </si>
  <si>
    <t>Aguardando edital TR141;</t>
  </si>
  <si>
    <t>FRALDA DESCARTÁVEL  ADULTO TAMANHO EXTRA GRANDE</t>
  </si>
  <si>
    <t>2024NE004525</t>
  </si>
  <si>
    <t>sep - 49738109</t>
  </si>
  <si>
    <t>MASCARA RESPIRATORIA, SILICONE, ANESTESIA, Nº 02</t>
  </si>
  <si>
    <t>MASCARA RESPIRATORIA, SILICONE, ANESTESIA, Nº 05</t>
  </si>
  <si>
    <t>MASCARA RESPIRATORIA, SILICONE, ANESTESIA, Nº 04</t>
  </si>
  <si>
    <t>COMPRESSA P/ BANHO</t>
  </si>
  <si>
    <t>TUBO PLASTICO -  VOLUME 4 -  COM FLUORETO DE SODIO E EDTA</t>
  </si>
  <si>
    <t>Laboratório não utiliza material</t>
  </si>
  <si>
    <t>ULAC/ULAP/IMAGEM</t>
  </si>
  <si>
    <t>SOLUCAO TAMPAO - LEITURA PH 4,0</t>
  </si>
  <si>
    <t>Laboratório não utiliza material devido a necessidade de material ainda não padronizado</t>
  </si>
  <si>
    <t>ALMOFADA PARA CALCANHAR (TIPO APOIO)</t>
  </si>
  <si>
    <t>TATAME EVA, PLACA 1M X 1M</t>
  </si>
  <si>
    <t>CANELEIRA TIPO PESO DE AREIA, PESO 1</t>
  </si>
  <si>
    <t>CANELEIRA TIPO PESO DE AREIA, PESO 3</t>
  </si>
  <si>
    <t>FAIXA ELASTICA MODELO FORTE 15X150 CM (FISIOTERAPIA)</t>
  </si>
  <si>
    <t>FAIXA ELASTICA MODELO MEDIA 15X150 CM (FISIOTERAPIA)</t>
  </si>
  <si>
    <t>FAIXA ELASTICA MODELO SUAVE, 15X150 CM (FISIOTERAPIA)</t>
  </si>
  <si>
    <t>ELETRODO PARA ELETROTERAPIA RETANGULAR 8X13 CM</t>
  </si>
  <si>
    <t>MICROPIPETA CAPACIDADE ASPIRAÇÃO ATE 1000 (VOLUME AJUSTAVEL)</t>
  </si>
  <si>
    <t>2025NE001644</t>
  </si>
  <si>
    <t>ESTANTE TUBO ENSAIO (DIAMETRO ATE 15)</t>
  </si>
  <si>
    <t>MEIO DE CULTURA AGAR CROMOGENICO PARA TRIAGEM DE ESBL</t>
  </si>
  <si>
    <t>2025NE000292;
2025NE001225</t>
  </si>
  <si>
    <t>HEMODIALISE
(ETA)</t>
  </si>
  <si>
    <t>REAGENTE APLICAÇÃO QUANTITATIVO DE CLORO LIVRE EM ÁGUA</t>
  </si>
  <si>
    <t>EXPEDIENTE (ULAP/UAPS/HOTELARIA)</t>
  </si>
  <si>
    <t>CAIXA PLASTICA ORGANIZADORA, 564X385X201, CAP: 28L</t>
  </si>
  <si>
    <t>CAIXA PLASTICA ORGANIZADORA, 487X331X196, CAP: 20L</t>
  </si>
  <si>
    <t>EXPEDIENTE (BLOCO CIRÚRGICO/SHH)</t>
  </si>
  <si>
    <t>CAIXA PLASTICA ORGANIZADORA, 425X305X144, CAP: 13,5L</t>
  </si>
  <si>
    <t>CAIXA PLASTICA ORGANIZADORA, 400X270X133, CAP: 8,6L</t>
  </si>
  <si>
    <t>Aprovado no parecer 49775420</t>
  </si>
  <si>
    <t>2025NE001084</t>
  </si>
  <si>
    <t>entrega em atraso - será aberta sep</t>
  </si>
  <si>
    <t>OFTALMOLOGIA</t>
  </si>
  <si>
    <t>BATERIA RECARREGAVEL PARA RETINOSCOPIO</t>
  </si>
  <si>
    <t>MANOPLA PARA FOCO CIRURGICO</t>
  </si>
  <si>
    <t>TR 0114/2025</t>
  </si>
  <si>
    <t>ESPECULO VAGINAL GRANDE</t>
  </si>
  <si>
    <t>CATETER PERIFERICO SISTEMA FECHADO DUPLA VIA 22G (PEDIATRIA)</t>
  </si>
  <si>
    <t>NEUROLOGIA</t>
  </si>
  <si>
    <t>AGULHA PARA ELETROMIOGRAFIA 26G</t>
  </si>
  <si>
    <t>141 / 41</t>
  </si>
  <si>
    <t>Aguardando edital TR 141</t>
  </si>
  <si>
    <t>AGULHA COLETA SANGUE A VACUO 22GX1</t>
  </si>
  <si>
    <t>Não é utilizado. AGHU 980450 é utilizado preferencialmente</t>
  </si>
  <si>
    <t>OTORRINOLARINGOLOGIA/BUCOMAXILOFACIAL</t>
  </si>
  <si>
    <t>CANETA (PEÇA DE MAO) RETA, TIPO DRILL, PARA A UTILIZAÇAO EM MOTOR DE BANCADA</t>
  </si>
  <si>
    <t>PR 90035/2025</t>
  </si>
  <si>
    <t>Aguardando chegada de amostra</t>
  </si>
  <si>
    <t>REAGENTE PARA DIAGNOSTICO CLINICO, TIPO REATIVO DE BENEDICT</t>
  </si>
  <si>
    <t>PR 90018/2025, ITENS 59 E 138 EM JULGAMENTO.</t>
  </si>
  <si>
    <t>2025NE001566</t>
  </si>
  <si>
    <t>REAGENTE PARA DIAGNOSTICO CLINICO, TIPO GLICOSE</t>
  </si>
  <si>
    <t>AGULHA TIPO GENGIVAL 30G CURTA (25MM X 0,3MM)</t>
  </si>
  <si>
    <t>CANETA DE ALTA ROTAÇAO</t>
  </si>
  <si>
    <t>2024NE002961</t>
  </si>
  <si>
    <t>PRODUTOS PARA SAÚDE III (CRIE)</t>
  </si>
  <si>
    <t>AGULHA 25X6 DESC ESTERIL</t>
  </si>
  <si>
    <t>2025NE001554</t>
  </si>
  <si>
    <t>FRASCO PLASTICO PARA ASPIRAÇÃO 5L</t>
  </si>
  <si>
    <t>FRASCO PLASTICO PARA ASPIRAÇÃO 2-3L</t>
  </si>
  <si>
    <t>FISIOTERAPIA/NEUROLOGIA</t>
  </si>
  <si>
    <t>SUPER COLA PARA PAPEL EVA</t>
  </si>
  <si>
    <t>FISIOTERAPIA E DERMATOLOGIA</t>
  </si>
  <si>
    <t>KIT DE ESTESIOMETRO COM 7 TUBOS</t>
  </si>
  <si>
    <t>IMAGEM/FONOAUDIOLOGIA</t>
  </si>
  <si>
    <t>GEL DE PREPARAÇÃO PARA A PELE</t>
  </si>
  <si>
    <t>MEIO DE CULTURA CISTINA TRIPTICASEÍNA, FRASCO COM 500 G</t>
  </si>
  <si>
    <t>2025NE001613</t>
  </si>
  <si>
    <t>ADAPTADOR PARA O PREENCHIMENTO DO VAPORIZADOR GE</t>
  </si>
  <si>
    <t>BLOCO CIRÚRGICO/NEUROCIRURGIA</t>
  </si>
  <si>
    <t>COTONOIDE COMPRESSA NEUROCIRURGIA TAMANHO 12MM X 25MM</t>
  </si>
  <si>
    <t>UMUL</t>
  </si>
  <si>
    <t>HISTEROMETRO DESCARTAVEL</t>
  </si>
  <si>
    <t>MEIO DE CULTURA, AGAR MUELLER-HINTON, SOLIDO, COM SANGUE DE CARNEIRO</t>
  </si>
  <si>
    <t>2024NE003853;
2025NE000570</t>
  </si>
  <si>
    <t>SEP SEI 51171196 em 09/07/2025</t>
  </si>
  <si>
    <t>ID-PERFIL II</t>
  </si>
  <si>
    <t>REAGENTE PARA ELUIÇAO ACIDA DE ANTICORPOS</t>
  </si>
  <si>
    <t>ID- SORO TESTE PERFIL III</t>
  </si>
  <si>
    <t>LUVA CIRURGICA ISENTA DE LATEX 6.5</t>
  </si>
  <si>
    <t>PR 90042/2025</t>
  </si>
  <si>
    <t>ESTÁ EM INSTRUÇÃO PROCESSUAL PELA UCL</t>
  </si>
  <si>
    <t>2024NE004010</t>
  </si>
  <si>
    <t>PAIF 23765.003521/2025-39</t>
  </si>
  <si>
    <t>LUVA CIRURGICA ISENTA DE LATEX 7.0</t>
  </si>
  <si>
    <t>LUVA CIRURGICA ISENTA DE LATEX 7.5</t>
  </si>
  <si>
    <t>LUVA CIRURGICA ISENTA DE LATEX 8.5</t>
  </si>
  <si>
    <t>FONDAPARINUX, 2,5 MG/0,5 ML, SERINGA PREENCHIDA</t>
  </si>
  <si>
    <t>PR 0052/2022</t>
  </si>
  <si>
    <t>temporariamente descontinuado</t>
  </si>
  <si>
    <t>DISPOSITIVO P TRANSFERENCIA  COM PONTA LUER LOCK FEMEA</t>
  </si>
  <si>
    <t>PR 90037/2025, EM FASE JULGAMENTO</t>
  </si>
  <si>
    <t>PERFURADOR DE PAPEL  4 FUROS</t>
  </si>
  <si>
    <t>OFTALMOLOGIA/CME</t>
  </si>
  <si>
    <t>BOBINA DE PAPEL TERMOSENSIVEL PARA AUTO REFRATOR OFTALMOLOGICO</t>
  </si>
  <si>
    <t>BLEND CLONES IGG E IGM</t>
  </si>
  <si>
    <t>UHHO/UACAP</t>
  </si>
  <si>
    <t>CAIXA TERMICA 12 A 18L</t>
  </si>
  <si>
    <t>PR 90022/2025</t>
  </si>
  <si>
    <t>ITEM SENDO ADQUIRIDO POR CPGF</t>
  </si>
  <si>
    <t>CAIXA TERMICA 4 A 5 L</t>
  </si>
  <si>
    <t>BOLSA RESERVATORIO DE OXIGENIO PARA REANIMADOR MANUAL INFANTIL</t>
  </si>
  <si>
    <t>BOLSA RESERVATORIO DE OXIGENIO PARA REANIMADOR MANUAL ADULTO</t>
  </si>
  <si>
    <t>ETIQUETA PARA IMPRESSÃO DE CÓDIGO DE BARRAS, COR LARANJA</t>
  </si>
  <si>
    <t>2025NE000544</t>
  </si>
  <si>
    <t>LUVA CIRURGICA N 6 ESTERIL</t>
  </si>
  <si>
    <t>RESPIRADOR DESCARTAVEL PFF2 COM CARVÃO ATIVADO</t>
  </si>
  <si>
    <t>aguradndo envio da amostra</t>
  </si>
  <si>
    <t>MEIA BOLA BOSU</t>
  </si>
  <si>
    <t>BOLA DE FUTEBOL CAMPO</t>
  </si>
  <si>
    <t>CANELEIRA, TIPO PESO DE AREIA, PESO 5</t>
  </si>
  <si>
    <t>TRANSPLANTE RENAL</t>
  </si>
  <si>
    <t>SIROLIMO, 2 MG</t>
  </si>
  <si>
    <t>ANTIBIOGRAMA, PRINCIPIO ATIVO: VORICONAZOL</t>
  </si>
  <si>
    <t>COLETOR DE AGUA (WATERLOCK II) PARA CARRO ANESTESIA DIXTAL, DRAGER E PHILIPS</t>
  </si>
  <si>
    <t>CONECTOR Y" 90º PARA CIRCUITO RESPIRATORIO"</t>
  </si>
  <si>
    <t>MEIO DE CULTURA, AGAR SANGUE DE CARNEIRO, APRESENTAÇÃO 0,04% DE TELURITO</t>
  </si>
  <si>
    <t>Foi ofertado e aceito no pregão material diferente do necessário. Forncedor não trabalha com material necessário e solicitou cancelamento do item na ata. Necessário compra de outro forncedor ou AGHU 500465 para que laboratório tenha fabricação própria</t>
  </si>
  <si>
    <t>PEDITRIA/CARDIOLOGIA</t>
  </si>
  <si>
    <t>ELETRODO P/ MONITORIZACAO CARDIACA INFANTIL</t>
  </si>
  <si>
    <t>2025NE001562</t>
  </si>
  <si>
    <t>BLOCO CIRÚRGICO (ANESTESIOLOGIA)</t>
  </si>
  <si>
    <t>KIT PARA PUNÇAO ARTERIAL RADIAL (DIMENSÕES: 20 G X 8 CM)</t>
  </si>
  <si>
    <t>2025NE001522</t>
  </si>
  <si>
    <t>KIT PARA PUNÇAO ARTERIAL FEMURAL</t>
  </si>
  <si>
    <t>Homologado no PR90003/2025. Aguardando ATA</t>
  </si>
  <si>
    <t>REAGENTE COMPOSIÇÃO BÁSICA COM SOLUÇÃO TAMPONADA</t>
  </si>
  <si>
    <t>BROMELINA ID DILUENTE</t>
  </si>
  <si>
    <t>REAGENTE PARA DIAGNÓSTICO CLÍNICO ANTI D</t>
  </si>
  <si>
    <t>FENOTIPAGEM SANGUINEA RH E KELL</t>
  </si>
  <si>
    <t>DIALISADOR CAPILAR 2,2 REPROCESSAVEL</t>
  </si>
  <si>
    <t>POLIDOCANOL 2%, INJETÁVEL, 2ML</t>
  </si>
  <si>
    <t>EXPEDIENTE (GEP)</t>
  </si>
  <si>
    <t>RIBBON PARA CARTAO DATACARD FULL COLOR YMCKT</t>
  </si>
  <si>
    <t>2024NE004727</t>
  </si>
  <si>
    <t>PAIF 23765.001455/2025-62</t>
  </si>
  <si>
    <t>ESCOVA PARA LIMPEZA DE CANULADOS, HASTE FLEXIVEL, D: 15 (ROLO)</t>
  </si>
  <si>
    <t>ESCOVA P INSTRUMENTAIS C CERDAS SEMI-RIGIDAS, SEM CABO</t>
  </si>
  <si>
    <t>CABO DIATERMIA BIPOLAR EMPUNHADURA DE METAL ROBI</t>
  </si>
  <si>
    <t>TESTE DIRETO DE ANTIGLOBULINA: PESQUISA DE IGG, IGA, IGM, C3C, C3D</t>
  </si>
  <si>
    <t>CATETER ENDOSCOPIA DIGESTIVA TIPO INJETOR 19G</t>
  </si>
  <si>
    <t>CAIXA PLASTICA, TIPO BIN, TAMANHO: N° 7</t>
  </si>
  <si>
    <t>Aprovado no parecer 50622844</t>
  </si>
  <si>
    <t>2025NE001572</t>
  </si>
  <si>
    <t>CAIXA PLASTICA, TIPO BIN, TAMANHO: N° 6</t>
  </si>
  <si>
    <t>AGUARDANDO JULGAMENTO</t>
  </si>
  <si>
    <t>PINÇA ODONTOLOGICA PARA APLICAÇÃO DE ALGODÃO</t>
  </si>
  <si>
    <t xml:space="preserve">CME/CIRURGIA BUCOMAXILOFACIAL
</t>
  </si>
  <si>
    <t>FÓRCEPS 151 ADULTO</t>
  </si>
  <si>
    <t>FIO DENTAL</t>
  </si>
  <si>
    <t>RESINA COMPOSTA PARA RESTAURAÇÕES COR E A2</t>
  </si>
  <si>
    <t>ELETRODO DE COAGULAÇÃO TIPO BOLA 5MM P ELETROCIRURGIA</t>
  </si>
  <si>
    <t>ELETRODO DE COAGULAÇÃO TIPO BOLA 3MM P ELETROCIRURGIA</t>
  </si>
  <si>
    <t>AGURADANDO AVALIAÇÃO DA AMOSTRA PELA AREA</t>
  </si>
  <si>
    <t xml:space="preserve">AGULHA DE MIELOGRAMA 16 G X 50 MM  </t>
  </si>
  <si>
    <t>Compra finalizada  pelo CPGF e Despacho para homologação parcial no PR 90019/2025</t>
  </si>
  <si>
    <t>ESTOJO/CANISTER METALICO DE PROTEÇÃO PARA BOLSAS DE SANGUE</t>
  </si>
  <si>
    <t>COLETOR DE AGUA (WATER TRAP ADULTO) PARA CARRO ANESTESIA MINDRAY</t>
  </si>
  <si>
    <t>QUADRO MAGNETICO P/ AVISOS 120X90 CM</t>
  </si>
  <si>
    <t>INJETOR EM TITANIO TRES PEÇAS</t>
  </si>
  <si>
    <t>Item aprovado na avaliação técnica</t>
  </si>
  <si>
    <t>2024NE004581</t>
  </si>
  <si>
    <t>CME/DEMAIS SETORES DO HU</t>
  </si>
  <si>
    <t>SACO PLASTICO P/ ACONDICIONAMENTO DE CAIXAS E ITENS P/ ESTERILIZAÇÃO</t>
  </si>
  <si>
    <t>UROLOGIA</t>
  </si>
  <si>
    <t>CATETER TOTALMENTE IMPLANTAVEL 8,0 FR</t>
  </si>
  <si>
    <t>Feito despacho para Homologação parcial</t>
  </si>
  <si>
    <t>REAGENTE C4</t>
  </si>
  <si>
    <t>2025NE000506</t>
  </si>
  <si>
    <t>Aguardando importação. Zerado na área, amostras estão sendo congeladas</t>
  </si>
  <si>
    <t>REAGENTE CK-MB</t>
  </si>
  <si>
    <t>Aguardando importação</t>
  </si>
  <si>
    <t>REAGENTE FOSFORO - FOSFATEMIA</t>
  </si>
  <si>
    <t>2025NE000807;
2025NE001042;
2025NE001537;</t>
  </si>
  <si>
    <t>Aguardando nova validade. Suficiente na área para mais de 20 dias</t>
  </si>
  <si>
    <t>RESERVATORIO PARA TPN 600 A 1000ML</t>
  </si>
  <si>
    <t>ESÁ NA UCL PARA HOMOLOGAÇÃO</t>
  </si>
  <si>
    <t>CURATIVO PARA TPN GRANDE</t>
  </si>
  <si>
    <t>UDI/UBCME</t>
  </si>
  <si>
    <t>COLETOR MATERIAL PERFUROCORTANTE 20L</t>
  </si>
  <si>
    <t>2024NE003303</t>
  </si>
  <si>
    <t>CTI/UMUL/FISIOTERAPIA/PEDIATRIA</t>
  </si>
  <si>
    <t>FITA METRICA TIPO TRENA 2M</t>
  </si>
  <si>
    <t>FIO GUIA HIDROFILICO PONTA ANGULADA 260CM</t>
  </si>
  <si>
    <t>2025NE000570</t>
  </si>
  <si>
    <t>CICLOSSILICATO DE ZIRCONIO SODICO HIDRATADO 5G PO PARA SUSPENSAO ORAL SACHE ENVELOPE</t>
  </si>
  <si>
    <t>PR 90065/2024</t>
  </si>
  <si>
    <t>homologado</t>
  </si>
  <si>
    <t>AGULHA DE BIOPSIA 20 G X 15 CM</t>
  </si>
  <si>
    <t>Em andamento compra por CPGF</t>
  </si>
  <si>
    <t>AGULHA DE BIOPSIA 20 G X 20 CM</t>
  </si>
  <si>
    <t>pediatria</t>
  </si>
  <si>
    <t xml:space="preserve">sucralfato; 200 mg/mL; suspensão oral </t>
  </si>
  <si>
    <t>Rivaroxabana 20mg COMP</t>
  </si>
  <si>
    <t xml:space="preserve">BLOCO CIRÚRGICO </t>
  </si>
  <si>
    <t>CANETA PARA ELETROCAUTERIO PONTEIRA TIPO FACA, REUTILIZAVEL, COM CONTROLE DE MÃO</t>
  </si>
  <si>
    <t>ESTÁ NO CRONOGRAMA PAC PARA ENTREGA EM SET/2025. AUMENTO DE CONSUMO INDICADO PELA ÁREA PODE E-MAIL</t>
  </si>
  <si>
    <t>NITRATO DE PRATA PA</t>
  </si>
  <si>
    <t>2025NE001551</t>
  </si>
  <si>
    <t>DIPIRONA SÓDICA, 500 MG</t>
  </si>
  <si>
    <t>2025NE001670</t>
  </si>
  <si>
    <t>Gleidy</t>
  </si>
  <si>
    <t>ATADURA GESSADA 8CM X 200CM</t>
  </si>
  <si>
    <t>CADERNO CAPA DURA 96 FOLHAS COMP 200 LARG 140 PAUTADO</t>
  </si>
  <si>
    <t>SEM PREVISÃO</t>
  </si>
  <si>
    <t>LICITAÇÃO EM ANDAMENTO</t>
  </si>
  <si>
    <t>AGUARDANDO ENTREGA</t>
  </si>
  <si>
    <t>ENTREGA ATRASADA</t>
  </si>
  <si>
    <t>IMPEDIMENTO SICAF</t>
  </si>
  <si>
    <t>OUTRA - informar em "Observações"</t>
  </si>
  <si>
    <t>REQUISIÇÃO SERÁ ENVIADA / AGUARDANDO EMPENHO</t>
  </si>
  <si>
    <t>SEM PROCESSO VIGENTE</t>
  </si>
  <si>
    <t>SEM SALDO EM ATA</t>
  </si>
  <si>
    <t>REVISÃO DE PREÇOS</t>
  </si>
  <si>
    <t>QTIDADE DISPONÍVEL NA ÁREA DEMANDANTE</t>
  </si>
  <si>
    <t>NÃO ESTOCÁVEL</t>
  </si>
  <si>
    <t>VERIFICAR COMPRA DIRETA SOLICITADA PELA UACE.</t>
  </si>
  <si>
    <t>UPDE</t>
  </si>
  <si>
    <t>RESSUPRIR</t>
  </si>
  <si>
    <t>SOLICITAR HOMOLOGAÇÃO PARCIAL DO QUE FOR POSSÍVEL.</t>
  </si>
  <si>
    <t>Verificar com a CFT possibilidade de despadronização, considerando a descontinuidade do item.</t>
  </si>
  <si>
    <t>ABRIR SEP/PAIF.</t>
  </si>
  <si>
    <t>UACE</t>
  </si>
  <si>
    <t>SOLICITAR PRIORIDADE NA TRAMITAÇÃO À UCL.</t>
  </si>
  <si>
    <t>ESTOQUE</t>
  </si>
  <si>
    <t>2024NE003696  </t>
  </si>
  <si>
    <t>2024NE002671  </t>
  </si>
  <si>
    <t>CASO NÃO RESOLVA A DIVERGÊNCIA, ABRIR SEP.</t>
  </si>
  <si>
    <t>VERIFICAR PREVISÃO DE ENTREGA E INFORMAR NO PRÓXIMO RELATÓRIO.</t>
  </si>
  <si>
    <t>Verificar novo processo de compra com urgência.</t>
  </si>
  <si>
    <t>VERIFICAR INFORMAÇÕES INCLUÍDAS PELA UACE NA COLUNA "R".</t>
  </si>
  <si>
    <t>VERIFICAR INFORMAÇÕES INCLUÍDAS PELA UPDE NA COLUNA "M".</t>
  </si>
  <si>
    <t>VERIFICAR OBSERVAÇÕES INCLUÍDAS PELA UPDE NA COLUNA "M"</t>
  </si>
  <si>
    <t>SOLICITAR HOMOLOGAÇÃO PARCIAL.</t>
  </si>
  <si>
    <t>ITEM FOI DESPADRONIZADO DESDE JAN/25 (CONFORME SOLICITAÇÃO DA USUR). RETIRAR DA UNIFICADA E INATIVAR CÓDIGOS.</t>
  </si>
  <si>
    <t>REALIZAR HOMOLOGAÇÃO PARCIAL ASSIM QUE POSSÍVEL</t>
  </si>
  <si>
    <t>AVALIAR POSSIBILIDADE DE ANTECIPAR A COMPRA.</t>
  </si>
  <si>
    <t>CODIGO AGHU</t>
  </si>
  <si>
    <t>DESCRICAO DO ITEM</t>
  </si>
  <si>
    <t>CONSUMO MEDIO PONDERADO</t>
  </si>
  <si>
    <t>SITUACAO DO ITEM</t>
  </si>
  <si>
    <t>PREVISAO DE REGULARIZACAO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</si>
</sst>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[$R$-416]&quot; &quot;#,##0.00;[Red]&quot;-&quot;[$R$-416]&quot; &quot;#,##0.00"/>
    <numFmt numFmtId="166" formatCode="[$R$-416]#,##0.00&quot; &quot;;&quot;-&quot;[$R$-416]#,##0.00&quot; &quot;;[$R$-416]&quot;-&quot;00&quot; &quot;;&quot; &quot;@&quot; &quot;"/>
    <numFmt numFmtId="167" formatCode="[$R$-416]\ #,##0.00;[Red]\-[$R$-416]\ #,##0.00"/>
    <numFmt numFmtId="168" formatCode="_-* #,##0.00_-;\-* #,##0.00_-;_-* \-??_-;_-@_-"/>
    <numFmt numFmtId="169" formatCode="_-&quot;R$&quot;* #,##0.00_-;&quot;-R$&quot;* #,##0.00_-;_-&quot;R$&quot;* \-??_-;_-@_-"/>
    <numFmt numFmtId="170" formatCode="_(&quot;R$ &quot;* #,##0.00_);_(&quot;R$ &quot;* \(#,##0.00\);_(&quot;R$ &quot;* \-??_);_(@_)"/>
    <numFmt numFmtId="171" formatCode="#,##0.00&quot; &quot;;#,##0.00&quot; &quot;;&quot;-&quot;#&quot; &quot;;&quot; &quot;@&quot; &quot;"/>
  </numFmts>
  <fonts count="5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0"/>
      <name val="Calibri"/>
      <family val="2"/>
    </font>
    <font>
      <b/>
      <sz val="9"/>
      <color rgb="FF000000"/>
      <name val="Calibri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000000"/>
      <name val="Calibri"/>
      <family val="2"/>
      <charset val="1"/>
    </font>
    <font>
      <sz val="8"/>
      <color theme="1"/>
      <name val="Calibri"/>
      <family val="2"/>
      <scheme val="minor"/>
    </font>
    <font>
      <sz val="10"/>
      <color rgb="FF333333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ourier New"/>
      <family val="2"/>
    </font>
    <font>
      <sz val="11"/>
      <color rgb="FF000000"/>
      <name val="Arial"/>
      <family val="2"/>
    </font>
    <font>
      <sz val="8"/>
      <name val="Calibri"/>
      <family val="2"/>
    </font>
    <font>
      <sz val="11"/>
      <color rgb="FF222222"/>
      <name val="Lohit Hindi1"/>
      <charset val="1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b/>
      <i/>
      <u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sz val="10"/>
      <color rgb="FFCC0000"/>
      <name val="Calibri1"/>
    </font>
    <font>
      <b/>
      <i/>
      <sz val="16"/>
      <color rgb="FF000000"/>
      <name val="Arial"/>
      <family val="2"/>
    </font>
    <font>
      <sz val="10"/>
      <color rgb="FF000000"/>
      <name val="Calibri1"/>
    </font>
    <font>
      <b/>
      <i/>
      <u/>
      <sz val="10"/>
      <color rgb="FF000000"/>
      <name val="Arial"/>
      <family val="2"/>
    </font>
    <font>
      <sz val="11"/>
      <color indexed="8"/>
      <name val="Calibri"/>
      <family val="2"/>
    </font>
    <font>
      <sz val="11"/>
      <color rgb="FF000000"/>
      <name val="Lohit Hind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333333"/>
      <name val="Calibri"/>
      <family val="2"/>
    </font>
    <font>
      <sz val="11"/>
      <color rgb="FFFFFFFF"/>
      <name val="Calibri"/>
      <family val="2"/>
    </font>
    <font>
      <sz val="11"/>
      <color rgb="FF000000"/>
      <name val="Lohit Hindi"/>
    </font>
    <font>
      <b/>
      <i/>
      <sz val="16"/>
      <color rgb="FF333333"/>
      <name val="Calibri"/>
      <family val="2"/>
    </font>
    <font>
      <b/>
      <i/>
      <u/>
      <sz val="11"/>
      <color rgb="FF333333"/>
      <name val="Calibri"/>
      <family val="2"/>
    </font>
    <font>
      <sz val="9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</font>
    <font>
      <b/>
      <sz val="1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-0.249977111117893"/>
        <bgColor rgb="FF66CC99"/>
      </patternFill>
    </fill>
    <fill>
      <patternFill patternType="solid">
        <fgColor rgb="FF92D050"/>
        <bgColor rgb="FF66CC99"/>
      </patternFill>
    </fill>
    <fill>
      <patternFill patternType="solid">
        <fgColor rgb="FF9BC2E6"/>
        <bgColor rgb="FF66CC9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499984740745262"/>
        <bgColor rgb="FF66CC99"/>
      </patternFill>
    </fill>
    <fill>
      <patternFill patternType="solid">
        <fgColor theme="8"/>
        <bgColor rgb="FF66CC99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CF3834"/>
      </patternFill>
    </fill>
    <fill>
      <patternFill patternType="solid">
        <fgColor rgb="FFFF6600"/>
        <bgColor rgb="FFF3715A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3333"/>
        <bgColor rgb="FFFF3333"/>
      </patternFill>
    </fill>
    <fill>
      <patternFill patternType="solid">
        <fgColor rgb="FFCC0000"/>
        <bgColor rgb="FFCC0000"/>
      </patternFill>
    </fill>
    <fill>
      <patternFill patternType="solid">
        <fgColor rgb="FFED1C24"/>
        <bgColor rgb="FFED1C24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7">
    <xf numFmtId="0" fontId="0" fillId="0" borderId="0"/>
    <xf numFmtId="0" fontId="6" fillId="0" borderId="0"/>
    <xf numFmtId="0" fontId="8" fillId="0" borderId="0"/>
    <xf numFmtId="0" fontId="6" fillId="0" borderId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17" borderId="0" applyNumberFormat="0" applyBorder="0" applyAlignment="0" applyProtection="0"/>
    <xf numFmtId="0" fontId="16" fillId="18" borderId="0" applyNumberFormat="0" applyBorder="0" applyAlignment="0" applyProtection="0"/>
    <xf numFmtId="0" fontId="17" fillId="19" borderId="0" applyNumberFormat="0" applyBorder="0" applyAlignment="0" applyProtection="0"/>
    <xf numFmtId="0" fontId="18" fillId="20" borderId="8" applyNumberFormat="0" applyAlignment="0" applyProtection="0"/>
    <xf numFmtId="0" fontId="19" fillId="21" borderId="9" applyNumberFormat="0" applyAlignment="0" applyProtection="0"/>
    <xf numFmtId="0" fontId="20" fillId="21" borderId="8" applyNumberFormat="0" applyAlignment="0" applyProtection="0"/>
    <xf numFmtId="0" fontId="21" fillId="0" borderId="10" applyNumberFormat="0" applyFill="0" applyAlignment="0" applyProtection="0"/>
    <xf numFmtId="0" fontId="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25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5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5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25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25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25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6" borderId="0" applyNumberFormat="0" applyBorder="0" applyAlignment="0" applyProtection="0"/>
    <xf numFmtId="0" fontId="6" fillId="47" borderId="0" applyNumberFormat="0" applyBorder="0" applyAlignment="0" applyProtection="0"/>
    <xf numFmtId="0" fontId="26" fillId="0" borderId="0"/>
    <xf numFmtId="0" fontId="26" fillId="0" borderId="0"/>
    <xf numFmtId="0" fontId="6" fillId="0" borderId="0"/>
    <xf numFmtId="0" fontId="8" fillId="0" borderId="0"/>
    <xf numFmtId="0" fontId="6" fillId="0" borderId="0"/>
    <xf numFmtId="0" fontId="6" fillId="23" borderId="12" applyNumberFormat="0" applyFont="0" applyAlignment="0" applyProtection="0"/>
    <xf numFmtId="0" fontId="6" fillId="0" borderId="0"/>
    <xf numFmtId="0" fontId="6" fillId="0" borderId="0"/>
    <xf numFmtId="0" fontId="6" fillId="23" borderId="12" applyNumberFormat="0" applyFont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6" fillId="45" borderId="0" applyNumberFormat="0" applyBorder="0" applyAlignment="0" applyProtection="0"/>
    <xf numFmtId="0" fontId="6" fillId="46" borderId="0" applyNumberFormat="0" applyBorder="0" applyAlignment="0" applyProtection="0"/>
    <xf numFmtId="0" fontId="6" fillId="47" borderId="0" applyNumberFormat="0" applyBorder="0" applyAlignment="0" applyProtection="0"/>
    <xf numFmtId="0" fontId="26" fillId="0" borderId="0"/>
    <xf numFmtId="0" fontId="6" fillId="0" borderId="0"/>
    <xf numFmtId="0" fontId="27" fillId="0" borderId="0"/>
    <xf numFmtId="0" fontId="27" fillId="0" borderId="0"/>
    <xf numFmtId="0" fontId="6" fillId="0" borderId="0"/>
    <xf numFmtId="0" fontId="6" fillId="23" borderId="12" applyNumberFormat="0" applyFont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6" fillId="45" borderId="0" applyNumberFormat="0" applyBorder="0" applyAlignment="0" applyProtection="0"/>
    <xf numFmtId="0" fontId="6" fillId="46" borderId="0" applyNumberFormat="0" applyBorder="0" applyAlignment="0" applyProtection="0"/>
    <xf numFmtId="0" fontId="6" fillId="47" borderId="0" applyNumberFormat="0" applyBorder="0" applyAlignment="0" applyProtection="0"/>
    <xf numFmtId="0" fontId="6" fillId="0" borderId="0"/>
    <xf numFmtId="0" fontId="6" fillId="23" borderId="12" applyNumberFormat="0" applyFont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6" fillId="45" borderId="0" applyNumberFormat="0" applyBorder="0" applyAlignment="0" applyProtection="0"/>
    <xf numFmtId="0" fontId="6" fillId="46" borderId="0" applyNumberFormat="0" applyBorder="0" applyAlignment="0" applyProtection="0"/>
    <xf numFmtId="0" fontId="6" fillId="47" borderId="0" applyNumberFormat="0" applyBorder="0" applyAlignment="0" applyProtection="0"/>
    <xf numFmtId="0" fontId="6" fillId="0" borderId="0"/>
    <xf numFmtId="0" fontId="6" fillId="23" borderId="12" applyNumberFormat="0" applyFont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6" fillId="45" borderId="0" applyNumberFormat="0" applyBorder="0" applyAlignment="0" applyProtection="0"/>
    <xf numFmtId="0" fontId="6" fillId="46" borderId="0" applyNumberFormat="0" applyBorder="0" applyAlignment="0" applyProtection="0"/>
    <xf numFmtId="0" fontId="6" fillId="47" borderId="0" applyNumberFormat="0" applyBorder="0" applyAlignment="0" applyProtection="0"/>
    <xf numFmtId="0" fontId="6" fillId="0" borderId="0"/>
    <xf numFmtId="0" fontId="6" fillId="0" borderId="0"/>
    <xf numFmtId="0" fontId="8" fillId="0" borderId="0"/>
    <xf numFmtId="0" fontId="29" fillId="0" borderId="0" applyBorder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3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31" fillId="0" borderId="0"/>
    <xf numFmtId="166" fontId="31" fillId="0" borderId="0" applyFont="0" applyBorder="0" applyProtection="0"/>
    <xf numFmtId="0" fontId="8" fillId="0" borderId="0"/>
    <xf numFmtId="9" fontId="8" fillId="0" borderId="0" applyFont="0" applyFill="0" applyBorder="0" applyAlignment="0" applyProtection="0"/>
    <xf numFmtId="169" fontId="8" fillId="0" borderId="0" applyBorder="0" applyProtection="0"/>
    <xf numFmtId="0" fontId="32" fillId="48" borderId="0" applyBorder="0" applyProtection="0"/>
    <xf numFmtId="0" fontId="32" fillId="0" borderId="0" applyBorder="0" applyProtection="0"/>
    <xf numFmtId="0" fontId="32" fillId="0" borderId="0" applyBorder="0" applyProtection="0"/>
    <xf numFmtId="0" fontId="32" fillId="0" borderId="0" applyBorder="0" applyProtection="0"/>
    <xf numFmtId="0" fontId="32" fillId="0" borderId="0"/>
    <xf numFmtId="0" fontId="33" fillId="0" borderId="0"/>
    <xf numFmtId="0" fontId="34" fillId="0" borderId="0" applyBorder="0" applyProtection="0"/>
    <xf numFmtId="167" fontId="34" fillId="0" borderId="0" applyBorder="0" applyProtection="0"/>
    <xf numFmtId="0" fontId="32" fillId="49" borderId="0" applyBorder="0" applyProtection="0"/>
    <xf numFmtId="0" fontId="32" fillId="50" borderId="0" applyBorder="0" applyProtection="0"/>
    <xf numFmtId="0" fontId="32" fillId="50" borderId="0" applyBorder="0" applyProtection="0"/>
    <xf numFmtId="0" fontId="32" fillId="48" borderId="0" applyBorder="0" applyProtection="0"/>
    <xf numFmtId="168" fontId="8" fillId="0" borderId="0" applyBorder="0" applyProtection="0"/>
    <xf numFmtId="0" fontId="35" fillId="0" borderId="0" applyBorder="0" applyProtection="0"/>
    <xf numFmtId="0" fontId="36" fillId="0" borderId="0" applyBorder="0" applyProtection="0">
      <alignment horizontal="center"/>
    </xf>
    <xf numFmtId="0" fontId="36" fillId="0" borderId="0" applyBorder="0" applyProtection="0">
      <alignment horizontal="center" textRotation="90"/>
    </xf>
    <xf numFmtId="0" fontId="31" fillId="0" borderId="0"/>
    <xf numFmtId="166" fontId="31" fillId="0" borderId="0" applyFont="0" applyBorder="0" applyProtection="0"/>
    <xf numFmtId="0" fontId="37" fillId="0" borderId="0" applyNumberFormat="0" applyBorder="0" applyProtection="0"/>
    <xf numFmtId="0" fontId="38" fillId="0" borderId="0" applyNumberFormat="0" applyBorder="0" applyProtection="0">
      <alignment horizontal="center"/>
    </xf>
    <xf numFmtId="0" fontId="38" fillId="0" borderId="0" applyNumberFormat="0" applyBorder="0" applyProtection="0">
      <alignment horizontal="center" textRotation="90"/>
    </xf>
    <xf numFmtId="0" fontId="39" fillId="0" borderId="0" applyNumberFormat="0" applyBorder="0" applyProtection="0"/>
    <xf numFmtId="0" fontId="40" fillId="0" borderId="0" applyNumberFormat="0" applyBorder="0" applyProtection="0"/>
    <xf numFmtId="165" fontId="40" fillId="0" borderId="0" applyBorder="0" applyProtection="0"/>
    <xf numFmtId="0" fontId="32" fillId="0" borderId="0"/>
    <xf numFmtId="0" fontId="35" fillId="0" borderId="0"/>
    <xf numFmtId="0" fontId="8" fillId="0" borderId="0"/>
    <xf numFmtId="169" fontId="8" fillId="0" borderId="0" applyBorder="0" applyProtection="0"/>
    <xf numFmtId="0" fontId="41" fillId="0" borderId="0"/>
    <xf numFmtId="170" fontId="41" fillId="0" borderId="0" applyFill="0" applyBorder="0" applyAlignment="0" applyProtection="0"/>
    <xf numFmtId="0" fontId="6" fillId="0" borderId="0"/>
    <xf numFmtId="169" fontId="8" fillId="0" borderId="0" applyBorder="0" applyProtection="0"/>
    <xf numFmtId="0" fontId="6" fillId="0" borderId="0"/>
    <xf numFmtId="0" fontId="30" fillId="0" borderId="0"/>
    <xf numFmtId="0" fontId="27" fillId="0" borderId="0"/>
    <xf numFmtId="164" fontId="30" fillId="0" borderId="0" applyFont="0" applyFill="0" applyBorder="0" applyAlignment="0" applyProtection="0"/>
    <xf numFmtId="0" fontId="42" fillId="0" borderId="0"/>
    <xf numFmtId="0" fontId="43" fillId="0" borderId="0">
      <alignment horizontal="center"/>
    </xf>
    <xf numFmtId="0" fontId="43" fillId="0" borderId="0">
      <alignment horizontal="center" textRotation="90"/>
    </xf>
    <xf numFmtId="0" fontId="27" fillId="0" borderId="0"/>
    <xf numFmtId="0" fontId="27" fillId="0" borderId="0"/>
    <xf numFmtId="0" fontId="44" fillId="0" borderId="0"/>
    <xf numFmtId="165" fontId="44" fillId="0" borderId="0"/>
    <xf numFmtId="0" fontId="30" fillId="52" borderId="0"/>
    <xf numFmtId="0" fontId="30" fillId="51" borderId="0"/>
    <xf numFmtId="0" fontId="30" fillId="51" borderId="0"/>
    <xf numFmtId="0" fontId="30" fillId="53" borderId="0"/>
    <xf numFmtId="0" fontId="4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46" fillId="53" borderId="0" applyNumberFormat="0" applyFont="0" applyBorder="0" applyProtection="0"/>
    <xf numFmtId="0" fontId="47" fillId="54" borderId="0" applyNumberFormat="0" applyBorder="0" applyProtection="0"/>
    <xf numFmtId="0" fontId="46" fillId="53" borderId="0" applyNumberFormat="0" applyFont="0" applyBorder="0" applyAlignment="0" applyProtection="0"/>
    <xf numFmtId="0" fontId="47" fillId="54" borderId="0" applyNumberFormat="0" applyBorder="0" applyAlignment="0" applyProtection="0"/>
    <xf numFmtId="0" fontId="46" fillId="53" borderId="0" applyNumberFormat="0" applyBorder="0" applyAlignment="0" applyProtection="0"/>
    <xf numFmtId="0" fontId="47" fillId="54" borderId="0" applyNumberFormat="0" applyBorder="0" applyAlignment="0" applyProtection="0"/>
    <xf numFmtId="0" fontId="48" fillId="0" borderId="0" applyNumberFormat="0" applyBorder="0" applyProtection="0"/>
    <xf numFmtId="171" fontId="46" fillId="0" borderId="0" applyFont="0" applyBorder="0" applyProtection="0"/>
    <xf numFmtId="0" fontId="49" fillId="0" borderId="0" applyNumberFormat="0" applyBorder="0" applyProtection="0">
      <alignment horizontal="center"/>
    </xf>
    <xf numFmtId="0" fontId="49" fillId="0" borderId="0" applyNumberFormat="0" applyBorder="0" applyProtection="0">
      <alignment horizontal="center" textRotation="90"/>
    </xf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50" fillId="0" borderId="0" applyNumberFormat="0" applyBorder="0" applyProtection="0"/>
    <xf numFmtId="165" fontId="50" fillId="0" borderId="0" applyBorder="0" applyProtection="0"/>
    <xf numFmtId="0" fontId="46" fillId="52" borderId="0" applyNumberFormat="0" applyFont="0" applyBorder="0" applyProtection="0"/>
    <xf numFmtId="0" fontId="46" fillId="51" borderId="0" applyNumberFormat="0" applyFont="0" applyBorder="0" applyProtection="0"/>
    <xf numFmtId="0" fontId="46" fillId="51" borderId="0" applyNumberFormat="0" applyFont="0" applyBorder="0" applyProtection="0"/>
    <xf numFmtId="0" fontId="46" fillId="53" borderId="0" applyNumberFormat="0" applyFont="0" applyBorder="0" applyProtection="0"/>
    <xf numFmtId="0" fontId="47" fillId="54" borderId="0" applyNumberFormat="0" applyBorder="0" applyProtection="0"/>
    <xf numFmtId="0" fontId="47" fillId="54" borderId="0" applyNumberFormat="0" applyBorder="0" applyProtection="0"/>
    <xf numFmtId="0" fontId="47" fillId="0" borderId="0" applyNumberFormat="0" applyBorder="0" applyProtection="0"/>
    <xf numFmtId="0" fontId="10" fillId="0" borderId="0" applyNumberFormat="0" applyBorder="0" applyProtection="0"/>
    <xf numFmtId="0" fontId="8" fillId="0" borderId="0"/>
    <xf numFmtId="164" fontId="46" fillId="0" borderId="0" applyFont="0" applyFill="0" applyBorder="0" applyAlignment="0" applyProtection="0"/>
    <xf numFmtId="0" fontId="32" fillId="48" borderId="0" applyBorder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2" fillId="49" borderId="0" applyBorder="0" applyProtection="0"/>
    <xf numFmtId="0" fontId="32" fillId="50" borderId="0" applyBorder="0" applyProtection="0"/>
    <xf numFmtId="0" fontId="32" fillId="50" borderId="0" applyBorder="0" applyProtection="0"/>
    <xf numFmtId="0" fontId="32" fillId="48" borderId="0" applyBorder="0" applyProtection="0"/>
    <xf numFmtId="0" fontId="35" fillId="0" borderId="0" applyBorder="0" applyProtection="0"/>
    <xf numFmtId="0" fontId="38" fillId="0" borderId="0" applyNumberFormat="0" applyBorder="0" applyProtection="0">
      <alignment horizontal="center"/>
    </xf>
    <xf numFmtId="0" fontId="38" fillId="0" borderId="0" applyNumberFormat="0" applyBorder="0" applyProtection="0">
      <alignment horizontal="center" textRotation="90"/>
    </xf>
    <xf numFmtId="0" fontId="40" fillId="0" borderId="0" applyNumberFormat="0" applyBorder="0" applyProtection="0"/>
    <xf numFmtId="165" fontId="40" fillId="0" borderId="0" applyBorder="0" applyProtection="0"/>
    <xf numFmtId="0" fontId="6" fillId="0" borderId="0"/>
    <xf numFmtId="0" fontId="6" fillId="0" borderId="0"/>
    <xf numFmtId="0" fontId="42" fillId="0" borderId="0"/>
    <xf numFmtId="9" fontId="8" fillId="0" borderId="0" applyFont="0" applyFill="0" applyBorder="0" applyAlignment="0" applyProtection="0"/>
    <xf numFmtId="164" fontId="26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 shrinkToFit="1"/>
    </xf>
    <xf numFmtId="0" fontId="0" fillId="9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5" fillId="8" borderId="1" xfId="0" applyNumberFormat="1" applyFont="1" applyFill="1" applyBorder="1" applyAlignment="1">
      <alignment horizontal="center" vertical="center" wrapText="1" shrinkToFit="1"/>
    </xf>
    <xf numFmtId="14" fontId="5" fillId="11" borderId="1" xfId="0" applyNumberFormat="1" applyFont="1" applyFill="1" applyBorder="1" applyAlignment="1">
      <alignment horizontal="center" vertical="center" wrapText="1" shrinkToFit="1"/>
    </xf>
    <xf numFmtId="0" fontId="4" fillId="7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3" fontId="0" fillId="10" borderId="1" xfId="0" applyNumberFormat="1" applyFill="1" applyBorder="1" applyAlignment="1">
      <alignment horizontal="center" vertical="center"/>
    </xf>
    <xf numFmtId="4" fontId="0" fillId="10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shrinkToFit="1"/>
    </xf>
    <xf numFmtId="0" fontId="0" fillId="10" borderId="4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2" xfId="0" applyFill="1" applyBorder="1" applyAlignment="1">
      <alignment horizontal="left" vertical="center"/>
    </xf>
    <xf numFmtId="0" fontId="10" fillId="16" borderId="1" xfId="71" applyFont="1" applyFill="1" applyBorder="1" applyAlignment="1">
      <alignment horizontal="center" vertical="center" wrapText="1" shrinkToFit="1"/>
    </xf>
    <xf numFmtId="0" fontId="51" fillId="16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shrinkToFit="1"/>
    </xf>
    <xf numFmtId="0" fontId="7" fillId="16" borderId="1" xfId="0" applyFont="1" applyFill="1" applyBorder="1" applyAlignment="1">
      <alignment horizontal="center" vertical="center" shrinkToFit="1"/>
    </xf>
    <xf numFmtId="14" fontId="5" fillId="8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12" borderId="2" xfId="0" applyFill="1" applyBorder="1" applyAlignment="1">
      <alignment horizontal="center" vertical="center" wrapText="1"/>
    </xf>
    <xf numFmtId="14" fontId="0" fillId="0" borderId="0" xfId="0" applyNumberFormat="1"/>
    <xf numFmtId="0" fontId="10" fillId="16" borderId="1" xfId="0" applyFont="1" applyFill="1" applyBorder="1" applyAlignment="1">
      <alignment horizontal="center" vertical="center" wrapText="1" shrinkToFit="1"/>
    </xf>
    <xf numFmtId="0" fontId="10" fillId="16" borderId="2" xfId="0" applyFont="1" applyFill="1" applyBorder="1" applyAlignment="1">
      <alignment horizontal="center" vertical="center" wrapText="1" shrinkToFit="1"/>
    </xf>
    <xf numFmtId="3" fontId="0" fillId="10" borderId="2" xfId="0" applyNumberFormat="1" applyFill="1" applyBorder="1" applyAlignment="1">
      <alignment horizontal="center" vertical="center"/>
    </xf>
    <xf numFmtId="4" fontId="0" fillId="10" borderId="2" xfId="0" applyNumberForma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3" fillId="0" borderId="14" xfId="0" applyFont="1" applyBorder="1" applyAlignment="1">
      <alignment horizontal="center" vertical="center"/>
    </xf>
    <xf numFmtId="0" fontId="53" fillId="0" borderId="2" xfId="0" applyFont="1" applyBorder="1" applyAlignment="1">
      <alignment horizontal="left" vertical="center" shrinkToFit="1"/>
    </xf>
    <xf numFmtId="0" fontId="53" fillId="0" borderId="1" xfId="0" applyFont="1" applyBorder="1" applyAlignment="1">
      <alignment horizontal="center" vertical="center"/>
    </xf>
    <xf numFmtId="0" fontId="54" fillId="55" borderId="14" xfId="0" applyFont="1" applyFill="1" applyBorder="1" applyAlignment="1" applyProtection="1">
      <alignment horizontal="center" vertical="center" wrapText="1"/>
      <protection locked="0"/>
    </xf>
    <xf numFmtId="0" fontId="54" fillId="55" borderId="1" xfId="0" applyFont="1" applyFill="1" applyBorder="1" applyAlignment="1" applyProtection="1">
      <alignment horizontal="center" vertical="center" wrapText="1"/>
      <protection locked="0"/>
    </xf>
    <xf numFmtId="0" fontId="0" fillId="1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5" fillId="11" borderId="1" xfId="0" applyFont="1" applyFill="1" applyBorder="1" applyAlignment="1">
      <alignment horizontal="left" vertical="center"/>
    </xf>
    <xf numFmtId="0" fontId="55" fillId="8" borderId="1" xfId="0" applyFont="1" applyFill="1" applyBorder="1" applyAlignment="1">
      <alignment horizontal="center" vertical="center" wrapText="1"/>
    </xf>
    <xf numFmtId="0" fontId="53" fillId="9" borderId="1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 wrapText="1"/>
    </xf>
    <xf numFmtId="0" fontId="5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3" fontId="56" fillId="10" borderId="1" xfId="0" applyNumberFormat="1" applyFont="1" applyFill="1" applyBorder="1" applyAlignment="1">
      <alignment horizontal="center" vertical="center"/>
    </xf>
  </cellXfs>
  <cellStyles count="257">
    <cellStyle name="20% - Ênfase1" xfId="21" builtinId="30" customBuiltin="1"/>
    <cellStyle name="20% - Ênfase1 2" xfId="53" xr:uid="{5673643C-5FC7-4CC6-94C3-439A48040724}"/>
    <cellStyle name="20% - Ênfase1 3" xfId="77" xr:uid="{4E6BFC34-184C-4F0E-A2B9-677E08D5D67E}"/>
    <cellStyle name="20% - Ênfase1 4" xfId="97" xr:uid="{4D6221F0-8FFC-4C73-9549-717800703C02}"/>
    <cellStyle name="20% - Ênfase1 5" xfId="117" xr:uid="{E18E029D-B1DE-4C38-9E5A-AEB8D02685DD}"/>
    <cellStyle name="20% - Ênfase2" xfId="25" builtinId="34" customBuiltin="1"/>
    <cellStyle name="20% - Ênfase2 2" xfId="56" xr:uid="{54584AC0-FD60-4004-ADBF-FA99A85A6DB4}"/>
    <cellStyle name="20% - Ênfase2 3" xfId="80" xr:uid="{89C3CEDC-86A2-4272-8A7E-91F2021B41AA}"/>
    <cellStyle name="20% - Ênfase2 4" xfId="100" xr:uid="{E1E4C884-230A-4E09-9B49-73FA37D1B832}"/>
    <cellStyle name="20% - Ênfase2 5" xfId="120" xr:uid="{6C9AEEF3-8412-41EA-AD1C-F7251DEE4D2F}"/>
    <cellStyle name="20% - Ênfase3" xfId="29" builtinId="38" customBuiltin="1"/>
    <cellStyle name="20% - Ênfase3 2" xfId="59" xr:uid="{43776811-F208-43B0-8D96-A33A7C7E1ECB}"/>
    <cellStyle name="20% - Ênfase3 3" xfId="83" xr:uid="{4A599154-6065-4244-9CD4-91DFEC237C39}"/>
    <cellStyle name="20% - Ênfase3 4" xfId="103" xr:uid="{D22F60D9-702F-4CAE-A5EA-8C93667770DF}"/>
    <cellStyle name="20% - Ênfase3 5" xfId="123" xr:uid="{AB6BF7E4-B271-463F-B9C7-07A3699895F1}"/>
    <cellStyle name="20% - Ênfase4" xfId="33" builtinId="42" customBuiltin="1"/>
    <cellStyle name="20% - Ênfase4 2" xfId="62" xr:uid="{CE4F0C5F-9059-4A7A-99C5-CBFDEC53CE04}"/>
    <cellStyle name="20% - Ênfase4 3" xfId="86" xr:uid="{ECC57147-AD07-4A49-8264-80EA0E2741F2}"/>
    <cellStyle name="20% - Ênfase4 4" xfId="106" xr:uid="{1B31725B-7EBE-4DE9-80F3-325DFE3736EB}"/>
    <cellStyle name="20% - Ênfase4 5" xfId="126" xr:uid="{72DEF8A1-D214-435C-8BFC-2D55429F6286}"/>
    <cellStyle name="20% - Ênfase5" xfId="37" builtinId="46" customBuiltin="1"/>
    <cellStyle name="20% - Ênfase5 2" xfId="65" xr:uid="{1BC7460E-D312-4179-B3C6-6F2C2BB8B33A}"/>
    <cellStyle name="20% - Ênfase5 3" xfId="89" xr:uid="{DEB5B674-2487-41D5-99E5-169C4CF57141}"/>
    <cellStyle name="20% - Ênfase5 4" xfId="109" xr:uid="{36E0F014-3AED-414E-BD12-68487608086D}"/>
    <cellStyle name="20% - Ênfase5 5" xfId="129" xr:uid="{1AC14DAF-5802-43F5-8C55-5EBE65EC74FB}"/>
    <cellStyle name="20% - Ênfase6" xfId="41" builtinId="50" customBuiltin="1"/>
    <cellStyle name="20% - Ênfase6 2" xfId="68" xr:uid="{03F1AD83-E662-41E6-A8B6-BE8F1915AC05}"/>
    <cellStyle name="20% - Ênfase6 3" xfId="92" xr:uid="{895FA0A8-0245-4D59-AF21-2FAD7284B190}"/>
    <cellStyle name="20% - Ênfase6 4" xfId="112" xr:uid="{750E43C2-A919-49D7-8CC7-DA04F0F6D74D}"/>
    <cellStyle name="20% - Ênfase6 5" xfId="132" xr:uid="{E8BA38D6-08D9-4BA4-BFE3-091519223C95}"/>
    <cellStyle name="40% - Ênfase1" xfId="22" builtinId="31" customBuiltin="1"/>
    <cellStyle name="40% - Ênfase1 2" xfId="54" xr:uid="{FEDC01C8-AB60-4E54-A07F-001D41E621B3}"/>
    <cellStyle name="40% - Ênfase1 3" xfId="78" xr:uid="{6F2564B4-18EB-4FE3-9255-A9B027E2202A}"/>
    <cellStyle name="40% - Ênfase1 4" xfId="98" xr:uid="{5BEDCA94-5389-4126-818F-1AD3C3F767E1}"/>
    <cellStyle name="40% - Ênfase1 5" xfId="118" xr:uid="{F02B3E68-640B-4755-A9D1-B7E243B4D8DE}"/>
    <cellStyle name="40% - Ênfase2" xfId="26" builtinId="35" customBuiltin="1"/>
    <cellStyle name="40% - Ênfase2 2" xfId="57" xr:uid="{F77A4428-7BEA-49C4-B6E6-A6D9DF1A7E6C}"/>
    <cellStyle name="40% - Ênfase2 3" xfId="81" xr:uid="{DCACFAA2-81AE-4D97-8773-7057BFA603EF}"/>
    <cellStyle name="40% - Ênfase2 4" xfId="101" xr:uid="{3C1411C9-F82D-4C77-A5BB-C1479EDA98A2}"/>
    <cellStyle name="40% - Ênfase2 5" xfId="121" xr:uid="{244DD00E-A906-4A0A-9DBD-23D1218ABF65}"/>
    <cellStyle name="40% - Ênfase3" xfId="30" builtinId="39" customBuiltin="1"/>
    <cellStyle name="40% - Ênfase3 2" xfId="60" xr:uid="{6C028586-098A-4CE5-B428-3B576DCB74A7}"/>
    <cellStyle name="40% - Ênfase3 3" xfId="84" xr:uid="{18FA7562-8C3D-4AE9-9373-CE763984E3AB}"/>
    <cellStyle name="40% - Ênfase3 4" xfId="104" xr:uid="{05B46812-79DF-433A-B9B6-F663F07064A0}"/>
    <cellStyle name="40% - Ênfase3 5" xfId="124" xr:uid="{46968DBD-D10A-4005-B5A0-8C9AEF189D26}"/>
    <cellStyle name="40% - Ênfase4" xfId="34" builtinId="43" customBuiltin="1"/>
    <cellStyle name="40% - Ênfase4 2" xfId="63" xr:uid="{81F14766-88E1-43FE-AA9E-6F791CE6ED37}"/>
    <cellStyle name="40% - Ênfase4 3" xfId="87" xr:uid="{776C7588-6C16-4536-9A81-81FCD636BD86}"/>
    <cellStyle name="40% - Ênfase4 4" xfId="107" xr:uid="{3142C8B5-83D2-4454-AF7D-16B73C3D4DF7}"/>
    <cellStyle name="40% - Ênfase4 5" xfId="127" xr:uid="{548B4AAE-8E58-4E5C-BDEA-1F12B17250CD}"/>
    <cellStyle name="40% - Ênfase5" xfId="38" builtinId="47" customBuiltin="1"/>
    <cellStyle name="40% - Ênfase5 2" xfId="66" xr:uid="{87F872F1-7729-456F-A2A1-FCCDAD0CE8D9}"/>
    <cellStyle name="40% - Ênfase5 3" xfId="90" xr:uid="{618C5F55-FA3A-493E-9500-70334C45C83B}"/>
    <cellStyle name="40% - Ênfase5 4" xfId="110" xr:uid="{F1E3E0BE-1BA4-46CD-AB9A-0FC5C1FC4212}"/>
    <cellStyle name="40% - Ênfase5 5" xfId="130" xr:uid="{D117BB67-6CE0-4572-8DC8-97ACEE530DC6}"/>
    <cellStyle name="40% - Ênfase6" xfId="42" builtinId="51" customBuiltin="1"/>
    <cellStyle name="40% - Ênfase6 2" xfId="69" xr:uid="{7E640E12-22E8-43C1-99D5-A59D120C04EC}"/>
    <cellStyle name="40% - Ênfase6 3" xfId="93" xr:uid="{F7B8B487-8F6C-4222-BE5B-FA03F0B4917C}"/>
    <cellStyle name="40% - Ênfase6 4" xfId="113" xr:uid="{9EE0A0AF-05EA-44A7-B688-75CA606904D0}"/>
    <cellStyle name="40% - Ênfase6 5" xfId="133" xr:uid="{DF36718A-CF3C-457C-B827-EE4A8632A4B0}"/>
    <cellStyle name="60% - Ênfase1" xfId="23" builtinId="32" customBuiltin="1"/>
    <cellStyle name="60% - Ênfase1 2" xfId="55" xr:uid="{2ED114EF-6B89-4DB3-948A-8AF5744EC42E}"/>
    <cellStyle name="60% - Ênfase1 3" xfId="79" xr:uid="{EA52C0DE-BF5D-4EA3-89D4-E93A25278F66}"/>
    <cellStyle name="60% - Ênfase1 4" xfId="99" xr:uid="{AB9C66B4-2436-496D-8D05-AB9E43A55837}"/>
    <cellStyle name="60% - Ênfase1 5" xfId="119" xr:uid="{32EBA52A-0BDE-44EA-BC1F-5448C0E2CAAA}"/>
    <cellStyle name="60% - Ênfase2" xfId="27" builtinId="36" customBuiltin="1"/>
    <cellStyle name="60% - Ênfase2 2" xfId="58" xr:uid="{8E67C492-70E1-46C6-B7F6-97C51CAEC444}"/>
    <cellStyle name="60% - Ênfase2 3" xfId="82" xr:uid="{EEA9E7AA-56BD-4659-8643-3BB2FB7DBA9C}"/>
    <cellStyle name="60% - Ênfase2 4" xfId="102" xr:uid="{B951F9A0-5A66-4004-97A4-413B2C35D397}"/>
    <cellStyle name="60% - Ênfase2 5" xfId="122" xr:uid="{B676ADBE-9366-4B89-A174-344C470DA7A2}"/>
    <cellStyle name="60% - Ênfase3" xfId="31" builtinId="40" customBuiltin="1"/>
    <cellStyle name="60% - Ênfase3 2" xfId="61" xr:uid="{9EA6D343-0F3E-488A-B800-FBD2B0123DDA}"/>
    <cellStyle name="60% - Ênfase3 3" xfId="85" xr:uid="{DBAC8ECF-E5BE-40E3-93D7-AD2FF852201F}"/>
    <cellStyle name="60% - Ênfase3 4" xfId="105" xr:uid="{982C7DF2-4A70-4B6C-8767-8FACC73C0E25}"/>
    <cellStyle name="60% - Ênfase3 5" xfId="125" xr:uid="{0FA1D5F5-BED7-48B6-969C-A83FF9174E3A}"/>
    <cellStyle name="60% - Ênfase4" xfId="35" builtinId="44" customBuiltin="1"/>
    <cellStyle name="60% - Ênfase4 2" xfId="64" xr:uid="{DAFCB615-08A9-404B-B8F3-2C52584EBCD9}"/>
    <cellStyle name="60% - Ênfase4 3" xfId="88" xr:uid="{464CEAFE-DCED-47F1-8587-E01572EE9CAD}"/>
    <cellStyle name="60% - Ênfase4 4" xfId="108" xr:uid="{17055BCB-CB38-4EB3-8A64-A5E1EEA20261}"/>
    <cellStyle name="60% - Ênfase4 5" xfId="128" xr:uid="{583E0584-6BF0-4B27-924B-BB15776E504B}"/>
    <cellStyle name="60% - Ênfase5" xfId="39" builtinId="48" customBuiltin="1"/>
    <cellStyle name="60% - Ênfase5 2" xfId="67" xr:uid="{AF296BF1-3EAA-4035-8228-AF9E0C62132C}"/>
    <cellStyle name="60% - Ênfase5 3" xfId="91" xr:uid="{9B6E8C81-E4B2-43A3-93DE-09A2B36A6BA5}"/>
    <cellStyle name="60% - Ênfase5 4" xfId="111" xr:uid="{F224C3BF-6905-452E-98D7-0A5CE800C3D6}"/>
    <cellStyle name="60% - Ênfase5 5" xfId="131" xr:uid="{4780B1DE-AD38-4694-9DD7-ECCCB51F87DF}"/>
    <cellStyle name="60% - Ênfase6" xfId="43" builtinId="52" customBuiltin="1"/>
    <cellStyle name="60% - Ênfase6 2" xfId="70" xr:uid="{53651FB4-2C04-4747-8D03-4DFF7B97B495}"/>
    <cellStyle name="60% - Ênfase6 3" xfId="94" xr:uid="{543740E5-30A4-4F73-AF0F-D6DC7068492A}"/>
    <cellStyle name="60% - Ênfase6 4" xfId="114" xr:uid="{F427BA92-90DD-4DAB-A93A-11D89B0A4324}"/>
    <cellStyle name="60% - Ênfase6 5" xfId="134" xr:uid="{1799F74C-AD6C-4F00-BD66-33AB9F63E1D2}"/>
    <cellStyle name="Bom" xfId="9" builtinId="26" customBuiltin="1"/>
    <cellStyle name="Cálculo" xfId="14" builtinId="22" customBuiltin="1"/>
    <cellStyle name="Célula de Verificação" xfId="16" builtinId="23" customBuiltin="1"/>
    <cellStyle name="Célula Vinculada" xfId="15" builtinId="24" customBuiltin="1"/>
    <cellStyle name="cf1" xfId="160" xr:uid="{8DB31592-FC60-43FA-9AA2-31355D5E266B}"/>
    <cellStyle name="cf1 2" xfId="215" xr:uid="{62CB50AE-E07E-413D-A19D-E33CED3F8552}"/>
    <cellStyle name="cf1 2 2" xfId="240" xr:uid="{D8E05631-0573-4DEB-8B9A-E8C0CDE851E7}"/>
    <cellStyle name="cf2" xfId="216" xr:uid="{93459E47-D1F2-48ED-99C4-F609409E5C75}"/>
    <cellStyle name="cf3" xfId="217" xr:uid="{A697C4D8-723B-4C26-9D02-0D902CEC3E3D}"/>
    <cellStyle name="cf4" xfId="218" xr:uid="{815A3E47-0A01-4E8A-A639-47E68FB8D5D9}"/>
    <cellStyle name="cf5" xfId="219" xr:uid="{6DC5E1F1-3391-4590-915E-1A45A12D5635}"/>
    <cellStyle name="cf6" xfId="220" xr:uid="{26E2F9BA-2458-4782-B44E-FE10F18F5467}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2" builtinId="20" customBuiltin="1"/>
    <cellStyle name="Excel Built-in Explanatory Text" xfId="138" xr:uid="{D60A1EB8-39CD-43DF-976B-01923DF2F569}"/>
    <cellStyle name="Excel Built-in Explanatory Text 2" xfId="178" xr:uid="{F43D9D66-6BF8-474F-B2FC-FF929905BD46}"/>
    <cellStyle name="Excel Built-in Normal 3" xfId="196" xr:uid="{1964B90C-4346-422A-B3E2-F81A590CA863}"/>
    <cellStyle name="Excel Built-in Normal 3 2" xfId="221" xr:uid="{9D28B07E-DD1B-4932-A05D-7D95D529E9FC}"/>
    <cellStyle name="Excel Built-in Normal 3 2 2" xfId="254" xr:uid="{E82CE1CD-6693-4A21-8E6B-1BF7A24FBAB4}"/>
    <cellStyle name="Excel_BuiltIn_Currency" xfId="222" xr:uid="{59AE9D3D-9E98-459A-8762-FFB09B622C5C}"/>
    <cellStyle name="Heading" xfId="179" xr:uid="{092D5DC1-E0DB-4302-AD61-02718DF962A1}"/>
    <cellStyle name="Heading 2" xfId="197" xr:uid="{81F54F3A-BD1A-4749-A37B-5285C1444340}"/>
    <cellStyle name="Heading 3" xfId="223" xr:uid="{54ACD0CC-EA76-4273-8E0F-5B36C0A8151F}"/>
    <cellStyle name="Heading 3 2" xfId="248" xr:uid="{1A93B873-9368-403C-A9C3-B201F2C0342D}"/>
    <cellStyle name="Heading1" xfId="180" xr:uid="{6609CB20-A7FB-4E1A-8827-BA1687FD9E0D}"/>
    <cellStyle name="Heading1 2" xfId="198" xr:uid="{986E2776-A4B8-4ABD-BFBD-B7A4A2C60A8E}"/>
    <cellStyle name="Heading1 3" xfId="224" xr:uid="{3CD6D1D2-8CE5-41D4-B07C-D284B950E309}"/>
    <cellStyle name="Heading1 3 2" xfId="249" xr:uid="{97BC65CC-C280-46BF-BAB1-015F993BE1B0}"/>
    <cellStyle name="Moeda 2" xfId="139" xr:uid="{194A875C-5BF6-4509-B839-4269ED6EFEC2}"/>
    <cellStyle name="Moeda 2 2" xfId="153" xr:uid="{DD0D180B-6F7E-4C1E-BE26-777C9C432576}"/>
    <cellStyle name="Moeda 2 2 2" xfId="191" xr:uid="{1AC03D88-8A83-4354-A074-4760086F82AB}"/>
    <cellStyle name="Moeda 2 2 3" xfId="241" xr:uid="{2401D4B7-1D17-407C-B62E-6C731BBC09B2}"/>
    <cellStyle name="Moeda 2 3" xfId="195" xr:uid="{82E76632-B379-4167-A907-549E6EE4336A}"/>
    <cellStyle name="Moeda 2 4" xfId="189" xr:uid="{477A90D8-0F7E-4AEA-9165-E389FA8DD6D8}"/>
    <cellStyle name="Moeda 2 5" xfId="242" xr:uid="{E1004554-6302-4B3A-BA9A-C91911629C3D}"/>
    <cellStyle name="Moeda 3" xfId="156" xr:uid="{A20B97E0-D506-4023-AE6B-BF03101EF405}"/>
    <cellStyle name="Moeda 3 2" xfId="187" xr:uid="{31632135-13DA-46B0-960F-E619A4D44E44}"/>
    <cellStyle name="Moeda 4" xfId="177" xr:uid="{58814870-5630-4DBD-8A30-3B0E0FBBF2DF}"/>
    <cellStyle name="Moeda 5" xfId="159" xr:uid="{05D11FCA-59B7-4D66-A186-1F86F2A90B3C}"/>
    <cellStyle name="Moeda 6" xfId="239" xr:uid="{5CAFFD12-ED9C-41D2-A4AF-9F3F6C1A9ABC}"/>
    <cellStyle name="Moeda 7" xfId="256" xr:uid="{DE61A164-C2C8-4B0F-82E2-1BEF288A863B}"/>
    <cellStyle name="Neutro" xfId="11" builtinId="28" customBuiltin="1"/>
    <cellStyle name="Normal" xfId="0" builtinId="0"/>
    <cellStyle name="Normal 10" xfId="95" xr:uid="{3684591A-511A-40E8-A9BF-B822898C5C0D}"/>
    <cellStyle name="Normal 11" xfId="115" xr:uid="{76353035-70D5-4735-AF13-594DEFA9ACBC}"/>
    <cellStyle name="Normal 12" xfId="135" xr:uid="{6E0F6CA8-5CA7-4426-9749-42350B85DB7A}"/>
    <cellStyle name="Normal 12 2" xfId="1" xr:uid="{787E9ADE-3BB7-44F9-B49A-58E52AF4514C}"/>
    <cellStyle name="Normal 13" xfId="136" xr:uid="{B191BC13-FF66-47CC-B909-DE7AA118BAA6}"/>
    <cellStyle name="Normal 14" xfId="140" xr:uid="{8AA241D4-30E7-4205-8430-7B95EEE19467}"/>
    <cellStyle name="Normal 15" xfId="141" xr:uid="{CDFA7E6E-1A40-4036-BC3E-846A1C30CA7C}"/>
    <cellStyle name="Normal 16" xfId="144" xr:uid="{FD876F59-CECA-4D26-8CB6-71DC68401BC0}"/>
    <cellStyle name="Normal 17" xfId="145" xr:uid="{1B1BFB39-ED15-4FB6-87C2-375D6E88BAB4}"/>
    <cellStyle name="Normal 18" xfId="146" xr:uid="{1015BD82-0CBA-4CFC-A38D-1096A916040D}"/>
    <cellStyle name="Normal 19" xfId="147" xr:uid="{F91A96FC-75E7-4335-A51F-E1775314CA50}"/>
    <cellStyle name="Normal 2" xfId="46" xr:uid="{263E23F2-8CC3-47CC-A276-71B65C994FC4}"/>
    <cellStyle name="Normal 2 2" xfId="50" xr:uid="{81742F9D-F7C7-4E48-AA6E-E1741AC1BFB2}"/>
    <cellStyle name="Normal 2 2 2" xfId="194" xr:uid="{28239B28-621C-4847-9AB2-A324A39AECD4}"/>
    <cellStyle name="Normal 2 2 3" xfId="188" xr:uid="{6D27F8D7-0CA8-481C-9F78-7CABB60CB9EE}"/>
    <cellStyle name="Normal 2 3" xfId="71" xr:uid="{0F75FBF3-1A0F-4EA8-97D0-22CA74119F93}"/>
    <cellStyle name="Normal 2 3 2" xfId="74" xr:uid="{329A2EAB-9A4D-4366-93C2-9D58BAB8ECEE}"/>
    <cellStyle name="Normal 2 3 3" xfId="157" xr:uid="{A1944AD0-D79A-4C9E-B78D-591234E63445}"/>
    <cellStyle name="Normal 2 4" xfId="2" xr:uid="{ADF80330-ED94-4EFA-9A2B-93581279ED0B}"/>
    <cellStyle name="Normal 2 4 2" xfId="193" xr:uid="{C769745C-6833-4079-92AC-37D3C61AC13D}"/>
    <cellStyle name="Normal 2 5" xfId="161" xr:uid="{93DC7FD9-FFB8-497A-9CF6-852195A72A43}"/>
    <cellStyle name="Normal 2 6" xfId="225" xr:uid="{838D5529-3EB9-4DCD-B636-D1CDCEEB7B2B}"/>
    <cellStyle name="Normal 20" xfId="149" xr:uid="{9EFC5BF7-7C10-4625-9DD4-C000E09D1129}"/>
    <cellStyle name="Normal 20 2" xfId="151" xr:uid="{191C5B8B-0F7D-49C7-93E9-48174D3789CA}"/>
    <cellStyle name="Normal 21" xfId="150" xr:uid="{475F4340-F232-4255-8D15-B2D2B592C151}"/>
    <cellStyle name="Normal 22" xfId="152" xr:uid="{C476E1AF-2D21-4AB2-AAA3-8F2B97E7E54E}"/>
    <cellStyle name="Normal 23" xfId="154" xr:uid="{4CA68920-6813-4933-98FC-CA4485E33704}"/>
    <cellStyle name="Normal 24" xfId="155" xr:uid="{969A66A3-B528-4D5A-B617-285CA2B9CDD0}"/>
    <cellStyle name="Normal 25" xfId="208" xr:uid="{4F2A2F3F-39EB-43E0-A3B3-89D53145946B}"/>
    <cellStyle name="Normal 26" xfId="209" xr:uid="{C6020807-A6C6-41EE-83D6-E5461A7E397A}"/>
    <cellStyle name="Normal 27" xfId="210" xr:uid="{C8279B2F-7D31-4AFD-8046-B5C4B33F9556}"/>
    <cellStyle name="Normal 28" xfId="211" xr:uid="{D71609B5-BD89-411A-9BEF-7F555A8A3734}"/>
    <cellStyle name="Normal 29" xfId="213" xr:uid="{27F9A7F4-3F47-4E82-8848-FA9228C3523C}"/>
    <cellStyle name="Normal 3" xfId="45" xr:uid="{0ED7FD1A-711C-4427-BB3E-5D305BED72E6}"/>
    <cellStyle name="Normal 3 2" xfId="186" xr:uid="{F01578DB-867B-4308-90E8-9785FC4FA55E}"/>
    <cellStyle name="Normal 3 3" xfId="199" xr:uid="{F66D6B45-15FA-4C5E-8710-B9D7977603E7}"/>
    <cellStyle name="Normal 3 4" xfId="162" xr:uid="{620BBF7A-0105-45CD-B0EB-7092613E94F3}"/>
    <cellStyle name="Normal 3 5" xfId="226" xr:uid="{9DB96BD0-BE87-464E-9219-4B41F8C891B7}"/>
    <cellStyle name="Normal 30" xfId="214" xr:uid="{EAAA9EAC-7871-437B-8370-82E7668BAD8D}"/>
    <cellStyle name="Normal 31" xfId="44" xr:uid="{161266DC-90B9-453A-A426-8B912A58D281}"/>
    <cellStyle name="Normal 4" xfId="47" xr:uid="{26F7E46B-4B26-4D17-8293-7153F9C30123}"/>
    <cellStyle name="Normal 4 2" xfId="184" xr:uid="{636E2847-2785-415F-A73C-515A284ACB84}"/>
    <cellStyle name="Normal 4 3" xfId="200" xr:uid="{051BCDEC-BEA0-43A9-A03C-05CDCCDA01A8}"/>
    <cellStyle name="Normal 4 4" xfId="163" xr:uid="{E02A1A89-E04A-4106-8860-FFA31AAE0EBF}"/>
    <cellStyle name="Normal 4 5" xfId="227" xr:uid="{B00322E1-1C0F-4B8A-A261-CF120CF1EFD2}"/>
    <cellStyle name="Normal 5" xfId="48" xr:uid="{EA872F15-9630-4DC2-A7FF-C9CA5AF7DB84}"/>
    <cellStyle name="Normal 5 2" xfId="143" xr:uid="{73CF3CB9-EEB0-496E-9A83-E3262FF0DC65}"/>
    <cellStyle name="Normal 5 2 2" xfId="181" xr:uid="{BAE11A85-9816-474E-A8F9-FD3C35A5DA69}"/>
    <cellStyle name="Normal 5 3" xfId="164" xr:uid="{4D931310-E5BC-4195-9596-A5777C53A76C}"/>
    <cellStyle name="Normal 5 4" xfId="238" xr:uid="{FE0F3276-8FE1-4051-B962-AD1D4D4243BC}"/>
    <cellStyle name="Normal 6" xfId="51" xr:uid="{0CE4E634-C676-4EB3-B778-745A4A03B725}"/>
    <cellStyle name="Normal 6 2" xfId="165" xr:uid="{D3751C4A-6D7F-4F98-9C85-FCC74C180387}"/>
    <cellStyle name="Normal 7" xfId="3" xr:uid="{4E801D14-2958-4927-8514-577BE1774330}"/>
    <cellStyle name="Normal 7 2" xfId="73" xr:uid="{86FF239D-D6C0-45B9-9964-DB6D00EDC41F}"/>
    <cellStyle name="Normal 7 3" xfId="148" xr:uid="{50839B37-98CA-4888-AA8A-5B810F6F9139}"/>
    <cellStyle name="Normal 7 4" xfId="176" xr:uid="{A6172C5C-1D58-42A8-833D-5D05B00A15C8}"/>
    <cellStyle name="Normal 7 5" xfId="212" xr:uid="{7F0C1EE6-C735-4083-9428-29D386902650}"/>
    <cellStyle name="Normal 8" xfId="72" xr:uid="{49D94718-BCAC-40AA-92F3-DE472292BA8C}"/>
    <cellStyle name="Normal 8 2" xfId="190" xr:uid="{A0FF1577-F8B5-4621-90C0-A20A759227D4}"/>
    <cellStyle name="Normal 8 3" xfId="252" xr:uid="{D1B663B5-9FD8-4F19-8354-66CAB51D9079}"/>
    <cellStyle name="Normal 9" xfId="75" xr:uid="{A3A0638D-77D6-4B90-94DC-C9A0B5F85C59}"/>
    <cellStyle name="Normal 9 2" xfId="192" xr:uid="{FE8A2D5B-35B1-47CA-9E2E-14A513A30C0E}"/>
    <cellStyle name="Normal 9 3" xfId="253" xr:uid="{0ED6619A-03A0-40F7-B43D-6ADB5A2AFC02}"/>
    <cellStyle name="Nota 2" xfId="49" xr:uid="{6EE40F37-C853-4ED5-8E7B-1AB9C0A43336}"/>
    <cellStyle name="Nota 3" xfId="52" xr:uid="{747B25C4-B06E-4A32-8A23-DAF025A4E8B6}"/>
    <cellStyle name="Nota 4" xfId="76" xr:uid="{26377E3B-B929-4365-A84A-A9C28551D889}"/>
    <cellStyle name="Nota 5" xfId="96" xr:uid="{C2C5ADB3-46B1-4C48-AA59-F003B9AC1393}"/>
    <cellStyle name="Nota 6" xfId="116" xr:uid="{E8F59AB2-CAE9-4B0F-8D96-95D915E9C658}"/>
    <cellStyle name="Porcentagem 2" xfId="158" xr:uid="{3291FC92-31CF-43B5-9579-2AE5C5D84896}"/>
    <cellStyle name="Porcentagem 3" xfId="255" xr:uid="{CBCF046A-9F33-47D8-97A0-3265C53C435C}"/>
    <cellStyle name="Result" xfId="182" xr:uid="{59DD1D64-F360-42D9-9882-DC5668CCB3B9}"/>
    <cellStyle name="Result 2" xfId="201" xr:uid="{F23AF8C6-8B33-4154-B352-2DBF6C44B5DF}"/>
    <cellStyle name="Result 3" xfId="228" xr:uid="{DD161949-EB29-48F8-992E-2BD6DDCA6ABE}"/>
    <cellStyle name="Result 3 2" xfId="250" xr:uid="{93783C05-FEC5-46D1-88F9-4E5A9FD86E0E}"/>
    <cellStyle name="Result2" xfId="183" xr:uid="{2E7AAB3E-F653-4E67-B730-314386E29600}"/>
    <cellStyle name="Result2 2" xfId="202" xr:uid="{F80843A0-50B7-4DFE-9032-9DF05E8AA3BB}"/>
    <cellStyle name="Result2 3" xfId="229" xr:uid="{29B8625C-B7CE-40D7-8292-2907F6548866}"/>
    <cellStyle name="Result2 3 2" xfId="251" xr:uid="{2F6C2133-D1EF-47F7-B381-B438951C2C7D}"/>
    <cellStyle name="Resultado" xfId="166" xr:uid="{353F9121-A4EC-4901-AE55-FAB14EE61FCA}"/>
    <cellStyle name="Resultado2" xfId="167" xr:uid="{E36FD454-9D81-4B4E-BB3B-DDCCC00ABBB4}"/>
    <cellStyle name="Ruim" xfId="10" builtinId="27" customBuiltin="1"/>
    <cellStyle name="Saída" xfId="13" builtinId="21" customBuiltin="1"/>
    <cellStyle name="Sem título1" xfId="168" xr:uid="{C62591B0-9FAA-4033-8C8D-ABD94F309058}"/>
    <cellStyle name="Sem título1 2" xfId="203" xr:uid="{8C112E30-14D3-49D0-9914-B91C3483EA5A}"/>
    <cellStyle name="Sem título1 3" xfId="230" xr:uid="{6A589C49-8D4D-4AA9-8E6A-8EB96E8F8449}"/>
    <cellStyle name="Sem título1 3 2" xfId="243" xr:uid="{1791BFF7-471F-4322-A03F-3D69FCBB710F}"/>
    <cellStyle name="Sem título2" xfId="169" xr:uid="{83953451-66CF-461B-80D8-4B3A125261F4}"/>
    <cellStyle name="Sem título2 2" xfId="204" xr:uid="{BF38D6F4-CCE1-4021-BE9E-BA4984653851}"/>
    <cellStyle name="Sem título2 3" xfId="231" xr:uid="{B41033BE-9853-4BB6-A998-855ECAF1DF3F}"/>
    <cellStyle name="Sem título2 3 2" xfId="244" xr:uid="{1DC443DD-CFA8-48CA-81BA-23FC74C0BBFF}"/>
    <cellStyle name="Sem título3" xfId="170" xr:uid="{BD72A166-86CD-433C-8859-2D3A09DADB88}"/>
    <cellStyle name="Sem título3 2" xfId="205" xr:uid="{124D89DB-DF4D-49E7-A05E-D54E057E62DB}"/>
    <cellStyle name="Sem título3 3" xfId="232" xr:uid="{8AE301C2-70E6-4184-A9D0-147E8F25716A}"/>
    <cellStyle name="Sem título3 3 2" xfId="245" xr:uid="{49B18DCF-3B27-4028-8ABA-9302A695262C}"/>
    <cellStyle name="Sem título4" xfId="171" xr:uid="{E07B0FC0-C598-48ED-966F-585ACC7E513E}"/>
    <cellStyle name="Sem título4 2" xfId="206" xr:uid="{282122C0-5AC7-4E2A-AF92-15969E8929EB}"/>
    <cellStyle name="Sem título4 3" xfId="233" xr:uid="{1348874D-4C10-422F-B6D8-01FDCFDD6A72}"/>
    <cellStyle name="Sem título4 3 2" xfId="246" xr:uid="{0A9A5ABD-C45B-4437-A0A8-D58D85377E60}"/>
    <cellStyle name="Sem título5" xfId="234" xr:uid="{E12DF871-AB69-49A6-B991-A00D50E98CD1}"/>
    <cellStyle name="Sem título6" xfId="235" xr:uid="{548C955A-C791-4858-935E-AF3D825F7F13}"/>
    <cellStyle name="Sem título7" xfId="236" xr:uid="{D7100A6A-3C93-4F10-B1A1-5203FC43EB76}"/>
    <cellStyle name="Separador de milhares 2" xfId="172" xr:uid="{A3394387-D686-4A44-B5EF-797800E75C3F}"/>
    <cellStyle name="TableStyleLight1" xfId="173" xr:uid="{40C5B54A-9CCA-4D79-AB25-6F967C66C827}"/>
    <cellStyle name="TableStyleLight1 2" xfId="207" xr:uid="{9670C893-95C3-4672-AAE3-18F4487D1C34}"/>
    <cellStyle name="TableStyleLight1 3" xfId="237" xr:uid="{01999824-B138-4155-B90C-07C47FF005F0}"/>
    <cellStyle name="TableStyleLight1 3 2" xfId="247" xr:uid="{229359B2-76EC-4A4E-A9BF-B891EEA7D047}"/>
    <cellStyle name="Texto de Aviso" xfId="17" builtinId="11" customBuiltin="1"/>
    <cellStyle name="Texto Explicativo" xfId="18" builtinId="53" customBuiltin="1"/>
    <cellStyle name="Texto Explicativo 2" xfId="137" xr:uid="{4C2B888B-6616-4707-8585-7C31E7FB1EB2}"/>
    <cellStyle name="Texto Explicativo 2 2" xfId="185" xr:uid="{699222ED-20DF-4714-ABCA-A5E77C7DFC9E}"/>
    <cellStyle name="Título" xfId="4" builtinId="15" customBuiltin="1"/>
    <cellStyle name="Título 1" xfId="5" builtinId="16" customBuiltin="1"/>
    <cellStyle name="Título 2" xfId="6" builtinId="17" customBuiltin="1"/>
    <cellStyle name="Título 2 2" xfId="174" xr:uid="{CC97FE03-C188-406F-BE49-2D2EB6761899}"/>
    <cellStyle name="Título 3" xfId="7" builtinId="18" customBuiltin="1"/>
    <cellStyle name="Título 4" xfId="8" builtinId="19" customBuiltin="1"/>
    <cellStyle name="Título1" xfId="175" xr:uid="{30DC979F-A59A-474C-8773-5FF52F8B8BEB}"/>
    <cellStyle name="Total" xfId="19" builtinId="25" customBuiltin="1"/>
    <cellStyle name="Vírgula 2" xfId="142" xr:uid="{6F35AFE6-BBF7-4CB2-A5F7-F5E1127A7415}"/>
  </cellStyles>
  <dxfs count="6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8"/>
      </font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50C4A7-16E3-449D-AD16-E7FB7BF5522A}" name="Tabela4" displayName="Tabela4" ref="A2:AC358" totalsRowShown="0" headerRowDxfId="67" dataDxfId="65" headerRowBorderDxfId="66" tableBorderDxfId="64" totalsRowBorderDxfId="63">
  <autoFilter ref="A2:AC358" xr:uid="{AD50C4A7-16E3-449D-AD16-E7FB7BF5522A}"/>
  <tableColumns count="29">
    <tableColumn id="1" xr3:uid="{CCA199C5-C5DC-4A67-9C3C-47F187735AFA}" name="ALMOXARIFADO" dataDxfId="62"/>
    <tableColumn id="2" xr3:uid="{73D95E4C-BEAA-4E7E-B1B8-F2CFC003CEFB}" name="DEMANDANTE" dataDxfId="61"/>
    <tableColumn id="3" xr3:uid="{FAF6422D-AB41-4D1E-990B-B0882E1DA07F}" name="CÓDIGO AGHU" dataDxfId="60"/>
    <tableColumn id="4" xr3:uid="{68475017-C8FC-4930-BE38-8D247E40E514}" name="DESCRIÇÃO DO ITEM" dataDxfId="59"/>
    <tableColumn id="9" xr3:uid="{7425E116-55E6-4F69-9891-969EFA2EF4E6}" name="ESTOQUE" dataDxfId="58"/>
    <tableColumn id="6" xr3:uid="{0084EB52-A3DD-46AE-A19E-4BB90AF56428}" name="CONSUMO MÉDIO PONDERADO" dataDxfId="57"/>
    <tableColumn id="12" xr3:uid="{10FDE678-6473-472C-9271-5AFDB98A3D63}" name="COBERTURA (EM DIAS)" dataDxfId="56">
      <calculatedColumnFormula>(Tabela4[[#This Row],[ESTOQUE]]/Tabela4[[#This Row],[CONSUMO MÉDIO PONDERADO]])*30</calculatedColumnFormula>
    </tableColumn>
    <tableColumn id="8" xr3:uid="{A3D6F54D-96E0-4F32-9009-606B600D86D4}" name="PROCESSO LICITATÓRIO - ITEM" dataDxfId="55"/>
    <tableColumn id="10" xr3:uid="{071EE5AF-C532-4CAF-9D90-C94AE626331C}" name="STATUS RESSUPRIMENTO" dataDxfId="54"/>
    <tableColumn id="11" xr3:uid="{A5CCB986-404C-4C25-95F8-B8954544BBE8}" name="STATUS PLANEJAMENTO" dataDxfId="53"/>
    <tableColumn id="20" xr3:uid="{5AF9F8E0-9DB0-4D96-8F20-933309D30A2E}" name="SE EM PLANEJAMENTO OU EM LICITAÇÃO, INFORMAR Nº TR OU PR" dataDxfId="52"/>
    <tableColumn id="28" xr3:uid="{C5BF4A6E-4E17-4BD1-A295-F48832565BC2}" name="PLANEJADOR" dataDxfId="51"/>
    <tableColumn id="27" xr3:uid="{B88FB962-7A33-499D-B1FE-1BB1217AFE5B}" name="OBSERVAÇÕES PLANEJAMENTO" dataDxfId="50"/>
    <tableColumn id="31" xr3:uid="{EE5A137F-527A-46DD-8F7B-E0288384A17E}" name="NECESSIDADE DE COMPRA EM 2025?" dataDxfId="49"/>
    <tableColumn id="13" xr3:uid="{2529FFCD-AC7D-4D6E-B385-BAEE62F68DE4}" name="Nº DA NOTA DE EMPENHO" dataDxfId="48"/>
    <tableColumn id="29" xr3:uid="{46EBFF02-BC30-484A-B587-49CD50E4BB7B}" name="COLABORADOR RESPONSÁVEL" dataDxfId="47"/>
    <tableColumn id="14" xr3:uid="{B43D07FB-D9DB-4612-AE44-EF149C78C341}" name="PREVISÃO DE ENTREGA" dataDxfId="46"/>
    <tableColumn id="15" xr3:uid="{ADE4B573-9C33-432F-9A1E-75166CF6416E}" name="OBSERVAÇÕES UACE" dataDxfId="45"/>
    <tableColumn id="32" xr3:uid="{6B1A38B4-D6EE-4557-9C1F-FC6D4DC07F3C}" name="NECESSITA DE NOVA COMPRA DIRETA (CPGF, CARONA OU DISPENSA)?" dataDxfId="44"/>
    <tableColumn id="16" xr3:uid="{CAB63F6E-A4C1-488D-A320-2B7DF89AB1EE}" name="SITUAÇÃO DO ITEM (último relatório)" dataDxfId="43"/>
    <tableColumn id="24" xr3:uid="{D0855438-2F09-47E4-9577-32CE1B51C9DD}" name="ORIENTAÇÕES SAFS (Último relatório)" dataDxfId="42"/>
    <tableColumn id="23" xr3:uid="{CE257204-B74D-43D3-A9D6-0B4D3DA42F09}" name="RESPONSÁVEL" dataDxfId="41"/>
    <tableColumn id="17" xr3:uid="{F240D137-147B-4CCA-B349-42505AB0A21C}" name="PREVISÃO DE REGULARIZAÇÃO" dataDxfId="40"/>
    <tableColumn id="26" xr3:uid="{9F9E8CF2-1993-4684-B258-5527267412DF}" name="ORIENTAÇÃO CONCLUÍDA?" dataDxfId="39"/>
    <tableColumn id="25" xr3:uid="{B417FFDE-B5DB-4ADE-A7A6-B001B6B8F4EE}" name="JUSTIFICA PARA NÃO CONCLUSÃO" dataDxfId="38"/>
    <tableColumn id="18" xr3:uid="{1B75F419-0AA7-4F7E-BCD2-236723C6041D}" name="SITUAÇÃO DO ITEM Relatório ATUAL" dataDxfId="37"/>
    <tableColumn id="19" xr3:uid="{49762552-D19A-44ED-9F67-50E4F1AC78D0}" name="ORIENTAÇÕES SAFS" dataDxfId="36"/>
    <tableColumn id="21" xr3:uid="{9BE7394A-A731-430D-A89B-E68C47549285}" name="RESPONSÁVEL2" dataDxfId="35"/>
    <tableColumn id="22" xr3:uid="{F8AA45B6-FC09-4E88-916A-9FBE6C0A099A}" name="PREVISÃO DE REGULARIZAÇÃO Atual" dataDxfId="3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E130-9B2D-4BE6-9E2F-5AB74AF347DC}">
  <dimension ref="A1:I357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4.5"/>
  <cols>
    <col min="1" max="2" width="19.1796875" customWidth="1"/>
    <col min="3" max="3" width="14.26953125" customWidth="1"/>
    <col min="4" max="4" width="35.26953125" customWidth="1"/>
    <col min="5" max="7" width="19.1796875" customWidth="1"/>
    <col min="8" max="8" width="29.7265625" style="66" customWidth="1"/>
    <col min="9" max="9" width="24.1796875" style="38" customWidth="1"/>
    <col min="10" max="10" width="19.1796875" customWidth="1"/>
  </cols>
  <sheetData>
    <row r="1" spans="1:9" ht="24">
      <c r="A1" s="4" t="s">
        <v>3</v>
      </c>
      <c r="B1" s="4" t="s">
        <v>4</v>
      </c>
      <c r="C1" s="4" t="s">
        <v>823</v>
      </c>
      <c r="D1" s="4" t="s">
        <v>824</v>
      </c>
      <c r="E1" s="5" t="s">
        <v>810</v>
      </c>
      <c r="F1" s="5" t="s">
        <v>825</v>
      </c>
      <c r="G1" s="4" t="s">
        <v>8</v>
      </c>
      <c r="H1" s="64" t="s">
        <v>826</v>
      </c>
      <c r="I1" s="35" t="s">
        <v>827</v>
      </c>
    </row>
    <row r="2" spans="1:9" ht="29">
      <c r="A2" s="12" t="s">
        <v>31</v>
      </c>
      <c r="B2" s="16" t="s">
        <v>32</v>
      </c>
      <c r="C2" s="32">
        <v>353</v>
      </c>
      <c r="D2" s="13" t="s">
        <v>33</v>
      </c>
      <c r="E2" s="14">
        <v>209</v>
      </c>
      <c r="F2" s="15">
        <v>569.5</v>
      </c>
      <c r="G2" s="18">
        <v>11.009657594381036</v>
      </c>
      <c r="H2" s="65" t="s">
        <v>796</v>
      </c>
      <c r="I2" s="36">
        <v>45869</v>
      </c>
    </row>
    <row r="3" spans="1:9" ht="29">
      <c r="A3" s="12" t="s">
        <v>31</v>
      </c>
      <c r="B3" s="16" t="s">
        <v>32</v>
      </c>
      <c r="C3" s="32">
        <v>361</v>
      </c>
      <c r="D3" s="13" t="s">
        <v>41</v>
      </c>
      <c r="E3" s="14">
        <v>5</v>
      </c>
      <c r="F3" s="15">
        <v>6.6341999999999999</v>
      </c>
      <c r="G3" s="18">
        <v>22.610111241747308</v>
      </c>
      <c r="H3" s="65" t="s">
        <v>792</v>
      </c>
      <c r="I3" s="36">
        <v>45854</v>
      </c>
    </row>
    <row r="4" spans="1:9" ht="29">
      <c r="A4" s="12" t="s">
        <v>31</v>
      </c>
      <c r="B4" s="16" t="s">
        <v>32</v>
      </c>
      <c r="C4" s="32">
        <v>1120</v>
      </c>
      <c r="D4" s="13" t="s">
        <v>48</v>
      </c>
      <c r="E4" s="14">
        <v>4</v>
      </c>
      <c r="F4" s="15">
        <v>4.5</v>
      </c>
      <c r="G4" s="18">
        <v>26.666666666666664</v>
      </c>
      <c r="H4" s="65" t="s">
        <v>796</v>
      </c>
      <c r="I4" s="36">
        <v>45869</v>
      </c>
    </row>
    <row r="5" spans="1:9" ht="29">
      <c r="A5" s="12" t="s">
        <v>31</v>
      </c>
      <c r="B5" s="16" t="s">
        <v>32</v>
      </c>
      <c r="C5" s="32">
        <v>1902</v>
      </c>
      <c r="D5" s="13" t="s">
        <v>49</v>
      </c>
      <c r="E5" s="14">
        <v>265</v>
      </c>
      <c r="F5" s="15">
        <v>472.82496249999991</v>
      </c>
      <c r="G5" s="18">
        <v>16.813833089449041</v>
      </c>
      <c r="H5" s="65" t="s">
        <v>791</v>
      </c>
      <c r="I5" s="36">
        <v>45900</v>
      </c>
    </row>
    <row r="6" spans="1:9" ht="29">
      <c r="A6" s="12" t="s">
        <v>31</v>
      </c>
      <c r="B6" s="16" t="s">
        <v>52</v>
      </c>
      <c r="C6" s="32">
        <v>2160</v>
      </c>
      <c r="D6" s="13" t="s">
        <v>53</v>
      </c>
      <c r="E6" s="73">
        <v>1945</v>
      </c>
      <c r="F6" s="15">
        <v>8792</v>
      </c>
      <c r="G6" s="18">
        <v>6.6367151956323926</v>
      </c>
      <c r="H6" s="65" t="s">
        <v>793</v>
      </c>
      <c r="I6" s="36" t="s">
        <v>790</v>
      </c>
    </row>
    <row r="7" spans="1:9" ht="29">
      <c r="A7" s="12" t="s">
        <v>61</v>
      </c>
      <c r="B7" s="16" t="s">
        <v>62</v>
      </c>
      <c r="C7" s="32">
        <v>7153</v>
      </c>
      <c r="D7" s="13" t="s">
        <v>63</v>
      </c>
      <c r="E7" s="14">
        <v>4800</v>
      </c>
      <c r="F7" s="15">
        <v>6166.666666666667</v>
      </c>
      <c r="G7" s="18">
        <v>23.351351351351351</v>
      </c>
      <c r="H7" s="65" t="s">
        <v>792</v>
      </c>
      <c r="I7" s="36">
        <v>45853</v>
      </c>
    </row>
    <row r="8" spans="1:9" ht="29">
      <c r="A8" s="28" t="s">
        <v>31</v>
      </c>
      <c r="B8" s="37" t="s">
        <v>32</v>
      </c>
      <c r="C8" s="32">
        <v>9229</v>
      </c>
      <c r="D8" s="26" t="s">
        <v>68</v>
      </c>
      <c r="E8" s="14">
        <v>1</v>
      </c>
      <c r="F8" s="15">
        <v>1.9</v>
      </c>
      <c r="G8" s="27">
        <v>15.789473684210526</v>
      </c>
      <c r="H8" s="65" t="s">
        <v>796</v>
      </c>
      <c r="I8" s="36">
        <v>45869</v>
      </c>
    </row>
    <row r="9" spans="1:9" ht="26">
      <c r="A9" s="12" t="s">
        <v>69</v>
      </c>
      <c r="B9" s="16" t="s">
        <v>70</v>
      </c>
      <c r="C9" s="32">
        <v>14192</v>
      </c>
      <c r="D9" s="13" t="s">
        <v>71</v>
      </c>
      <c r="E9" s="14">
        <v>152</v>
      </c>
      <c r="F9" s="15">
        <v>306.69353749999999</v>
      </c>
      <c r="G9" s="27">
        <v>14.868262426299088</v>
      </c>
      <c r="H9" s="65" t="s">
        <v>796</v>
      </c>
      <c r="I9" s="36">
        <v>45869</v>
      </c>
    </row>
    <row r="10" spans="1:9">
      <c r="A10" s="28" t="s">
        <v>69</v>
      </c>
      <c r="B10" s="37" t="s">
        <v>70</v>
      </c>
      <c r="C10" s="23">
        <v>17469</v>
      </c>
      <c r="D10" s="26" t="s">
        <v>81</v>
      </c>
      <c r="E10" s="14">
        <v>371</v>
      </c>
      <c r="F10" s="15">
        <v>578.69573749999995</v>
      </c>
      <c r="G10" s="27">
        <v>19.232904752473662</v>
      </c>
      <c r="H10" s="65" t="s">
        <v>791</v>
      </c>
      <c r="I10" s="36">
        <v>45900</v>
      </c>
    </row>
    <row r="11" spans="1:9">
      <c r="A11" s="28" t="s">
        <v>69</v>
      </c>
      <c r="B11" s="37" t="s">
        <v>70</v>
      </c>
      <c r="C11" s="23">
        <v>17680</v>
      </c>
      <c r="D11" s="26" t="s">
        <v>82</v>
      </c>
      <c r="E11" s="14">
        <v>405</v>
      </c>
      <c r="F11" s="15">
        <v>522.44324999999992</v>
      </c>
      <c r="G11" s="27">
        <v>23.256114420082952</v>
      </c>
      <c r="H11" s="65" t="s">
        <v>797</v>
      </c>
      <c r="I11" s="36" t="s">
        <v>790</v>
      </c>
    </row>
    <row r="12" spans="1:9" ht="29">
      <c r="A12" s="12" t="s">
        <v>69</v>
      </c>
      <c r="B12" s="16" t="s">
        <v>70</v>
      </c>
      <c r="C12" s="23">
        <v>17760</v>
      </c>
      <c r="D12" s="13" t="s">
        <v>86</v>
      </c>
      <c r="E12" s="14">
        <v>28</v>
      </c>
      <c r="F12" s="15">
        <v>32.203512499999995</v>
      </c>
      <c r="G12" s="18">
        <v>26.084111166444966</v>
      </c>
      <c r="H12" s="65" t="s">
        <v>793</v>
      </c>
      <c r="I12" s="36" t="s">
        <v>790</v>
      </c>
    </row>
    <row r="13" spans="1:9">
      <c r="A13" s="28" t="s">
        <v>69</v>
      </c>
      <c r="B13" s="37" t="s">
        <v>70</v>
      </c>
      <c r="C13" s="23">
        <v>17914</v>
      </c>
      <c r="D13" s="26" t="s">
        <v>89</v>
      </c>
      <c r="E13" s="14">
        <v>185</v>
      </c>
      <c r="F13" s="15">
        <v>366.12491249999994</v>
      </c>
      <c r="G13" s="27">
        <v>15.158760877819264</v>
      </c>
      <c r="H13" s="65" t="s">
        <v>797</v>
      </c>
      <c r="I13" s="36" t="s">
        <v>790</v>
      </c>
    </row>
    <row r="14" spans="1:9" ht="29">
      <c r="A14" s="28" t="s">
        <v>69</v>
      </c>
      <c r="B14" s="37" t="s">
        <v>70</v>
      </c>
      <c r="C14" s="23">
        <v>18015</v>
      </c>
      <c r="D14" s="26" t="s">
        <v>92</v>
      </c>
      <c r="E14" s="14">
        <v>12</v>
      </c>
      <c r="F14" s="15">
        <v>15.203374999999999</v>
      </c>
      <c r="G14" s="27">
        <v>23.678952864084454</v>
      </c>
      <c r="H14" s="65" t="s">
        <v>791</v>
      </c>
      <c r="I14" s="36">
        <v>45900</v>
      </c>
    </row>
    <row r="15" spans="1:9" ht="29">
      <c r="A15" s="12" t="s">
        <v>61</v>
      </c>
      <c r="B15" s="16" t="s">
        <v>62</v>
      </c>
      <c r="C15" s="23">
        <v>23388</v>
      </c>
      <c r="D15" s="13" t="s">
        <v>95</v>
      </c>
      <c r="E15" s="14">
        <v>400</v>
      </c>
      <c r="F15" s="15">
        <v>765</v>
      </c>
      <c r="G15" s="18">
        <v>15.686274509803923</v>
      </c>
      <c r="H15" s="65" t="s">
        <v>791</v>
      </c>
      <c r="I15" s="36">
        <v>45900</v>
      </c>
    </row>
    <row r="16" spans="1:9" ht="29">
      <c r="A16" s="12" t="s">
        <v>31</v>
      </c>
      <c r="B16" s="16" t="s">
        <v>99</v>
      </c>
      <c r="C16" s="23">
        <v>38628</v>
      </c>
      <c r="D16" s="13" t="s">
        <v>100</v>
      </c>
      <c r="E16" s="14">
        <v>34</v>
      </c>
      <c r="F16" s="15">
        <v>36.6218</v>
      </c>
      <c r="G16" s="18">
        <v>27.852262859826663</v>
      </c>
      <c r="H16" s="65" t="s">
        <v>791</v>
      </c>
      <c r="I16" s="36">
        <v>45930</v>
      </c>
    </row>
    <row r="17" spans="1:9">
      <c r="A17" s="12" t="s">
        <v>31</v>
      </c>
      <c r="B17" s="16" t="s">
        <v>99</v>
      </c>
      <c r="C17" s="23">
        <v>38970</v>
      </c>
      <c r="D17" s="13" t="s">
        <v>104</v>
      </c>
      <c r="E17" s="14">
        <v>7</v>
      </c>
      <c r="F17" s="15">
        <v>11.7</v>
      </c>
      <c r="G17" s="18">
        <v>17.948717948717949</v>
      </c>
      <c r="H17" s="65" t="s">
        <v>791</v>
      </c>
      <c r="I17" s="36">
        <v>45930</v>
      </c>
    </row>
    <row r="18" spans="1:9">
      <c r="A18" s="28" t="s">
        <v>31</v>
      </c>
      <c r="B18" s="37" t="s">
        <v>99</v>
      </c>
      <c r="C18" s="23">
        <v>39314</v>
      </c>
      <c r="D18" s="26" t="s">
        <v>105</v>
      </c>
      <c r="E18" s="14">
        <v>11</v>
      </c>
      <c r="F18" s="15">
        <v>16.247700000000002</v>
      </c>
      <c r="G18" s="27">
        <v>20.310567034103286</v>
      </c>
      <c r="H18" s="65" t="s">
        <v>791</v>
      </c>
      <c r="I18" s="36">
        <v>45900</v>
      </c>
    </row>
    <row r="19" spans="1:9">
      <c r="A19" s="28" t="s">
        <v>69</v>
      </c>
      <c r="B19" s="37" t="s">
        <v>70</v>
      </c>
      <c r="C19" s="23">
        <v>114081</v>
      </c>
      <c r="D19" s="26" t="s">
        <v>108</v>
      </c>
      <c r="E19" s="14">
        <v>6</v>
      </c>
      <c r="F19" s="15">
        <v>65.098087499999991</v>
      </c>
      <c r="G19" s="27">
        <v>2.7650581900735567</v>
      </c>
      <c r="H19" s="65" t="s">
        <v>793</v>
      </c>
      <c r="I19" s="36" t="s">
        <v>790</v>
      </c>
    </row>
    <row r="20" spans="1:9" ht="43.5">
      <c r="A20" s="12" t="s">
        <v>31</v>
      </c>
      <c r="B20" s="16" t="s">
        <v>112</v>
      </c>
      <c r="C20" s="23">
        <v>126497</v>
      </c>
      <c r="D20" s="13" t="s">
        <v>113</v>
      </c>
      <c r="E20" s="14">
        <v>24</v>
      </c>
      <c r="F20" s="15">
        <v>29.850562499999999</v>
      </c>
      <c r="G20" s="18">
        <v>24.120148489664139</v>
      </c>
      <c r="H20" s="65" t="s">
        <v>791</v>
      </c>
      <c r="I20" s="36">
        <v>45961</v>
      </c>
    </row>
    <row r="21" spans="1:9">
      <c r="A21" s="12" t="s">
        <v>69</v>
      </c>
      <c r="B21" s="16" t="s">
        <v>70</v>
      </c>
      <c r="C21" s="23">
        <v>136085</v>
      </c>
      <c r="D21" s="13" t="s">
        <v>116</v>
      </c>
      <c r="E21" s="14">
        <v>276</v>
      </c>
      <c r="F21" s="15">
        <v>1235.0669</v>
      </c>
      <c r="G21" s="18">
        <v>6.7040902804536335</v>
      </c>
      <c r="H21" s="65" t="s">
        <v>793</v>
      </c>
      <c r="I21" s="36" t="s">
        <v>790</v>
      </c>
    </row>
    <row r="22" spans="1:9" ht="29">
      <c r="A22" s="28" t="s">
        <v>69</v>
      </c>
      <c r="B22" s="37" t="s">
        <v>70</v>
      </c>
      <c r="C22" s="23">
        <v>172286</v>
      </c>
      <c r="D22" s="26" t="s">
        <v>126</v>
      </c>
      <c r="E22" s="14">
        <v>65</v>
      </c>
      <c r="F22" s="15">
        <v>71.594074999999989</v>
      </c>
      <c r="G22" s="27">
        <v>27.236890762259311</v>
      </c>
      <c r="H22" s="65" t="s">
        <v>792</v>
      </c>
      <c r="I22" s="36">
        <v>45866</v>
      </c>
    </row>
    <row r="23" spans="1:9" ht="29">
      <c r="A23" s="28" t="s">
        <v>69</v>
      </c>
      <c r="B23" s="37" t="s">
        <v>70</v>
      </c>
      <c r="C23" s="23">
        <v>201553</v>
      </c>
      <c r="D23" s="26" t="s">
        <v>130</v>
      </c>
      <c r="E23" s="14">
        <v>96</v>
      </c>
      <c r="F23" s="15">
        <v>311.5</v>
      </c>
      <c r="G23" s="27">
        <v>9.2455858747993567</v>
      </c>
      <c r="H23" s="65" t="s">
        <v>796</v>
      </c>
      <c r="I23" s="36">
        <v>45869</v>
      </c>
    </row>
    <row r="24" spans="1:9" ht="29">
      <c r="A24" s="28" t="s">
        <v>69</v>
      </c>
      <c r="B24" s="37" t="s">
        <v>70</v>
      </c>
      <c r="C24" s="23">
        <v>202550</v>
      </c>
      <c r="D24" s="26" t="s">
        <v>131</v>
      </c>
      <c r="E24" s="14">
        <v>3112</v>
      </c>
      <c r="F24" s="15">
        <v>7369.7669249999999</v>
      </c>
      <c r="G24" s="27">
        <v>12.667971857196827</v>
      </c>
      <c r="H24" s="65" t="s">
        <v>796</v>
      </c>
      <c r="I24" s="36">
        <v>45869</v>
      </c>
    </row>
    <row r="25" spans="1:9">
      <c r="A25" s="28" t="s">
        <v>69</v>
      </c>
      <c r="B25" s="37" t="s">
        <v>70</v>
      </c>
      <c r="C25" s="23">
        <v>270937</v>
      </c>
      <c r="D25" s="26" t="s">
        <v>132</v>
      </c>
      <c r="E25" s="14">
        <v>1</v>
      </c>
      <c r="F25" s="15">
        <v>1.8</v>
      </c>
      <c r="G25" s="27">
        <v>16.666666666666668</v>
      </c>
      <c r="H25" s="65" t="s">
        <v>791</v>
      </c>
      <c r="I25" s="36">
        <v>45900</v>
      </c>
    </row>
    <row r="26" spans="1:9" ht="29">
      <c r="A26" s="28" t="s">
        <v>69</v>
      </c>
      <c r="B26" s="37" t="s">
        <v>133</v>
      </c>
      <c r="C26" s="23">
        <v>272505</v>
      </c>
      <c r="D26" s="26" t="s">
        <v>134</v>
      </c>
      <c r="E26" s="14">
        <v>2</v>
      </c>
      <c r="F26" s="15">
        <v>7.737000000000001</v>
      </c>
      <c r="G26" s="27">
        <v>7.7549437766576181</v>
      </c>
      <c r="H26" s="65" t="s">
        <v>796</v>
      </c>
      <c r="I26" s="36">
        <v>45869</v>
      </c>
    </row>
    <row r="27" spans="1:9" ht="29">
      <c r="A27" s="12" t="s">
        <v>69</v>
      </c>
      <c r="B27" s="16" t="s">
        <v>70</v>
      </c>
      <c r="C27" s="23">
        <v>272925</v>
      </c>
      <c r="D27" s="13" t="s">
        <v>135</v>
      </c>
      <c r="E27" s="14">
        <v>80</v>
      </c>
      <c r="F27" s="15">
        <v>280.60000000000002</v>
      </c>
      <c r="G27" s="18">
        <v>8.5531004989308617</v>
      </c>
      <c r="H27" s="65" t="s">
        <v>793</v>
      </c>
      <c r="I27" s="36" t="s">
        <v>790</v>
      </c>
    </row>
    <row r="28" spans="1:9" ht="29">
      <c r="A28" s="12" t="s">
        <v>31</v>
      </c>
      <c r="B28" s="16" t="s">
        <v>32</v>
      </c>
      <c r="C28" s="23">
        <v>273993</v>
      </c>
      <c r="D28" s="13" t="s">
        <v>140</v>
      </c>
      <c r="E28" s="14">
        <v>649</v>
      </c>
      <c r="F28" s="15">
        <v>3839.2</v>
      </c>
      <c r="G28" s="18">
        <v>5.0713690352156702</v>
      </c>
      <c r="H28" s="65" t="s">
        <v>793</v>
      </c>
      <c r="I28" s="36" t="s">
        <v>790</v>
      </c>
    </row>
    <row r="29" spans="1:9" ht="29">
      <c r="A29" s="28" t="s">
        <v>31</v>
      </c>
      <c r="B29" s="37" t="s">
        <v>32</v>
      </c>
      <c r="C29" s="23">
        <v>276520</v>
      </c>
      <c r="D29" s="26" t="s">
        <v>144</v>
      </c>
      <c r="E29" s="14">
        <v>13487</v>
      </c>
      <c r="F29" s="15">
        <v>21208.431699999997</v>
      </c>
      <c r="G29" s="27">
        <v>19.077789707571824</v>
      </c>
      <c r="H29" s="65" t="s">
        <v>793</v>
      </c>
      <c r="I29" s="36" t="s">
        <v>790</v>
      </c>
    </row>
    <row r="30" spans="1:9" ht="29">
      <c r="A30" s="12" t="s">
        <v>69</v>
      </c>
      <c r="B30" s="16" t="s">
        <v>147</v>
      </c>
      <c r="C30" s="23">
        <v>290257</v>
      </c>
      <c r="D30" s="13" t="s">
        <v>148</v>
      </c>
      <c r="E30" s="14">
        <v>1087</v>
      </c>
      <c r="F30" s="15">
        <v>2149.7832375000003</v>
      </c>
      <c r="G30" s="18">
        <v>15.168971192613085</v>
      </c>
      <c r="H30" s="65" t="s">
        <v>796</v>
      </c>
      <c r="I30" s="36">
        <v>45869</v>
      </c>
    </row>
    <row r="31" spans="1:9" ht="29">
      <c r="A31" s="12" t="s">
        <v>31</v>
      </c>
      <c r="B31" s="16" t="s">
        <v>32</v>
      </c>
      <c r="C31" s="23">
        <v>290261</v>
      </c>
      <c r="D31" s="13" t="s">
        <v>151</v>
      </c>
      <c r="E31" s="14">
        <v>150</v>
      </c>
      <c r="F31" s="15">
        <v>232</v>
      </c>
      <c r="G31" s="18">
        <v>19.396551724137932</v>
      </c>
      <c r="H31" s="65" t="s">
        <v>791</v>
      </c>
      <c r="I31" s="36">
        <v>45900</v>
      </c>
    </row>
    <row r="32" spans="1:9" ht="29">
      <c r="A32" s="12" t="s">
        <v>61</v>
      </c>
      <c r="B32" s="16" t="s">
        <v>152</v>
      </c>
      <c r="C32" s="23">
        <v>290289</v>
      </c>
      <c r="D32" s="13" t="s">
        <v>153</v>
      </c>
      <c r="E32" s="14">
        <v>600</v>
      </c>
      <c r="F32" s="15">
        <v>1040</v>
      </c>
      <c r="G32" s="18">
        <v>17.307692307692307</v>
      </c>
      <c r="H32" s="65" t="s">
        <v>792</v>
      </c>
      <c r="I32" s="36">
        <v>45853</v>
      </c>
    </row>
    <row r="33" spans="1:9" ht="26">
      <c r="A33" s="12" t="s">
        <v>31</v>
      </c>
      <c r="B33" s="16" t="s">
        <v>156</v>
      </c>
      <c r="C33" s="23">
        <v>290461</v>
      </c>
      <c r="D33" s="13" t="s">
        <v>157</v>
      </c>
      <c r="E33" s="14">
        <v>47</v>
      </c>
      <c r="F33" s="15">
        <v>54.5</v>
      </c>
      <c r="G33" s="18">
        <v>25.871559633027523</v>
      </c>
      <c r="H33" s="65" t="s">
        <v>796</v>
      </c>
      <c r="I33" s="36">
        <v>45869</v>
      </c>
    </row>
    <row r="34" spans="1:9" ht="29">
      <c r="A34" s="12" t="s">
        <v>31</v>
      </c>
      <c r="B34" s="16" t="s">
        <v>99</v>
      </c>
      <c r="C34" s="23">
        <v>290470</v>
      </c>
      <c r="D34" s="13" t="s">
        <v>160</v>
      </c>
      <c r="E34" s="14">
        <v>14</v>
      </c>
      <c r="F34" s="15">
        <v>25.5</v>
      </c>
      <c r="G34" s="18">
        <v>16.47058823529412</v>
      </c>
      <c r="H34" s="65" t="s">
        <v>791</v>
      </c>
      <c r="I34" s="36">
        <v>45930</v>
      </c>
    </row>
    <row r="35" spans="1:9" ht="72.5">
      <c r="A35" s="28" t="s">
        <v>31</v>
      </c>
      <c r="B35" s="37" t="s">
        <v>161</v>
      </c>
      <c r="C35" s="23">
        <v>290506</v>
      </c>
      <c r="D35" s="26" t="s">
        <v>162</v>
      </c>
      <c r="E35" s="14">
        <v>5</v>
      </c>
      <c r="F35" s="15">
        <v>11.605500000000001</v>
      </c>
      <c r="G35" s="27">
        <v>12.924906294429364</v>
      </c>
      <c r="H35" s="65" t="s">
        <v>791</v>
      </c>
      <c r="I35" s="36">
        <v>45900</v>
      </c>
    </row>
    <row r="36" spans="1:9" ht="43.5">
      <c r="A36" s="12" t="s">
        <v>31</v>
      </c>
      <c r="B36" s="16" t="s">
        <v>166</v>
      </c>
      <c r="C36" s="23">
        <v>290541</v>
      </c>
      <c r="D36" s="13" t="s">
        <v>167</v>
      </c>
      <c r="E36" s="14">
        <v>785</v>
      </c>
      <c r="F36" s="15">
        <v>1451.7840999999999</v>
      </c>
      <c r="G36" s="18">
        <v>16.221420251124119</v>
      </c>
      <c r="H36" s="65" t="s">
        <v>791</v>
      </c>
      <c r="I36" s="36">
        <v>45884</v>
      </c>
    </row>
    <row r="37" spans="1:9" ht="29">
      <c r="A37" s="12" t="s">
        <v>31</v>
      </c>
      <c r="B37" s="16" t="s">
        <v>32</v>
      </c>
      <c r="C37" s="23">
        <v>290571</v>
      </c>
      <c r="D37" s="13" t="s">
        <v>168</v>
      </c>
      <c r="E37" s="14">
        <v>5</v>
      </c>
      <c r="F37" s="15">
        <v>16.2</v>
      </c>
      <c r="G37" s="18">
        <v>9.2592592592592595</v>
      </c>
      <c r="H37" s="65" t="s">
        <v>797</v>
      </c>
      <c r="I37" s="36" t="s">
        <v>790</v>
      </c>
    </row>
    <row r="38" spans="1:9" ht="29">
      <c r="A38" s="28" t="s">
        <v>31</v>
      </c>
      <c r="B38" s="37" t="s">
        <v>129</v>
      </c>
      <c r="C38" s="23">
        <v>291354</v>
      </c>
      <c r="D38" s="26" t="s">
        <v>171</v>
      </c>
      <c r="E38" s="14">
        <v>4</v>
      </c>
      <c r="F38" s="15">
        <v>6.6</v>
      </c>
      <c r="G38" s="27">
        <v>18.181818181818183</v>
      </c>
      <c r="H38" s="65" t="s">
        <v>797</v>
      </c>
      <c r="I38" s="36" t="s">
        <v>790</v>
      </c>
    </row>
    <row r="39" spans="1:9">
      <c r="A39" s="28" t="s">
        <v>31</v>
      </c>
      <c r="B39" s="37" t="s">
        <v>99</v>
      </c>
      <c r="C39" s="23">
        <v>291908</v>
      </c>
      <c r="D39" s="26" t="s">
        <v>173</v>
      </c>
      <c r="E39" s="14">
        <v>9</v>
      </c>
      <c r="F39" s="15">
        <v>49.001000000000005</v>
      </c>
      <c r="G39" s="27">
        <v>5.5100916307830445</v>
      </c>
      <c r="H39" s="65" t="s">
        <v>791</v>
      </c>
      <c r="I39" s="36">
        <v>45930</v>
      </c>
    </row>
    <row r="40" spans="1:9" ht="29">
      <c r="A40" s="28" t="s">
        <v>61</v>
      </c>
      <c r="B40" s="37" t="s">
        <v>121</v>
      </c>
      <c r="C40" s="23">
        <v>292119</v>
      </c>
      <c r="D40" s="26" t="s">
        <v>177</v>
      </c>
      <c r="E40" s="14">
        <v>400</v>
      </c>
      <c r="F40" s="15">
        <v>1320</v>
      </c>
      <c r="G40" s="27">
        <v>9.0909090909090917</v>
      </c>
      <c r="H40" s="65" t="s">
        <v>792</v>
      </c>
      <c r="I40" s="36">
        <v>45853</v>
      </c>
    </row>
    <row r="41" spans="1:9" ht="29">
      <c r="A41" s="12" t="s">
        <v>31</v>
      </c>
      <c r="B41" s="16" t="s">
        <v>181</v>
      </c>
      <c r="C41" s="23">
        <v>292312</v>
      </c>
      <c r="D41" s="13" t="s">
        <v>182</v>
      </c>
      <c r="E41" s="14">
        <v>4</v>
      </c>
      <c r="F41" s="15">
        <v>7.2767499999999998</v>
      </c>
      <c r="G41" s="18">
        <v>16.490878482839179</v>
      </c>
      <c r="H41" s="65" t="s">
        <v>791</v>
      </c>
      <c r="I41" s="36">
        <v>45900</v>
      </c>
    </row>
    <row r="42" spans="1:9" ht="43.5">
      <c r="A42" s="28" t="s">
        <v>186</v>
      </c>
      <c r="B42" s="37" t="s">
        <v>192</v>
      </c>
      <c r="C42" s="23">
        <v>502280</v>
      </c>
      <c r="D42" s="26" t="s">
        <v>193</v>
      </c>
      <c r="E42" s="14">
        <v>1</v>
      </c>
      <c r="F42" s="15">
        <v>1.41845</v>
      </c>
      <c r="G42" s="27">
        <v>21.14984666361169</v>
      </c>
      <c r="H42" s="65" t="s">
        <v>195</v>
      </c>
      <c r="I42" s="36">
        <v>45992</v>
      </c>
    </row>
    <row r="43" spans="1:9" ht="29">
      <c r="A43" s="12" t="s">
        <v>197</v>
      </c>
      <c r="B43" s="16" t="s">
        <v>198</v>
      </c>
      <c r="C43" s="23">
        <v>502350</v>
      </c>
      <c r="D43" s="13" t="s">
        <v>199</v>
      </c>
      <c r="E43" s="14">
        <v>3</v>
      </c>
      <c r="F43" s="15">
        <v>5</v>
      </c>
      <c r="G43" s="18">
        <v>18</v>
      </c>
      <c r="H43" s="65" t="s">
        <v>793</v>
      </c>
      <c r="I43" s="36" t="s">
        <v>790</v>
      </c>
    </row>
    <row r="44" spans="1:9" ht="29">
      <c r="A44" s="12" t="s">
        <v>186</v>
      </c>
      <c r="B44" s="16" t="s">
        <v>205</v>
      </c>
      <c r="C44" s="23">
        <v>502490</v>
      </c>
      <c r="D44" s="13" t="s">
        <v>206</v>
      </c>
      <c r="E44" s="14">
        <v>2</v>
      </c>
      <c r="F44" s="15">
        <v>2.7</v>
      </c>
      <c r="G44" s="18">
        <v>22.222222222222221</v>
      </c>
      <c r="H44" s="65" t="s">
        <v>791</v>
      </c>
      <c r="I44" s="36">
        <v>45930</v>
      </c>
    </row>
    <row r="45" spans="1:9" ht="43.5">
      <c r="A45" s="28" t="s">
        <v>31</v>
      </c>
      <c r="B45" s="37" t="s">
        <v>209</v>
      </c>
      <c r="C45" s="23">
        <v>502804</v>
      </c>
      <c r="D45" s="26" t="s">
        <v>210</v>
      </c>
      <c r="E45" s="14">
        <v>10</v>
      </c>
      <c r="F45" s="15">
        <v>16.282125000000001</v>
      </c>
      <c r="G45" s="27">
        <v>18.425113429604551</v>
      </c>
      <c r="H45" s="65" t="s">
        <v>797</v>
      </c>
      <c r="I45" s="36" t="s">
        <v>790</v>
      </c>
    </row>
    <row r="46" spans="1:9">
      <c r="A46" s="12" t="s">
        <v>31</v>
      </c>
      <c r="B46" s="16" t="s">
        <v>213</v>
      </c>
      <c r="C46" s="23">
        <v>502922</v>
      </c>
      <c r="D46" s="13" t="s">
        <v>214</v>
      </c>
      <c r="E46" s="14">
        <v>2</v>
      </c>
      <c r="F46" s="15">
        <v>3.3</v>
      </c>
      <c r="G46" s="18">
        <v>18.181818181818183</v>
      </c>
      <c r="H46" s="65" t="s">
        <v>792</v>
      </c>
      <c r="I46" s="36">
        <v>45855</v>
      </c>
    </row>
    <row r="47" spans="1:9" ht="29">
      <c r="A47" s="12" t="s">
        <v>31</v>
      </c>
      <c r="B47" s="16" t="s">
        <v>156</v>
      </c>
      <c r="C47" s="23">
        <v>502950</v>
      </c>
      <c r="D47" s="13" t="s">
        <v>216</v>
      </c>
      <c r="E47" s="14">
        <v>1</v>
      </c>
      <c r="F47" s="15">
        <v>3.9800749999999998</v>
      </c>
      <c r="G47" s="18">
        <v>7.5375464030200439</v>
      </c>
      <c r="H47" s="65" t="s">
        <v>791</v>
      </c>
      <c r="I47" s="36">
        <v>45961</v>
      </c>
    </row>
    <row r="48" spans="1:9">
      <c r="A48" s="28" t="s">
        <v>31</v>
      </c>
      <c r="B48" s="37" t="s">
        <v>156</v>
      </c>
      <c r="C48" s="23">
        <v>503094</v>
      </c>
      <c r="D48" s="26" t="s">
        <v>222</v>
      </c>
      <c r="E48" s="14">
        <v>329</v>
      </c>
      <c r="F48" s="15">
        <v>633.1</v>
      </c>
      <c r="G48" s="27">
        <v>15.589954193650291</v>
      </c>
      <c r="H48" s="65" t="s">
        <v>791</v>
      </c>
      <c r="I48" s="36">
        <v>45961</v>
      </c>
    </row>
    <row r="49" spans="1:9" ht="43.5">
      <c r="A49" s="28" t="s">
        <v>31</v>
      </c>
      <c r="B49" s="37" t="s">
        <v>227</v>
      </c>
      <c r="C49" s="23">
        <v>504151</v>
      </c>
      <c r="D49" s="26" t="s">
        <v>228</v>
      </c>
      <c r="E49" s="14">
        <v>1</v>
      </c>
      <c r="F49" s="15">
        <v>1.1000000000000001</v>
      </c>
      <c r="G49" s="27">
        <v>27.272727272727273</v>
      </c>
      <c r="H49" s="65" t="s">
        <v>796</v>
      </c>
      <c r="I49" s="36">
        <v>45869</v>
      </c>
    </row>
    <row r="50" spans="1:9" ht="29">
      <c r="A50" s="12" t="s">
        <v>31</v>
      </c>
      <c r="B50" s="16" t="s">
        <v>230</v>
      </c>
      <c r="C50" s="23">
        <v>504370</v>
      </c>
      <c r="D50" s="13" t="s">
        <v>231</v>
      </c>
      <c r="E50" s="14">
        <v>2</v>
      </c>
      <c r="F50" s="15">
        <v>3.4373374999999999</v>
      </c>
      <c r="G50" s="18">
        <v>17.455370617520103</v>
      </c>
      <c r="H50" s="65" t="s">
        <v>792</v>
      </c>
      <c r="I50" s="36">
        <v>45856</v>
      </c>
    </row>
    <row r="51" spans="1:9">
      <c r="A51" s="28" t="s">
        <v>69</v>
      </c>
      <c r="B51" s="37" t="s">
        <v>238</v>
      </c>
      <c r="C51" s="23">
        <v>505932</v>
      </c>
      <c r="D51" s="26" t="s">
        <v>239</v>
      </c>
      <c r="E51" s="14">
        <v>26</v>
      </c>
      <c r="F51" s="15">
        <v>43.4</v>
      </c>
      <c r="G51" s="27">
        <v>17.972350230414747</v>
      </c>
      <c r="H51" s="65" t="s">
        <v>791</v>
      </c>
      <c r="I51" s="36">
        <v>45870</v>
      </c>
    </row>
    <row r="52" spans="1:9" ht="29">
      <c r="A52" s="28" t="s">
        <v>31</v>
      </c>
      <c r="B52" s="37" t="s">
        <v>32</v>
      </c>
      <c r="C52" s="23">
        <v>450</v>
      </c>
      <c r="D52" s="26" t="s">
        <v>240</v>
      </c>
      <c r="E52" s="14">
        <v>0</v>
      </c>
      <c r="F52" s="15">
        <v>4</v>
      </c>
      <c r="G52" s="27">
        <v>0</v>
      </c>
      <c r="H52" s="65" t="s">
        <v>792</v>
      </c>
      <c r="I52" s="36">
        <v>45854</v>
      </c>
    </row>
    <row r="53" spans="1:9" ht="29">
      <c r="A53" s="12" t="s">
        <v>31</v>
      </c>
      <c r="B53" s="16" t="s">
        <v>32</v>
      </c>
      <c r="C53" s="23">
        <v>469</v>
      </c>
      <c r="D53" s="13" t="s">
        <v>241</v>
      </c>
      <c r="E53" s="14">
        <v>15</v>
      </c>
      <c r="F53" s="15">
        <v>51.691474999999997</v>
      </c>
      <c r="G53" s="18">
        <v>8.7054973765016381</v>
      </c>
      <c r="H53" s="65" t="s">
        <v>796</v>
      </c>
      <c r="I53" s="36">
        <v>45869</v>
      </c>
    </row>
    <row r="54" spans="1:9" ht="29">
      <c r="A54" s="28" t="s">
        <v>31</v>
      </c>
      <c r="B54" s="37" t="s">
        <v>52</v>
      </c>
      <c r="C54" s="23">
        <v>2330</v>
      </c>
      <c r="D54" s="26" t="s">
        <v>242</v>
      </c>
      <c r="E54" s="14">
        <v>0</v>
      </c>
      <c r="F54" s="15">
        <v>16308.245724999999</v>
      </c>
      <c r="G54" s="27">
        <v>0</v>
      </c>
      <c r="H54" s="65" t="s">
        <v>793</v>
      </c>
      <c r="I54" s="36" t="s">
        <v>790</v>
      </c>
    </row>
    <row r="55" spans="1:9" ht="29">
      <c r="A55" s="28" t="s">
        <v>186</v>
      </c>
      <c r="B55" s="37" t="s">
        <v>192</v>
      </c>
      <c r="C55" s="23">
        <v>2720</v>
      </c>
      <c r="D55" s="26" t="s">
        <v>245</v>
      </c>
      <c r="E55" s="14">
        <v>170</v>
      </c>
      <c r="F55" s="15">
        <v>1215.7406000000001</v>
      </c>
      <c r="G55" s="27">
        <v>4.1949738291211141</v>
      </c>
      <c r="H55" s="65" t="s">
        <v>792</v>
      </c>
      <c r="I55" s="36">
        <v>45860</v>
      </c>
    </row>
    <row r="56" spans="1:9" ht="29">
      <c r="A56" s="28" t="s">
        <v>31</v>
      </c>
      <c r="B56" s="37" t="s">
        <v>252</v>
      </c>
      <c r="C56" s="23">
        <v>3670</v>
      </c>
      <c r="D56" s="26" t="s">
        <v>253</v>
      </c>
      <c r="E56" s="14">
        <v>227</v>
      </c>
      <c r="F56" s="15">
        <v>1871.5354624999998</v>
      </c>
      <c r="G56" s="27">
        <v>3.6387234634085917</v>
      </c>
      <c r="H56" s="65" t="s">
        <v>791</v>
      </c>
      <c r="I56" s="36">
        <v>45884</v>
      </c>
    </row>
    <row r="57" spans="1:9" ht="29">
      <c r="A57" s="28" t="s">
        <v>31</v>
      </c>
      <c r="B57" s="37" t="s">
        <v>129</v>
      </c>
      <c r="C57" s="23">
        <v>4570</v>
      </c>
      <c r="D57" s="26" t="s">
        <v>255</v>
      </c>
      <c r="E57" s="14">
        <v>0</v>
      </c>
      <c r="F57" s="15">
        <v>30.3933</v>
      </c>
      <c r="G57" s="27">
        <v>0</v>
      </c>
      <c r="H57" s="65" t="s">
        <v>797</v>
      </c>
      <c r="I57" s="36" t="s">
        <v>790</v>
      </c>
    </row>
    <row r="58" spans="1:9" ht="29">
      <c r="A58" s="28" t="s">
        <v>31</v>
      </c>
      <c r="B58" s="37" t="s">
        <v>129</v>
      </c>
      <c r="C58" s="23">
        <v>4596</v>
      </c>
      <c r="D58" s="26" t="s">
        <v>256</v>
      </c>
      <c r="E58" s="14">
        <v>0</v>
      </c>
      <c r="F58" s="15">
        <v>19.538550000000001</v>
      </c>
      <c r="G58" s="27">
        <v>0</v>
      </c>
      <c r="H58" s="65" t="s">
        <v>797</v>
      </c>
      <c r="I58" s="36" t="s">
        <v>790</v>
      </c>
    </row>
    <row r="59" spans="1:9" ht="29">
      <c r="A59" s="28" t="s">
        <v>31</v>
      </c>
      <c r="B59" s="37" t="s">
        <v>32</v>
      </c>
      <c r="C59" s="23">
        <v>6300</v>
      </c>
      <c r="D59" s="26" t="s">
        <v>257</v>
      </c>
      <c r="E59" s="14">
        <v>0</v>
      </c>
      <c r="F59" s="15">
        <v>0.3</v>
      </c>
      <c r="G59" s="27">
        <v>0</v>
      </c>
      <c r="H59" s="65" t="s">
        <v>791</v>
      </c>
      <c r="I59" s="36">
        <v>45900</v>
      </c>
    </row>
    <row r="60" spans="1:9" ht="29">
      <c r="A60" s="28" t="s">
        <v>31</v>
      </c>
      <c r="B60" s="37" t="s">
        <v>259</v>
      </c>
      <c r="C60" s="23">
        <v>6580</v>
      </c>
      <c r="D60" s="26" t="s">
        <v>260</v>
      </c>
      <c r="E60" s="14">
        <v>0</v>
      </c>
      <c r="F60" s="15">
        <v>69.106250000000003</v>
      </c>
      <c r="G60" s="27">
        <v>0</v>
      </c>
      <c r="H60" s="65" t="s">
        <v>791</v>
      </c>
      <c r="I60" s="36">
        <v>45900</v>
      </c>
    </row>
    <row r="61" spans="1:9" ht="29">
      <c r="A61" s="28" t="s">
        <v>31</v>
      </c>
      <c r="B61" s="37" t="s">
        <v>250</v>
      </c>
      <c r="C61" s="23">
        <v>6742</v>
      </c>
      <c r="D61" s="26" t="s">
        <v>261</v>
      </c>
      <c r="E61" s="14">
        <v>16</v>
      </c>
      <c r="F61" s="15">
        <v>174.14774999999997</v>
      </c>
      <c r="G61" s="27">
        <v>2.7562802275653864</v>
      </c>
      <c r="H61" s="65" t="s">
        <v>797</v>
      </c>
      <c r="I61" s="36" t="s">
        <v>790</v>
      </c>
    </row>
    <row r="62" spans="1:9" ht="29">
      <c r="A62" s="28" t="s">
        <v>31</v>
      </c>
      <c r="B62" s="37" t="s">
        <v>32</v>
      </c>
      <c r="C62" s="23">
        <v>7340</v>
      </c>
      <c r="D62" s="26" t="s">
        <v>263</v>
      </c>
      <c r="E62" s="14">
        <v>0</v>
      </c>
      <c r="F62" s="15">
        <v>17.552987499999997</v>
      </c>
      <c r="G62" s="27">
        <v>0</v>
      </c>
      <c r="H62" s="65" t="s">
        <v>791</v>
      </c>
      <c r="I62" s="36">
        <v>45900</v>
      </c>
    </row>
    <row r="63" spans="1:9" ht="29">
      <c r="A63" s="28" t="s">
        <v>31</v>
      </c>
      <c r="B63" s="37" t="s">
        <v>264</v>
      </c>
      <c r="C63" s="23">
        <v>7650</v>
      </c>
      <c r="D63" s="26" t="s">
        <v>265</v>
      </c>
      <c r="E63" s="14">
        <v>0</v>
      </c>
      <c r="F63" s="15">
        <v>1.5474000000000003</v>
      </c>
      <c r="G63" s="27">
        <v>0</v>
      </c>
      <c r="H63" s="65" t="s">
        <v>791</v>
      </c>
      <c r="I63" s="36">
        <v>45900</v>
      </c>
    </row>
    <row r="64" spans="1:9" ht="29">
      <c r="A64" s="28" t="s">
        <v>31</v>
      </c>
      <c r="B64" s="37" t="s">
        <v>32</v>
      </c>
      <c r="C64" s="23">
        <v>7668</v>
      </c>
      <c r="D64" s="26" t="s">
        <v>267</v>
      </c>
      <c r="E64" s="14">
        <v>1</v>
      </c>
      <c r="F64" s="15">
        <v>26.398587499999994</v>
      </c>
      <c r="G64" s="27">
        <v>1.1364244393757812</v>
      </c>
      <c r="H64" s="65" t="s">
        <v>791</v>
      </c>
      <c r="I64" s="36">
        <v>45900</v>
      </c>
    </row>
    <row r="65" spans="1:9" ht="29">
      <c r="A65" s="28" t="s">
        <v>31</v>
      </c>
      <c r="B65" s="37" t="s">
        <v>32</v>
      </c>
      <c r="C65" s="23">
        <v>7889</v>
      </c>
      <c r="D65" s="26" t="s">
        <v>268</v>
      </c>
      <c r="E65" s="14">
        <v>0</v>
      </c>
      <c r="F65" s="15">
        <v>7.6</v>
      </c>
      <c r="G65" s="27">
        <v>0</v>
      </c>
      <c r="H65" s="65" t="s">
        <v>797</v>
      </c>
      <c r="I65" s="36" t="s">
        <v>790</v>
      </c>
    </row>
    <row r="66" spans="1:9" ht="29">
      <c r="A66" s="12" t="s">
        <v>31</v>
      </c>
      <c r="B66" s="16" t="s">
        <v>32</v>
      </c>
      <c r="C66" s="23">
        <v>9091</v>
      </c>
      <c r="D66" s="13" t="s">
        <v>269</v>
      </c>
      <c r="E66" s="14">
        <v>0</v>
      </c>
      <c r="F66" s="15">
        <v>13.821249999999999</v>
      </c>
      <c r="G66" s="18">
        <v>0</v>
      </c>
      <c r="H66" s="65" t="s">
        <v>791</v>
      </c>
      <c r="I66" s="36">
        <v>45900</v>
      </c>
    </row>
    <row r="67" spans="1:9" ht="29">
      <c r="A67" s="28" t="s">
        <v>31</v>
      </c>
      <c r="B67" s="37" t="s">
        <v>32</v>
      </c>
      <c r="C67" s="23">
        <v>9105</v>
      </c>
      <c r="D67" s="26" t="s">
        <v>271</v>
      </c>
      <c r="E67" s="14">
        <v>15</v>
      </c>
      <c r="F67" s="15">
        <v>35.6</v>
      </c>
      <c r="G67" s="27">
        <v>12.640449438202246</v>
      </c>
      <c r="H67" s="65" t="s">
        <v>792</v>
      </c>
      <c r="I67" s="36">
        <v>45860</v>
      </c>
    </row>
    <row r="68" spans="1:9" ht="29">
      <c r="A68" s="28" t="s">
        <v>31</v>
      </c>
      <c r="B68" s="37" t="s">
        <v>32</v>
      </c>
      <c r="C68" s="23">
        <v>9130</v>
      </c>
      <c r="D68" s="26" t="s">
        <v>273</v>
      </c>
      <c r="E68" s="14">
        <v>6</v>
      </c>
      <c r="F68" s="15">
        <v>31.512449999999998</v>
      </c>
      <c r="G68" s="27">
        <v>5.7120281031782678</v>
      </c>
      <c r="H68" s="65" t="s">
        <v>791</v>
      </c>
      <c r="I68" s="36">
        <v>45900</v>
      </c>
    </row>
    <row r="69" spans="1:9" ht="29">
      <c r="A69" s="12" t="s">
        <v>31</v>
      </c>
      <c r="B69" s="16" t="s">
        <v>32</v>
      </c>
      <c r="C69" s="23">
        <v>9245</v>
      </c>
      <c r="D69" s="13" t="s">
        <v>274</v>
      </c>
      <c r="E69" s="14">
        <v>1</v>
      </c>
      <c r="F69" s="15">
        <v>4.0999999999999996</v>
      </c>
      <c r="G69" s="18">
        <v>7.3170731707317076</v>
      </c>
      <c r="H69" s="65" t="s">
        <v>792</v>
      </c>
      <c r="I69" s="36">
        <v>45854</v>
      </c>
    </row>
    <row r="70" spans="1:9" ht="29">
      <c r="A70" s="12" t="s">
        <v>69</v>
      </c>
      <c r="B70" s="16" t="s">
        <v>70</v>
      </c>
      <c r="C70" s="23">
        <v>12769</v>
      </c>
      <c r="D70" s="13" t="s">
        <v>276</v>
      </c>
      <c r="E70" s="14">
        <v>0</v>
      </c>
      <c r="F70" s="15">
        <v>4.8374374999999992</v>
      </c>
      <c r="G70" s="18">
        <v>0</v>
      </c>
      <c r="H70" s="65" t="s">
        <v>791</v>
      </c>
      <c r="I70" s="36">
        <v>45961</v>
      </c>
    </row>
    <row r="71" spans="1:9" ht="29">
      <c r="A71" s="12" t="s">
        <v>69</v>
      </c>
      <c r="B71" s="16" t="s">
        <v>70</v>
      </c>
      <c r="C71" s="23">
        <v>13307</v>
      </c>
      <c r="D71" s="13" t="s">
        <v>278</v>
      </c>
      <c r="E71" s="14">
        <v>0</v>
      </c>
      <c r="F71" s="15">
        <v>22.114000000000001</v>
      </c>
      <c r="G71" s="18">
        <v>0</v>
      </c>
      <c r="H71" s="65" t="s">
        <v>793</v>
      </c>
      <c r="I71" s="36" t="s">
        <v>790</v>
      </c>
    </row>
    <row r="72" spans="1:9">
      <c r="A72" s="12" t="s">
        <v>69</v>
      </c>
      <c r="B72" s="16" t="s">
        <v>70</v>
      </c>
      <c r="C72" s="23">
        <v>13587</v>
      </c>
      <c r="D72" s="13" t="s">
        <v>281</v>
      </c>
      <c r="E72" s="14">
        <v>0</v>
      </c>
      <c r="F72" s="15">
        <v>1.9349749999999999</v>
      </c>
      <c r="G72" s="18">
        <v>0</v>
      </c>
      <c r="H72" s="65" t="s">
        <v>791</v>
      </c>
      <c r="I72" s="36">
        <v>45961</v>
      </c>
    </row>
    <row r="73" spans="1:9">
      <c r="A73" s="12" t="s">
        <v>69</v>
      </c>
      <c r="B73" s="16" t="s">
        <v>282</v>
      </c>
      <c r="C73" s="23">
        <v>13684</v>
      </c>
      <c r="D73" s="13" t="s">
        <v>283</v>
      </c>
      <c r="E73" s="14">
        <v>0</v>
      </c>
      <c r="F73" s="15">
        <v>118.5</v>
      </c>
      <c r="G73" s="18">
        <v>0</v>
      </c>
      <c r="H73" s="65" t="s">
        <v>791</v>
      </c>
      <c r="I73" s="36">
        <v>45961</v>
      </c>
    </row>
    <row r="74" spans="1:9">
      <c r="A74" s="12" t="s">
        <v>69</v>
      </c>
      <c r="B74" s="16" t="s">
        <v>70</v>
      </c>
      <c r="C74" s="23">
        <v>13820</v>
      </c>
      <c r="D74" s="13" t="s">
        <v>284</v>
      </c>
      <c r="E74" s="14">
        <v>9</v>
      </c>
      <c r="F74" s="15">
        <v>260.60000000000002</v>
      </c>
      <c r="G74" s="18">
        <v>1.0360706062931695</v>
      </c>
      <c r="H74" s="65" t="s">
        <v>793</v>
      </c>
      <c r="I74" s="36" t="s">
        <v>790</v>
      </c>
    </row>
    <row r="75" spans="1:9">
      <c r="A75" s="28" t="s">
        <v>69</v>
      </c>
      <c r="B75" s="37" t="s">
        <v>70</v>
      </c>
      <c r="C75" s="23">
        <v>14214</v>
      </c>
      <c r="D75" s="26" t="s">
        <v>287</v>
      </c>
      <c r="E75" s="14">
        <v>8</v>
      </c>
      <c r="F75" s="15">
        <v>114.43995</v>
      </c>
      <c r="G75" s="27">
        <v>2.0971697383649679</v>
      </c>
      <c r="H75" s="65" t="s">
        <v>791</v>
      </c>
      <c r="I75" s="36">
        <v>45961</v>
      </c>
    </row>
    <row r="76" spans="1:9" ht="29">
      <c r="A76" s="12" t="s">
        <v>69</v>
      </c>
      <c r="B76" s="16" t="s">
        <v>288</v>
      </c>
      <c r="C76" s="23">
        <v>14990</v>
      </c>
      <c r="D76" s="13" t="s">
        <v>289</v>
      </c>
      <c r="E76" s="14">
        <v>0</v>
      </c>
      <c r="F76" s="15">
        <v>6.5764500000000004</v>
      </c>
      <c r="G76" s="18">
        <v>0</v>
      </c>
      <c r="H76" s="65" t="s">
        <v>796</v>
      </c>
      <c r="I76" s="36">
        <v>45869</v>
      </c>
    </row>
    <row r="77" spans="1:9">
      <c r="A77" s="28" t="s">
        <v>69</v>
      </c>
      <c r="B77" s="37" t="s">
        <v>70</v>
      </c>
      <c r="C77" s="23">
        <v>15253</v>
      </c>
      <c r="D77" s="26" t="s">
        <v>290</v>
      </c>
      <c r="E77" s="14">
        <v>0</v>
      </c>
      <c r="F77" s="15">
        <v>9.1220249999999989</v>
      </c>
      <c r="G77" s="27">
        <v>0</v>
      </c>
      <c r="H77" s="65" t="s">
        <v>797</v>
      </c>
      <c r="I77" s="36" t="s">
        <v>790</v>
      </c>
    </row>
    <row r="78" spans="1:9">
      <c r="A78" s="28" t="s">
        <v>69</v>
      </c>
      <c r="B78" s="37" t="s">
        <v>70</v>
      </c>
      <c r="C78" s="23">
        <v>15393</v>
      </c>
      <c r="D78" s="26" t="s">
        <v>291</v>
      </c>
      <c r="E78" s="14">
        <v>0</v>
      </c>
      <c r="F78" s="15">
        <v>20.179024999999999</v>
      </c>
      <c r="G78" s="27">
        <v>0</v>
      </c>
      <c r="H78" s="65" t="s">
        <v>791</v>
      </c>
      <c r="I78" s="36">
        <v>45930</v>
      </c>
    </row>
    <row r="79" spans="1:9" ht="29">
      <c r="A79" s="28" t="s">
        <v>69</v>
      </c>
      <c r="B79" s="37" t="s">
        <v>292</v>
      </c>
      <c r="C79" s="23">
        <v>15431</v>
      </c>
      <c r="D79" s="26" t="s">
        <v>293</v>
      </c>
      <c r="E79" s="14">
        <v>0</v>
      </c>
      <c r="F79" s="15">
        <v>1848.3157624999997</v>
      </c>
      <c r="G79" s="27">
        <v>0</v>
      </c>
      <c r="H79" s="65" t="s">
        <v>791</v>
      </c>
      <c r="I79" s="36">
        <v>45884</v>
      </c>
    </row>
    <row r="80" spans="1:9" ht="29">
      <c r="A80" s="28" t="s">
        <v>69</v>
      </c>
      <c r="B80" s="37" t="s">
        <v>70</v>
      </c>
      <c r="C80" s="23">
        <v>15482</v>
      </c>
      <c r="D80" s="26" t="s">
        <v>294</v>
      </c>
      <c r="E80" s="14">
        <v>8</v>
      </c>
      <c r="F80" s="15">
        <v>21.4</v>
      </c>
      <c r="G80" s="27">
        <v>11.214953271028039</v>
      </c>
      <c r="H80" s="65" t="s">
        <v>793</v>
      </c>
      <c r="I80" s="36" t="s">
        <v>790</v>
      </c>
    </row>
    <row r="81" spans="1:9" ht="29">
      <c r="A81" s="12" t="s">
        <v>69</v>
      </c>
      <c r="B81" s="16" t="s">
        <v>297</v>
      </c>
      <c r="C81" s="23">
        <v>16381</v>
      </c>
      <c r="D81" s="13" t="s">
        <v>298</v>
      </c>
      <c r="E81" s="14">
        <v>0</v>
      </c>
      <c r="F81" s="15">
        <v>74.634749999999997</v>
      </c>
      <c r="G81" s="18">
        <v>0</v>
      </c>
      <c r="H81" s="65" t="s">
        <v>797</v>
      </c>
      <c r="I81" s="36" t="s">
        <v>790</v>
      </c>
    </row>
    <row r="82" spans="1:9" ht="29">
      <c r="A82" s="28" t="s">
        <v>69</v>
      </c>
      <c r="B82" s="37" t="s">
        <v>70</v>
      </c>
      <c r="C82" s="23">
        <v>16756</v>
      </c>
      <c r="D82" s="26" t="s">
        <v>299</v>
      </c>
      <c r="E82" s="14">
        <v>0</v>
      </c>
      <c r="F82" s="15">
        <v>2.0731875</v>
      </c>
      <c r="G82" s="27">
        <v>0</v>
      </c>
      <c r="H82" s="65" t="s">
        <v>797</v>
      </c>
      <c r="I82" s="36" t="s">
        <v>790</v>
      </c>
    </row>
    <row r="83" spans="1:9">
      <c r="A83" s="12" t="s">
        <v>69</v>
      </c>
      <c r="B83" s="16" t="s">
        <v>70</v>
      </c>
      <c r="C83" s="23">
        <v>16926</v>
      </c>
      <c r="D83" s="13" t="s">
        <v>302</v>
      </c>
      <c r="E83" s="14">
        <v>76</v>
      </c>
      <c r="F83" s="15">
        <v>393.4</v>
      </c>
      <c r="G83" s="18">
        <v>5.7956278596847994</v>
      </c>
      <c r="H83" s="65" t="s">
        <v>791</v>
      </c>
      <c r="I83" s="36">
        <v>45900</v>
      </c>
    </row>
    <row r="84" spans="1:9">
      <c r="A84" s="28" t="s">
        <v>69</v>
      </c>
      <c r="B84" s="37" t="s">
        <v>70</v>
      </c>
      <c r="C84" s="23">
        <v>17310</v>
      </c>
      <c r="D84" s="26" t="s">
        <v>303</v>
      </c>
      <c r="E84" s="14">
        <v>7</v>
      </c>
      <c r="F84" s="15">
        <v>41.3</v>
      </c>
      <c r="G84" s="27">
        <v>5.0847457627118651</v>
      </c>
      <c r="H84" s="65" t="s">
        <v>793</v>
      </c>
      <c r="I84" s="36" t="s">
        <v>790</v>
      </c>
    </row>
    <row r="85" spans="1:9" ht="29">
      <c r="A85" s="12" t="s">
        <v>69</v>
      </c>
      <c r="B85" s="16" t="s">
        <v>70</v>
      </c>
      <c r="C85" s="23">
        <v>17370</v>
      </c>
      <c r="D85" s="13" t="s">
        <v>305</v>
      </c>
      <c r="E85" s="14">
        <v>0</v>
      </c>
      <c r="F85" s="15">
        <v>19.487962499999998</v>
      </c>
      <c r="G85" s="18">
        <v>0</v>
      </c>
      <c r="H85" s="65" t="s">
        <v>791</v>
      </c>
      <c r="I85" s="36">
        <v>45870</v>
      </c>
    </row>
    <row r="86" spans="1:9" ht="29">
      <c r="A86" s="12" t="s">
        <v>69</v>
      </c>
      <c r="B86" s="16" t="s">
        <v>70</v>
      </c>
      <c r="C86" s="23">
        <v>17540</v>
      </c>
      <c r="D86" s="13" t="s">
        <v>306</v>
      </c>
      <c r="E86" s="14">
        <v>0</v>
      </c>
      <c r="F86" s="15">
        <v>63.9923875</v>
      </c>
      <c r="G86" s="18">
        <v>0</v>
      </c>
      <c r="H86" s="65" t="s">
        <v>791</v>
      </c>
      <c r="I86" s="36">
        <v>45870</v>
      </c>
    </row>
    <row r="87" spans="1:9" ht="29">
      <c r="A87" s="12" t="s">
        <v>69</v>
      </c>
      <c r="B87" s="16" t="s">
        <v>70</v>
      </c>
      <c r="C87" s="23">
        <v>17574</v>
      </c>
      <c r="D87" s="13" t="s">
        <v>308</v>
      </c>
      <c r="E87" s="14">
        <v>0</v>
      </c>
      <c r="F87" s="15">
        <v>3.1788874999999996</v>
      </c>
      <c r="G87" s="18">
        <v>0</v>
      </c>
      <c r="H87" s="65" t="s">
        <v>797</v>
      </c>
      <c r="I87" s="36" t="s">
        <v>790</v>
      </c>
    </row>
    <row r="88" spans="1:9">
      <c r="A88" s="12" t="s">
        <v>69</v>
      </c>
      <c r="B88" s="16" t="s">
        <v>70</v>
      </c>
      <c r="C88" s="23">
        <v>17612</v>
      </c>
      <c r="D88" s="13" t="s">
        <v>311</v>
      </c>
      <c r="E88" s="14">
        <v>0</v>
      </c>
      <c r="F88" s="15">
        <v>1.2439124999999998</v>
      </c>
      <c r="G88" s="18">
        <v>0</v>
      </c>
      <c r="H88" s="65" t="s">
        <v>791</v>
      </c>
      <c r="I88" s="36">
        <v>45961</v>
      </c>
    </row>
    <row r="89" spans="1:9">
      <c r="A89" s="12" t="s">
        <v>69</v>
      </c>
      <c r="B89" s="16" t="s">
        <v>70</v>
      </c>
      <c r="C89" s="23">
        <v>17671</v>
      </c>
      <c r="D89" s="13" t="s">
        <v>312</v>
      </c>
      <c r="E89" s="14">
        <v>9</v>
      </c>
      <c r="F89" s="15">
        <v>164.47287499999999</v>
      </c>
      <c r="G89" s="18">
        <v>1.6416080767117376</v>
      </c>
      <c r="H89" s="65" t="s">
        <v>797</v>
      </c>
      <c r="I89" s="36" t="s">
        <v>790</v>
      </c>
    </row>
    <row r="90" spans="1:9" ht="43.5">
      <c r="A90" s="12" t="s">
        <v>69</v>
      </c>
      <c r="B90" s="16" t="s">
        <v>70</v>
      </c>
      <c r="C90" s="23">
        <v>18341</v>
      </c>
      <c r="D90" s="13" t="s">
        <v>313</v>
      </c>
      <c r="E90" s="14">
        <v>0</v>
      </c>
      <c r="F90" s="15">
        <v>33.585637499999997</v>
      </c>
      <c r="G90" s="18">
        <v>0</v>
      </c>
      <c r="H90" s="65" t="s">
        <v>797</v>
      </c>
      <c r="I90" s="36" t="s">
        <v>790</v>
      </c>
    </row>
    <row r="91" spans="1:9" ht="29">
      <c r="A91" s="12" t="s">
        <v>69</v>
      </c>
      <c r="B91" s="16" t="s">
        <v>70</v>
      </c>
      <c r="C91" s="23">
        <v>19356</v>
      </c>
      <c r="D91" s="13" t="s">
        <v>316</v>
      </c>
      <c r="E91" s="14">
        <v>0</v>
      </c>
      <c r="F91" s="15">
        <v>8.9838124999999991</v>
      </c>
      <c r="G91" s="18">
        <v>0</v>
      </c>
      <c r="H91" s="65" t="s">
        <v>791</v>
      </c>
      <c r="I91" s="36">
        <v>45870</v>
      </c>
    </row>
    <row r="92" spans="1:9">
      <c r="A92" s="28" t="s">
        <v>31</v>
      </c>
      <c r="B92" s="37" t="s">
        <v>237</v>
      </c>
      <c r="C92" s="23">
        <v>21830</v>
      </c>
      <c r="D92" s="26" t="s">
        <v>318</v>
      </c>
      <c r="E92" s="14">
        <v>0</v>
      </c>
      <c r="F92" s="15">
        <v>0.83962499999999995</v>
      </c>
      <c r="G92" s="27">
        <v>0</v>
      </c>
      <c r="H92" s="65" t="s">
        <v>791</v>
      </c>
      <c r="I92" s="36">
        <v>45900</v>
      </c>
    </row>
    <row r="93" spans="1:9" ht="29">
      <c r="A93" s="12" t="s">
        <v>31</v>
      </c>
      <c r="B93" s="16" t="s">
        <v>99</v>
      </c>
      <c r="C93" s="23">
        <v>39101</v>
      </c>
      <c r="D93" s="13" t="s">
        <v>321</v>
      </c>
      <c r="E93" s="14">
        <v>0</v>
      </c>
      <c r="F93" s="15">
        <v>83.946450000000013</v>
      </c>
      <c r="G93" s="18">
        <v>0</v>
      </c>
      <c r="H93" s="65" t="s">
        <v>791</v>
      </c>
      <c r="I93" s="36">
        <v>45900</v>
      </c>
    </row>
    <row r="94" spans="1:9" ht="29">
      <c r="A94" s="28" t="s">
        <v>31</v>
      </c>
      <c r="B94" s="37" t="s">
        <v>99</v>
      </c>
      <c r="C94" s="23">
        <v>39195</v>
      </c>
      <c r="D94" s="26" t="s">
        <v>324</v>
      </c>
      <c r="E94" s="14">
        <v>0</v>
      </c>
      <c r="F94" s="15">
        <v>15.087150000000001</v>
      </c>
      <c r="G94" s="27">
        <v>0</v>
      </c>
      <c r="H94" s="65" t="s">
        <v>791</v>
      </c>
      <c r="I94" s="36">
        <v>45900</v>
      </c>
    </row>
    <row r="95" spans="1:9" ht="29">
      <c r="A95" s="28" t="s">
        <v>31</v>
      </c>
      <c r="B95" s="37" t="s">
        <v>99</v>
      </c>
      <c r="C95" s="23">
        <v>40134</v>
      </c>
      <c r="D95" s="26" t="s">
        <v>325</v>
      </c>
      <c r="E95" s="14">
        <v>0</v>
      </c>
      <c r="F95" s="15">
        <v>89.362350000000006</v>
      </c>
      <c r="G95" s="27">
        <v>0</v>
      </c>
      <c r="H95" s="65" t="s">
        <v>791</v>
      </c>
      <c r="I95" s="36">
        <v>45900</v>
      </c>
    </row>
    <row r="96" spans="1:9" ht="29">
      <c r="A96" s="28" t="s">
        <v>31</v>
      </c>
      <c r="B96" s="37" t="s">
        <v>99</v>
      </c>
      <c r="C96" s="23">
        <v>40142</v>
      </c>
      <c r="D96" s="26" t="s">
        <v>326</v>
      </c>
      <c r="E96" s="14">
        <v>0</v>
      </c>
      <c r="F96" s="15">
        <v>202.70939999999999</v>
      </c>
      <c r="G96" s="27">
        <v>0</v>
      </c>
      <c r="H96" s="65" t="s">
        <v>791</v>
      </c>
      <c r="I96" s="36">
        <v>45900</v>
      </c>
    </row>
    <row r="97" spans="1:9">
      <c r="A97" s="28" t="s">
        <v>31</v>
      </c>
      <c r="B97" s="37" t="s">
        <v>99</v>
      </c>
      <c r="C97" s="23">
        <v>40231</v>
      </c>
      <c r="D97" s="26" t="s">
        <v>327</v>
      </c>
      <c r="E97" s="14">
        <v>2</v>
      </c>
      <c r="F97" s="15">
        <v>73.047375000000002</v>
      </c>
      <c r="G97" s="27">
        <v>0.82138475201880967</v>
      </c>
      <c r="H97" s="65" t="s">
        <v>792</v>
      </c>
      <c r="I97" s="36">
        <v>45855</v>
      </c>
    </row>
    <row r="98" spans="1:9" ht="29">
      <c r="A98" s="28" t="s">
        <v>31</v>
      </c>
      <c r="B98" s="37" t="s">
        <v>99</v>
      </c>
      <c r="C98" s="23">
        <v>40339</v>
      </c>
      <c r="D98" s="26" t="s">
        <v>329</v>
      </c>
      <c r="E98" s="14">
        <v>0</v>
      </c>
      <c r="F98" s="15">
        <v>12.76605</v>
      </c>
      <c r="G98" s="27">
        <v>0</v>
      </c>
      <c r="H98" s="65" t="s">
        <v>791</v>
      </c>
      <c r="I98" s="36">
        <v>45900</v>
      </c>
    </row>
    <row r="99" spans="1:9" ht="29">
      <c r="A99" s="28" t="s">
        <v>31</v>
      </c>
      <c r="B99" s="37" t="s">
        <v>32</v>
      </c>
      <c r="C99" s="23">
        <v>60739</v>
      </c>
      <c r="D99" s="26" t="s">
        <v>330</v>
      </c>
      <c r="E99" s="14">
        <v>0</v>
      </c>
      <c r="F99" s="15">
        <v>730</v>
      </c>
      <c r="G99" s="27">
        <v>0</v>
      </c>
      <c r="H99" s="65" t="s">
        <v>791</v>
      </c>
      <c r="I99" s="36">
        <v>45900</v>
      </c>
    </row>
    <row r="100" spans="1:9">
      <c r="A100" s="28" t="s">
        <v>218</v>
      </c>
      <c r="B100" s="37" t="s">
        <v>121</v>
      </c>
      <c r="C100" s="23">
        <v>142093</v>
      </c>
      <c r="D100" s="26" t="s">
        <v>331</v>
      </c>
      <c r="E100" s="14">
        <v>0</v>
      </c>
      <c r="F100" s="15">
        <v>0.9</v>
      </c>
      <c r="G100" s="27">
        <v>0</v>
      </c>
      <c r="H100" s="65" t="s">
        <v>791</v>
      </c>
      <c r="I100" s="36">
        <v>45961</v>
      </c>
    </row>
    <row r="101" spans="1:9" ht="29">
      <c r="A101" s="28" t="s">
        <v>69</v>
      </c>
      <c r="B101" s="37" t="s">
        <v>70</v>
      </c>
      <c r="C101" s="23">
        <v>148261</v>
      </c>
      <c r="D101" s="26" t="s">
        <v>334</v>
      </c>
      <c r="E101" s="14">
        <v>35</v>
      </c>
      <c r="F101" s="15">
        <v>107.11468749999999</v>
      </c>
      <c r="G101" s="27">
        <v>9.8025772609381896</v>
      </c>
      <c r="H101" s="65" t="s">
        <v>793</v>
      </c>
      <c r="I101" s="36" t="s">
        <v>790</v>
      </c>
    </row>
    <row r="102" spans="1:9" ht="29">
      <c r="A102" s="28" t="s">
        <v>69</v>
      </c>
      <c r="B102" s="37" t="s">
        <v>337</v>
      </c>
      <c r="C102" s="23">
        <v>156957</v>
      </c>
      <c r="D102" s="26" t="s">
        <v>338</v>
      </c>
      <c r="E102" s="14">
        <v>40</v>
      </c>
      <c r="F102" s="15">
        <v>366.21800000000002</v>
      </c>
      <c r="G102" s="27">
        <v>3.2767368070384304</v>
      </c>
      <c r="H102" s="65" t="s">
        <v>796</v>
      </c>
      <c r="I102" s="36">
        <v>45869</v>
      </c>
    </row>
    <row r="103" spans="1:9" ht="29">
      <c r="A103" s="12" t="s">
        <v>69</v>
      </c>
      <c r="B103" s="16" t="s">
        <v>70</v>
      </c>
      <c r="C103" s="23">
        <v>166731</v>
      </c>
      <c r="D103" s="13" t="s">
        <v>339</v>
      </c>
      <c r="E103" s="14">
        <v>0</v>
      </c>
      <c r="F103" s="15">
        <v>4.975649999999999</v>
      </c>
      <c r="G103" s="18">
        <v>0</v>
      </c>
      <c r="H103" s="65" t="s">
        <v>796</v>
      </c>
      <c r="I103" s="36">
        <v>45869</v>
      </c>
    </row>
    <row r="104" spans="1:9" ht="29">
      <c r="A104" s="12" t="s">
        <v>69</v>
      </c>
      <c r="B104" s="16" t="s">
        <v>340</v>
      </c>
      <c r="C104" s="23">
        <v>176192</v>
      </c>
      <c r="D104" s="13" t="s">
        <v>341</v>
      </c>
      <c r="E104" s="14">
        <v>6</v>
      </c>
      <c r="F104" s="15">
        <v>24.9</v>
      </c>
      <c r="G104" s="18">
        <v>7.2289156626506035</v>
      </c>
      <c r="H104" s="65" t="s">
        <v>793</v>
      </c>
      <c r="I104" s="36" t="s">
        <v>790</v>
      </c>
    </row>
    <row r="105" spans="1:9" ht="29">
      <c r="A105" s="28" t="s">
        <v>31</v>
      </c>
      <c r="B105" s="37" t="s">
        <v>344</v>
      </c>
      <c r="C105" s="23">
        <v>178985</v>
      </c>
      <c r="D105" s="26" t="s">
        <v>345</v>
      </c>
      <c r="E105" s="14">
        <v>0</v>
      </c>
      <c r="F105" s="15">
        <v>15.1</v>
      </c>
      <c r="G105" s="27">
        <v>0</v>
      </c>
      <c r="H105" s="65" t="s">
        <v>791</v>
      </c>
      <c r="I105" s="36">
        <v>45900</v>
      </c>
    </row>
    <row r="106" spans="1:9">
      <c r="A106" s="28" t="s">
        <v>61</v>
      </c>
      <c r="B106" s="37" t="s">
        <v>62</v>
      </c>
      <c r="C106" s="23">
        <v>178993</v>
      </c>
      <c r="D106" s="26" t="s">
        <v>346</v>
      </c>
      <c r="E106" s="14">
        <v>500</v>
      </c>
      <c r="F106" s="15">
        <v>2250</v>
      </c>
      <c r="G106" s="27">
        <v>6.6666666666666661</v>
      </c>
      <c r="H106" s="65" t="s">
        <v>791</v>
      </c>
      <c r="I106" s="36">
        <v>45884</v>
      </c>
    </row>
    <row r="107" spans="1:9">
      <c r="A107" s="28" t="s">
        <v>69</v>
      </c>
      <c r="B107" s="37" t="s">
        <v>70</v>
      </c>
      <c r="C107" s="23">
        <v>179337</v>
      </c>
      <c r="D107" s="26" t="s">
        <v>349</v>
      </c>
      <c r="E107" s="14">
        <v>0</v>
      </c>
      <c r="F107" s="15">
        <v>22.9</v>
      </c>
      <c r="G107" s="27">
        <v>0</v>
      </c>
      <c r="H107" s="65" t="s">
        <v>791</v>
      </c>
      <c r="I107" s="36">
        <v>45961</v>
      </c>
    </row>
    <row r="108" spans="1:9" ht="58">
      <c r="A108" s="12" t="s">
        <v>69</v>
      </c>
      <c r="B108" s="16" t="s">
        <v>70</v>
      </c>
      <c r="C108" s="23">
        <v>180980</v>
      </c>
      <c r="D108" s="13" t="s">
        <v>350</v>
      </c>
      <c r="E108" s="14">
        <v>0</v>
      </c>
      <c r="F108" s="15">
        <v>16.861924999999999</v>
      </c>
      <c r="G108" s="18">
        <v>0</v>
      </c>
      <c r="H108" s="65" t="s">
        <v>791</v>
      </c>
      <c r="I108" s="36">
        <v>45900</v>
      </c>
    </row>
    <row r="109" spans="1:9" ht="29">
      <c r="A109" s="28" t="s">
        <v>69</v>
      </c>
      <c r="B109" s="37" t="s">
        <v>288</v>
      </c>
      <c r="C109" s="23">
        <v>186104</v>
      </c>
      <c r="D109" s="26" t="s">
        <v>352</v>
      </c>
      <c r="E109" s="14">
        <v>0</v>
      </c>
      <c r="F109" s="15">
        <v>0.38685000000000008</v>
      </c>
      <c r="G109" s="27">
        <v>0</v>
      </c>
      <c r="H109" s="65" t="s">
        <v>797</v>
      </c>
      <c r="I109" s="36" t="s">
        <v>790</v>
      </c>
    </row>
    <row r="110" spans="1:9" ht="29">
      <c r="A110" s="12" t="s">
        <v>31</v>
      </c>
      <c r="B110" s="16" t="s">
        <v>32</v>
      </c>
      <c r="C110" s="23">
        <v>186864</v>
      </c>
      <c r="D110" s="13" t="s">
        <v>354</v>
      </c>
      <c r="E110" s="14">
        <v>300</v>
      </c>
      <c r="F110" s="15">
        <v>2671.3712</v>
      </c>
      <c r="G110" s="18">
        <v>3.3690563108563873</v>
      </c>
      <c r="H110" s="65" t="s">
        <v>793</v>
      </c>
      <c r="I110" s="36" t="s">
        <v>790</v>
      </c>
    </row>
    <row r="111" spans="1:9" ht="26">
      <c r="A111" s="28" t="s">
        <v>69</v>
      </c>
      <c r="B111" s="37" t="s">
        <v>70</v>
      </c>
      <c r="C111" s="23">
        <v>200700</v>
      </c>
      <c r="D111" s="26" t="s">
        <v>358</v>
      </c>
      <c r="E111" s="14">
        <v>57</v>
      </c>
      <c r="F111" s="15">
        <v>313.39999999999998</v>
      </c>
      <c r="G111" s="27">
        <v>5.4562858966177412</v>
      </c>
      <c r="H111" s="65" t="s">
        <v>796</v>
      </c>
      <c r="I111" s="36">
        <v>45869</v>
      </c>
    </row>
    <row r="112" spans="1:9">
      <c r="A112" s="28" t="s">
        <v>69</v>
      </c>
      <c r="B112" s="37" t="s">
        <v>70</v>
      </c>
      <c r="C112" s="23">
        <v>206636</v>
      </c>
      <c r="D112" s="26" t="s">
        <v>359</v>
      </c>
      <c r="E112" s="14">
        <v>4</v>
      </c>
      <c r="F112" s="15">
        <v>42.5</v>
      </c>
      <c r="G112" s="27">
        <v>2.8235294117647056</v>
      </c>
      <c r="H112" s="65" t="s">
        <v>791</v>
      </c>
      <c r="I112" s="36">
        <v>45900</v>
      </c>
    </row>
    <row r="113" spans="1:9">
      <c r="A113" s="28" t="s">
        <v>69</v>
      </c>
      <c r="B113" s="37" t="s">
        <v>70</v>
      </c>
      <c r="C113" s="23">
        <v>222666</v>
      </c>
      <c r="D113" s="26" t="s">
        <v>360</v>
      </c>
      <c r="E113" s="14">
        <v>0</v>
      </c>
      <c r="F113" s="15">
        <v>116.09849999999999</v>
      </c>
      <c r="G113" s="27">
        <v>0</v>
      </c>
      <c r="H113" s="65" t="s">
        <v>791</v>
      </c>
      <c r="I113" s="36">
        <v>45961</v>
      </c>
    </row>
    <row r="114" spans="1:9" ht="29">
      <c r="A114" s="12" t="s">
        <v>31</v>
      </c>
      <c r="B114" s="16" t="s">
        <v>156</v>
      </c>
      <c r="C114" s="23">
        <v>223263</v>
      </c>
      <c r="D114" s="13" t="s">
        <v>361</v>
      </c>
      <c r="E114" s="14">
        <v>0</v>
      </c>
      <c r="F114" s="15">
        <v>79.963324999999998</v>
      </c>
      <c r="G114" s="18">
        <v>0</v>
      </c>
      <c r="H114" s="65" t="s">
        <v>791</v>
      </c>
      <c r="I114" s="36">
        <v>46022</v>
      </c>
    </row>
    <row r="115" spans="1:9" ht="29">
      <c r="A115" s="28" t="s">
        <v>186</v>
      </c>
      <c r="B115" s="37" t="s">
        <v>362</v>
      </c>
      <c r="C115" s="23">
        <v>231517</v>
      </c>
      <c r="D115" s="26" t="s">
        <v>363</v>
      </c>
      <c r="E115" s="14">
        <v>0</v>
      </c>
      <c r="F115" s="15">
        <v>1.2</v>
      </c>
      <c r="G115" s="27">
        <v>0</v>
      </c>
      <c r="H115" s="65" t="s">
        <v>791</v>
      </c>
      <c r="I115" s="36">
        <v>46021</v>
      </c>
    </row>
    <row r="116" spans="1:9" ht="29">
      <c r="A116" s="28" t="s">
        <v>186</v>
      </c>
      <c r="B116" s="37" t="s">
        <v>192</v>
      </c>
      <c r="C116" s="23">
        <v>258385</v>
      </c>
      <c r="D116" s="26" t="s">
        <v>367</v>
      </c>
      <c r="E116" s="14">
        <v>1</v>
      </c>
      <c r="F116" s="15">
        <v>3.1</v>
      </c>
      <c r="G116" s="27">
        <v>9.67741935483871</v>
      </c>
      <c r="H116" s="65" t="s">
        <v>792</v>
      </c>
      <c r="I116" s="36">
        <v>45860</v>
      </c>
    </row>
    <row r="117" spans="1:9" ht="29">
      <c r="A117" s="28" t="s">
        <v>31</v>
      </c>
      <c r="B117" s="37" t="s">
        <v>32</v>
      </c>
      <c r="C117" s="23">
        <v>258865</v>
      </c>
      <c r="D117" s="26" t="s">
        <v>369</v>
      </c>
      <c r="E117" s="14">
        <v>0</v>
      </c>
      <c r="F117" s="15">
        <v>0.6</v>
      </c>
      <c r="G117" s="27">
        <v>0</v>
      </c>
      <c r="H117" s="65" t="s">
        <v>792</v>
      </c>
      <c r="I117" s="36">
        <v>45854</v>
      </c>
    </row>
    <row r="118" spans="1:9" ht="29">
      <c r="A118" s="28" t="s">
        <v>186</v>
      </c>
      <c r="B118" s="37" t="s">
        <v>371</v>
      </c>
      <c r="C118" s="23">
        <v>259462</v>
      </c>
      <c r="D118" s="26" t="s">
        <v>372</v>
      </c>
      <c r="E118" s="14">
        <v>0</v>
      </c>
      <c r="F118" s="15">
        <v>2.5</v>
      </c>
      <c r="G118" s="27">
        <v>0</v>
      </c>
      <c r="H118" s="65" t="s">
        <v>792</v>
      </c>
      <c r="I118" s="36">
        <v>45860</v>
      </c>
    </row>
    <row r="119" spans="1:9" ht="29">
      <c r="A119" s="12" t="s">
        <v>374</v>
      </c>
      <c r="B119" s="16" t="s">
        <v>374</v>
      </c>
      <c r="C119" s="23">
        <v>260843</v>
      </c>
      <c r="D119" s="13" t="s">
        <v>375</v>
      </c>
      <c r="E119" s="14">
        <v>0</v>
      </c>
      <c r="F119" s="15">
        <v>0.2</v>
      </c>
      <c r="G119" s="18">
        <v>0</v>
      </c>
      <c r="H119" s="65" t="s">
        <v>791</v>
      </c>
      <c r="I119" s="36">
        <v>45870</v>
      </c>
    </row>
    <row r="120" spans="1:9" ht="29">
      <c r="A120" s="12" t="s">
        <v>69</v>
      </c>
      <c r="B120" s="16" t="s">
        <v>378</v>
      </c>
      <c r="C120" s="23">
        <v>263605</v>
      </c>
      <c r="D120" s="13" t="s">
        <v>379</v>
      </c>
      <c r="E120" s="14">
        <v>0</v>
      </c>
      <c r="F120" s="15">
        <v>2.4</v>
      </c>
      <c r="G120" s="18">
        <v>0</v>
      </c>
      <c r="H120" s="65" t="s">
        <v>793</v>
      </c>
      <c r="I120" s="36" t="s">
        <v>790</v>
      </c>
    </row>
    <row r="121" spans="1:9" ht="29">
      <c r="A121" s="28" t="s">
        <v>31</v>
      </c>
      <c r="B121" s="37" t="s">
        <v>381</v>
      </c>
      <c r="C121" s="23">
        <v>269605</v>
      </c>
      <c r="D121" s="26" t="s">
        <v>382</v>
      </c>
      <c r="E121" s="14">
        <v>0</v>
      </c>
      <c r="F121" s="15">
        <v>1.085475</v>
      </c>
      <c r="G121" s="27">
        <v>0</v>
      </c>
      <c r="H121" s="65" t="s">
        <v>797</v>
      </c>
      <c r="I121" s="36" t="s">
        <v>790</v>
      </c>
    </row>
    <row r="122" spans="1:9" ht="29">
      <c r="A122" s="28" t="s">
        <v>31</v>
      </c>
      <c r="B122" s="37" t="s">
        <v>52</v>
      </c>
      <c r="C122" s="23">
        <v>269825</v>
      </c>
      <c r="D122" s="26" t="s">
        <v>383</v>
      </c>
      <c r="E122" s="14">
        <v>0</v>
      </c>
      <c r="F122" s="15">
        <v>2.8</v>
      </c>
      <c r="G122" s="27">
        <v>0</v>
      </c>
      <c r="H122" s="65" t="s">
        <v>793</v>
      </c>
      <c r="I122" s="36" t="s">
        <v>790</v>
      </c>
    </row>
    <row r="123" spans="1:9" ht="29">
      <c r="A123" s="28" t="s">
        <v>31</v>
      </c>
      <c r="B123" s="37" t="s">
        <v>156</v>
      </c>
      <c r="C123" s="23">
        <v>270665</v>
      </c>
      <c r="D123" s="26" t="s">
        <v>385</v>
      </c>
      <c r="E123" s="14">
        <v>0</v>
      </c>
      <c r="F123" s="15">
        <v>0.3</v>
      </c>
      <c r="G123" s="27">
        <v>0</v>
      </c>
      <c r="H123" s="65" t="s">
        <v>791</v>
      </c>
      <c r="I123" s="36">
        <v>45961</v>
      </c>
    </row>
    <row r="124" spans="1:9" ht="29">
      <c r="A124" s="28" t="s">
        <v>374</v>
      </c>
      <c r="B124" s="37" t="s">
        <v>374</v>
      </c>
      <c r="C124" s="23">
        <v>270699</v>
      </c>
      <c r="D124" s="26" t="s">
        <v>386</v>
      </c>
      <c r="E124" s="14">
        <v>0</v>
      </c>
      <c r="F124" s="15">
        <v>2.9658500000000001</v>
      </c>
      <c r="G124" s="27">
        <v>0</v>
      </c>
      <c r="H124" s="65" t="s">
        <v>791</v>
      </c>
      <c r="I124" s="36">
        <v>45870</v>
      </c>
    </row>
    <row r="125" spans="1:9" ht="29">
      <c r="A125" s="28" t="s">
        <v>31</v>
      </c>
      <c r="B125" s="37" t="s">
        <v>133</v>
      </c>
      <c r="C125" s="23">
        <v>274483</v>
      </c>
      <c r="D125" s="26" t="s">
        <v>389</v>
      </c>
      <c r="E125" s="14">
        <v>16</v>
      </c>
      <c r="F125" s="15">
        <v>180.8</v>
      </c>
      <c r="G125" s="27">
        <v>2.6548672566371683</v>
      </c>
      <c r="H125" s="65" t="s">
        <v>791</v>
      </c>
      <c r="I125" s="36">
        <v>45900</v>
      </c>
    </row>
    <row r="126" spans="1:9" ht="29">
      <c r="A126" s="12" t="s">
        <v>31</v>
      </c>
      <c r="B126" s="16" t="s">
        <v>181</v>
      </c>
      <c r="C126" s="23">
        <v>275456</v>
      </c>
      <c r="D126" s="13" t="s">
        <v>390</v>
      </c>
      <c r="E126" s="14">
        <v>0</v>
      </c>
      <c r="F126" s="15">
        <v>1.5</v>
      </c>
      <c r="G126" s="18">
        <v>0</v>
      </c>
      <c r="H126" s="65" t="s">
        <v>796</v>
      </c>
      <c r="I126" s="36">
        <v>45869</v>
      </c>
    </row>
    <row r="127" spans="1:9" ht="29">
      <c r="A127" s="12" t="s">
        <v>69</v>
      </c>
      <c r="B127" s="16" t="s">
        <v>133</v>
      </c>
      <c r="C127" s="23">
        <v>278526</v>
      </c>
      <c r="D127" s="13" t="s">
        <v>391</v>
      </c>
      <c r="E127" s="14">
        <v>1</v>
      </c>
      <c r="F127" s="15">
        <v>9.3000000000000007</v>
      </c>
      <c r="G127" s="18">
        <v>3.225806451612903</v>
      </c>
      <c r="H127" s="65" t="s">
        <v>796</v>
      </c>
      <c r="I127" s="36">
        <v>45869</v>
      </c>
    </row>
    <row r="128" spans="1:9" ht="29">
      <c r="A128" s="28" t="s">
        <v>69</v>
      </c>
      <c r="B128" s="37" t="s">
        <v>70</v>
      </c>
      <c r="C128" s="23">
        <v>279587</v>
      </c>
      <c r="D128" s="26" t="s">
        <v>392</v>
      </c>
      <c r="E128" s="14">
        <v>0</v>
      </c>
      <c r="F128" s="15">
        <v>0.96748749999999994</v>
      </c>
      <c r="G128" s="27">
        <v>0</v>
      </c>
      <c r="H128" s="65" t="s">
        <v>791</v>
      </c>
      <c r="I128" s="36">
        <v>45870</v>
      </c>
    </row>
    <row r="129" spans="1:9" ht="43.5">
      <c r="A129" s="12" t="s">
        <v>31</v>
      </c>
      <c r="B129" s="16" t="s">
        <v>133</v>
      </c>
      <c r="C129" s="23">
        <v>279665</v>
      </c>
      <c r="D129" s="13" t="s">
        <v>393</v>
      </c>
      <c r="E129" s="14">
        <v>0</v>
      </c>
      <c r="F129" s="15">
        <v>1.5474000000000003</v>
      </c>
      <c r="G129" s="18">
        <v>0</v>
      </c>
      <c r="H129" s="65" t="s">
        <v>797</v>
      </c>
      <c r="I129" s="36" t="s">
        <v>790</v>
      </c>
    </row>
    <row r="130" spans="1:9">
      <c r="A130" s="28" t="s">
        <v>69</v>
      </c>
      <c r="B130" s="37" t="s">
        <v>70</v>
      </c>
      <c r="C130" s="23">
        <v>284077</v>
      </c>
      <c r="D130" s="26" t="s">
        <v>394</v>
      </c>
      <c r="E130" s="14">
        <v>0</v>
      </c>
      <c r="F130" s="15">
        <v>204.5</v>
      </c>
      <c r="G130" s="27">
        <v>0</v>
      </c>
      <c r="H130" s="65" t="s">
        <v>793</v>
      </c>
      <c r="I130" s="36" t="s">
        <v>790</v>
      </c>
    </row>
    <row r="131" spans="1:9" ht="29">
      <c r="A131" s="12" t="s">
        <v>61</v>
      </c>
      <c r="B131" s="16" t="s">
        <v>219</v>
      </c>
      <c r="C131" s="23">
        <v>285673</v>
      </c>
      <c r="D131" s="13" t="s">
        <v>397</v>
      </c>
      <c r="E131" s="14">
        <v>0</v>
      </c>
      <c r="F131" s="15">
        <v>30</v>
      </c>
      <c r="G131" s="18">
        <v>0</v>
      </c>
      <c r="H131" s="65" t="s">
        <v>791</v>
      </c>
      <c r="I131" s="36">
        <v>45931</v>
      </c>
    </row>
    <row r="132" spans="1:9" ht="29">
      <c r="A132" s="12" t="s">
        <v>31</v>
      </c>
      <c r="B132" s="16" t="s">
        <v>400</v>
      </c>
      <c r="C132" s="23">
        <v>288531</v>
      </c>
      <c r="D132" s="13" t="s">
        <v>401</v>
      </c>
      <c r="E132" s="14">
        <v>0</v>
      </c>
      <c r="F132" s="15">
        <v>776</v>
      </c>
      <c r="G132" s="18">
        <v>0</v>
      </c>
      <c r="H132" s="65" t="s">
        <v>796</v>
      </c>
      <c r="I132" s="36">
        <v>45869</v>
      </c>
    </row>
    <row r="133" spans="1:9" ht="29">
      <c r="A133" s="28" t="s">
        <v>31</v>
      </c>
      <c r="B133" s="37" t="s">
        <v>400</v>
      </c>
      <c r="C133" s="23">
        <v>288532</v>
      </c>
      <c r="D133" s="26" t="s">
        <v>403</v>
      </c>
      <c r="E133" s="14">
        <v>100</v>
      </c>
      <c r="F133" s="15">
        <v>1115.09845</v>
      </c>
      <c r="G133" s="27">
        <v>2.6903454129991839</v>
      </c>
      <c r="H133" s="65" t="s">
        <v>796</v>
      </c>
      <c r="I133" s="36">
        <v>45869</v>
      </c>
    </row>
    <row r="134" spans="1:9" ht="58">
      <c r="A134" s="28" t="s">
        <v>69</v>
      </c>
      <c r="B134" s="37" t="s">
        <v>70</v>
      </c>
      <c r="C134" s="23">
        <v>288954</v>
      </c>
      <c r="D134" s="26" t="s">
        <v>404</v>
      </c>
      <c r="E134" s="14">
        <v>0</v>
      </c>
      <c r="F134" s="15">
        <v>16.03265</v>
      </c>
      <c r="G134" s="27">
        <v>0</v>
      </c>
      <c r="H134" s="65" t="s">
        <v>796</v>
      </c>
      <c r="I134" s="36">
        <v>45869</v>
      </c>
    </row>
    <row r="135" spans="1:9" ht="29">
      <c r="A135" s="28" t="s">
        <v>69</v>
      </c>
      <c r="B135" s="37" t="s">
        <v>405</v>
      </c>
      <c r="C135" s="23">
        <v>289109</v>
      </c>
      <c r="D135" s="26" t="s">
        <v>406</v>
      </c>
      <c r="E135" s="14">
        <v>3</v>
      </c>
      <c r="F135" s="15">
        <v>6.5</v>
      </c>
      <c r="G135" s="27">
        <v>13.846153846153847</v>
      </c>
      <c r="H135" s="65" t="s">
        <v>796</v>
      </c>
      <c r="I135" s="36">
        <v>45869</v>
      </c>
    </row>
    <row r="136" spans="1:9" ht="29">
      <c r="A136" s="28" t="s">
        <v>69</v>
      </c>
      <c r="B136" s="37" t="s">
        <v>70</v>
      </c>
      <c r="C136" s="23">
        <v>289181</v>
      </c>
      <c r="D136" s="26" t="s">
        <v>407</v>
      </c>
      <c r="E136" s="14">
        <v>0</v>
      </c>
      <c r="F136" s="15">
        <v>11.886274999999999</v>
      </c>
      <c r="G136" s="27">
        <v>0</v>
      </c>
      <c r="H136" s="65" t="s">
        <v>797</v>
      </c>
      <c r="I136" s="36" t="s">
        <v>790</v>
      </c>
    </row>
    <row r="137" spans="1:9" ht="29">
      <c r="A137" s="28" t="s">
        <v>31</v>
      </c>
      <c r="B137" s="37" t="s">
        <v>156</v>
      </c>
      <c r="C137" s="23">
        <v>290215</v>
      </c>
      <c r="D137" s="26" t="s">
        <v>410</v>
      </c>
      <c r="E137" s="14">
        <v>0</v>
      </c>
      <c r="F137" s="15">
        <v>21.709500000000002</v>
      </c>
      <c r="G137" s="27">
        <v>0</v>
      </c>
      <c r="H137" s="65" t="s">
        <v>791</v>
      </c>
      <c r="I137" s="36">
        <v>45961</v>
      </c>
    </row>
    <row r="138" spans="1:9">
      <c r="A138" s="28" t="s">
        <v>31</v>
      </c>
      <c r="B138" s="37" t="s">
        <v>411</v>
      </c>
      <c r="C138" s="23">
        <v>290238</v>
      </c>
      <c r="D138" s="26" t="s">
        <v>412</v>
      </c>
      <c r="E138" s="14">
        <v>0</v>
      </c>
      <c r="F138" s="15">
        <v>2.4878249999999995</v>
      </c>
      <c r="G138" s="27">
        <v>0</v>
      </c>
      <c r="H138" s="65" t="s">
        <v>793</v>
      </c>
      <c r="I138" s="36" t="s">
        <v>790</v>
      </c>
    </row>
    <row r="139" spans="1:9" ht="29">
      <c r="A139" s="28" t="s">
        <v>31</v>
      </c>
      <c r="B139" s="37" t="s">
        <v>32</v>
      </c>
      <c r="C139" s="23">
        <v>290247</v>
      </c>
      <c r="D139" s="26" t="s">
        <v>417</v>
      </c>
      <c r="E139" s="14">
        <v>0</v>
      </c>
      <c r="F139" s="15">
        <v>41.463749999999997</v>
      </c>
      <c r="G139" s="27">
        <v>0</v>
      </c>
      <c r="H139" s="65" t="s">
        <v>797</v>
      </c>
      <c r="I139" s="36" t="s">
        <v>790</v>
      </c>
    </row>
    <row r="140" spans="1:9" ht="29">
      <c r="A140" s="28" t="s">
        <v>31</v>
      </c>
      <c r="B140" s="37" t="s">
        <v>32</v>
      </c>
      <c r="C140" s="23">
        <v>290253</v>
      </c>
      <c r="D140" s="26" t="s">
        <v>418</v>
      </c>
      <c r="E140" s="14">
        <v>0</v>
      </c>
      <c r="F140" s="15">
        <v>22.252212499999999</v>
      </c>
      <c r="G140" s="27">
        <v>0</v>
      </c>
      <c r="H140" s="65" t="s">
        <v>195</v>
      </c>
      <c r="I140" s="36">
        <v>45992</v>
      </c>
    </row>
    <row r="141" spans="1:9" ht="29">
      <c r="A141" s="28" t="s">
        <v>186</v>
      </c>
      <c r="B141" s="37" t="s">
        <v>371</v>
      </c>
      <c r="C141" s="23">
        <v>290260</v>
      </c>
      <c r="D141" s="26" t="s">
        <v>420</v>
      </c>
      <c r="E141" s="14">
        <v>11</v>
      </c>
      <c r="F141" s="15">
        <v>38.122499999999995</v>
      </c>
      <c r="G141" s="27">
        <v>8.6563053314971476</v>
      </c>
      <c r="H141" s="65" t="s">
        <v>791</v>
      </c>
      <c r="I141" s="36">
        <v>45961</v>
      </c>
    </row>
    <row r="142" spans="1:9" ht="29">
      <c r="A142" s="28" t="s">
        <v>31</v>
      </c>
      <c r="B142" s="37" t="s">
        <v>32</v>
      </c>
      <c r="C142" s="23">
        <v>290264</v>
      </c>
      <c r="D142" s="26" t="s">
        <v>421</v>
      </c>
      <c r="E142" s="14">
        <v>0</v>
      </c>
      <c r="F142" s="15">
        <v>2.7136875000000003</v>
      </c>
      <c r="G142" s="27">
        <v>0</v>
      </c>
      <c r="H142" s="65" t="s">
        <v>791</v>
      </c>
      <c r="I142" s="36">
        <v>45900</v>
      </c>
    </row>
    <row r="143" spans="1:9" ht="29">
      <c r="A143" s="12" t="s">
        <v>31</v>
      </c>
      <c r="B143" s="16" t="s">
        <v>422</v>
      </c>
      <c r="C143" s="23">
        <v>290272</v>
      </c>
      <c r="D143" s="13" t="s">
        <v>423</v>
      </c>
      <c r="E143" s="14">
        <v>20</v>
      </c>
      <c r="F143" s="15">
        <v>148.44022499999997</v>
      </c>
      <c r="G143" s="18">
        <v>4.0420310599771732</v>
      </c>
      <c r="H143" s="65" t="s">
        <v>791</v>
      </c>
      <c r="I143" s="36">
        <v>45961</v>
      </c>
    </row>
    <row r="144" spans="1:9" ht="29">
      <c r="A144" s="12" t="s">
        <v>31</v>
      </c>
      <c r="B144" s="16" t="s">
        <v>424</v>
      </c>
      <c r="C144" s="23">
        <v>290293</v>
      </c>
      <c r="D144" s="13" t="s">
        <v>425</v>
      </c>
      <c r="E144" s="14">
        <v>0</v>
      </c>
      <c r="F144" s="15">
        <v>67.473074999999994</v>
      </c>
      <c r="G144" s="18">
        <v>0</v>
      </c>
      <c r="H144" s="65" t="s">
        <v>791</v>
      </c>
      <c r="I144" s="36">
        <v>45900</v>
      </c>
    </row>
    <row r="145" spans="1:9" ht="29">
      <c r="A145" s="12" t="s">
        <v>31</v>
      </c>
      <c r="B145" s="16" t="s">
        <v>32</v>
      </c>
      <c r="C145" s="23">
        <v>290309</v>
      </c>
      <c r="D145" s="13" t="s">
        <v>426</v>
      </c>
      <c r="E145" s="14">
        <v>0</v>
      </c>
      <c r="F145" s="15">
        <v>6.2195624999999994</v>
      </c>
      <c r="G145" s="18">
        <v>0</v>
      </c>
      <c r="H145" s="65" t="s">
        <v>791</v>
      </c>
      <c r="I145" s="36">
        <v>45900</v>
      </c>
    </row>
    <row r="146" spans="1:9" ht="43.5">
      <c r="A146" s="12" t="s">
        <v>31</v>
      </c>
      <c r="B146" s="16" t="s">
        <v>166</v>
      </c>
      <c r="C146" s="23">
        <v>290342</v>
      </c>
      <c r="D146" s="13" t="s">
        <v>427</v>
      </c>
      <c r="E146" s="14">
        <v>7</v>
      </c>
      <c r="F146" s="15">
        <v>35.719150000000006</v>
      </c>
      <c r="G146" s="18">
        <v>5.8791992530617323</v>
      </c>
      <c r="H146" s="65" t="s">
        <v>791</v>
      </c>
      <c r="I146" s="36">
        <v>45900</v>
      </c>
    </row>
    <row r="147" spans="1:9" ht="58">
      <c r="A147" s="12" t="s">
        <v>31</v>
      </c>
      <c r="B147" s="16" t="s">
        <v>428</v>
      </c>
      <c r="C147" s="23">
        <v>290356</v>
      </c>
      <c r="D147" s="13" t="s">
        <v>429</v>
      </c>
      <c r="E147" s="14">
        <v>0</v>
      </c>
      <c r="F147" s="15">
        <v>7.737000000000001</v>
      </c>
      <c r="G147" s="18">
        <v>0</v>
      </c>
      <c r="H147" s="65" t="s">
        <v>791</v>
      </c>
      <c r="I147" s="36">
        <v>45900</v>
      </c>
    </row>
    <row r="148" spans="1:9">
      <c r="A148" s="12" t="s">
        <v>31</v>
      </c>
      <c r="B148" s="16" t="s">
        <v>99</v>
      </c>
      <c r="C148" s="23">
        <v>290369</v>
      </c>
      <c r="D148" s="13" t="s">
        <v>430</v>
      </c>
      <c r="E148" s="14">
        <v>16</v>
      </c>
      <c r="F148" s="15">
        <v>34.687550000000002</v>
      </c>
      <c r="G148" s="18">
        <v>13.837817891433669</v>
      </c>
      <c r="H148" s="65" t="s">
        <v>793</v>
      </c>
      <c r="I148" s="36" t="s">
        <v>790</v>
      </c>
    </row>
    <row r="149" spans="1:9" ht="29">
      <c r="A149" s="12" t="s">
        <v>31</v>
      </c>
      <c r="B149" s="16" t="s">
        <v>129</v>
      </c>
      <c r="C149" s="23">
        <v>290393</v>
      </c>
      <c r="D149" s="13" t="s">
        <v>433</v>
      </c>
      <c r="E149" s="14">
        <v>17</v>
      </c>
      <c r="F149" s="15">
        <v>57.892000000000003</v>
      </c>
      <c r="G149" s="18">
        <v>8.809507358529677</v>
      </c>
      <c r="H149" s="65" t="s">
        <v>793</v>
      </c>
      <c r="I149" s="36" t="s">
        <v>790</v>
      </c>
    </row>
    <row r="150" spans="1:9" ht="29">
      <c r="A150" s="12" t="s">
        <v>31</v>
      </c>
      <c r="B150" s="16" t="s">
        <v>129</v>
      </c>
      <c r="C150" s="23">
        <v>290401</v>
      </c>
      <c r="D150" s="13" t="s">
        <v>436</v>
      </c>
      <c r="E150" s="14">
        <v>0</v>
      </c>
      <c r="F150" s="15">
        <v>52.102800000000002</v>
      </c>
      <c r="G150" s="18">
        <v>0</v>
      </c>
      <c r="H150" s="65" t="s">
        <v>791</v>
      </c>
      <c r="I150" s="36">
        <v>45961</v>
      </c>
    </row>
    <row r="151" spans="1:9" ht="29">
      <c r="A151" s="12" t="s">
        <v>31</v>
      </c>
      <c r="B151" s="16" t="s">
        <v>32</v>
      </c>
      <c r="C151" s="23">
        <v>290403</v>
      </c>
      <c r="D151" s="13" t="s">
        <v>438</v>
      </c>
      <c r="E151" s="14">
        <v>0</v>
      </c>
      <c r="F151" s="15">
        <v>11.60985</v>
      </c>
      <c r="G151" s="18">
        <v>0</v>
      </c>
      <c r="H151" s="65" t="s">
        <v>791</v>
      </c>
      <c r="I151" s="36">
        <v>45992</v>
      </c>
    </row>
    <row r="152" spans="1:9" ht="29">
      <c r="A152" s="12" t="s">
        <v>31</v>
      </c>
      <c r="B152" s="16" t="s">
        <v>32</v>
      </c>
      <c r="C152" s="23">
        <v>290418</v>
      </c>
      <c r="D152" s="13" t="s">
        <v>439</v>
      </c>
      <c r="E152" s="14">
        <v>0</v>
      </c>
      <c r="F152" s="15">
        <v>1.5</v>
      </c>
      <c r="G152" s="18">
        <v>0</v>
      </c>
      <c r="H152" s="65" t="s">
        <v>796</v>
      </c>
      <c r="I152" s="36">
        <v>45869</v>
      </c>
    </row>
    <row r="153" spans="1:9" ht="29">
      <c r="A153" s="12" t="s">
        <v>31</v>
      </c>
      <c r="B153" s="16" t="s">
        <v>129</v>
      </c>
      <c r="C153" s="23">
        <v>290420</v>
      </c>
      <c r="D153" s="13" t="s">
        <v>440</v>
      </c>
      <c r="E153" s="14">
        <v>0</v>
      </c>
      <c r="F153" s="15">
        <v>25.6</v>
      </c>
      <c r="G153" s="18">
        <v>0</v>
      </c>
      <c r="H153" s="65" t="s">
        <v>791</v>
      </c>
      <c r="I153" s="36">
        <v>45961</v>
      </c>
    </row>
    <row r="154" spans="1:9" ht="29">
      <c r="A154" s="12" t="s">
        <v>31</v>
      </c>
      <c r="B154" s="16" t="s">
        <v>52</v>
      </c>
      <c r="C154" s="23">
        <v>290423</v>
      </c>
      <c r="D154" s="13" t="s">
        <v>442</v>
      </c>
      <c r="E154" s="14">
        <v>2</v>
      </c>
      <c r="F154" s="15">
        <v>12.7</v>
      </c>
      <c r="G154" s="18">
        <v>4.7244094488188972</v>
      </c>
      <c r="H154" s="65" t="s">
        <v>791</v>
      </c>
      <c r="I154" s="36">
        <v>45961</v>
      </c>
    </row>
    <row r="155" spans="1:9" ht="29">
      <c r="A155" s="12" t="s">
        <v>186</v>
      </c>
      <c r="B155" s="16" t="s">
        <v>443</v>
      </c>
      <c r="C155" s="23">
        <v>290427</v>
      </c>
      <c r="D155" s="13" t="s">
        <v>444</v>
      </c>
      <c r="E155" s="14">
        <v>0</v>
      </c>
      <c r="F155" s="15">
        <v>0.41463749999999999</v>
      </c>
      <c r="G155" s="18">
        <v>0</v>
      </c>
      <c r="H155" s="65" t="s">
        <v>791</v>
      </c>
      <c r="I155" s="36">
        <v>45900</v>
      </c>
    </row>
    <row r="156" spans="1:9" ht="29">
      <c r="A156" s="12" t="s">
        <v>31</v>
      </c>
      <c r="B156" s="16" t="s">
        <v>99</v>
      </c>
      <c r="C156" s="23">
        <v>290430</v>
      </c>
      <c r="D156" s="13" t="s">
        <v>445</v>
      </c>
      <c r="E156" s="14">
        <v>0</v>
      </c>
      <c r="F156" s="15">
        <v>1.2</v>
      </c>
      <c r="G156" s="18">
        <v>0</v>
      </c>
      <c r="H156" s="65" t="s">
        <v>793</v>
      </c>
      <c r="I156" s="36" t="s">
        <v>790</v>
      </c>
    </row>
    <row r="157" spans="1:9">
      <c r="A157" s="12" t="s">
        <v>31</v>
      </c>
      <c r="B157" s="16" t="s">
        <v>99</v>
      </c>
      <c r="C157" s="23">
        <v>290436</v>
      </c>
      <c r="D157" s="13" t="s">
        <v>448</v>
      </c>
      <c r="E157" s="14">
        <v>0</v>
      </c>
      <c r="F157" s="15">
        <v>436.75365000000005</v>
      </c>
      <c r="G157" s="18">
        <v>0</v>
      </c>
      <c r="H157" s="65" t="s">
        <v>791</v>
      </c>
      <c r="I157" s="36">
        <v>45900</v>
      </c>
    </row>
    <row r="158" spans="1:9">
      <c r="A158" s="12" t="s">
        <v>31</v>
      </c>
      <c r="B158" s="16" t="s">
        <v>99</v>
      </c>
      <c r="C158" s="23">
        <v>290438</v>
      </c>
      <c r="D158" s="13" t="s">
        <v>449</v>
      </c>
      <c r="E158" s="14">
        <v>0</v>
      </c>
      <c r="F158" s="15">
        <v>33.913850000000004</v>
      </c>
      <c r="G158" s="18">
        <v>0</v>
      </c>
      <c r="H158" s="65" t="s">
        <v>791</v>
      </c>
      <c r="I158" s="36">
        <v>45900</v>
      </c>
    </row>
    <row r="159" spans="1:9" ht="29">
      <c r="A159" s="12" t="s">
        <v>31</v>
      </c>
      <c r="B159" s="16" t="s">
        <v>99</v>
      </c>
      <c r="C159" s="23">
        <v>290442</v>
      </c>
      <c r="D159" s="13" t="s">
        <v>450</v>
      </c>
      <c r="E159" s="14">
        <v>0</v>
      </c>
      <c r="F159" s="15">
        <v>36.4</v>
      </c>
      <c r="G159" s="18">
        <v>0</v>
      </c>
      <c r="H159" s="65" t="s">
        <v>791</v>
      </c>
      <c r="I159" s="36">
        <v>45900</v>
      </c>
    </row>
    <row r="160" spans="1:9" ht="29">
      <c r="A160" s="12" t="s">
        <v>31</v>
      </c>
      <c r="B160" s="16" t="s">
        <v>99</v>
      </c>
      <c r="C160" s="23">
        <v>290462</v>
      </c>
      <c r="D160" s="13" t="s">
        <v>451</v>
      </c>
      <c r="E160" s="14">
        <v>0</v>
      </c>
      <c r="F160" s="15">
        <v>12.454437499999999</v>
      </c>
      <c r="G160" s="18">
        <v>0</v>
      </c>
      <c r="H160" s="65" t="s">
        <v>791</v>
      </c>
      <c r="I160" s="36">
        <v>45930</v>
      </c>
    </row>
    <row r="161" spans="1:9">
      <c r="A161" s="12" t="s">
        <v>31</v>
      </c>
      <c r="B161" s="16" t="s">
        <v>99</v>
      </c>
      <c r="C161" s="23">
        <v>290473</v>
      </c>
      <c r="D161" s="13" t="s">
        <v>452</v>
      </c>
      <c r="E161" s="14">
        <v>0</v>
      </c>
      <c r="F161" s="15">
        <v>32.108550000000001</v>
      </c>
      <c r="G161" s="18">
        <v>0</v>
      </c>
      <c r="H161" s="65" t="s">
        <v>791</v>
      </c>
      <c r="I161" s="36">
        <v>45900</v>
      </c>
    </row>
    <row r="162" spans="1:9">
      <c r="A162" s="28" t="s">
        <v>31</v>
      </c>
      <c r="B162" s="37" t="s">
        <v>99</v>
      </c>
      <c r="C162" s="23">
        <v>290476</v>
      </c>
      <c r="D162" s="26" t="s">
        <v>454</v>
      </c>
      <c r="E162" s="14">
        <v>0</v>
      </c>
      <c r="F162" s="15">
        <v>15.989800000000001</v>
      </c>
      <c r="G162" s="27">
        <v>0</v>
      </c>
      <c r="H162" s="65" t="s">
        <v>791</v>
      </c>
      <c r="I162" s="36">
        <v>45900</v>
      </c>
    </row>
    <row r="163" spans="1:9" ht="29">
      <c r="A163" s="28" t="s">
        <v>31</v>
      </c>
      <c r="B163" s="37" t="s">
        <v>156</v>
      </c>
      <c r="C163" s="23">
        <v>290526</v>
      </c>
      <c r="D163" s="26" t="s">
        <v>455</v>
      </c>
      <c r="E163" s="14">
        <v>0</v>
      </c>
      <c r="F163" s="15">
        <v>0.54273749999999998</v>
      </c>
      <c r="G163" s="27">
        <v>0</v>
      </c>
      <c r="H163" s="65" t="s">
        <v>797</v>
      </c>
      <c r="I163" s="36" t="s">
        <v>790</v>
      </c>
    </row>
    <row r="164" spans="1:9" ht="29">
      <c r="A164" s="12" t="s">
        <v>31</v>
      </c>
      <c r="B164" s="16" t="s">
        <v>156</v>
      </c>
      <c r="C164" s="23">
        <v>290529</v>
      </c>
      <c r="D164" s="13" t="s">
        <v>456</v>
      </c>
      <c r="E164" s="14">
        <v>0</v>
      </c>
      <c r="F164" s="15">
        <v>2.7136875000000003</v>
      </c>
      <c r="G164" s="18">
        <v>0</v>
      </c>
      <c r="H164" s="65" t="s">
        <v>797</v>
      </c>
      <c r="I164" s="36" t="s">
        <v>790</v>
      </c>
    </row>
    <row r="165" spans="1:9" ht="29">
      <c r="A165" s="28" t="s">
        <v>31</v>
      </c>
      <c r="B165" s="37" t="s">
        <v>156</v>
      </c>
      <c r="C165" s="23">
        <v>290530</v>
      </c>
      <c r="D165" s="26" t="s">
        <v>457</v>
      </c>
      <c r="E165" s="14">
        <v>0</v>
      </c>
      <c r="F165" s="15">
        <v>2.1709499999999999</v>
      </c>
      <c r="G165" s="27">
        <v>0</v>
      </c>
      <c r="H165" s="65" t="s">
        <v>797</v>
      </c>
      <c r="I165" s="36" t="s">
        <v>790</v>
      </c>
    </row>
    <row r="166" spans="1:9" ht="29">
      <c r="A166" s="12" t="s">
        <v>31</v>
      </c>
      <c r="B166" s="16" t="s">
        <v>156</v>
      </c>
      <c r="C166" s="23">
        <v>290532</v>
      </c>
      <c r="D166" s="13" t="s">
        <v>458</v>
      </c>
      <c r="E166" s="14">
        <v>0</v>
      </c>
      <c r="F166" s="15">
        <v>1.8091250000000001</v>
      </c>
      <c r="G166" s="18">
        <v>0</v>
      </c>
      <c r="H166" s="65" t="s">
        <v>797</v>
      </c>
      <c r="I166" s="36" t="s">
        <v>790</v>
      </c>
    </row>
    <row r="167" spans="1:9">
      <c r="A167" s="12" t="s">
        <v>31</v>
      </c>
      <c r="B167" s="16" t="s">
        <v>99</v>
      </c>
      <c r="C167" s="23">
        <v>290542</v>
      </c>
      <c r="D167" s="13" t="s">
        <v>459</v>
      </c>
      <c r="E167" s="14">
        <v>0</v>
      </c>
      <c r="F167" s="15">
        <v>3180.2696249999995</v>
      </c>
      <c r="G167" s="18">
        <v>0</v>
      </c>
      <c r="H167" s="65" t="s">
        <v>791</v>
      </c>
      <c r="I167" s="36">
        <v>45884</v>
      </c>
    </row>
    <row r="168" spans="1:9">
      <c r="A168" s="12" t="s">
        <v>31</v>
      </c>
      <c r="B168" s="16" t="s">
        <v>99</v>
      </c>
      <c r="C168" s="23">
        <v>290594</v>
      </c>
      <c r="D168" s="13" t="s">
        <v>460</v>
      </c>
      <c r="E168" s="14">
        <v>0</v>
      </c>
      <c r="F168" s="15">
        <v>2.1921500000000003</v>
      </c>
      <c r="G168" s="18">
        <v>0</v>
      </c>
      <c r="H168" s="65" t="s">
        <v>791</v>
      </c>
      <c r="I168" s="36">
        <v>45900</v>
      </c>
    </row>
    <row r="169" spans="1:9">
      <c r="A169" s="12" t="s">
        <v>31</v>
      </c>
      <c r="B169" s="16" t="s">
        <v>99</v>
      </c>
      <c r="C169" s="23">
        <v>290613</v>
      </c>
      <c r="D169" s="13" t="s">
        <v>461</v>
      </c>
      <c r="E169" s="14">
        <v>0</v>
      </c>
      <c r="F169" s="15">
        <v>197.87162499999999</v>
      </c>
      <c r="G169" s="18">
        <v>0</v>
      </c>
      <c r="H169" s="65" t="s">
        <v>791</v>
      </c>
      <c r="I169" s="36">
        <v>45900</v>
      </c>
    </row>
    <row r="170" spans="1:9" ht="29">
      <c r="A170" s="12" t="s">
        <v>31</v>
      </c>
      <c r="B170" s="16" t="s">
        <v>99</v>
      </c>
      <c r="C170" s="23">
        <v>290623</v>
      </c>
      <c r="D170" s="13" t="s">
        <v>462</v>
      </c>
      <c r="E170" s="14">
        <v>0</v>
      </c>
      <c r="F170" s="15">
        <v>3.0948000000000007</v>
      </c>
      <c r="G170" s="18">
        <v>0</v>
      </c>
      <c r="H170" s="65" t="s">
        <v>791</v>
      </c>
      <c r="I170" s="36">
        <v>45900</v>
      </c>
    </row>
    <row r="171" spans="1:9" ht="29">
      <c r="A171" s="12" t="s">
        <v>69</v>
      </c>
      <c r="B171" s="16" t="s">
        <v>70</v>
      </c>
      <c r="C171" s="23">
        <v>290625</v>
      </c>
      <c r="D171" s="13" t="s">
        <v>463</v>
      </c>
      <c r="E171" s="14">
        <v>0</v>
      </c>
      <c r="F171" s="15">
        <v>24.325399999999998</v>
      </c>
      <c r="G171" s="18">
        <v>0</v>
      </c>
      <c r="H171" s="65" t="s">
        <v>797</v>
      </c>
      <c r="I171" s="36" t="s">
        <v>790</v>
      </c>
    </row>
    <row r="172" spans="1:9" ht="29">
      <c r="A172" s="12" t="s">
        <v>186</v>
      </c>
      <c r="B172" s="16" t="s">
        <v>192</v>
      </c>
      <c r="C172" s="23">
        <v>290653</v>
      </c>
      <c r="D172" s="13" t="s">
        <v>464</v>
      </c>
      <c r="E172" s="14">
        <v>0</v>
      </c>
      <c r="F172" s="15">
        <v>9.2843999999999998</v>
      </c>
      <c r="G172" s="18">
        <v>0</v>
      </c>
      <c r="H172" s="65" t="s">
        <v>796</v>
      </c>
      <c r="I172" s="36">
        <v>45869</v>
      </c>
    </row>
    <row r="173" spans="1:9" ht="29">
      <c r="A173" s="12" t="s">
        <v>31</v>
      </c>
      <c r="B173" s="16" t="s">
        <v>32</v>
      </c>
      <c r="C173" s="23">
        <v>290675</v>
      </c>
      <c r="D173" s="13" t="s">
        <v>466</v>
      </c>
      <c r="E173" s="14">
        <v>0</v>
      </c>
      <c r="F173" s="15">
        <v>184.23726249999996</v>
      </c>
      <c r="G173" s="18">
        <v>0</v>
      </c>
      <c r="H173" s="65" t="s">
        <v>791</v>
      </c>
      <c r="I173" s="36">
        <v>45900</v>
      </c>
    </row>
    <row r="174" spans="1:9" ht="29">
      <c r="A174" s="12" t="s">
        <v>31</v>
      </c>
      <c r="B174" s="16" t="s">
        <v>99</v>
      </c>
      <c r="C174" s="23">
        <v>290676</v>
      </c>
      <c r="D174" s="13" t="s">
        <v>467</v>
      </c>
      <c r="E174" s="14">
        <v>0</v>
      </c>
      <c r="F174" s="15">
        <v>13.797650000000003</v>
      </c>
      <c r="G174" s="18">
        <v>0</v>
      </c>
      <c r="H174" s="65" t="s">
        <v>791</v>
      </c>
      <c r="I174" s="36">
        <v>45900</v>
      </c>
    </row>
    <row r="175" spans="1:9" ht="29">
      <c r="A175" s="12" t="s">
        <v>31</v>
      </c>
      <c r="B175" s="16" t="s">
        <v>129</v>
      </c>
      <c r="C175" s="23">
        <v>290685</v>
      </c>
      <c r="D175" s="13" t="s">
        <v>468</v>
      </c>
      <c r="E175" s="14">
        <v>0</v>
      </c>
      <c r="F175" s="15">
        <v>160.5</v>
      </c>
      <c r="G175" s="18">
        <v>0</v>
      </c>
      <c r="H175" s="65" t="s">
        <v>792</v>
      </c>
      <c r="I175" s="36">
        <v>45860</v>
      </c>
    </row>
    <row r="176" spans="1:9" ht="29">
      <c r="A176" s="12" t="s">
        <v>31</v>
      </c>
      <c r="B176" s="16" t="s">
        <v>129</v>
      </c>
      <c r="C176" s="23">
        <v>290687</v>
      </c>
      <c r="D176" s="13" t="s">
        <v>471</v>
      </c>
      <c r="E176" s="14">
        <v>0</v>
      </c>
      <c r="F176" s="15">
        <v>14.4</v>
      </c>
      <c r="G176" s="18">
        <v>0</v>
      </c>
      <c r="H176" s="65" t="s">
        <v>797</v>
      </c>
      <c r="I176" s="36" t="s">
        <v>790</v>
      </c>
    </row>
    <row r="177" spans="1:9">
      <c r="A177" s="12" t="s">
        <v>61</v>
      </c>
      <c r="B177" s="16" t="s">
        <v>62</v>
      </c>
      <c r="C177" s="23">
        <v>290740</v>
      </c>
      <c r="D177" s="13" t="s">
        <v>472</v>
      </c>
      <c r="E177" s="14">
        <v>0</v>
      </c>
      <c r="F177" s="15">
        <v>0.16666666666666699</v>
      </c>
      <c r="G177" s="18">
        <v>0</v>
      </c>
      <c r="H177" s="65" t="s">
        <v>792</v>
      </c>
      <c r="I177" s="36">
        <v>45853</v>
      </c>
    </row>
    <row r="178" spans="1:9" ht="29">
      <c r="A178" s="12" t="s">
        <v>61</v>
      </c>
      <c r="B178" s="16" t="s">
        <v>62</v>
      </c>
      <c r="C178" s="23">
        <v>290742</v>
      </c>
      <c r="D178" s="13" t="s">
        <v>476</v>
      </c>
      <c r="E178" s="14">
        <v>0</v>
      </c>
      <c r="F178" s="15">
        <v>0.16666666666666699</v>
      </c>
      <c r="G178" s="18">
        <v>0</v>
      </c>
      <c r="H178" s="65" t="s">
        <v>195</v>
      </c>
      <c r="I178" s="36">
        <v>45992</v>
      </c>
    </row>
    <row r="179" spans="1:9" ht="29">
      <c r="A179" s="12" t="s">
        <v>61</v>
      </c>
      <c r="B179" s="16" t="s">
        <v>62</v>
      </c>
      <c r="C179" s="23">
        <v>290757</v>
      </c>
      <c r="D179" s="13" t="s">
        <v>477</v>
      </c>
      <c r="E179" s="14">
        <v>0</v>
      </c>
      <c r="F179" s="15">
        <v>0.16666666666666666</v>
      </c>
      <c r="G179" s="18">
        <v>0</v>
      </c>
      <c r="H179" s="65" t="s">
        <v>195</v>
      </c>
      <c r="I179" s="36">
        <v>45992</v>
      </c>
    </row>
    <row r="180" spans="1:9" ht="29">
      <c r="A180" s="12" t="s">
        <v>69</v>
      </c>
      <c r="B180" s="16" t="s">
        <v>288</v>
      </c>
      <c r="C180" s="23">
        <v>290865</v>
      </c>
      <c r="D180" s="13" t="s">
        <v>478</v>
      </c>
      <c r="E180" s="14">
        <v>0</v>
      </c>
      <c r="F180" s="15">
        <v>5.5448500000000003</v>
      </c>
      <c r="G180" s="18">
        <v>0</v>
      </c>
      <c r="H180" s="65" t="s">
        <v>797</v>
      </c>
      <c r="I180" s="36" t="s">
        <v>790</v>
      </c>
    </row>
    <row r="181" spans="1:9" ht="29">
      <c r="A181" s="12" t="s">
        <v>61</v>
      </c>
      <c r="B181" s="16" t="s">
        <v>62</v>
      </c>
      <c r="C181" s="23">
        <v>290903</v>
      </c>
      <c r="D181" s="13" t="s">
        <v>479</v>
      </c>
      <c r="E181" s="14">
        <v>0</v>
      </c>
      <c r="F181" s="15">
        <v>20.833333333333332</v>
      </c>
      <c r="G181" s="18">
        <v>0</v>
      </c>
      <c r="H181" s="65" t="s">
        <v>795</v>
      </c>
      <c r="I181" s="36">
        <v>45869</v>
      </c>
    </row>
    <row r="182" spans="1:9" ht="29">
      <c r="A182" s="12" t="s">
        <v>69</v>
      </c>
      <c r="B182" s="16" t="s">
        <v>70</v>
      </c>
      <c r="C182" s="23">
        <v>290928</v>
      </c>
      <c r="D182" s="13" t="s">
        <v>482</v>
      </c>
      <c r="E182" s="14">
        <v>172</v>
      </c>
      <c r="F182" s="15">
        <v>1141</v>
      </c>
      <c r="G182" s="18">
        <v>4.5223488168273445</v>
      </c>
      <c r="H182" s="65" t="s">
        <v>791</v>
      </c>
      <c r="I182" s="36">
        <v>45884</v>
      </c>
    </row>
    <row r="183" spans="1:9" ht="29">
      <c r="A183" s="12" t="s">
        <v>69</v>
      </c>
      <c r="B183" s="16" t="s">
        <v>288</v>
      </c>
      <c r="C183" s="23">
        <v>290931</v>
      </c>
      <c r="D183" s="13" t="s">
        <v>483</v>
      </c>
      <c r="E183" s="14">
        <v>0</v>
      </c>
      <c r="F183" s="15">
        <v>1.5474000000000003</v>
      </c>
      <c r="G183" s="18">
        <v>0</v>
      </c>
      <c r="H183" s="65" t="s">
        <v>797</v>
      </c>
      <c r="I183" s="36" t="s">
        <v>790</v>
      </c>
    </row>
    <row r="184" spans="1:9">
      <c r="A184" s="12" t="s">
        <v>69</v>
      </c>
      <c r="B184" s="16" t="s">
        <v>70</v>
      </c>
      <c r="C184" s="23">
        <v>290947</v>
      </c>
      <c r="D184" s="13" t="s">
        <v>485</v>
      </c>
      <c r="E184" s="14">
        <v>0</v>
      </c>
      <c r="F184" s="15">
        <v>39.805199999999992</v>
      </c>
      <c r="G184" s="18">
        <v>0</v>
      </c>
      <c r="H184" s="65" t="s">
        <v>797</v>
      </c>
      <c r="I184" s="36" t="s">
        <v>790</v>
      </c>
    </row>
    <row r="185" spans="1:9" ht="29">
      <c r="A185" s="12" t="s">
        <v>61</v>
      </c>
      <c r="B185" s="16" t="s">
        <v>62</v>
      </c>
      <c r="C185" s="23">
        <v>291111</v>
      </c>
      <c r="D185" s="13" t="s">
        <v>486</v>
      </c>
      <c r="E185" s="14">
        <v>0</v>
      </c>
      <c r="F185" s="15">
        <v>250</v>
      </c>
      <c r="G185" s="18">
        <v>0</v>
      </c>
      <c r="H185" s="65" t="s">
        <v>792</v>
      </c>
      <c r="I185" s="36">
        <v>45853</v>
      </c>
    </row>
    <row r="186" spans="1:9">
      <c r="A186" s="12" t="s">
        <v>61</v>
      </c>
      <c r="B186" s="16" t="s">
        <v>62</v>
      </c>
      <c r="C186" s="23">
        <v>291136</v>
      </c>
      <c r="D186" s="13" t="s">
        <v>488</v>
      </c>
      <c r="E186" s="14">
        <v>0</v>
      </c>
      <c r="F186" s="15">
        <v>0.83333333333333337</v>
      </c>
      <c r="G186" s="18">
        <v>0</v>
      </c>
      <c r="H186" s="65" t="s">
        <v>793</v>
      </c>
      <c r="I186" s="36" t="s">
        <v>790</v>
      </c>
    </row>
    <row r="187" spans="1:9">
      <c r="A187" s="12" t="s">
        <v>31</v>
      </c>
      <c r="B187" s="16" t="s">
        <v>371</v>
      </c>
      <c r="C187" s="23">
        <v>291371</v>
      </c>
      <c r="D187" s="13" t="s">
        <v>490</v>
      </c>
      <c r="E187" s="14">
        <v>0</v>
      </c>
      <c r="F187" s="15">
        <v>4.5</v>
      </c>
      <c r="G187" s="18">
        <v>0</v>
      </c>
      <c r="H187" s="65" t="s">
        <v>791</v>
      </c>
      <c r="I187" s="36">
        <v>45961</v>
      </c>
    </row>
    <row r="188" spans="1:9">
      <c r="A188" s="12" t="s">
        <v>218</v>
      </c>
      <c r="B188" s="16" t="s">
        <v>62</v>
      </c>
      <c r="C188" s="23">
        <v>291567</v>
      </c>
      <c r="D188" s="13" t="s">
        <v>491</v>
      </c>
      <c r="E188" s="14">
        <v>0</v>
      </c>
      <c r="F188" s="15">
        <v>0.16666666666666666</v>
      </c>
      <c r="G188" s="18">
        <v>0</v>
      </c>
      <c r="H188" s="65" t="s">
        <v>795</v>
      </c>
      <c r="I188" s="36">
        <v>45869</v>
      </c>
    </row>
    <row r="189" spans="1:9">
      <c r="A189" s="12" t="s">
        <v>494</v>
      </c>
      <c r="B189" s="16" t="s">
        <v>62</v>
      </c>
      <c r="C189" s="33">
        <v>291568</v>
      </c>
      <c r="D189" s="13" t="s">
        <v>495</v>
      </c>
      <c r="E189" s="14">
        <v>0</v>
      </c>
      <c r="F189" s="15">
        <v>0.16666666666666666</v>
      </c>
      <c r="G189" s="18">
        <v>0</v>
      </c>
      <c r="H189" s="65" t="s">
        <v>795</v>
      </c>
      <c r="I189" s="36">
        <v>45869</v>
      </c>
    </row>
    <row r="190" spans="1:9" ht="29">
      <c r="A190" s="12" t="s">
        <v>31</v>
      </c>
      <c r="B190" s="16" t="s">
        <v>32</v>
      </c>
      <c r="C190" s="23">
        <v>291840</v>
      </c>
      <c r="D190" s="13" t="s">
        <v>497</v>
      </c>
      <c r="E190" s="14">
        <v>0</v>
      </c>
      <c r="F190" s="15">
        <v>3.9800749999999998</v>
      </c>
      <c r="G190" s="18">
        <v>0</v>
      </c>
      <c r="H190" s="65" t="s">
        <v>791</v>
      </c>
      <c r="I190" s="36">
        <v>45992</v>
      </c>
    </row>
    <row r="191" spans="1:9" ht="29">
      <c r="A191" s="12" t="s">
        <v>31</v>
      </c>
      <c r="B191" s="16" t="s">
        <v>32</v>
      </c>
      <c r="C191" s="23">
        <v>291841</v>
      </c>
      <c r="D191" s="13" t="s">
        <v>498</v>
      </c>
      <c r="E191" s="14">
        <v>0</v>
      </c>
      <c r="F191" s="15">
        <v>5.4273750000000005</v>
      </c>
      <c r="G191" s="18">
        <v>0</v>
      </c>
      <c r="H191" s="65" t="s">
        <v>791</v>
      </c>
      <c r="I191" s="36">
        <v>45992</v>
      </c>
    </row>
    <row r="192" spans="1:9" ht="29">
      <c r="A192" s="12" t="s">
        <v>186</v>
      </c>
      <c r="B192" s="16" t="s">
        <v>499</v>
      </c>
      <c r="C192" s="23">
        <v>291890</v>
      </c>
      <c r="D192" s="13" t="s">
        <v>500</v>
      </c>
      <c r="E192" s="14">
        <v>0</v>
      </c>
      <c r="F192" s="15">
        <v>7.0922499999999999</v>
      </c>
      <c r="G192" s="18">
        <v>0</v>
      </c>
      <c r="H192" s="65" t="s">
        <v>792</v>
      </c>
      <c r="I192" s="36">
        <v>45869</v>
      </c>
    </row>
    <row r="193" spans="1:9">
      <c r="A193" s="12" t="s">
        <v>61</v>
      </c>
      <c r="B193" s="16" t="s">
        <v>121</v>
      </c>
      <c r="C193" s="23">
        <v>292027</v>
      </c>
      <c r="D193" s="13" t="s">
        <v>505</v>
      </c>
      <c r="E193" s="14">
        <v>0</v>
      </c>
      <c r="F193" s="15">
        <v>100</v>
      </c>
      <c r="G193" s="18">
        <v>0</v>
      </c>
      <c r="H193" s="65" t="s">
        <v>792</v>
      </c>
      <c r="I193" s="36">
        <v>45856</v>
      </c>
    </row>
    <row r="194" spans="1:9" ht="29">
      <c r="A194" s="12" t="s">
        <v>61</v>
      </c>
      <c r="B194" s="16" t="s">
        <v>62</v>
      </c>
      <c r="C194" s="23">
        <v>292052</v>
      </c>
      <c r="D194" s="13" t="s">
        <v>507</v>
      </c>
      <c r="E194" s="14">
        <v>100</v>
      </c>
      <c r="F194" s="15">
        <v>670</v>
      </c>
      <c r="G194" s="18">
        <v>4.4776119402985071</v>
      </c>
      <c r="H194" s="65" t="s">
        <v>793</v>
      </c>
      <c r="I194" s="36" t="s">
        <v>790</v>
      </c>
    </row>
    <row r="195" spans="1:9">
      <c r="A195" s="12" t="s">
        <v>61</v>
      </c>
      <c r="B195" s="16" t="s">
        <v>62</v>
      </c>
      <c r="C195" s="23">
        <v>292068</v>
      </c>
      <c r="D195" s="13" t="s">
        <v>508</v>
      </c>
      <c r="E195" s="14">
        <v>0</v>
      </c>
      <c r="F195" s="15">
        <v>85.133333333333326</v>
      </c>
      <c r="G195" s="18">
        <v>0</v>
      </c>
      <c r="H195" s="65" t="s">
        <v>792</v>
      </c>
      <c r="I195" s="36">
        <v>45856</v>
      </c>
    </row>
    <row r="196" spans="1:9" ht="29">
      <c r="A196" s="12" t="s">
        <v>31</v>
      </c>
      <c r="B196" s="16" t="s">
        <v>129</v>
      </c>
      <c r="C196" s="34">
        <v>292103</v>
      </c>
      <c r="D196" s="13" t="s">
        <v>511</v>
      </c>
      <c r="E196" s="14">
        <v>0</v>
      </c>
      <c r="F196" s="15">
        <v>42.5144375</v>
      </c>
      <c r="G196" s="18">
        <v>0</v>
      </c>
      <c r="H196" s="65" t="s">
        <v>797</v>
      </c>
      <c r="I196" s="36" t="s">
        <v>790</v>
      </c>
    </row>
    <row r="197" spans="1:9">
      <c r="A197" s="12" t="s">
        <v>61</v>
      </c>
      <c r="B197" s="16" t="s">
        <v>62</v>
      </c>
      <c r="C197" s="23">
        <v>292155</v>
      </c>
      <c r="D197" s="13" t="s">
        <v>512</v>
      </c>
      <c r="E197" s="14">
        <v>0</v>
      </c>
      <c r="F197" s="15">
        <v>85.133333333333326</v>
      </c>
      <c r="G197" s="18">
        <v>0</v>
      </c>
      <c r="H197" s="65" t="s">
        <v>793</v>
      </c>
      <c r="I197" s="36" t="s">
        <v>790</v>
      </c>
    </row>
    <row r="198" spans="1:9">
      <c r="A198" s="12" t="s">
        <v>61</v>
      </c>
      <c r="B198" s="16" t="s">
        <v>62</v>
      </c>
      <c r="C198" s="23">
        <v>292173</v>
      </c>
      <c r="D198" s="13" t="s">
        <v>515</v>
      </c>
      <c r="E198" s="14">
        <v>0</v>
      </c>
      <c r="F198" s="15">
        <v>50</v>
      </c>
      <c r="G198" s="18">
        <v>0</v>
      </c>
      <c r="H198" s="65" t="s">
        <v>792</v>
      </c>
      <c r="I198" s="36">
        <v>45854</v>
      </c>
    </row>
    <row r="199" spans="1:9" ht="29">
      <c r="A199" s="12" t="s">
        <v>69</v>
      </c>
      <c r="B199" s="16" t="s">
        <v>337</v>
      </c>
      <c r="C199" s="23">
        <v>292270</v>
      </c>
      <c r="D199" s="13" t="s">
        <v>516</v>
      </c>
      <c r="E199" s="14">
        <v>0</v>
      </c>
      <c r="F199" s="15">
        <v>157.96375</v>
      </c>
      <c r="G199" s="18">
        <v>0</v>
      </c>
      <c r="H199" s="65" t="s">
        <v>796</v>
      </c>
      <c r="I199" s="36">
        <v>45869</v>
      </c>
    </row>
    <row r="200" spans="1:9" ht="29">
      <c r="A200" s="12" t="s">
        <v>31</v>
      </c>
      <c r="B200" s="16" t="s">
        <v>181</v>
      </c>
      <c r="C200" s="23">
        <v>292308</v>
      </c>
      <c r="D200" s="13" t="s">
        <v>517</v>
      </c>
      <c r="E200" s="14">
        <v>1</v>
      </c>
      <c r="F200" s="15">
        <v>2.6588124999999998</v>
      </c>
      <c r="G200" s="18">
        <v>11.283232646153124</v>
      </c>
      <c r="H200" s="65" t="s">
        <v>791</v>
      </c>
      <c r="I200" s="36">
        <v>45870</v>
      </c>
    </row>
    <row r="201" spans="1:9" ht="29">
      <c r="A201" s="12" t="s">
        <v>186</v>
      </c>
      <c r="B201" s="16" t="s">
        <v>181</v>
      </c>
      <c r="C201" s="23">
        <v>500311</v>
      </c>
      <c r="D201" s="13" t="s">
        <v>518</v>
      </c>
      <c r="E201" s="14">
        <v>0</v>
      </c>
      <c r="F201" s="15">
        <v>3.0786250000000002</v>
      </c>
      <c r="G201" s="18">
        <v>0</v>
      </c>
      <c r="H201" s="65" t="s">
        <v>791</v>
      </c>
      <c r="I201" s="36">
        <v>45870</v>
      </c>
    </row>
    <row r="202" spans="1:9" ht="43.5">
      <c r="A202" s="12" t="s">
        <v>31</v>
      </c>
      <c r="B202" s="16" t="s">
        <v>519</v>
      </c>
      <c r="C202" s="23">
        <v>500324</v>
      </c>
      <c r="D202" s="13" t="s">
        <v>520</v>
      </c>
      <c r="E202" s="14">
        <v>0</v>
      </c>
      <c r="F202" s="15">
        <v>2.6</v>
      </c>
      <c r="G202" s="18">
        <v>0</v>
      </c>
      <c r="H202" s="65" t="s">
        <v>791</v>
      </c>
      <c r="I202" s="36">
        <v>45961</v>
      </c>
    </row>
    <row r="203" spans="1:9" ht="29">
      <c r="A203" s="12" t="s">
        <v>31</v>
      </c>
      <c r="B203" s="16" t="s">
        <v>181</v>
      </c>
      <c r="C203" s="23">
        <v>500340</v>
      </c>
      <c r="D203" s="13" t="s">
        <v>521</v>
      </c>
      <c r="E203" s="14">
        <v>0</v>
      </c>
      <c r="F203" s="15">
        <v>0.69968750000000002</v>
      </c>
      <c r="G203" s="18">
        <v>0</v>
      </c>
      <c r="H203" s="65" t="s">
        <v>791</v>
      </c>
      <c r="I203" s="36">
        <v>45870</v>
      </c>
    </row>
    <row r="204" spans="1:9" ht="29">
      <c r="A204" s="12" t="s">
        <v>31</v>
      </c>
      <c r="B204" s="16" t="s">
        <v>32</v>
      </c>
      <c r="C204" s="23">
        <v>500361</v>
      </c>
      <c r="D204" s="13" t="s">
        <v>522</v>
      </c>
      <c r="E204" s="14">
        <v>0</v>
      </c>
      <c r="F204" s="15">
        <v>1.5</v>
      </c>
      <c r="G204" s="18">
        <v>0</v>
      </c>
      <c r="H204" s="65" t="s">
        <v>791</v>
      </c>
      <c r="I204" s="36">
        <v>45900</v>
      </c>
    </row>
    <row r="205" spans="1:9" ht="29">
      <c r="A205" s="12" t="s">
        <v>31</v>
      </c>
      <c r="B205" s="16" t="s">
        <v>230</v>
      </c>
      <c r="C205" s="23">
        <v>500365</v>
      </c>
      <c r="D205" s="13" t="s">
        <v>523</v>
      </c>
      <c r="E205" s="14">
        <v>0</v>
      </c>
      <c r="F205" s="15">
        <v>1.2663875</v>
      </c>
      <c r="G205" s="18">
        <v>0</v>
      </c>
      <c r="H205" s="65" t="s">
        <v>195</v>
      </c>
      <c r="I205" s="36">
        <v>45992</v>
      </c>
    </row>
    <row r="206" spans="1:9" ht="29">
      <c r="A206" s="12" t="s">
        <v>61</v>
      </c>
      <c r="B206" s="16" t="s">
        <v>62</v>
      </c>
      <c r="C206" s="23">
        <v>500409</v>
      </c>
      <c r="D206" s="13" t="s">
        <v>524</v>
      </c>
      <c r="E206" s="14">
        <v>0</v>
      </c>
      <c r="F206" s="15">
        <v>0.33333333333333331</v>
      </c>
      <c r="G206" s="18">
        <v>0</v>
      </c>
      <c r="H206" s="65" t="s">
        <v>795</v>
      </c>
      <c r="I206" s="36">
        <v>45869</v>
      </c>
    </row>
    <row r="207" spans="1:9">
      <c r="A207" s="12" t="s">
        <v>61</v>
      </c>
      <c r="B207" s="16" t="s">
        <v>121</v>
      </c>
      <c r="C207" s="23">
        <v>500463</v>
      </c>
      <c r="D207" s="13" t="s">
        <v>526</v>
      </c>
      <c r="E207" s="14">
        <v>0</v>
      </c>
      <c r="F207" s="15">
        <v>50</v>
      </c>
      <c r="G207" s="18">
        <v>0</v>
      </c>
      <c r="H207" s="65" t="s">
        <v>791</v>
      </c>
      <c r="I207" s="36">
        <v>45931</v>
      </c>
    </row>
    <row r="208" spans="1:9" ht="29">
      <c r="A208" s="12" t="s">
        <v>61</v>
      </c>
      <c r="B208" s="16" t="s">
        <v>62</v>
      </c>
      <c r="C208" s="23">
        <v>500464</v>
      </c>
      <c r="D208" s="13" t="s">
        <v>527</v>
      </c>
      <c r="E208" s="14">
        <v>0</v>
      </c>
      <c r="F208" s="15">
        <v>5</v>
      </c>
      <c r="G208" s="18">
        <v>0</v>
      </c>
      <c r="H208" s="65" t="s">
        <v>791</v>
      </c>
      <c r="I208" s="36">
        <v>45931</v>
      </c>
    </row>
    <row r="209" spans="1:9" ht="29">
      <c r="A209" s="12" t="s">
        <v>61</v>
      </c>
      <c r="B209" s="16" t="s">
        <v>62</v>
      </c>
      <c r="C209" s="23">
        <v>500465</v>
      </c>
      <c r="D209" s="13" t="s">
        <v>529</v>
      </c>
      <c r="E209" s="14">
        <v>0</v>
      </c>
      <c r="F209" s="15">
        <v>10</v>
      </c>
      <c r="G209" s="18">
        <v>0</v>
      </c>
      <c r="H209" s="65" t="s">
        <v>791</v>
      </c>
      <c r="I209" s="36">
        <v>45900</v>
      </c>
    </row>
    <row r="210" spans="1:9" ht="43.5">
      <c r="A210" s="12" t="s">
        <v>31</v>
      </c>
      <c r="B210" s="16" t="s">
        <v>531</v>
      </c>
      <c r="C210" s="23">
        <v>500467</v>
      </c>
      <c r="D210" s="13" t="s">
        <v>532</v>
      </c>
      <c r="E210" s="14">
        <v>0</v>
      </c>
      <c r="F210" s="15">
        <v>68.00054999999999</v>
      </c>
      <c r="G210" s="18">
        <v>0</v>
      </c>
      <c r="H210" s="65" t="s">
        <v>791</v>
      </c>
      <c r="I210" s="36">
        <v>45899</v>
      </c>
    </row>
    <row r="211" spans="1:9" ht="29">
      <c r="A211" s="12" t="s">
        <v>61</v>
      </c>
      <c r="B211" s="16" t="s">
        <v>237</v>
      </c>
      <c r="C211" s="23">
        <v>500513</v>
      </c>
      <c r="D211" s="13" t="s">
        <v>533</v>
      </c>
      <c r="E211" s="14">
        <v>0</v>
      </c>
      <c r="F211" s="15">
        <v>20</v>
      </c>
      <c r="G211" s="18">
        <v>0</v>
      </c>
      <c r="H211" s="65" t="s">
        <v>791</v>
      </c>
      <c r="I211" s="36">
        <v>45961</v>
      </c>
    </row>
    <row r="212" spans="1:9" ht="29">
      <c r="A212" s="12" t="s">
        <v>61</v>
      </c>
      <c r="B212" s="16" t="s">
        <v>237</v>
      </c>
      <c r="C212" s="23">
        <v>500524</v>
      </c>
      <c r="D212" s="13" t="s">
        <v>537</v>
      </c>
      <c r="E212" s="14">
        <v>0</v>
      </c>
      <c r="F212" s="15">
        <v>20</v>
      </c>
      <c r="G212" s="18">
        <v>0</v>
      </c>
      <c r="H212" s="65" t="s">
        <v>791</v>
      </c>
      <c r="I212" s="36">
        <v>45961</v>
      </c>
    </row>
    <row r="213" spans="1:9" ht="26">
      <c r="A213" s="12" t="s">
        <v>61</v>
      </c>
      <c r="B213" s="16" t="s">
        <v>237</v>
      </c>
      <c r="C213" s="23">
        <v>500528</v>
      </c>
      <c r="D213" s="13" t="s">
        <v>538</v>
      </c>
      <c r="E213" s="14">
        <v>0</v>
      </c>
      <c r="F213" s="15">
        <v>12</v>
      </c>
      <c r="G213" s="18">
        <v>0</v>
      </c>
      <c r="H213" s="65" t="s">
        <v>796</v>
      </c>
      <c r="I213" s="36">
        <v>45869</v>
      </c>
    </row>
    <row r="214" spans="1:9" ht="26">
      <c r="A214" s="12" t="s">
        <v>197</v>
      </c>
      <c r="B214" s="16" t="s">
        <v>198</v>
      </c>
      <c r="C214" s="23">
        <v>500534</v>
      </c>
      <c r="D214" s="13" t="s">
        <v>539</v>
      </c>
      <c r="E214" s="14">
        <v>0</v>
      </c>
      <c r="F214" s="15">
        <v>604.53</v>
      </c>
      <c r="G214" s="18">
        <v>0</v>
      </c>
      <c r="H214" s="65" t="s">
        <v>796</v>
      </c>
      <c r="I214" s="36">
        <v>45869</v>
      </c>
    </row>
    <row r="215" spans="1:9" ht="26">
      <c r="A215" s="12" t="s">
        <v>197</v>
      </c>
      <c r="B215" s="16" t="s">
        <v>198</v>
      </c>
      <c r="C215" s="23">
        <v>500536</v>
      </c>
      <c r="D215" s="13" t="s">
        <v>540</v>
      </c>
      <c r="E215" s="14">
        <v>0</v>
      </c>
      <c r="F215" s="15">
        <v>94.037999999999997</v>
      </c>
      <c r="G215" s="18">
        <v>0</v>
      </c>
      <c r="H215" s="65" t="s">
        <v>796</v>
      </c>
      <c r="I215" s="36">
        <v>45869</v>
      </c>
    </row>
    <row r="216" spans="1:9" ht="29">
      <c r="A216" s="12" t="s">
        <v>186</v>
      </c>
      <c r="B216" s="16" t="s">
        <v>371</v>
      </c>
      <c r="C216" s="23">
        <v>500644</v>
      </c>
      <c r="D216" s="13" t="s">
        <v>541</v>
      </c>
      <c r="E216" s="14">
        <v>0</v>
      </c>
      <c r="F216" s="15">
        <v>0.3</v>
      </c>
      <c r="G216" s="18">
        <v>0</v>
      </c>
      <c r="H216" s="65" t="s">
        <v>796</v>
      </c>
      <c r="I216" s="36">
        <v>45869</v>
      </c>
    </row>
    <row r="217" spans="1:9" ht="29">
      <c r="A217" s="12" t="s">
        <v>31</v>
      </c>
      <c r="B217" s="16" t="s">
        <v>156</v>
      </c>
      <c r="C217" s="23">
        <v>500659</v>
      </c>
      <c r="D217" s="13" t="s">
        <v>542</v>
      </c>
      <c r="E217" s="14">
        <v>0</v>
      </c>
      <c r="F217" s="15">
        <v>0.9</v>
      </c>
      <c r="G217" s="18">
        <v>0</v>
      </c>
      <c r="H217" s="65" t="s">
        <v>792</v>
      </c>
      <c r="I217" s="36">
        <v>45860</v>
      </c>
    </row>
    <row r="218" spans="1:9" ht="29">
      <c r="A218" s="12" t="s">
        <v>186</v>
      </c>
      <c r="B218" s="16" t="s">
        <v>187</v>
      </c>
      <c r="C218" s="23">
        <v>500857</v>
      </c>
      <c r="D218" s="13" t="s">
        <v>545</v>
      </c>
      <c r="E218" s="14">
        <v>0</v>
      </c>
      <c r="F218" s="15">
        <v>0.75</v>
      </c>
      <c r="G218" s="18">
        <v>0</v>
      </c>
      <c r="H218" s="65" t="s">
        <v>791</v>
      </c>
      <c r="I218" s="36">
        <v>45899</v>
      </c>
    </row>
    <row r="219" spans="1:9" ht="29">
      <c r="A219" s="12" t="s">
        <v>31</v>
      </c>
      <c r="B219" s="16" t="s">
        <v>133</v>
      </c>
      <c r="C219" s="23">
        <v>500870</v>
      </c>
      <c r="D219" s="13" t="s">
        <v>547</v>
      </c>
      <c r="E219" s="14">
        <v>0</v>
      </c>
      <c r="F219" s="15">
        <v>17.666150000000002</v>
      </c>
      <c r="G219" s="18">
        <v>0</v>
      </c>
      <c r="H219" s="65" t="s">
        <v>793</v>
      </c>
      <c r="I219" s="36" t="s">
        <v>790</v>
      </c>
    </row>
    <row r="220" spans="1:9" ht="29">
      <c r="A220" s="12" t="s">
        <v>31</v>
      </c>
      <c r="B220" s="16" t="s">
        <v>32</v>
      </c>
      <c r="C220" s="23">
        <v>500873</v>
      </c>
      <c r="D220" s="13" t="s">
        <v>550</v>
      </c>
      <c r="E220" s="14">
        <v>11</v>
      </c>
      <c r="F220" s="15">
        <v>189.5</v>
      </c>
      <c r="G220" s="18">
        <v>1.7414248021108178</v>
      </c>
      <c r="H220" s="65" t="s">
        <v>793</v>
      </c>
      <c r="I220" s="36" t="s">
        <v>790</v>
      </c>
    </row>
    <row r="221" spans="1:9" ht="43.5">
      <c r="A221" s="12" t="s">
        <v>31</v>
      </c>
      <c r="B221" s="16" t="s">
        <v>553</v>
      </c>
      <c r="C221" s="23">
        <v>501045</v>
      </c>
      <c r="D221" s="13" t="s">
        <v>554</v>
      </c>
      <c r="E221" s="14">
        <v>0</v>
      </c>
      <c r="F221" s="15">
        <v>2</v>
      </c>
      <c r="G221" s="18">
        <v>0</v>
      </c>
      <c r="H221" s="65" t="s">
        <v>791</v>
      </c>
      <c r="I221" s="36">
        <v>45961</v>
      </c>
    </row>
    <row r="222" spans="1:9" ht="29">
      <c r="A222" s="12" t="s">
        <v>31</v>
      </c>
      <c r="B222" s="16" t="s">
        <v>555</v>
      </c>
      <c r="C222" s="23">
        <v>501238</v>
      </c>
      <c r="D222" s="13" t="s">
        <v>556</v>
      </c>
      <c r="E222" s="14">
        <v>0</v>
      </c>
      <c r="F222" s="15">
        <v>0.54273749999999998</v>
      </c>
      <c r="G222" s="18">
        <v>0</v>
      </c>
      <c r="H222" s="65" t="s">
        <v>797</v>
      </c>
      <c r="I222" s="36" t="s">
        <v>790</v>
      </c>
    </row>
    <row r="223" spans="1:9" ht="29">
      <c r="A223" s="12" t="s">
        <v>197</v>
      </c>
      <c r="B223" s="16" t="s">
        <v>198</v>
      </c>
      <c r="C223" s="34">
        <v>501250</v>
      </c>
      <c r="D223" s="13" t="s">
        <v>557</v>
      </c>
      <c r="E223" s="14">
        <v>0</v>
      </c>
      <c r="F223" s="15">
        <v>5</v>
      </c>
      <c r="G223" s="18">
        <v>0</v>
      </c>
      <c r="H223" s="65" t="s">
        <v>791</v>
      </c>
      <c r="I223" s="36">
        <v>45900</v>
      </c>
    </row>
    <row r="224" spans="1:9" ht="29">
      <c r="A224" s="12" t="s">
        <v>218</v>
      </c>
      <c r="B224" s="16" t="s">
        <v>62</v>
      </c>
      <c r="C224" s="34">
        <v>501468</v>
      </c>
      <c r="D224" s="13" t="s">
        <v>560</v>
      </c>
      <c r="E224" s="14">
        <v>0</v>
      </c>
      <c r="F224" s="15">
        <v>0.83333333333333337</v>
      </c>
      <c r="G224" s="18">
        <v>0</v>
      </c>
      <c r="H224" s="65" t="s">
        <v>792</v>
      </c>
      <c r="I224" s="36">
        <v>45853</v>
      </c>
    </row>
    <row r="225" spans="1:9" ht="29">
      <c r="A225" s="12" t="s">
        <v>218</v>
      </c>
      <c r="B225" s="16" t="s">
        <v>562</v>
      </c>
      <c r="C225" s="34">
        <v>501483</v>
      </c>
      <c r="D225" s="13" t="s">
        <v>563</v>
      </c>
      <c r="E225" s="14">
        <v>0</v>
      </c>
      <c r="F225" s="15">
        <v>16.666666666666668</v>
      </c>
      <c r="G225" s="18">
        <v>0</v>
      </c>
      <c r="H225" s="65" t="s">
        <v>795</v>
      </c>
      <c r="I225" s="36">
        <v>45869</v>
      </c>
    </row>
    <row r="226" spans="1:9">
      <c r="A226" s="12" t="s">
        <v>218</v>
      </c>
      <c r="B226" s="16" t="s">
        <v>62</v>
      </c>
      <c r="C226" s="34">
        <v>501487</v>
      </c>
      <c r="D226" s="13" t="s">
        <v>564</v>
      </c>
      <c r="E226" s="14">
        <v>0</v>
      </c>
      <c r="F226" s="15">
        <v>8.3333333333333339</v>
      </c>
      <c r="G226" s="18">
        <v>0</v>
      </c>
      <c r="H226" s="65" t="s">
        <v>795</v>
      </c>
      <c r="I226" s="36">
        <v>45869</v>
      </c>
    </row>
    <row r="227" spans="1:9" ht="29">
      <c r="A227" s="12" t="s">
        <v>218</v>
      </c>
      <c r="B227" s="16" t="s">
        <v>218</v>
      </c>
      <c r="C227" s="34">
        <v>501489</v>
      </c>
      <c r="D227" s="13" t="s">
        <v>565</v>
      </c>
      <c r="E227" s="14">
        <v>0</v>
      </c>
      <c r="F227" s="15">
        <v>2</v>
      </c>
      <c r="G227" s="18">
        <v>0</v>
      </c>
      <c r="H227" s="65" t="s">
        <v>791</v>
      </c>
      <c r="I227" s="36">
        <v>45930</v>
      </c>
    </row>
    <row r="228" spans="1:9" ht="29">
      <c r="A228" s="12" t="s">
        <v>31</v>
      </c>
      <c r="B228" s="16" t="s">
        <v>99</v>
      </c>
      <c r="C228" s="34">
        <v>501502</v>
      </c>
      <c r="D228" s="13" t="s">
        <v>567</v>
      </c>
      <c r="E228" s="14">
        <v>0</v>
      </c>
      <c r="F228" s="15">
        <v>5.9</v>
      </c>
      <c r="G228" s="18">
        <v>0</v>
      </c>
      <c r="H228" s="65" t="s">
        <v>791</v>
      </c>
      <c r="I228" s="36">
        <v>45900</v>
      </c>
    </row>
    <row r="229" spans="1:9">
      <c r="A229" s="12" t="s">
        <v>61</v>
      </c>
      <c r="B229" s="16" t="s">
        <v>62</v>
      </c>
      <c r="C229" s="34">
        <v>501554</v>
      </c>
      <c r="D229" s="13" t="s">
        <v>568</v>
      </c>
      <c r="E229" s="14">
        <v>0</v>
      </c>
      <c r="F229" s="15">
        <v>0.16666666666666666</v>
      </c>
      <c r="G229" s="18">
        <v>0</v>
      </c>
      <c r="H229" s="65" t="s">
        <v>792</v>
      </c>
      <c r="I229" s="36">
        <v>45853</v>
      </c>
    </row>
    <row r="230" spans="1:9">
      <c r="A230" s="12" t="s">
        <v>120</v>
      </c>
      <c r="B230" s="16" t="s">
        <v>62</v>
      </c>
      <c r="C230" s="34">
        <v>501589</v>
      </c>
      <c r="D230" s="13" t="s">
        <v>570</v>
      </c>
      <c r="E230" s="14">
        <v>0</v>
      </c>
      <c r="F230" s="15">
        <v>4.166666666666667</v>
      </c>
      <c r="G230" s="18">
        <v>0</v>
      </c>
      <c r="H230" s="65" t="s">
        <v>795</v>
      </c>
      <c r="I230" s="36">
        <v>45869</v>
      </c>
    </row>
    <row r="231" spans="1:9">
      <c r="A231" s="12" t="s">
        <v>120</v>
      </c>
      <c r="B231" s="16" t="s">
        <v>62</v>
      </c>
      <c r="C231" s="34">
        <v>501590</v>
      </c>
      <c r="D231" s="13" t="s">
        <v>572</v>
      </c>
      <c r="E231" s="14">
        <v>0</v>
      </c>
      <c r="F231" s="15">
        <v>4.166666666666667</v>
      </c>
      <c r="G231" s="18">
        <v>0</v>
      </c>
      <c r="H231" s="65" t="s">
        <v>795</v>
      </c>
      <c r="I231" s="36">
        <v>45869</v>
      </c>
    </row>
    <row r="232" spans="1:9">
      <c r="A232" s="12" t="s">
        <v>61</v>
      </c>
      <c r="B232" s="16" t="s">
        <v>62</v>
      </c>
      <c r="C232" s="34">
        <v>501594</v>
      </c>
      <c r="D232" s="13" t="s">
        <v>573</v>
      </c>
      <c r="E232" s="14">
        <v>0</v>
      </c>
      <c r="F232" s="15">
        <v>0.16666666666666666</v>
      </c>
      <c r="G232" s="18">
        <v>0</v>
      </c>
      <c r="H232" s="65" t="s">
        <v>792</v>
      </c>
      <c r="I232" s="36">
        <v>45853</v>
      </c>
    </row>
    <row r="233" spans="1:9">
      <c r="A233" s="12" t="s">
        <v>61</v>
      </c>
      <c r="B233" s="16" t="s">
        <v>62</v>
      </c>
      <c r="C233" s="34">
        <v>501596</v>
      </c>
      <c r="D233" s="13" t="s">
        <v>575</v>
      </c>
      <c r="E233" s="14">
        <v>0</v>
      </c>
      <c r="F233" s="15">
        <v>0.16666666666666666</v>
      </c>
      <c r="G233" s="18">
        <v>0</v>
      </c>
      <c r="H233" s="65" t="s">
        <v>792</v>
      </c>
      <c r="I233" s="36">
        <v>45853</v>
      </c>
    </row>
    <row r="234" spans="1:9">
      <c r="A234" s="12" t="s">
        <v>374</v>
      </c>
      <c r="B234" s="16" t="s">
        <v>374</v>
      </c>
      <c r="C234" s="34">
        <v>501628</v>
      </c>
      <c r="D234" s="13" t="s">
        <v>576</v>
      </c>
      <c r="E234" s="14">
        <v>0</v>
      </c>
      <c r="F234" s="15">
        <v>1.8053000000000001</v>
      </c>
      <c r="G234" s="18">
        <v>0</v>
      </c>
      <c r="H234" s="65" t="s">
        <v>791</v>
      </c>
      <c r="I234" s="36">
        <v>45870</v>
      </c>
    </row>
    <row r="235" spans="1:9">
      <c r="A235" s="12" t="s">
        <v>374</v>
      </c>
      <c r="B235" s="16" t="s">
        <v>374</v>
      </c>
      <c r="C235" s="34">
        <v>501634</v>
      </c>
      <c r="D235" s="13" t="s">
        <v>578</v>
      </c>
      <c r="E235" s="14">
        <v>0</v>
      </c>
      <c r="F235" s="15">
        <v>0.3</v>
      </c>
      <c r="G235" s="18">
        <v>0</v>
      </c>
      <c r="H235" s="65" t="s">
        <v>791</v>
      </c>
      <c r="I235" s="36">
        <v>45870</v>
      </c>
    </row>
    <row r="236" spans="1:9" ht="29">
      <c r="A236" s="12" t="s">
        <v>31</v>
      </c>
      <c r="B236" s="16" t="s">
        <v>422</v>
      </c>
      <c r="C236" s="34">
        <v>501655</v>
      </c>
      <c r="D236" s="13" t="s">
        <v>579</v>
      </c>
      <c r="E236" s="14">
        <v>0</v>
      </c>
      <c r="F236" s="15">
        <v>2</v>
      </c>
      <c r="G236" s="18">
        <v>0</v>
      </c>
      <c r="H236" s="65" t="s">
        <v>791</v>
      </c>
      <c r="I236" s="36">
        <v>45961</v>
      </c>
    </row>
    <row r="237" spans="1:9" ht="29">
      <c r="A237" s="12" t="s">
        <v>31</v>
      </c>
      <c r="B237" s="16" t="s">
        <v>156</v>
      </c>
      <c r="C237" s="34">
        <v>501673</v>
      </c>
      <c r="D237" s="13" t="s">
        <v>580</v>
      </c>
      <c r="E237" s="14">
        <v>0</v>
      </c>
      <c r="F237" s="15">
        <v>0.54273749999999998</v>
      </c>
      <c r="G237" s="18">
        <v>0</v>
      </c>
      <c r="H237" s="65" t="s">
        <v>797</v>
      </c>
      <c r="I237" s="36" t="s">
        <v>790</v>
      </c>
    </row>
    <row r="238" spans="1:9" ht="29">
      <c r="A238" s="12" t="s">
        <v>31</v>
      </c>
      <c r="B238" s="16" t="s">
        <v>32</v>
      </c>
      <c r="C238" s="34">
        <v>501675</v>
      </c>
      <c r="D238" s="13" t="s">
        <v>582</v>
      </c>
      <c r="E238" s="14">
        <v>2</v>
      </c>
      <c r="F238" s="15">
        <v>5261.6116624999995</v>
      </c>
      <c r="G238" s="18">
        <v>1.1403350123238025E-2</v>
      </c>
      <c r="H238" s="65" t="s">
        <v>793</v>
      </c>
      <c r="I238" s="36" t="s">
        <v>790</v>
      </c>
    </row>
    <row r="239" spans="1:9" ht="29">
      <c r="A239" s="12" t="s">
        <v>31</v>
      </c>
      <c r="B239" s="16" t="s">
        <v>156</v>
      </c>
      <c r="C239" s="34">
        <v>501685</v>
      </c>
      <c r="D239" s="13" t="s">
        <v>585</v>
      </c>
      <c r="E239" s="14">
        <v>0</v>
      </c>
      <c r="F239" s="15">
        <v>1.5</v>
      </c>
      <c r="G239" s="18">
        <v>0</v>
      </c>
      <c r="H239" s="65" t="s">
        <v>797</v>
      </c>
      <c r="I239" s="36" t="s">
        <v>790</v>
      </c>
    </row>
    <row r="240" spans="1:9" ht="29">
      <c r="A240" s="12" t="s">
        <v>31</v>
      </c>
      <c r="B240" s="16" t="s">
        <v>156</v>
      </c>
      <c r="C240" s="34">
        <v>501691</v>
      </c>
      <c r="D240" s="13" t="s">
        <v>586</v>
      </c>
      <c r="E240" s="14">
        <v>0</v>
      </c>
      <c r="F240" s="15">
        <v>10.4</v>
      </c>
      <c r="G240" s="18">
        <v>0</v>
      </c>
      <c r="H240" s="65" t="s">
        <v>797</v>
      </c>
      <c r="I240" s="36" t="s">
        <v>790</v>
      </c>
    </row>
    <row r="241" spans="1:9" ht="29">
      <c r="A241" s="12" t="s">
        <v>31</v>
      </c>
      <c r="B241" s="16" t="s">
        <v>156</v>
      </c>
      <c r="C241" s="34">
        <v>501698</v>
      </c>
      <c r="D241" s="13" t="s">
        <v>587</v>
      </c>
      <c r="E241" s="14">
        <v>0</v>
      </c>
      <c r="F241" s="15">
        <v>1.6282125000000001</v>
      </c>
      <c r="G241" s="18">
        <v>0</v>
      </c>
      <c r="H241" s="65" t="s">
        <v>797</v>
      </c>
      <c r="I241" s="36" t="s">
        <v>790</v>
      </c>
    </row>
    <row r="242" spans="1:9" ht="29">
      <c r="A242" s="12" t="s">
        <v>31</v>
      </c>
      <c r="B242" s="16" t="s">
        <v>32</v>
      </c>
      <c r="C242" s="34">
        <v>501774</v>
      </c>
      <c r="D242" s="13" t="s">
        <v>588</v>
      </c>
      <c r="E242" s="14">
        <v>0</v>
      </c>
      <c r="F242" s="15">
        <v>1123.4000000000001</v>
      </c>
      <c r="G242" s="18">
        <v>0</v>
      </c>
      <c r="H242" s="65" t="s">
        <v>791</v>
      </c>
      <c r="I242" s="36">
        <v>45884</v>
      </c>
    </row>
    <row r="243" spans="1:9" ht="29">
      <c r="A243" s="12" t="s">
        <v>61</v>
      </c>
      <c r="B243" s="16" t="s">
        <v>62</v>
      </c>
      <c r="C243" s="34">
        <v>501832</v>
      </c>
      <c r="D243" s="13" t="s">
        <v>589</v>
      </c>
      <c r="E243" s="14">
        <v>0</v>
      </c>
      <c r="F243" s="15">
        <v>41.666666666666664</v>
      </c>
      <c r="G243" s="18">
        <v>0</v>
      </c>
      <c r="H243" s="65" t="s">
        <v>795</v>
      </c>
      <c r="I243" s="36">
        <v>45869</v>
      </c>
    </row>
    <row r="244" spans="1:9">
      <c r="A244" s="12" t="s">
        <v>61</v>
      </c>
      <c r="B244" s="16" t="s">
        <v>591</v>
      </c>
      <c r="C244" s="34">
        <v>501854</v>
      </c>
      <c r="D244" s="13" t="s">
        <v>592</v>
      </c>
      <c r="E244" s="14">
        <v>0</v>
      </c>
      <c r="F244" s="15">
        <v>0.25</v>
      </c>
      <c r="G244" s="18">
        <v>0</v>
      </c>
      <c r="H244" s="65" t="s">
        <v>795</v>
      </c>
      <c r="I244" s="36">
        <v>45869</v>
      </c>
    </row>
    <row r="245" spans="1:9" ht="29">
      <c r="A245" s="12" t="s">
        <v>186</v>
      </c>
      <c r="B245" s="16" t="s">
        <v>362</v>
      </c>
      <c r="C245" s="34">
        <v>502009</v>
      </c>
      <c r="D245" s="13" t="s">
        <v>594</v>
      </c>
      <c r="E245" s="14">
        <v>0</v>
      </c>
      <c r="F245" s="15">
        <v>2.6</v>
      </c>
      <c r="G245" s="18">
        <v>0</v>
      </c>
      <c r="H245" s="65" t="s">
        <v>791</v>
      </c>
      <c r="I245" s="36">
        <v>46021</v>
      </c>
    </row>
    <row r="246" spans="1:9">
      <c r="A246" s="12" t="s">
        <v>186</v>
      </c>
      <c r="B246" s="16" t="s">
        <v>362</v>
      </c>
      <c r="C246" s="34">
        <v>502083</v>
      </c>
      <c r="D246" s="13" t="s">
        <v>595</v>
      </c>
      <c r="E246" s="14">
        <v>0</v>
      </c>
      <c r="F246" s="15">
        <v>1</v>
      </c>
      <c r="G246" s="18">
        <v>0</v>
      </c>
      <c r="H246" s="65" t="s">
        <v>791</v>
      </c>
      <c r="I246" s="36">
        <v>46021</v>
      </c>
    </row>
    <row r="247" spans="1:9">
      <c r="A247" s="12" t="s">
        <v>186</v>
      </c>
      <c r="B247" s="16" t="s">
        <v>362</v>
      </c>
      <c r="C247" s="34">
        <v>502090</v>
      </c>
      <c r="D247" s="13" t="s">
        <v>596</v>
      </c>
      <c r="E247" s="14">
        <v>0</v>
      </c>
      <c r="F247" s="15">
        <v>0.2</v>
      </c>
      <c r="G247" s="18">
        <v>0</v>
      </c>
      <c r="H247" s="65" t="s">
        <v>791</v>
      </c>
      <c r="I247" s="36">
        <v>46021</v>
      </c>
    </row>
    <row r="248" spans="1:9">
      <c r="A248" s="12" t="s">
        <v>186</v>
      </c>
      <c r="B248" s="16" t="s">
        <v>362</v>
      </c>
      <c r="C248" s="34">
        <v>502092</v>
      </c>
      <c r="D248" s="13" t="s">
        <v>597</v>
      </c>
      <c r="E248" s="14">
        <v>0</v>
      </c>
      <c r="F248" s="15">
        <v>2.3210999999999999</v>
      </c>
      <c r="G248" s="18">
        <v>0</v>
      </c>
      <c r="H248" s="65" t="s">
        <v>791</v>
      </c>
      <c r="I248" s="36">
        <v>46021</v>
      </c>
    </row>
    <row r="249" spans="1:9" ht="29">
      <c r="A249" s="12" t="s">
        <v>186</v>
      </c>
      <c r="B249" s="16" t="s">
        <v>362</v>
      </c>
      <c r="C249" s="34">
        <v>502144</v>
      </c>
      <c r="D249" s="13" t="s">
        <v>598</v>
      </c>
      <c r="E249" s="14">
        <v>0</v>
      </c>
      <c r="F249" s="15">
        <v>0.51580000000000004</v>
      </c>
      <c r="G249" s="18">
        <v>0</v>
      </c>
      <c r="H249" s="65" t="s">
        <v>791</v>
      </c>
      <c r="I249" s="36">
        <v>46021</v>
      </c>
    </row>
    <row r="250" spans="1:9" ht="29">
      <c r="A250" s="12" t="s">
        <v>186</v>
      </c>
      <c r="B250" s="16" t="s">
        <v>362</v>
      </c>
      <c r="C250" s="34">
        <v>502146</v>
      </c>
      <c r="D250" s="13" t="s">
        <v>599</v>
      </c>
      <c r="E250" s="14">
        <v>0</v>
      </c>
      <c r="F250" s="15">
        <v>1.5</v>
      </c>
      <c r="G250" s="18">
        <v>0</v>
      </c>
      <c r="H250" s="65" t="s">
        <v>791</v>
      </c>
      <c r="I250" s="36">
        <v>46022</v>
      </c>
    </row>
    <row r="251" spans="1:9" ht="29">
      <c r="A251" s="12" t="s">
        <v>186</v>
      </c>
      <c r="B251" s="16" t="s">
        <v>362</v>
      </c>
      <c r="C251" s="34">
        <v>502148</v>
      </c>
      <c r="D251" s="13" t="s">
        <v>600</v>
      </c>
      <c r="E251" s="14">
        <v>0</v>
      </c>
      <c r="F251" s="15">
        <v>1.6</v>
      </c>
      <c r="G251" s="18">
        <v>0</v>
      </c>
      <c r="H251" s="65" t="s">
        <v>791</v>
      </c>
      <c r="I251" s="36">
        <v>46021</v>
      </c>
    </row>
    <row r="252" spans="1:9" ht="29">
      <c r="A252" s="12" t="s">
        <v>186</v>
      </c>
      <c r="B252" s="16" t="s">
        <v>362</v>
      </c>
      <c r="C252" s="34">
        <v>502179</v>
      </c>
      <c r="D252" s="13" t="s">
        <v>601</v>
      </c>
      <c r="E252" s="14">
        <v>3</v>
      </c>
      <c r="F252" s="15">
        <v>7.4790999999999999</v>
      </c>
      <c r="G252" s="18">
        <v>12.033533446537685</v>
      </c>
      <c r="H252" s="65" t="s">
        <v>791</v>
      </c>
      <c r="I252" s="36">
        <v>46021</v>
      </c>
    </row>
    <row r="253" spans="1:9" ht="29">
      <c r="A253" s="12" t="s">
        <v>61</v>
      </c>
      <c r="B253" s="16" t="s">
        <v>62</v>
      </c>
      <c r="C253" s="34">
        <v>502191</v>
      </c>
      <c r="D253" s="13" t="s">
        <v>602</v>
      </c>
      <c r="E253" s="14">
        <v>0</v>
      </c>
      <c r="F253" s="15">
        <v>0.16666666666666666</v>
      </c>
      <c r="G253" s="18">
        <v>0</v>
      </c>
      <c r="H253" s="65" t="s">
        <v>792</v>
      </c>
      <c r="I253" s="36">
        <v>45853</v>
      </c>
    </row>
    <row r="254" spans="1:9" ht="29">
      <c r="A254" s="12" t="s">
        <v>61</v>
      </c>
      <c r="B254" s="16" t="s">
        <v>62</v>
      </c>
      <c r="C254" s="34">
        <v>502244</v>
      </c>
      <c r="D254" s="13" t="s">
        <v>604</v>
      </c>
      <c r="E254" s="14">
        <v>0</v>
      </c>
      <c r="F254" s="15">
        <v>0.25</v>
      </c>
      <c r="G254" s="18">
        <v>0</v>
      </c>
      <c r="H254" s="65" t="s">
        <v>792</v>
      </c>
      <c r="I254" s="36">
        <v>45853</v>
      </c>
    </row>
    <row r="255" spans="1:9" ht="29">
      <c r="A255" s="12" t="s">
        <v>120</v>
      </c>
      <c r="B255" s="16" t="s">
        <v>62</v>
      </c>
      <c r="C255" s="23">
        <v>502246</v>
      </c>
      <c r="D255" s="13" t="s">
        <v>605</v>
      </c>
      <c r="E255" s="14">
        <v>0</v>
      </c>
      <c r="F255" s="15">
        <v>75</v>
      </c>
      <c r="G255" s="18">
        <v>0</v>
      </c>
      <c r="H255" s="65" t="s">
        <v>792</v>
      </c>
      <c r="I255" s="36">
        <v>45853</v>
      </c>
    </row>
    <row r="256" spans="1:9" ht="29">
      <c r="A256" s="12" t="s">
        <v>186</v>
      </c>
      <c r="B256" s="16" t="s">
        <v>607</v>
      </c>
      <c r="C256" s="23">
        <v>502251</v>
      </c>
      <c r="D256" s="13" t="s">
        <v>608</v>
      </c>
      <c r="E256" s="14">
        <v>0</v>
      </c>
      <c r="F256" s="15">
        <v>0.38685000000000008</v>
      </c>
      <c r="G256" s="18">
        <v>0</v>
      </c>
      <c r="H256" s="65" t="s">
        <v>195</v>
      </c>
      <c r="I256" s="36">
        <v>45992</v>
      </c>
    </row>
    <row r="257" spans="1:9" ht="43.5">
      <c r="A257" s="12" t="s">
        <v>31</v>
      </c>
      <c r="B257" s="16" t="s">
        <v>609</v>
      </c>
      <c r="C257" s="23">
        <v>502294</v>
      </c>
      <c r="D257" s="13" t="s">
        <v>610</v>
      </c>
      <c r="E257" s="14">
        <v>0</v>
      </c>
      <c r="F257" s="15">
        <v>1.6763500000000002</v>
      </c>
      <c r="G257" s="18">
        <v>0</v>
      </c>
      <c r="H257" s="65" t="s">
        <v>791</v>
      </c>
      <c r="I257" s="36">
        <v>45900</v>
      </c>
    </row>
    <row r="258" spans="1:9" ht="29">
      <c r="A258" s="12" t="s">
        <v>31</v>
      </c>
      <c r="B258" s="16" t="s">
        <v>264</v>
      </c>
      <c r="C258" s="23">
        <v>502295</v>
      </c>
      <c r="D258" s="13" t="s">
        <v>611</v>
      </c>
      <c r="E258" s="14">
        <v>0</v>
      </c>
      <c r="F258" s="15">
        <v>3.6106000000000003</v>
      </c>
      <c r="G258" s="18">
        <v>0</v>
      </c>
      <c r="H258" s="65" t="s">
        <v>791</v>
      </c>
      <c r="I258" s="36">
        <v>45900</v>
      </c>
    </row>
    <row r="259" spans="1:9" ht="29">
      <c r="A259" s="12" t="s">
        <v>31</v>
      </c>
      <c r="B259" s="16" t="s">
        <v>612</v>
      </c>
      <c r="C259" s="23">
        <v>502298</v>
      </c>
      <c r="D259" s="13" t="s">
        <v>613</v>
      </c>
      <c r="E259" s="14">
        <v>0</v>
      </c>
      <c r="F259" s="15">
        <v>5.9317000000000002</v>
      </c>
      <c r="G259" s="18">
        <v>0</v>
      </c>
      <c r="H259" s="65" t="s">
        <v>791</v>
      </c>
      <c r="I259" s="36">
        <v>45900</v>
      </c>
    </row>
    <row r="260" spans="1:9" ht="29">
      <c r="A260" s="12" t="s">
        <v>31</v>
      </c>
      <c r="B260" s="16" t="s">
        <v>264</v>
      </c>
      <c r="C260" s="23">
        <v>502300</v>
      </c>
      <c r="D260" s="13" t="s">
        <v>614</v>
      </c>
      <c r="E260" s="14">
        <v>0</v>
      </c>
      <c r="F260" s="15">
        <v>2.8369</v>
      </c>
      <c r="G260" s="18">
        <v>0</v>
      </c>
      <c r="H260" s="65" t="s">
        <v>793</v>
      </c>
      <c r="I260" s="36" t="s">
        <v>790</v>
      </c>
    </row>
    <row r="261" spans="1:9" ht="29">
      <c r="A261" s="12" t="s">
        <v>31</v>
      </c>
      <c r="B261" s="16" t="s">
        <v>618</v>
      </c>
      <c r="C261" s="23">
        <v>502310</v>
      </c>
      <c r="D261" s="13" t="s">
        <v>619</v>
      </c>
      <c r="E261" s="14">
        <v>0</v>
      </c>
      <c r="F261" s="15">
        <v>0.8</v>
      </c>
      <c r="G261" s="18">
        <v>0</v>
      </c>
      <c r="H261" s="65" t="s">
        <v>791</v>
      </c>
      <c r="I261" s="36">
        <v>45930</v>
      </c>
    </row>
    <row r="262" spans="1:9">
      <c r="A262" s="12" t="s">
        <v>31</v>
      </c>
      <c r="B262" s="16" t="s">
        <v>156</v>
      </c>
      <c r="C262" s="23">
        <v>502316</v>
      </c>
      <c r="D262" s="13" t="s">
        <v>620</v>
      </c>
      <c r="E262" s="14">
        <v>0</v>
      </c>
      <c r="F262" s="15">
        <v>0.54273749999999998</v>
      </c>
      <c r="G262" s="18">
        <v>0</v>
      </c>
      <c r="H262" s="65" t="s">
        <v>791</v>
      </c>
      <c r="I262" s="36">
        <v>45899</v>
      </c>
    </row>
    <row r="263" spans="1:9" ht="29">
      <c r="A263" s="12" t="s">
        <v>31</v>
      </c>
      <c r="B263" s="16" t="s">
        <v>32</v>
      </c>
      <c r="C263" s="23">
        <v>502320</v>
      </c>
      <c r="D263" s="13" t="s">
        <v>622</v>
      </c>
      <c r="E263" s="14">
        <v>0</v>
      </c>
      <c r="F263" s="15">
        <v>72.598850000000013</v>
      </c>
      <c r="G263" s="18">
        <v>0</v>
      </c>
      <c r="H263" s="65" t="s">
        <v>791</v>
      </c>
      <c r="I263" s="36">
        <v>45900</v>
      </c>
    </row>
    <row r="264" spans="1:9" ht="29">
      <c r="A264" s="12" t="s">
        <v>31</v>
      </c>
      <c r="B264" s="16" t="s">
        <v>133</v>
      </c>
      <c r="C264" s="23">
        <v>502324</v>
      </c>
      <c r="D264" s="13" t="s">
        <v>623</v>
      </c>
      <c r="E264" s="14">
        <v>0</v>
      </c>
      <c r="F264" s="15">
        <v>1.5</v>
      </c>
      <c r="G264" s="18">
        <v>0</v>
      </c>
      <c r="H264" s="65" t="s">
        <v>791</v>
      </c>
      <c r="I264" s="36">
        <v>46022</v>
      </c>
    </row>
    <row r="265" spans="1:9">
      <c r="A265" s="12" t="s">
        <v>31</v>
      </c>
      <c r="B265" s="16" t="s">
        <v>624</v>
      </c>
      <c r="C265" s="23">
        <v>502336</v>
      </c>
      <c r="D265" s="13" t="s">
        <v>625</v>
      </c>
      <c r="E265" s="14">
        <v>0</v>
      </c>
      <c r="F265" s="15">
        <v>21</v>
      </c>
      <c r="G265" s="18">
        <v>0</v>
      </c>
      <c r="H265" s="65" t="s">
        <v>791</v>
      </c>
      <c r="I265" s="36">
        <v>45900</v>
      </c>
    </row>
    <row r="266" spans="1:9" ht="29">
      <c r="A266" s="12" t="s">
        <v>61</v>
      </c>
      <c r="B266" s="16" t="s">
        <v>62</v>
      </c>
      <c r="C266" s="23">
        <v>502358</v>
      </c>
      <c r="D266" s="13" t="s">
        <v>628</v>
      </c>
      <c r="E266" s="14">
        <v>0</v>
      </c>
      <c r="F266" s="15">
        <v>1666.6666666666667</v>
      </c>
      <c r="G266" s="18">
        <v>0</v>
      </c>
      <c r="H266" s="65" t="s">
        <v>795</v>
      </c>
      <c r="I266" s="36">
        <v>45869</v>
      </c>
    </row>
    <row r="267" spans="1:9" ht="43.5">
      <c r="A267" s="12" t="s">
        <v>186</v>
      </c>
      <c r="B267" s="16" t="s">
        <v>630</v>
      </c>
      <c r="C267" s="23">
        <v>502362</v>
      </c>
      <c r="D267" s="13" t="s">
        <v>631</v>
      </c>
      <c r="E267" s="14">
        <v>0</v>
      </c>
      <c r="F267" s="15">
        <v>0.38685000000000008</v>
      </c>
      <c r="G267" s="18">
        <v>0</v>
      </c>
      <c r="H267" s="65" t="s">
        <v>791</v>
      </c>
      <c r="I267" s="36">
        <v>45961</v>
      </c>
    </row>
    <row r="268" spans="1:9" ht="29">
      <c r="A268" s="12" t="s">
        <v>61</v>
      </c>
      <c r="B268" s="16" t="s">
        <v>62</v>
      </c>
      <c r="C268" s="23">
        <v>502452</v>
      </c>
      <c r="D268" s="13" t="s">
        <v>634</v>
      </c>
      <c r="E268" s="14">
        <v>0</v>
      </c>
      <c r="F268" s="15">
        <v>166.66666666666666</v>
      </c>
      <c r="G268" s="18">
        <v>0</v>
      </c>
      <c r="H268" s="65" t="s">
        <v>792</v>
      </c>
      <c r="I268" s="36">
        <v>45853</v>
      </c>
    </row>
    <row r="269" spans="1:9" ht="29">
      <c r="A269" s="12" t="s">
        <v>61</v>
      </c>
      <c r="B269" s="16" t="s">
        <v>121</v>
      </c>
      <c r="C269" s="23">
        <v>502514</v>
      </c>
      <c r="D269" s="13" t="s">
        <v>637</v>
      </c>
      <c r="E269" s="14">
        <v>0</v>
      </c>
      <c r="F269" s="15">
        <v>66.666666666666671</v>
      </c>
      <c r="G269" s="18">
        <v>0</v>
      </c>
      <c r="H269" s="65" t="s">
        <v>792</v>
      </c>
      <c r="I269" s="36">
        <v>45853</v>
      </c>
    </row>
    <row r="270" spans="1:9" ht="29">
      <c r="A270" s="12" t="s">
        <v>186</v>
      </c>
      <c r="B270" s="16" t="s">
        <v>187</v>
      </c>
      <c r="C270" s="23">
        <v>502576</v>
      </c>
      <c r="D270" s="13" t="s">
        <v>638</v>
      </c>
      <c r="E270" s="14">
        <v>0</v>
      </c>
      <c r="F270" s="15">
        <v>175</v>
      </c>
      <c r="G270" s="18">
        <v>0</v>
      </c>
      <c r="H270" s="65" t="s">
        <v>791</v>
      </c>
      <c r="I270" s="36">
        <v>45900</v>
      </c>
    </row>
    <row r="271" spans="1:9" ht="29">
      <c r="A271" s="12" t="s">
        <v>186</v>
      </c>
      <c r="B271" s="16" t="s">
        <v>187</v>
      </c>
      <c r="C271" s="23">
        <v>502660</v>
      </c>
      <c r="D271" s="13" t="s">
        <v>639</v>
      </c>
      <c r="E271" s="14">
        <v>0</v>
      </c>
      <c r="F271" s="15">
        <v>1.5</v>
      </c>
      <c r="G271" s="18">
        <v>0</v>
      </c>
      <c r="H271" s="65" t="s">
        <v>793</v>
      </c>
      <c r="I271" s="36" t="s">
        <v>790</v>
      </c>
    </row>
    <row r="272" spans="1:9" ht="29">
      <c r="A272" s="12" t="s">
        <v>31</v>
      </c>
      <c r="B272" s="16" t="s">
        <v>641</v>
      </c>
      <c r="C272" s="23">
        <v>502716</v>
      </c>
      <c r="D272" s="13" t="s">
        <v>642</v>
      </c>
      <c r="E272" s="14">
        <v>0</v>
      </c>
      <c r="F272" s="15">
        <v>510</v>
      </c>
      <c r="G272" s="18">
        <v>0</v>
      </c>
      <c r="H272" s="65" t="s">
        <v>792</v>
      </c>
      <c r="I272" s="36">
        <v>45860</v>
      </c>
    </row>
    <row r="273" spans="1:9" ht="29">
      <c r="A273" s="12" t="s">
        <v>31</v>
      </c>
      <c r="B273" s="16" t="s">
        <v>32</v>
      </c>
      <c r="C273" s="23">
        <v>502718</v>
      </c>
      <c r="D273" s="13" t="s">
        <v>644</v>
      </c>
      <c r="E273" s="14">
        <v>0</v>
      </c>
      <c r="F273" s="15">
        <v>0.3</v>
      </c>
      <c r="G273" s="18">
        <v>0</v>
      </c>
      <c r="H273" s="65" t="s">
        <v>797</v>
      </c>
      <c r="I273" s="36" t="s">
        <v>790</v>
      </c>
    </row>
    <row r="274" spans="1:9" ht="29">
      <c r="A274" s="12" t="s">
        <v>31</v>
      </c>
      <c r="B274" s="16" t="s">
        <v>32</v>
      </c>
      <c r="C274" s="23">
        <v>502719</v>
      </c>
      <c r="D274" s="13" t="s">
        <v>645</v>
      </c>
      <c r="E274" s="14">
        <v>0</v>
      </c>
      <c r="F274" s="15">
        <v>0.6</v>
      </c>
      <c r="G274" s="18">
        <v>0</v>
      </c>
      <c r="H274" s="65" t="s">
        <v>791</v>
      </c>
      <c r="I274" s="36">
        <v>45900</v>
      </c>
    </row>
    <row r="275" spans="1:9" ht="29">
      <c r="A275" s="12" t="s">
        <v>31</v>
      </c>
      <c r="B275" s="16" t="s">
        <v>646</v>
      </c>
      <c r="C275" s="23">
        <v>502733</v>
      </c>
      <c r="D275" s="13" t="s">
        <v>647</v>
      </c>
      <c r="E275" s="14">
        <v>0</v>
      </c>
      <c r="F275" s="15">
        <v>0.77370000000000017</v>
      </c>
      <c r="G275" s="18">
        <v>0</v>
      </c>
      <c r="H275" s="65" t="s">
        <v>791</v>
      </c>
      <c r="I275" s="36">
        <v>45900</v>
      </c>
    </row>
    <row r="276" spans="1:9" ht="29">
      <c r="A276" s="12" t="s">
        <v>186</v>
      </c>
      <c r="B276" s="16" t="s">
        <v>648</v>
      </c>
      <c r="C276" s="23">
        <v>502734</v>
      </c>
      <c r="D276" s="13" t="s">
        <v>649</v>
      </c>
      <c r="E276" s="14">
        <v>0</v>
      </c>
      <c r="F276" s="15">
        <v>1</v>
      </c>
      <c r="G276" s="18">
        <v>0</v>
      </c>
      <c r="H276" s="65" t="s">
        <v>791</v>
      </c>
      <c r="I276" s="36">
        <v>46021</v>
      </c>
    </row>
    <row r="277" spans="1:9" ht="29">
      <c r="A277" s="12" t="s">
        <v>186</v>
      </c>
      <c r="B277" s="16" t="s">
        <v>650</v>
      </c>
      <c r="C277" s="23">
        <v>502744</v>
      </c>
      <c r="D277" s="13" t="s">
        <v>651</v>
      </c>
      <c r="E277" s="14">
        <v>0</v>
      </c>
      <c r="F277" s="15">
        <v>0.4</v>
      </c>
      <c r="G277" s="18">
        <v>0</v>
      </c>
      <c r="H277" s="65" t="s">
        <v>791</v>
      </c>
      <c r="I277" s="36">
        <v>45900</v>
      </c>
    </row>
    <row r="278" spans="1:9" ht="29">
      <c r="A278" s="12" t="s">
        <v>61</v>
      </c>
      <c r="B278" s="16" t="s">
        <v>121</v>
      </c>
      <c r="C278" s="23">
        <v>502779</v>
      </c>
      <c r="D278" s="13" t="s">
        <v>652</v>
      </c>
      <c r="E278" s="14">
        <v>0</v>
      </c>
      <c r="F278" s="15">
        <v>0.16666666666666666</v>
      </c>
      <c r="G278" s="18">
        <v>0</v>
      </c>
      <c r="H278" s="65" t="s">
        <v>792</v>
      </c>
      <c r="I278" s="36">
        <v>45853</v>
      </c>
    </row>
    <row r="279" spans="1:9" ht="43.5">
      <c r="A279" s="12" t="s">
        <v>31</v>
      </c>
      <c r="B279" s="16" t="s">
        <v>209</v>
      </c>
      <c r="C279" s="23">
        <v>502802</v>
      </c>
      <c r="D279" s="13" t="s">
        <v>654</v>
      </c>
      <c r="E279" s="14">
        <v>0</v>
      </c>
      <c r="F279" s="15">
        <v>0.41463749999999999</v>
      </c>
      <c r="G279" s="18">
        <v>0</v>
      </c>
      <c r="H279" s="65" t="s">
        <v>797</v>
      </c>
      <c r="I279" s="36" t="s">
        <v>790</v>
      </c>
    </row>
    <row r="280" spans="1:9" ht="43.5">
      <c r="A280" s="12" t="s">
        <v>31</v>
      </c>
      <c r="B280" s="16" t="s">
        <v>655</v>
      </c>
      <c r="C280" s="23">
        <v>502820</v>
      </c>
      <c r="D280" s="13" t="s">
        <v>656</v>
      </c>
      <c r="E280" s="14">
        <v>0</v>
      </c>
      <c r="F280" s="15">
        <v>0.2</v>
      </c>
      <c r="G280" s="18">
        <v>0</v>
      </c>
      <c r="H280" s="65" t="s">
        <v>796</v>
      </c>
      <c r="I280" s="36">
        <v>45869</v>
      </c>
    </row>
    <row r="281" spans="1:9">
      <c r="A281" s="12" t="s">
        <v>31</v>
      </c>
      <c r="B281" s="16" t="s">
        <v>657</v>
      </c>
      <c r="C281" s="23">
        <v>502824</v>
      </c>
      <c r="D281" s="13" t="s">
        <v>658</v>
      </c>
      <c r="E281" s="14">
        <v>0</v>
      </c>
      <c r="F281" s="15">
        <v>19</v>
      </c>
      <c r="G281" s="18">
        <v>0</v>
      </c>
      <c r="H281" s="65" t="s">
        <v>791</v>
      </c>
      <c r="I281" s="36">
        <v>45900</v>
      </c>
    </row>
    <row r="282" spans="1:9" ht="43.5">
      <c r="A282" s="12" t="s">
        <v>120</v>
      </c>
      <c r="B282" s="16" t="s">
        <v>62</v>
      </c>
      <c r="C282" s="23">
        <v>502852</v>
      </c>
      <c r="D282" s="13" t="s">
        <v>659</v>
      </c>
      <c r="E282" s="14">
        <v>0</v>
      </c>
      <c r="F282" s="15">
        <v>83.333333333333329</v>
      </c>
      <c r="G282" s="18">
        <v>0</v>
      </c>
      <c r="H282" s="65" t="s">
        <v>793</v>
      </c>
      <c r="I282" s="36" t="s">
        <v>790</v>
      </c>
    </row>
    <row r="283" spans="1:9" ht="26">
      <c r="A283" s="12" t="s">
        <v>197</v>
      </c>
      <c r="B283" s="16" t="s">
        <v>198</v>
      </c>
      <c r="C283" s="23">
        <v>502861</v>
      </c>
      <c r="D283" s="13" t="s">
        <v>662</v>
      </c>
      <c r="E283" s="14">
        <v>0</v>
      </c>
      <c r="F283" s="15">
        <v>5.03775</v>
      </c>
      <c r="G283" s="18">
        <v>0</v>
      </c>
      <c r="H283" s="65" t="s">
        <v>796</v>
      </c>
      <c r="I283" s="36">
        <v>45869</v>
      </c>
    </row>
    <row r="284" spans="1:9" ht="29">
      <c r="A284" s="12" t="s">
        <v>197</v>
      </c>
      <c r="B284" s="16" t="s">
        <v>198</v>
      </c>
      <c r="C284" s="23">
        <v>502862</v>
      </c>
      <c r="D284" s="13" t="s">
        <v>663</v>
      </c>
      <c r="E284" s="14">
        <v>0</v>
      </c>
      <c r="F284" s="15">
        <v>2</v>
      </c>
      <c r="G284" s="18">
        <v>0</v>
      </c>
      <c r="H284" s="65" t="s">
        <v>796</v>
      </c>
      <c r="I284" s="36">
        <v>45869</v>
      </c>
    </row>
    <row r="285" spans="1:9" ht="26">
      <c r="A285" s="12" t="s">
        <v>197</v>
      </c>
      <c r="B285" s="16" t="s">
        <v>198</v>
      </c>
      <c r="C285" s="23">
        <v>502896</v>
      </c>
      <c r="D285" s="13" t="s">
        <v>664</v>
      </c>
      <c r="E285" s="14">
        <v>0</v>
      </c>
      <c r="F285" s="15">
        <v>10.0755</v>
      </c>
      <c r="G285" s="18">
        <v>0</v>
      </c>
      <c r="H285" s="65" t="s">
        <v>796</v>
      </c>
      <c r="I285" s="36">
        <v>45869</v>
      </c>
    </row>
    <row r="286" spans="1:9" ht="29">
      <c r="A286" s="12" t="s">
        <v>374</v>
      </c>
      <c r="B286" s="16" t="s">
        <v>52</v>
      </c>
      <c r="C286" s="23">
        <v>502899</v>
      </c>
      <c r="D286" s="13" t="s">
        <v>665</v>
      </c>
      <c r="E286" s="14">
        <v>0</v>
      </c>
      <c r="F286" s="15">
        <v>5.9431374999999997</v>
      </c>
      <c r="G286" s="18">
        <v>0</v>
      </c>
      <c r="H286" s="65" t="s">
        <v>793</v>
      </c>
      <c r="I286" s="36" t="s">
        <v>790</v>
      </c>
    </row>
    <row r="287" spans="1:9" ht="29">
      <c r="A287" s="12" t="s">
        <v>374</v>
      </c>
      <c r="B287" s="16" t="s">
        <v>52</v>
      </c>
      <c r="C287" s="23">
        <v>502901</v>
      </c>
      <c r="D287" s="13" t="s">
        <v>670</v>
      </c>
      <c r="E287" s="14">
        <v>0</v>
      </c>
      <c r="F287" s="15">
        <v>4</v>
      </c>
      <c r="G287" s="18">
        <v>0</v>
      </c>
      <c r="H287" s="65" t="s">
        <v>791</v>
      </c>
      <c r="I287" s="36">
        <v>45991</v>
      </c>
    </row>
    <row r="288" spans="1:9" ht="29">
      <c r="A288" s="12" t="s">
        <v>374</v>
      </c>
      <c r="B288" s="16" t="s">
        <v>52</v>
      </c>
      <c r="C288" s="23">
        <v>502902</v>
      </c>
      <c r="D288" s="13" t="s">
        <v>671</v>
      </c>
      <c r="E288" s="14">
        <v>0</v>
      </c>
      <c r="F288" s="15">
        <v>9.1999999999999993</v>
      </c>
      <c r="G288" s="18">
        <v>0</v>
      </c>
      <c r="H288" s="65" t="s">
        <v>791</v>
      </c>
      <c r="I288" s="36">
        <v>45991</v>
      </c>
    </row>
    <row r="289" spans="1:9" ht="29">
      <c r="A289" s="12" t="s">
        <v>374</v>
      </c>
      <c r="B289" s="16" t="s">
        <v>52</v>
      </c>
      <c r="C289" s="23">
        <v>502904</v>
      </c>
      <c r="D289" s="13" t="s">
        <v>672</v>
      </c>
      <c r="E289" s="14">
        <v>0</v>
      </c>
      <c r="F289" s="15">
        <v>7.8781124999999994</v>
      </c>
      <c r="G289" s="18">
        <v>0</v>
      </c>
      <c r="H289" s="65" t="s">
        <v>793</v>
      </c>
      <c r="I289" s="36" t="s">
        <v>790</v>
      </c>
    </row>
    <row r="290" spans="1:9" ht="29">
      <c r="A290" s="12" t="s">
        <v>69</v>
      </c>
      <c r="B290" s="16" t="s">
        <v>70</v>
      </c>
      <c r="C290" s="23">
        <v>502926</v>
      </c>
      <c r="D290" s="13" t="s">
        <v>673</v>
      </c>
      <c r="E290" s="14">
        <v>0</v>
      </c>
      <c r="F290" s="15">
        <v>2.4878249999999995</v>
      </c>
      <c r="G290" s="18">
        <v>0</v>
      </c>
      <c r="H290" s="65" t="s">
        <v>797</v>
      </c>
      <c r="I290" s="36" t="s">
        <v>790</v>
      </c>
    </row>
    <row r="291" spans="1:9" ht="29">
      <c r="A291" s="12" t="s">
        <v>61</v>
      </c>
      <c r="B291" s="16" t="s">
        <v>237</v>
      </c>
      <c r="C291" s="23">
        <v>502952</v>
      </c>
      <c r="D291" s="13" t="s">
        <v>676</v>
      </c>
      <c r="E291" s="14">
        <v>0</v>
      </c>
      <c r="F291" s="15">
        <v>193.42500000000004</v>
      </c>
      <c r="G291" s="18">
        <v>0</v>
      </c>
      <c r="H291" s="65" t="s">
        <v>791</v>
      </c>
      <c r="I291" s="36">
        <v>45961</v>
      </c>
    </row>
    <row r="292" spans="1:9" ht="26">
      <c r="A292" s="12" t="s">
        <v>31</v>
      </c>
      <c r="B292" s="16" t="s">
        <v>99</v>
      </c>
      <c r="C292" s="23">
        <v>502998</v>
      </c>
      <c r="D292" s="13" t="s">
        <v>678</v>
      </c>
      <c r="E292" s="14">
        <v>0</v>
      </c>
      <c r="F292" s="15">
        <v>0.77370000000000017</v>
      </c>
      <c r="G292" s="18">
        <v>0</v>
      </c>
      <c r="H292" s="65" t="s">
        <v>796</v>
      </c>
      <c r="I292" s="36">
        <v>45869</v>
      </c>
    </row>
    <row r="293" spans="1:9" ht="29">
      <c r="A293" s="12" t="s">
        <v>186</v>
      </c>
      <c r="B293" s="16" t="s">
        <v>679</v>
      </c>
      <c r="C293" s="23">
        <v>503024</v>
      </c>
      <c r="D293" s="13" t="s">
        <v>680</v>
      </c>
      <c r="E293" s="14">
        <v>0</v>
      </c>
      <c r="F293" s="15">
        <v>8.7686000000000011</v>
      </c>
      <c r="G293" s="18">
        <v>0</v>
      </c>
      <c r="H293" s="65" t="s">
        <v>791</v>
      </c>
      <c r="I293" s="36">
        <v>45900</v>
      </c>
    </row>
    <row r="294" spans="1:9">
      <c r="A294" s="12" t="s">
        <v>197</v>
      </c>
      <c r="B294" s="16" t="s">
        <v>198</v>
      </c>
      <c r="C294" s="23">
        <v>503032</v>
      </c>
      <c r="D294" s="13" t="s">
        <v>681</v>
      </c>
      <c r="E294" s="14">
        <v>0</v>
      </c>
      <c r="F294" s="15">
        <v>154.74</v>
      </c>
      <c r="G294" s="18">
        <v>0</v>
      </c>
      <c r="H294" s="65" t="s">
        <v>797</v>
      </c>
      <c r="I294" s="36" t="s">
        <v>790</v>
      </c>
    </row>
    <row r="295" spans="1:9">
      <c r="A295" s="12" t="s">
        <v>31</v>
      </c>
      <c r="B295" s="16" t="s">
        <v>682</v>
      </c>
      <c r="C295" s="23">
        <v>503048</v>
      </c>
      <c r="D295" s="13" t="s">
        <v>683</v>
      </c>
      <c r="E295" s="14">
        <v>0</v>
      </c>
      <c r="F295" s="15">
        <v>1.2895000000000001</v>
      </c>
      <c r="G295" s="18">
        <v>0</v>
      </c>
      <c r="H295" s="65" t="s">
        <v>792</v>
      </c>
      <c r="I295" s="36">
        <v>45869</v>
      </c>
    </row>
    <row r="296" spans="1:9">
      <c r="A296" s="12" t="s">
        <v>31</v>
      </c>
      <c r="B296" s="16" t="s">
        <v>682</v>
      </c>
      <c r="C296" s="23">
        <v>503050</v>
      </c>
      <c r="D296" s="13" t="s">
        <v>686</v>
      </c>
      <c r="E296" s="14">
        <v>0</v>
      </c>
      <c r="F296" s="15">
        <v>1.2895000000000001</v>
      </c>
      <c r="G296" s="18">
        <v>0</v>
      </c>
      <c r="H296" s="65" t="s">
        <v>792</v>
      </c>
      <c r="I296" s="36">
        <v>45869</v>
      </c>
    </row>
    <row r="297" spans="1:9" ht="29">
      <c r="A297" s="12" t="s">
        <v>31</v>
      </c>
      <c r="B297" s="16" t="s">
        <v>156</v>
      </c>
      <c r="C297" s="23">
        <v>503065</v>
      </c>
      <c r="D297" s="13" t="s">
        <v>687</v>
      </c>
      <c r="E297" s="14">
        <v>0</v>
      </c>
      <c r="F297" s="15">
        <v>0.3</v>
      </c>
      <c r="G297" s="18">
        <v>0</v>
      </c>
      <c r="H297" s="65" t="s">
        <v>797</v>
      </c>
      <c r="I297" s="36" t="s">
        <v>790</v>
      </c>
    </row>
    <row r="298" spans="1:9" ht="29">
      <c r="A298" s="12" t="s">
        <v>31</v>
      </c>
      <c r="B298" s="16" t="s">
        <v>156</v>
      </c>
      <c r="C298" s="23">
        <v>503070</v>
      </c>
      <c r="D298" s="13" t="s">
        <v>688</v>
      </c>
      <c r="E298" s="14">
        <v>0</v>
      </c>
      <c r="F298" s="15">
        <v>3.9</v>
      </c>
      <c r="G298" s="18">
        <v>0</v>
      </c>
      <c r="H298" s="65" t="s">
        <v>791</v>
      </c>
      <c r="I298" s="36">
        <v>45961</v>
      </c>
    </row>
    <row r="299" spans="1:9" ht="29">
      <c r="A299" s="12" t="s">
        <v>31</v>
      </c>
      <c r="B299" s="16" t="s">
        <v>99</v>
      </c>
      <c r="C299" s="23">
        <v>503104</v>
      </c>
      <c r="D299" s="13" t="s">
        <v>689</v>
      </c>
      <c r="E299" s="14">
        <v>0</v>
      </c>
      <c r="F299" s="15">
        <v>0.2</v>
      </c>
      <c r="G299" s="18">
        <v>0</v>
      </c>
      <c r="H299" s="65" t="s">
        <v>793</v>
      </c>
      <c r="I299" s="36" t="s">
        <v>790</v>
      </c>
    </row>
    <row r="300" spans="1:9" ht="29">
      <c r="A300" s="12" t="s">
        <v>374</v>
      </c>
      <c r="B300" s="16" t="s">
        <v>52</v>
      </c>
      <c r="C300" s="23">
        <v>503107</v>
      </c>
      <c r="D300" s="13" t="s">
        <v>691</v>
      </c>
      <c r="E300" s="14">
        <v>0</v>
      </c>
      <c r="F300" s="15">
        <v>246.29467499999998</v>
      </c>
      <c r="G300" s="18">
        <v>0</v>
      </c>
      <c r="H300" s="65" t="s">
        <v>793</v>
      </c>
      <c r="I300" s="36" t="s">
        <v>790</v>
      </c>
    </row>
    <row r="301" spans="1:9" ht="29">
      <c r="A301" s="12" t="s">
        <v>374</v>
      </c>
      <c r="B301" s="16" t="s">
        <v>374</v>
      </c>
      <c r="C301" s="23">
        <v>503138</v>
      </c>
      <c r="D301" s="13" t="s">
        <v>692</v>
      </c>
      <c r="E301" s="14">
        <v>0</v>
      </c>
      <c r="F301" s="15">
        <v>70.528499999999994</v>
      </c>
      <c r="G301" s="18">
        <v>0</v>
      </c>
      <c r="H301" s="65" t="s">
        <v>791</v>
      </c>
      <c r="I301" s="36">
        <v>45870</v>
      </c>
    </row>
    <row r="302" spans="1:9">
      <c r="A302" s="12" t="s">
        <v>186</v>
      </c>
      <c r="B302" s="16" t="s">
        <v>362</v>
      </c>
      <c r="C302" s="23">
        <v>503142</v>
      </c>
      <c r="D302" s="13" t="s">
        <v>694</v>
      </c>
      <c r="E302" s="14">
        <v>0</v>
      </c>
      <c r="F302" s="15">
        <v>0.38685000000000008</v>
      </c>
      <c r="G302" s="18">
        <v>0</v>
      </c>
      <c r="H302" s="65" t="s">
        <v>791</v>
      </c>
      <c r="I302" s="36">
        <v>46021</v>
      </c>
    </row>
    <row r="303" spans="1:9">
      <c r="A303" s="12" t="s">
        <v>186</v>
      </c>
      <c r="B303" s="16" t="s">
        <v>362</v>
      </c>
      <c r="C303" s="23">
        <v>503145</v>
      </c>
      <c r="D303" s="13" t="s">
        <v>695</v>
      </c>
      <c r="E303" s="14">
        <v>0</v>
      </c>
      <c r="F303" s="15">
        <v>0.77370000000000017</v>
      </c>
      <c r="G303" s="18">
        <v>0</v>
      </c>
      <c r="H303" s="65" t="s">
        <v>791</v>
      </c>
      <c r="I303" s="36">
        <v>46021</v>
      </c>
    </row>
    <row r="304" spans="1:9">
      <c r="A304" s="12" t="s">
        <v>186</v>
      </c>
      <c r="B304" s="16" t="s">
        <v>362</v>
      </c>
      <c r="C304" s="23">
        <v>503146</v>
      </c>
      <c r="D304" s="13" t="s">
        <v>696</v>
      </c>
      <c r="E304" s="14">
        <v>0</v>
      </c>
      <c r="F304" s="15">
        <v>1.16055</v>
      </c>
      <c r="G304" s="18">
        <v>0</v>
      </c>
      <c r="H304" s="65" t="s">
        <v>791</v>
      </c>
      <c r="I304" s="36">
        <v>46021</v>
      </c>
    </row>
    <row r="305" spans="1:9">
      <c r="A305" s="12" t="s">
        <v>69</v>
      </c>
      <c r="B305" s="16" t="s">
        <v>697</v>
      </c>
      <c r="C305" s="23">
        <v>503183</v>
      </c>
      <c r="D305" s="13" t="s">
        <v>698</v>
      </c>
      <c r="E305" s="14">
        <v>0</v>
      </c>
      <c r="F305" s="15">
        <v>18.5688</v>
      </c>
      <c r="G305" s="18">
        <v>0</v>
      </c>
      <c r="H305" s="65" t="s">
        <v>797</v>
      </c>
      <c r="I305" s="36" t="s">
        <v>790</v>
      </c>
    </row>
    <row r="306" spans="1:9" ht="29">
      <c r="A306" s="12" t="s">
        <v>120</v>
      </c>
      <c r="B306" s="16" t="s">
        <v>62</v>
      </c>
      <c r="C306" s="23">
        <v>503278</v>
      </c>
      <c r="D306" s="13" t="s">
        <v>699</v>
      </c>
      <c r="E306" s="14">
        <v>0</v>
      </c>
      <c r="F306" s="15">
        <v>58.333333333333336</v>
      </c>
      <c r="G306" s="18">
        <v>0</v>
      </c>
      <c r="H306" s="65" t="s">
        <v>795</v>
      </c>
      <c r="I306" s="36">
        <v>45869</v>
      </c>
    </row>
    <row r="307" spans="1:9" ht="43.5">
      <c r="A307" s="12" t="s">
        <v>31</v>
      </c>
      <c r="B307" s="16" t="s">
        <v>209</v>
      </c>
      <c r="C307" s="23">
        <v>503288</v>
      </c>
      <c r="D307" s="13" t="s">
        <v>700</v>
      </c>
      <c r="E307" s="14">
        <v>8</v>
      </c>
      <c r="F307" s="15">
        <v>65.852150000000009</v>
      </c>
      <c r="G307" s="18">
        <v>3.6445279311305701</v>
      </c>
      <c r="H307" s="65" t="s">
        <v>797</v>
      </c>
      <c r="I307" s="36" t="s">
        <v>790</v>
      </c>
    </row>
    <row r="308" spans="1:9" ht="43.5">
      <c r="A308" s="12" t="s">
        <v>31</v>
      </c>
      <c r="B308" s="16" t="s">
        <v>209</v>
      </c>
      <c r="C308" s="31">
        <v>503314</v>
      </c>
      <c r="D308" s="13" t="s">
        <v>701</v>
      </c>
      <c r="E308" s="14">
        <v>0</v>
      </c>
      <c r="F308" s="15">
        <v>2.4</v>
      </c>
      <c r="G308" s="18">
        <v>0</v>
      </c>
      <c r="H308" s="65" t="s">
        <v>791</v>
      </c>
      <c r="I308" s="36">
        <v>45961</v>
      </c>
    </row>
    <row r="309" spans="1:9" ht="43.5">
      <c r="A309" s="12" t="s">
        <v>120</v>
      </c>
      <c r="B309" s="16" t="s">
        <v>62</v>
      </c>
      <c r="C309" s="31">
        <v>503336</v>
      </c>
      <c r="D309" s="13" t="s">
        <v>702</v>
      </c>
      <c r="E309" s="14">
        <v>0</v>
      </c>
      <c r="F309" s="15">
        <v>66.666666666666671</v>
      </c>
      <c r="G309" s="18">
        <v>0</v>
      </c>
      <c r="H309" s="65" t="s">
        <v>791</v>
      </c>
      <c r="I309" s="36">
        <v>45961</v>
      </c>
    </row>
    <row r="310" spans="1:9" ht="29">
      <c r="A310" s="12" t="s">
        <v>31</v>
      </c>
      <c r="B310" s="16" t="s">
        <v>704</v>
      </c>
      <c r="C310" s="31">
        <v>503412</v>
      </c>
      <c r="D310" s="13" t="s">
        <v>705</v>
      </c>
      <c r="E310" s="14">
        <v>0</v>
      </c>
      <c r="F310" s="15">
        <v>69.632999999999996</v>
      </c>
      <c r="G310" s="18">
        <v>0</v>
      </c>
      <c r="H310" s="65" t="s">
        <v>792</v>
      </c>
      <c r="I310" s="36">
        <v>45860</v>
      </c>
    </row>
    <row r="311" spans="1:9" ht="29">
      <c r="A311" s="12" t="s">
        <v>31</v>
      </c>
      <c r="B311" s="16" t="s">
        <v>707</v>
      </c>
      <c r="C311" s="31">
        <v>503414</v>
      </c>
      <c r="D311" s="13" t="s">
        <v>708</v>
      </c>
      <c r="E311" s="14">
        <v>0</v>
      </c>
      <c r="F311" s="15">
        <v>5.6082875000000003</v>
      </c>
      <c r="G311" s="18">
        <v>0</v>
      </c>
      <c r="H311" s="65" t="s">
        <v>792</v>
      </c>
      <c r="I311" s="36">
        <v>45854</v>
      </c>
    </row>
    <row r="312" spans="1:9" ht="29">
      <c r="A312" s="12" t="s">
        <v>31</v>
      </c>
      <c r="B312" s="16" t="s">
        <v>707</v>
      </c>
      <c r="C312" s="31">
        <v>503416</v>
      </c>
      <c r="D312" s="13" t="s">
        <v>710</v>
      </c>
      <c r="E312" s="14">
        <v>0</v>
      </c>
      <c r="F312" s="15">
        <v>2.8946000000000001</v>
      </c>
      <c r="G312" s="18">
        <v>0</v>
      </c>
      <c r="H312" s="65" t="s">
        <v>791</v>
      </c>
      <c r="I312" s="36">
        <v>45873</v>
      </c>
    </row>
    <row r="313" spans="1:9" ht="29">
      <c r="A313" s="12" t="s">
        <v>197</v>
      </c>
      <c r="B313" s="16" t="s">
        <v>198</v>
      </c>
      <c r="C313" s="31">
        <v>503550</v>
      </c>
      <c r="D313" s="13" t="s">
        <v>712</v>
      </c>
      <c r="E313" s="14">
        <v>0</v>
      </c>
      <c r="F313" s="15">
        <v>302.26499999999999</v>
      </c>
      <c r="G313" s="18">
        <v>0</v>
      </c>
      <c r="H313" s="65" t="s">
        <v>796</v>
      </c>
      <c r="I313" s="36">
        <v>45869</v>
      </c>
    </row>
    <row r="314" spans="1:9" ht="26">
      <c r="A314" s="12" t="s">
        <v>197</v>
      </c>
      <c r="B314" s="16" t="s">
        <v>198</v>
      </c>
      <c r="C314" s="31">
        <v>503553</v>
      </c>
      <c r="D314" s="13" t="s">
        <v>713</v>
      </c>
      <c r="E314" s="14">
        <v>0</v>
      </c>
      <c r="F314" s="15">
        <v>83.962499999999991</v>
      </c>
      <c r="G314" s="18">
        <v>0</v>
      </c>
      <c r="H314" s="65" t="s">
        <v>796</v>
      </c>
      <c r="I314" s="36">
        <v>45869</v>
      </c>
    </row>
    <row r="315" spans="1:9" ht="29">
      <c r="A315" s="12" t="s">
        <v>197</v>
      </c>
      <c r="B315" s="16" t="s">
        <v>198</v>
      </c>
      <c r="C315" s="31">
        <v>503555</v>
      </c>
      <c r="D315" s="13" t="s">
        <v>714</v>
      </c>
      <c r="E315" s="14">
        <v>0</v>
      </c>
      <c r="F315" s="15">
        <v>2.5</v>
      </c>
      <c r="G315" s="18">
        <v>0</v>
      </c>
      <c r="H315" s="65" t="s">
        <v>796</v>
      </c>
      <c r="I315" s="36">
        <v>45869</v>
      </c>
    </row>
    <row r="316" spans="1:9" ht="26">
      <c r="A316" s="12" t="s">
        <v>197</v>
      </c>
      <c r="B316" s="16" t="s">
        <v>198</v>
      </c>
      <c r="C316" s="31">
        <v>503556</v>
      </c>
      <c r="D316" s="13" t="s">
        <v>715</v>
      </c>
      <c r="E316" s="14">
        <v>0</v>
      </c>
      <c r="F316" s="15">
        <v>43.02</v>
      </c>
      <c r="G316" s="18">
        <v>0</v>
      </c>
      <c r="H316" s="65" t="s">
        <v>796</v>
      </c>
      <c r="I316" s="36">
        <v>45869</v>
      </c>
    </row>
    <row r="317" spans="1:9" ht="29">
      <c r="A317" s="12" t="s">
        <v>186</v>
      </c>
      <c r="B317" s="16" t="s">
        <v>192</v>
      </c>
      <c r="C317" s="31">
        <v>503606</v>
      </c>
      <c r="D317" s="13" t="s">
        <v>716</v>
      </c>
      <c r="E317" s="14">
        <v>24</v>
      </c>
      <c r="F317" s="15">
        <v>142.36080000000001</v>
      </c>
      <c r="G317" s="18">
        <v>5.0575720282549685</v>
      </c>
      <c r="H317" s="65" t="s">
        <v>795</v>
      </c>
      <c r="I317" s="36">
        <v>45869</v>
      </c>
    </row>
    <row r="318" spans="1:9">
      <c r="A318" s="12" t="s">
        <v>69</v>
      </c>
      <c r="B318" s="16" t="s">
        <v>70</v>
      </c>
      <c r="C318" s="31">
        <v>503694</v>
      </c>
      <c r="D318" s="13" t="s">
        <v>717</v>
      </c>
      <c r="E318" s="14">
        <v>0</v>
      </c>
      <c r="F318" s="15">
        <v>1.2439124999999998</v>
      </c>
      <c r="G318" s="18">
        <v>0</v>
      </c>
      <c r="H318" s="65" t="s">
        <v>791</v>
      </c>
      <c r="I318" s="36">
        <v>45961</v>
      </c>
    </row>
    <row r="319" spans="1:9" ht="29">
      <c r="A319" s="12" t="s">
        <v>31</v>
      </c>
      <c r="B319" s="16" t="s">
        <v>718</v>
      </c>
      <c r="C319" s="31">
        <v>503699</v>
      </c>
      <c r="D319" s="13" t="s">
        <v>719</v>
      </c>
      <c r="E319" s="14">
        <v>0</v>
      </c>
      <c r="F319" s="15">
        <v>0.38685000000000008</v>
      </c>
      <c r="G319" s="18">
        <v>0</v>
      </c>
      <c r="H319" s="65" t="s">
        <v>793</v>
      </c>
      <c r="I319" s="36" t="s">
        <v>790</v>
      </c>
    </row>
    <row r="320" spans="1:9" ht="29">
      <c r="A320" s="12" t="s">
        <v>186</v>
      </c>
      <c r="B320" s="16" t="s">
        <v>371</v>
      </c>
      <c r="C320" s="31">
        <v>503739</v>
      </c>
      <c r="D320" s="13" t="s">
        <v>722</v>
      </c>
      <c r="E320" s="14">
        <v>0</v>
      </c>
      <c r="F320" s="15">
        <v>1.38</v>
      </c>
      <c r="G320" s="18">
        <v>0</v>
      </c>
      <c r="H320" s="65" t="s">
        <v>791</v>
      </c>
      <c r="I320" s="36">
        <v>45961</v>
      </c>
    </row>
    <row r="321" spans="1:9" ht="29">
      <c r="A321" s="12" t="s">
        <v>186</v>
      </c>
      <c r="B321" s="16" t="s">
        <v>371</v>
      </c>
      <c r="C321" s="31">
        <v>503741</v>
      </c>
      <c r="D321" s="13" t="s">
        <v>723</v>
      </c>
      <c r="E321" s="14">
        <v>0</v>
      </c>
      <c r="F321" s="15">
        <v>1.0349999999999999</v>
      </c>
      <c r="G321" s="18">
        <v>0</v>
      </c>
      <c r="H321" s="65" t="s">
        <v>793</v>
      </c>
      <c r="I321" s="36" t="s">
        <v>790</v>
      </c>
    </row>
    <row r="322" spans="1:9" ht="29">
      <c r="A322" s="12" t="s">
        <v>186</v>
      </c>
      <c r="B322" s="16" t="s">
        <v>371</v>
      </c>
      <c r="C322" s="31">
        <v>503814</v>
      </c>
      <c r="D322" s="13" t="s">
        <v>724</v>
      </c>
      <c r="E322" s="14">
        <v>0</v>
      </c>
      <c r="F322" s="15">
        <v>1.0349999999999999</v>
      </c>
      <c r="G322" s="18">
        <v>0</v>
      </c>
      <c r="H322" s="65" t="s">
        <v>791</v>
      </c>
      <c r="I322" s="36">
        <v>45899</v>
      </c>
    </row>
    <row r="323" spans="1:9" ht="29">
      <c r="A323" s="12" t="s">
        <v>197</v>
      </c>
      <c r="B323" s="16" t="s">
        <v>198</v>
      </c>
      <c r="C323" s="31">
        <v>503870</v>
      </c>
      <c r="D323" s="13" t="s">
        <v>725</v>
      </c>
      <c r="E323" s="14">
        <v>0</v>
      </c>
      <c r="F323" s="15">
        <v>0.3</v>
      </c>
      <c r="G323" s="18">
        <v>0</v>
      </c>
      <c r="H323" s="65" t="s">
        <v>796</v>
      </c>
      <c r="I323" s="36">
        <v>45869</v>
      </c>
    </row>
    <row r="324" spans="1:9" ht="29">
      <c r="A324" s="12" t="s">
        <v>186</v>
      </c>
      <c r="B324" s="16" t="s">
        <v>544</v>
      </c>
      <c r="C324" s="31">
        <v>503926</v>
      </c>
      <c r="D324" s="13" t="s">
        <v>726</v>
      </c>
      <c r="E324" s="14">
        <v>0</v>
      </c>
      <c r="F324" s="15">
        <v>0.77370000000000017</v>
      </c>
      <c r="G324" s="18">
        <v>0</v>
      </c>
      <c r="H324" s="65" t="s">
        <v>791</v>
      </c>
      <c r="I324" s="36">
        <v>45901</v>
      </c>
    </row>
    <row r="325" spans="1:9" ht="29">
      <c r="A325" s="12" t="s">
        <v>31</v>
      </c>
      <c r="B325" s="16" t="s">
        <v>70</v>
      </c>
      <c r="C325" s="31">
        <v>503979</v>
      </c>
      <c r="D325" s="13" t="s">
        <v>727</v>
      </c>
      <c r="E325" s="14">
        <v>0</v>
      </c>
      <c r="F325" s="15">
        <v>6</v>
      </c>
      <c r="G325" s="18">
        <v>0</v>
      </c>
      <c r="H325" s="65" t="s">
        <v>792</v>
      </c>
      <c r="I325" s="36">
        <v>45860</v>
      </c>
    </row>
    <row r="326" spans="1:9" ht="29">
      <c r="A326" s="12" t="s">
        <v>31</v>
      </c>
      <c r="B326" s="16" t="s">
        <v>70</v>
      </c>
      <c r="C326" s="31">
        <v>503980</v>
      </c>
      <c r="D326" s="13" t="s">
        <v>730</v>
      </c>
      <c r="E326" s="14">
        <v>0</v>
      </c>
      <c r="F326" s="15">
        <v>9.6999999999999993</v>
      </c>
      <c r="G326" s="18">
        <v>0</v>
      </c>
      <c r="H326" s="65" t="s">
        <v>792</v>
      </c>
      <c r="I326" s="36">
        <v>45860</v>
      </c>
    </row>
    <row r="327" spans="1:9" ht="29">
      <c r="A327" s="12" t="s">
        <v>186</v>
      </c>
      <c r="B327" s="16" t="s">
        <v>187</v>
      </c>
      <c r="C327" s="31">
        <v>504002</v>
      </c>
      <c r="D327" s="13" t="s">
        <v>732</v>
      </c>
      <c r="E327" s="14">
        <v>0</v>
      </c>
      <c r="F327" s="15">
        <v>2</v>
      </c>
      <c r="G327" s="18">
        <v>0</v>
      </c>
      <c r="H327" s="65" t="s">
        <v>791</v>
      </c>
      <c r="I327" s="36">
        <v>45899</v>
      </c>
    </row>
    <row r="328" spans="1:9" ht="43.5">
      <c r="A328" s="12" t="s">
        <v>186</v>
      </c>
      <c r="B328" s="16" t="s">
        <v>733</v>
      </c>
      <c r="C328" s="31">
        <v>504020</v>
      </c>
      <c r="D328" s="13" t="s">
        <v>734</v>
      </c>
      <c r="E328" s="14">
        <v>0</v>
      </c>
      <c r="F328" s="15">
        <v>0.2</v>
      </c>
      <c r="G328" s="18">
        <v>0</v>
      </c>
      <c r="H328" s="65" t="s">
        <v>791</v>
      </c>
      <c r="I328" s="36">
        <v>45899</v>
      </c>
    </row>
    <row r="329" spans="1:9" ht="29">
      <c r="A329" s="12" t="s">
        <v>186</v>
      </c>
      <c r="B329" s="16" t="s">
        <v>187</v>
      </c>
      <c r="C329" s="31">
        <v>504062</v>
      </c>
      <c r="D329" s="13" t="s">
        <v>735</v>
      </c>
      <c r="E329" s="14">
        <v>0</v>
      </c>
      <c r="F329" s="15">
        <v>0.5</v>
      </c>
      <c r="G329" s="18">
        <v>0</v>
      </c>
      <c r="H329" s="65" t="s">
        <v>791</v>
      </c>
      <c r="I329" s="36">
        <v>45899</v>
      </c>
    </row>
    <row r="330" spans="1:9" ht="29">
      <c r="A330" s="12" t="s">
        <v>186</v>
      </c>
      <c r="B330" s="16" t="s">
        <v>187</v>
      </c>
      <c r="C330" s="31">
        <v>504078</v>
      </c>
      <c r="D330" s="13" t="s">
        <v>736</v>
      </c>
      <c r="E330" s="14">
        <v>0</v>
      </c>
      <c r="F330" s="15">
        <v>4.5</v>
      </c>
      <c r="G330" s="18">
        <v>0</v>
      </c>
      <c r="H330" s="65" t="s">
        <v>793</v>
      </c>
      <c r="I330" s="36" t="s">
        <v>790</v>
      </c>
    </row>
    <row r="331" spans="1:9" ht="29">
      <c r="A331" s="12" t="s">
        <v>186</v>
      </c>
      <c r="B331" s="16" t="s">
        <v>371</v>
      </c>
      <c r="C331" s="31">
        <v>504213</v>
      </c>
      <c r="D331" s="13" t="s">
        <v>737</v>
      </c>
      <c r="E331" s="14">
        <v>0</v>
      </c>
      <c r="F331" s="15">
        <v>1</v>
      </c>
      <c r="G331" s="18">
        <v>0</v>
      </c>
      <c r="H331" s="65" t="s">
        <v>797</v>
      </c>
      <c r="I331" s="36" t="s">
        <v>790</v>
      </c>
    </row>
    <row r="332" spans="1:9" ht="29">
      <c r="A332" s="12" t="s">
        <v>186</v>
      </c>
      <c r="B332" s="16" t="s">
        <v>371</v>
      </c>
      <c r="C332" s="31">
        <v>504216</v>
      </c>
      <c r="D332" s="13" t="s">
        <v>738</v>
      </c>
      <c r="E332" s="14">
        <v>0</v>
      </c>
      <c r="F332" s="15">
        <v>1</v>
      </c>
      <c r="G332" s="18">
        <v>0</v>
      </c>
      <c r="H332" s="65" t="s">
        <v>791</v>
      </c>
      <c r="I332" s="36">
        <v>45899</v>
      </c>
    </row>
    <row r="333" spans="1:9" ht="29">
      <c r="A333" s="12" t="s">
        <v>197</v>
      </c>
      <c r="B333" s="16" t="s">
        <v>198</v>
      </c>
      <c r="C333" s="31">
        <v>504218</v>
      </c>
      <c r="D333" s="13" t="s">
        <v>740</v>
      </c>
      <c r="E333" s="14">
        <v>0</v>
      </c>
      <c r="F333" s="15">
        <v>6</v>
      </c>
      <c r="G333" s="18">
        <v>0</v>
      </c>
      <c r="H333" s="65" t="s">
        <v>791</v>
      </c>
      <c r="I333" s="36">
        <v>45900</v>
      </c>
    </row>
    <row r="334" spans="1:9" ht="29">
      <c r="A334" s="12" t="s">
        <v>61</v>
      </c>
      <c r="B334" s="16" t="s">
        <v>237</v>
      </c>
      <c r="C334" s="31">
        <v>504230</v>
      </c>
      <c r="D334" s="13" t="s">
        <v>742</v>
      </c>
      <c r="E334" s="14">
        <v>0</v>
      </c>
      <c r="F334" s="15">
        <v>1</v>
      </c>
      <c r="G334" s="18">
        <v>0</v>
      </c>
      <c r="H334" s="65" t="s">
        <v>791</v>
      </c>
      <c r="I334" s="36">
        <v>45961</v>
      </c>
    </row>
    <row r="335" spans="1:9" ht="43.5">
      <c r="A335" s="12" t="s">
        <v>31</v>
      </c>
      <c r="B335" s="16" t="s">
        <v>209</v>
      </c>
      <c r="C335" s="31">
        <v>504358</v>
      </c>
      <c r="D335" s="13" t="s">
        <v>743</v>
      </c>
      <c r="E335" s="14">
        <v>0</v>
      </c>
      <c r="F335" s="15">
        <v>0.41463749999999999</v>
      </c>
      <c r="G335" s="18">
        <v>0</v>
      </c>
      <c r="H335" s="65" t="s">
        <v>797</v>
      </c>
      <c r="I335" s="36" t="s">
        <v>790</v>
      </c>
    </row>
    <row r="336" spans="1:9" ht="29">
      <c r="A336" s="12" t="s">
        <v>31</v>
      </c>
      <c r="B336" s="16" t="s">
        <v>99</v>
      </c>
      <c r="C336" s="31">
        <v>504386</v>
      </c>
      <c r="D336" s="13" t="s">
        <v>744</v>
      </c>
      <c r="E336" s="14">
        <v>0</v>
      </c>
      <c r="F336" s="15">
        <v>0.5</v>
      </c>
      <c r="G336" s="18">
        <v>0</v>
      </c>
      <c r="H336" s="65" t="s">
        <v>791</v>
      </c>
      <c r="I336" s="36">
        <v>45900</v>
      </c>
    </row>
    <row r="337" spans="1:9">
      <c r="A337" s="12" t="s">
        <v>186</v>
      </c>
      <c r="B337" s="16" t="s">
        <v>618</v>
      </c>
      <c r="C337" s="31">
        <v>504748</v>
      </c>
      <c r="D337" s="13" t="s">
        <v>745</v>
      </c>
      <c r="E337" s="14">
        <v>0</v>
      </c>
      <c r="F337" s="15">
        <v>0.38685000000000008</v>
      </c>
      <c r="G337" s="18">
        <v>0</v>
      </c>
      <c r="H337" s="65" t="s">
        <v>792</v>
      </c>
      <c r="I337" s="36">
        <v>45866</v>
      </c>
    </row>
    <row r="338" spans="1:9" ht="43.5">
      <c r="A338" s="12" t="s">
        <v>31</v>
      </c>
      <c r="B338" s="16" t="s">
        <v>748</v>
      </c>
      <c r="C338" s="31">
        <v>505138</v>
      </c>
      <c r="D338" s="13" t="s">
        <v>749</v>
      </c>
      <c r="E338" s="14">
        <v>0</v>
      </c>
      <c r="F338" s="15">
        <v>2449.4999999999995</v>
      </c>
      <c r="G338" s="18">
        <v>0</v>
      </c>
      <c r="H338" s="65" t="s">
        <v>791</v>
      </c>
      <c r="I338" s="36">
        <v>45884</v>
      </c>
    </row>
    <row r="339" spans="1:9" ht="29">
      <c r="A339" s="12" t="s">
        <v>197</v>
      </c>
      <c r="B339" s="16" t="s">
        <v>198</v>
      </c>
      <c r="C339" s="31">
        <v>505344</v>
      </c>
      <c r="D339" s="13" t="s">
        <v>751</v>
      </c>
      <c r="E339" s="14">
        <v>0</v>
      </c>
      <c r="F339" s="15">
        <v>0.2</v>
      </c>
      <c r="G339" s="18">
        <v>0</v>
      </c>
      <c r="H339" s="65" t="s">
        <v>791</v>
      </c>
      <c r="I339" s="36">
        <v>45900</v>
      </c>
    </row>
    <row r="340" spans="1:9">
      <c r="A340" s="12" t="s">
        <v>61</v>
      </c>
      <c r="B340" s="16" t="s">
        <v>62</v>
      </c>
      <c r="C340" s="31">
        <v>505390</v>
      </c>
      <c r="D340" s="13" t="s">
        <v>753</v>
      </c>
      <c r="E340" s="14">
        <v>0</v>
      </c>
      <c r="F340" s="15">
        <v>37.200000000000003</v>
      </c>
      <c r="G340" s="18">
        <v>0</v>
      </c>
      <c r="H340" s="65" t="s">
        <v>793</v>
      </c>
      <c r="I340" s="36" t="s">
        <v>790</v>
      </c>
    </row>
    <row r="341" spans="1:9">
      <c r="A341" s="12" t="s">
        <v>61</v>
      </c>
      <c r="B341" s="16" t="s">
        <v>62</v>
      </c>
      <c r="C341" s="31">
        <v>505411</v>
      </c>
      <c r="D341" s="13" t="s">
        <v>756</v>
      </c>
      <c r="E341" s="14">
        <v>0</v>
      </c>
      <c r="F341" s="15">
        <v>100</v>
      </c>
      <c r="G341" s="18">
        <v>0</v>
      </c>
      <c r="H341" s="65" t="s">
        <v>793</v>
      </c>
      <c r="I341" s="36" t="s">
        <v>790</v>
      </c>
    </row>
    <row r="342" spans="1:9">
      <c r="A342" s="12" t="s">
        <v>61</v>
      </c>
      <c r="B342" s="16" t="s">
        <v>62</v>
      </c>
      <c r="C342" s="31">
        <v>505414</v>
      </c>
      <c r="D342" s="13" t="s">
        <v>758</v>
      </c>
      <c r="E342" s="14">
        <v>0</v>
      </c>
      <c r="F342" s="15">
        <v>770</v>
      </c>
      <c r="G342" s="18">
        <v>0</v>
      </c>
      <c r="H342" s="65" t="s">
        <v>793</v>
      </c>
      <c r="I342" s="36" t="s">
        <v>790</v>
      </c>
    </row>
    <row r="343" spans="1:9" ht="29">
      <c r="A343" s="12" t="s">
        <v>31</v>
      </c>
      <c r="B343" s="16" t="s">
        <v>32</v>
      </c>
      <c r="C343" s="31">
        <v>505416</v>
      </c>
      <c r="D343" s="13" t="s">
        <v>761</v>
      </c>
      <c r="E343" s="14">
        <v>0</v>
      </c>
      <c r="F343" s="15">
        <v>0.3</v>
      </c>
      <c r="G343" s="18">
        <v>0</v>
      </c>
      <c r="H343" s="65" t="s">
        <v>791</v>
      </c>
      <c r="I343" s="36">
        <v>45900</v>
      </c>
    </row>
    <row r="344" spans="1:9" ht="29">
      <c r="A344" s="12" t="s">
        <v>31</v>
      </c>
      <c r="B344" s="16" t="s">
        <v>32</v>
      </c>
      <c r="C344" s="31">
        <v>505418</v>
      </c>
      <c r="D344" s="13" t="s">
        <v>763</v>
      </c>
      <c r="E344" s="14">
        <v>0</v>
      </c>
      <c r="F344" s="15">
        <v>0.3</v>
      </c>
      <c r="G344" s="18">
        <v>0</v>
      </c>
      <c r="H344" s="65" t="s">
        <v>791</v>
      </c>
      <c r="I344" s="36">
        <v>45900</v>
      </c>
    </row>
    <row r="345" spans="1:9" ht="29">
      <c r="A345" s="12" t="s">
        <v>186</v>
      </c>
      <c r="B345" s="16" t="s">
        <v>764</v>
      </c>
      <c r="C345" s="31">
        <v>505594</v>
      </c>
      <c r="D345" s="13" t="s">
        <v>765</v>
      </c>
      <c r="E345" s="14">
        <v>0</v>
      </c>
      <c r="F345" s="15">
        <v>0.6</v>
      </c>
      <c r="G345" s="18">
        <v>0</v>
      </c>
      <c r="H345" s="65" t="s">
        <v>793</v>
      </c>
      <c r="I345" s="36" t="s">
        <v>790</v>
      </c>
    </row>
    <row r="346" spans="1:9" ht="29">
      <c r="A346" s="12" t="s">
        <v>31</v>
      </c>
      <c r="B346" s="16" t="s">
        <v>767</v>
      </c>
      <c r="C346" s="31">
        <v>505628</v>
      </c>
      <c r="D346" s="13" t="s">
        <v>768</v>
      </c>
      <c r="E346" s="14">
        <v>0</v>
      </c>
      <c r="F346" s="15">
        <v>0.4</v>
      </c>
      <c r="G346" s="18">
        <v>0</v>
      </c>
      <c r="H346" s="65" t="s">
        <v>791</v>
      </c>
      <c r="I346" s="36">
        <v>45900</v>
      </c>
    </row>
    <row r="347" spans="1:9" ht="29">
      <c r="A347" s="12" t="s">
        <v>31</v>
      </c>
      <c r="B347" s="16" t="s">
        <v>181</v>
      </c>
      <c r="C347" s="31">
        <v>505680</v>
      </c>
      <c r="D347" s="13" t="s">
        <v>769</v>
      </c>
      <c r="E347" s="14">
        <v>1</v>
      </c>
      <c r="F347" s="15">
        <v>3.2</v>
      </c>
      <c r="G347" s="18">
        <v>9.375</v>
      </c>
      <c r="H347" s="65" t="s">
        <v>792</v>
      </c>
      <c r="I347" s="36">
        <v>45866</v>
      </c>
    </row>
    <row r="348" spans="1:9" ht="43.5">
      <c r="A348" s="12" t="s">
        <v>69</v>
      </c>
      <c r="B348" s="16" t="s">
        <v>750</v>
      </c>
      <c r="C348" s="31">
        <v>505682</v>
      </c>
      <c r="D348" s="13" t="s">
        <v>771</v>
      </c>
      <c r="E348" s="14">
        <v>1</v>
      </c>
      <c r="F348" s="15">
        <v>9.1</v>
      </c>
      <c r="G348" s="18">
        <v>3.2967032967032965</v>
      </c>
      <c r="H348" s="65" t="s">
        <v>792</v>
      </c>
      <c r="I348" s="36">
        <v>45855</v>
      </c>
    </row>
    <row r="349" spans="1:9" ht="29">
      <c r="A349" s="12" t="s">
        <v>186</v>
      </c>
      <c r="B349" s="16" t="s">
        <v>181</v>
      </c>
      <c r="C349" s="31">
        <v>505694</v>
      </c>
      <c r="D349" s="13" t="s">
        <v>774</v>
      </c>
      <c r="E349" s="14">
        <v>0</v>
      </c>
      <c r="F349" s="15">
        <v>4.8</v>
      </c>
      <c r="G349" s="18">
        <v>0</v>
      </c>
      <c r="H349" s="65" t="s">
        <v>791</v>
      </c>
      <c r="I349" s="36">
        <v>45900</v>
      </c>
    </row>
    <row r="350" spans="1:9" ht="29">
      <c r="A350" s="12" t="s">
        <v>186</v>
      </c>
      <c r="B350" s="16" t="s">
        <v>181</v>
      </c>
      <c r="C350" s="31">
        <v>505698</v>
      </c>
      <c r="D350" s="13" t="s">
        <v>776</v>
      </c>
      <c r="E350" s="14">
        <v>0</v>
      </c>
      <c r="F350" s="15">
        <v>0.2</v>
      </c>
      <c r="G350" s="18">
        <v>0</v>
      </c>
      <c r="H350" s="65" t="s">
        <v>791</v>
      </c>
      <c r="I350" s="36">
        <v>45900</v>
      </c>
    </row>
    <row r="351" spans="1:9">
      <c r="A351" s="12" t="s">
        <v>69</v>
      </c>
      <c r="B351" s="16" t="s">
        <v>777</v>
      </c>
      <c r="C351" s="31">
        <v>505846</v>
      </c>
      <c r="D351" s="13" t="s">
        <v>778</v>
      </c>
      <c r="E351" s="14">
        <v>0</v>
      </c>
      <c r="F351" s="15">
        <v>0.8</v>
      </c>
      <c r="G351" s="18">
        <v>0</v>
      </c>
      <c r="H351" s="65" t="s">
        <v>791</v>
      </c>
      <c r="I351" s="36">
        <v>45870</v>
      </c>
    </row>
    <row r="352" spans="1:9">
      <c r="A352" s="12" t="s">
        <v>69</v>
      </c>
      <c r="B352" s="16" t="s">
        <v>238</v>
      </c>
      <c r="C352" s="31">
        <v>505930</v>
      </c>
      <c r="D352" s="13" t="s">
        <v>779</v>
      </c>
      <c r="E352" s="14">
        <v>0</v>
      </c>
      <c r="F352" s="15">
        <v>2.2999999999999998</v>
      </c>
      <c r="G352" s="18">
        <v>0</v>
      </c>
      <c r="H352" s="65" t="s">
        <v>791</v>
      </c>
      <c r="I352" s="36">
        <v>45870</v>
      </c>
    </row>
    <row r="353" spans="1:9" ht="43.5">
      <c r="A353" s="12" t="s">
        <v>31</v>
      </c>
      <c r="B353" s="16" t="s">
        <v>780</v>
      </c>
      <c r="C353" s="31">
        <v>506198</v>
      </c>
      <c r="D353" s="13" t="s">
        <v>781</v>
      </c>
      <c r="E353" s="14">
        <v>0</v>
      </c>
      <c r="F353" s="15">
        <v>19.8</v>
      </c>
      <c r="G353" s="18">
        <v>0</v>
      </c>
      <c r="H353" s="65" t="s">
        <v>195</v>
      </c>
      <c r="I353" s="36">
        <v>45900</v>
      </c>
    </row>
    <row r="354" spans="1:9">
      <c r="A354" s="12" t="s">
        <v>61</v>
      </c>
      <c r="B354" s="16" t="s">
        <v>121</v>
      </c>
      <c r="C354" s="31">
        <v>980203</v>
      </c>
      <c r="D354" s="13" t="s">
        <v>783</v>
      </c>
      <c r="E354" s="14">
        <v>0</v>
      </c>
      <c r="F354" s="15">
        <v>30</v>
      </c>
      <c r="G354" s="18">
        <v>0</v>
      </c>
      <c r="H354" s="65" t="s">
        <v>792</v>
      </c>
      <c r="I354" s="36">
        <v>45853</v>
      </c>
    </row>
    <row r="355" spans="1:9">
      <c r="A355" s="12" t="s">
        <v>69</v>
      </c>
      <c r="B355" s="16" t="s">
        <v>70</v>
      </c>
      <c r="C355" s="31">
        <v>980283</v>
      </c>
      <c r="D355" s="13" t="s">
        <v>785</v>
      </c>
      <c r="E355" s="14">
        <v>84</v>
      </c>
      <c r="F355" s="15">
        <v>1158.0999999999999</v>
      </c>
      <c r="G355" s="18">
        <v>2.1759778948277355</v>
      </c>
      <c r="H355" s="65" t="s">
        <v>792</v>
      </c>
      <c r="I355" s="36">
        <v>45857</v>
      </c>
    </row>
    <row r="356" spans="1:9" ht="29">
      <c r="A356" s="12" t="s">
        <v>31</v>
      </c>
      <c r="B356" s="16" t="s">
        <v>32</v>
      </c>
      <c r="C356" s="31">
        <v>980459</v>
      </c>
      <c r="D356" s="13" t="s">
        <v>788</v>
      </c>
      <c r="E356" s="14">
        <v>8</v>
      </c>
      <c r="F356" s="15">
        <v>17.600000000000001</v>
      </c>
      <c r="G356" s="18">
        <v>13.636363636363637</v>
      </c>
      <c r="H356" s="65" t="s">
        <v>791</v>
      </c>
      <c r="I356" s="36">
        <v>45900</v>
      </c>
    </row>
    <row r="357" spans="1:9" ht="29">
      <c r="A357" s="12" t="s">
        <v>31</v>
      </c>
      <c r="B357" s="16" t="s">
        <v>99</v>
      </c>
      <c r="C357" s="31">
        <v>980461</v>
      </c>
      <c r="D357" s="13" t="s">
        <v>789</v>
      </c>
      <c r="E357" s="14">
        <v>0</v>
      </c>
      <c r="F357" s="15">
        <v>10.70285</v>
      </c>
      <c r="G357" s="18">
        <v>0</v>
      </c>
      <c r="H357" s="65" t="s">
        <v>791</v>
      </c>
      <c r="I357" s="36">
        <v>45900</v>
      </c>
    </row>
  </sheetData>
  <conditionalFormatting sqref="C2:C46">
    <cfRule type="duplicateValues" dxfId="33" priority="13"/>
  </conditionalFormatting>
  <conditionalFormatting sqref="C2:C213">
    <cfRule type="duplicateValues" dxfId="32" priority="826"/>
  </conditionalFormatting>
  <conditionalFormatting sqref="C47:C90">
    <cfRule type="duplicateValues" dxfId="31" priority="12"/>
  </conditionalFormatting>
  <conditionalFormatting sqref="C156:C162">
    <cfRule type="duplicateValues" dxfId="30" priority="6"/>
  </conditionalFormatting>
  <conditionalFormatting sqref="C163:C174 C91:C155">
    <cfRule type="duplicateValues" dxfId="29" priority="11"/>
  </conditionalFormatting>
  <conditionalFormatting sqref="C175:C178">
    <cfRule type="duplicateValues" dxfId="28" priority="5"/>
  </conditionalFormatting>
  <conditionalFormatting sqref="C179:C187">
    <cfRule type="duplicateValues" dxfId="27" priority="16"/>
  </conditionalFormatting>
  <conditionalFormatting sqref="C188:C189">
    <cfRule type="duplicateValues" dxfId="26" priority="17"/>
  </conditionalFormatting>
  <conditionalFormatting sqref="C190:C191">
    <cfRule type="duplicateValues" dxfId="25" priority="828"/>
  </conditionalFormatting>
  <conditionalFormatting sqref="C192">
    <cfRule type="duplicateValues" dxfId="24" priority="2"/>
    <cfRule type="duplicateValues" dxfId="23" priority="3"/>
  </conditionalFormatting>
  <conditionalFormatting sqref="C214:C221">
    <cfRule type="duplicateValues" dxfId="22" priority="10"/>
  </conditionalFormatting>
  <conditionalFormatting sqref="C214:C298">
    <cfRule type="duplicateValues" dxfId="21" priority="15"/>
  </conditionalFormatting>
  <conditionalFormatting sqref="C222">
    <cfRule type="duplicateValues" dxfId="20" priority="9"/>
  </conditionalFormatting>
  <conditionalFormatting sqref="C299:C307">
    <cfRule type="duplicateValues" dxfId="19" priority="1"/>
  </conditionalFormatting>
  <conditionalFormatting sqref="C308:C357">
    <cfRule type="duplicateValues" dxfId="18" priority="829"/>
  </conditionalFormatting>
  <conditionalFormatting sqref="G2:G357">
    <cfRule type="cellIs" dxfId="17" priority="7" operator="between">
      <formula>15.11</formula>
      <formula>30.1</formula>
    </cfRule>
    <cfRule type="cellIs" dxfId="16" priority="8" operator="lessThan">
      <formula>15.1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9B66B9-C56D-4871-92B6-9574A8B1E1BA}">
          <x14:formula1>
            <xm:f>Validação!$A$1:$A$12</xm:f>
          </x14:formula1>
          <xm:sqref>H2:H357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30E79-C3CE-4197-8A75-16958845108B}">
  <dimension ref="A1:A12"/>
  <sheetViews>
    <sheetView showGridLines="0" workbookViewId="0">
      <selection activeCell="B23" sqref="B23"/>
    </sheetView>
  </sheetViews>
  <sheetFormatPr defaultRowHeight="14.5"/>
  <cols>
    <col min="1" max="2" width="50.81640625" bestFit="1" customWidth="1"/>
  </cols>
  <sheetData>
    <row r="1" spans="1:1">
      <c r="A1" t="s">
        <v>792</v>
      </c>
    </row>
    <row r="2" spans="1:1">
      <c r="A2" t="s">
        <v>793</v>
      </c>
    </row>
    <row r="3" spans="1:1">
      <c r="A3" t="s">
        <v>794</v>
      </c>
    </row>
    <row r="4" spans="1:1">
      <c r="A4" t="s">
        <v>791</v>
      </c>
    </row>
    <row r="5" spans="1:1">
      <c r="A5" t="s">
        <v>795</v>
      </c>
    </row>
    <row r="6" spans="1:1">
      <c r="A6" t="s">
        <v>796</v>
      </c>
    </row>
    <row r="7" spans="1:1">
      <c r="A7" t="s">
        <v>797</v>
      </c>
    </row>
    <row r="8" spans="1:1">
      <c r="A8" t="s">
        <v>798</v>
      </c>
    </row>
    <row r="9" spans="1:1">
      <c r="A9" t="s">
        <v>195</v>
      </c>
    </row>
    <row r="10" spans="1:1">
      <c r="A10" t="s">
        <v>799</v>
      </c>
    </row>
    <row r="11" spans="1:1">
      <c r="A11" t="s">
        <v>800</v>
      </c>
    </row>
    <row r="12" spans="1:1">
      <c r="A12" t="s">
        <v>801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DFFDD-6C32-491E-8297-A7C7BA4B6F20}">
  <dimension ref="A1:AC358"/>
  <sheetViews>
    <sheetView showGridLines="0" zoomScale="85" zoomScaleNormal="85" workbookViewId="0">
      <pane ySplit="2" topLeftCell="A328" activePane="bottomLeft" state="frozen"/>
      <selection pane="bottomLeft" activeCell="L353" sqref="L353"/>
    </sheetView>
  </sheetViews>
  <sheetFormatPr defaultRowHeight="14.5"/>
  <cols>
    <col min="1" max="1" width="11.453125" customWidth="1"/>
    <col min="2" max="2" width="16.81640625" customWidth="1"/>
    <col min="3" max="3" width="8.7265625" customWidth="1"/>
    <col min="4" max="4" width="26" customWidth="1"/>
    <col min="5" max="5" width="10.54296875" customWidth="1"/>
    <col min="6" max="6" width="11.54296875" customWidth="1"/>
    <col min="7" max="7" width="14.1796875" customWidth="1"/>
    <col min="8" max="8" width="16.1796875" customWidth="1"/>
    <col min="9" max="9" width="14.54296875" customWidth="1"/>
    <col min="10" max="10" width="17.26953125" customWidth="1"/>
    <col min="11" max="11" width="20.7265625" customWidth="1"/>
    <col min="12" max="12" width="19.1796875" customWidth="1"/>
    <col min="13" max="13" width="19.1796875" style="62" customWidth="1"/>
    <col min="14" max="14" width="12.26953125" customWidth="1"/>
    <col min="15" max="16" width="16.26953125" customWidth="1"/>
    <col min="17" max="17" width="16.7265625" customWidth="1"/>
    <col min="18" max="18" width="34.7265625" customWidth="1"/>
    <col min="19" max="19" width="21.453125" customWidth="1"/>
    <col min="20" max="20" width="26.26953125" customWidth="1"/>
    <col min="21" max="22" width="17.453125" customWidth="1"/>
    <col min="23" max="23" width="16.54296875" style="38" customWidth="1"/>
    <col min="24" max="25" width="16.54296875" customWidth="1"/>
    <col min="26" max="26" width="27.1796875" customWidth="1"/>
    <col min="27" max="27" width="23.1796875" style="62" customWidth="1"/>
    <col min="28" max="28" width="14.81640625" bestFit="1" customWidth="1"/>
    <col min="29" max="29" width="16.54296875" customWidth="1"/>
  </cols>
  <sheetData>
    <row r="1" spans="1:29" ht="18.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2"/>
      <c r="N1" s="20"/>
      <c r="O1" s="68" t="s">
        <v>1</v>
      </c>
      <c r="P1" s="68"/>
      <c r="Q1" s="68"/>
      <c r="R1" s="68"/>
      <c r="S1" s="19"/>
      <c r="T1" s="69" t="s">
        <v>2</v>
      </c>
      <c r="U1" s="69"/>
      <c r="V1" s="69"/>
      <c r="W1" s="69"/>
      <c r="X1" s="69"/>
      <c r="Y1" s="69"/>
      <c r="Z1" s="69"/>
      <c r="AA1" s="70"/>
      <c r="AB1" s="69"/>
      <c r="AC1" s="69"/>
    </row>
    <row r="2" spans="1:29" ht="36">
      <c r="A2" s="4" t="s">
        <v>3</v>
      </c>
      <c r="B2" s="4" t="s">
        <v>4</v>
      </c>
      <c r="C2" s="4" t="s">
        <v>5</v>
      </c>
      <c r="D2" s="4" t="s">
        <v>6</v>
      </c>
      <c r="E2" s="5" t="s">
        <v>810</v>
      </c>
      <c r="F2" s="5" t="s">
        <v>7</v>
      </c>
      <c r="G2" s="4" t="s">
        <v>8</v>
      </c>
      <c r="H2" s="4" t="s">
        <v>9</v>
      </c>
      <c r="I2" s="5" t="s">
        <v>10</v>
      </c>
      <c r="J2" s="5" t="s">
        <v>11</v>
      </c>
      <c r="K2" s="5" t="s">
        <v>12</v>
      </c>
      <c r="L2" s="4" t="s">
        <v>13</v>
      </c>
      <c r="M2" s="54" t="s">
        <v>14</v>
      </c>
      <c r="N2" s="21" t="s">
        <v>15</v>
      </c>
      <c r="O2" s="11" t="s">
        <v>16</v>
      </c>
      <c r="P2" s="11" t="s">
        <v>17</v>
      </c>
      <c r="Q2" s="11" t="s">
        <v>18</v>
      </c>
      <c r="R2" s="11" t="s">
        <v>19</v>
      </c>
      <c r="S2" s="22" t="s">
        <v>20</v>
      </c>
      <c r="T2" s="2" t="s">
        <v>21</v>
      </c>
      <c r="U2" s="2" t="s">
        <v>22</v>
      </c>
      <c r="V2" s="2" t="s">
        <v>23</v>
      </c>
      <c r="W2" s="9" t="s">
        <v>24</v>
      </c>
      <c r="X2" s="9" t="s">
        <v>25</v>
      </c>
      <c r="Y2" s="10" t="s">
        <v>26</v>
      </c>
      <c r="Z2" s="2" t="s">
        <v>27</v>
      </c>
      <c r="AA2" s="63" t="s">
        <v>28</v>
      </c>
      <c r="AB2" s="3" t="s">
        <v>29</v>
      </c>
      <c r="AC2" s="6" t="s">
        <v>30</v>
      </c>
    </row>
    <row r="3" spans="1:29" s="1" customFormat="1" ht="30" customHeight="1">
      <c r="A3" s="12" t="s">
        <v>31</v>
      </c>
      <c r="B3" s="16" t="s">
        <v>32</v>
      </c>
      <c r="C3" s="32">
        <v>353</v>
      </c>
      <c r="D3" s="13" t="s">
        <v>33</v>
      </c>
      <c r="E3" s="14">
        <v>209</v>
      </c>
      <c r="F3" s="15">
        <v>569.5</v>
      </c>
      <c r="G3" s="18">
        <f>(Tabela4[[#This Row],[ESTOQUE]]/Tabela4[[#This Row],[CONSUMO MÉDIO PONDERADO]])*30</f>
        <v>11.009657594381036</v>
      </c>
      <c r="H3" s="12" t="s">
        <v>34</v>
      </c>
      <c r="I3" s="12" t="s">
        <v>35</v>
      </c>
      <c r="J3" s="17" t="s">
        <v>35</v>
      </c>
      <c r="K3" s="17">
        <v>19</v>
      </c>
      <c r="L3" s="17" t="s">
        <v>36</v>
      </c>
      <c r="M3" s="55" t="s">
        <v>37</v>
      </c>
      <c r="N3" s="8"/>
      <c r="O3" s="8" t="s">
        <v>38</v>
      </c>
      <c r="P3" s="8" t="s">
        <v>39</v>
      </c>
      <c r="Q3" s="8" t="s">
        <v>38</v>
      </c>
      <c r="R3" s="8" t="s">
        <v>38</v>
      </c>
      <c r="S3" s="8" t="s">
        <v>40</v>
      </c>
      <c r="T3" s="53" t="e">
        <v>#N/A</v>
      </c>
      <c r="U3" s="8" t="e">
        <v>#N/A</v>
      </c>
      <c r="V3" s="8" t="e">
        <v>#N/A</v>
      </c>
      <c r="W3" s="36" t="e">
        <v>#N/A</v>
      </c>
      <c r="X3" s="8"/>
      <c r="Y3" s="8"/>
      <c r="Z3" s="7" t="s">
        <v>796</v>
      </c>
      <c r="AA3" s="8" t="s">
        <v>804</v>
      </c>
      <c r="AB3" s="8" t="s">
        <v>803</v>
      </c>
      <c r="AC3" s="36">
        <v>45869</v>
      </c>
    </row>
    <row r="4" spans="1:29" ht="30" customHeight="1">
      <c r="A4" s="24" t="s">
        <v>31</v>
      </c>
      <c r="B4" s="16" t="s">
        <v>32</v>
      </c>
      <c r="C4" s="32">
        <v>361</v>
      </c>
      <c r="D4" s="13" t="s">
        <v>41</v>
      </c>
      <c r="E4" s="14">
        <v>5</v>
      </c>
      <c r="F4" s="15">
        <v>6.6341999999999999</v>
      </c>
      <c r="G4" s="18">
        <f>(Tabela4[[#This Row],[ESTOQUE]]/Tabela4[[#This Row],[CONSUMO MÉDIO PONDERADO]])*30</f>
        <v>22.610111241747308</v>
      </c>
      <c r="H4" s="12" t="s">
        <v>42</v>
      </c>
      <c r="I4" s="12" t="s">
        <v>43</v>
      </c>
      <c r="J4" s="17" t="s">
        <v>44</v>
      </c>
      <c r="K4" s="17">
        <v>19</v>
      </c>
      <c r="L4" s="17" t="s">
        <v>36</v>
      </c>
      <c r="M4" s="55" t="s">
        <v>45</v>
      </c>
      <c r="N4" s="8" t="s">
        <v>46</v>
      </c>
      <c r="O4" s="8" t="s">
        <v>47</v>
      </c>
      <c r="P4" s="8" t="s">
        <v>39</v>
      </c>
      <c r="Q4" s="36">
        <v>45854</v>
      </c>
      <c r="R4" s="8" t="s">
        <v>38</v>
      </c>
      <c r="S4" s="8" t="s">
        <v>40</v>
      </c>
      <c r="T4" s="53" t="e">
        <v>#N/A</v>
      </c>
      <c r="U4" s="8" t="e">
        <v>#N/A</v>
      </c>
      <c r="V4" s="8" t="e">
        <v>#N/A</v>
      </c>
      <c r="W4" s="36" t="e">
        <v>#N/A</v>
      </c>
      <c r="X4" s="8"/>
      <c r="Y4" s="8"/>
      <c r="Z4" s="7" t="s">
        <v>792</v>
      </c>
      <c r="AA4" s="8" t="s">
        <v>821</v>
      </c>
      <c r="AB4" s="8" t="s">
        <v>803</v>
      </c>
      <c r="AC4" s="36">
        <f>Tabela4[[#This Row],[PREVISÃO DE ENTREGA]]</f>
        <v>45854</v>
      </c>
    </row>
    <row r="5" spans="1:29" ht="30" customHeight="1">
      <c r="A5" s="24" t="s">
        <v>31</v>
      </c>
      <c r="B5" s="16" t="s">
        <v>32</v>
      </c>
      <c r="C5" s="32">
        <v>1120</v>
      </c>
      <c r="D5" s="13" t="s">
        <v>48</v>
      </c>
      <c r="E5" s="14">
        <v>4</v>
      </c>
      <c r="F5" s="15">
        <v>4.5</v>
      </c>
      <c r="G5" s="18">
        <f>(Tabela4[[#This Row],[ESTOQUE]]/Tabela4[[#This Row],[CONSUMO MÉDIO PONDERADO]])*30</f>
        <v>26.666666666666664</v>
      </c>
      <c r="H5" s="12" t="s">
        <v>34</v>
      </c>
      <c r="I5" s="12" t="s">
        <v>35</v>
      </c>
      <c r="J5" s="17" t="s">
        <v>35</v>
      </c>
      <c r="K5" s="17">
        <v>19</v>
      </c>
      <c r="L5" s="17" t="s">
        <v>36</v>
      </c>
      <c r="M5" s="55" t="s">
        <v>37</v>
      </c>
      <c r="N5" s="8"/>
      <c r="O5" s="8" t="s">
        <v>38</v>
      </c>
      <c r="P5" s="8" t="s">
        <v>39</v>
      </c>
      <c r="Q5" s="8" t="s">
        <v>38</v>
      </c>
      <c r="R5" s="8" t="s">
        <v>38</v>
      </c>
      <c r="S5" s="8" t="s">
        <v>40</v>
      </c>
      <c r="T5" s="53" t="e">
        <v>#N/A</v>
      </c>
      <c r="U5" s="8" t="e">
        <v>#N/A</v>
      </c>
      <c r="V5" s="8" t="e">
        <v>#N/A</v>
      </c>
      <c r="W5" s="36" t="e">
        <v>#N/A</v>
      </c>
      <c r="X5" s="8"/>
      <c r="Y5" s="8"/>
      <c r="Z5" s="7" t="s">
        <v>796</v>
      </c>
      <c r="AA5" s="8" t="s">
        <v>804</v>
      </c>
      <c r="AB5" s="8" t="s">
        <v>803</v>
      </c>
      <c r="AC5" s="36">
        <v>45869</v>
      </c>
    </row>
    <row r="6" spans="1:29" ht="30" customHeight="1">
      <c r="A6" s="24" t="s">
        <v>31</v>
      </c>
      <c r="B6" s="16" t="s">
        <v>32</v>
      </c>
      <c r="C6" s="32">
        <v>1902</v>
      </c>
      <c r="D6" s="13" t="s">
        <v>49</v>
      </c>
      <c r="E6" s="14">
        <v>265</v>
      </c>
      <c r="F6" s="15">
        <v>472.82496249999991</v>
      </c>
      <c r="G6" s="18">
        <f>(Tabela4[[#This Row],[ESTOQUE]]/Tabela4[[#This Row],[CONSUMO MÉDIO PONDERADO]])*30</f>
        <v>16.813833089449041</v>
      </c>
      <c r="H6" s="12" t="s">
        <v>50</v>
      </c>
      <c r="I6" s="12" t="s">
        <v>43</v>
      </c>
      <c r="J6" s="17" t="s">
        <v>44</v>
      </c>
      <c r="K6" s="17">
        <v>9</v>
      </c>
      <c r="L6" s="17" t="s">
        <v>36</v>
      </c>
      <c r="M6" s="55" t="s">
        <v>51</v>
      </c>
      <c r="N6" s="8" t="s">
        <v>46</v>
      </c>
      <c r="O6" s="8" t="s">
        <v>38</v>
      </c>
      <c r="P6" s="8" t="s">
        <v>39</v>
      </c>
      <c r="Q6" s="8" t="s">
        <v>38</v>
      </c>
      <c r="R6" s="8" t="s">
        <v>38</v>
      </c>
      <c r="S6" s="8" t="s">
        <v>40</v>
      </c>
      <c r="T6" s="53" t="s">
        <v>791</v>
      </c>
      <c r="U6" s="8">
        <v>0</v>
      </c>
      <c r="V6" s="8">
        <v>0</v>
      </c>
      <c r="W6" s="36">
        <v>45900</v>
      </c>
      <c r="X6" s="8"/>
      <c r="Y6" s="8"/>
      <c r="Z6" s="7" t="s">
        <v>791</v>
      </c>
      <c r="AA6" s="8" t="s">
        <v>821</v>
      </c>
      <c r="AB6" s="8" t="s">
        <v>803</v>
      </c>
      <c r="AC6" s="36">
        <f>Tabela4[[#This Row],[PREVISÃO DE REGULARIZAÇÃO]]</f>
        <v>45900</v>
      </c>
    </row>
    <row r="7" spans="1:29" ht="30" customHeight="1">
      <c r="A7" s="24" t="s">
        <v>31</v>
      </c>
      <c r="B7" s="16" t="s">
        <v>52</v>
      </c>
      <c r="C7" s="32">
        <v>2160</v>
      </c>
      <c r="D7" s="13" t="s">
        <v>53</v>
      </c>
      <c r="E7" s="14">
        <v>1945</v>
      </c>
      <c r="F7" s="15">
        <v>8792</v>
      </c>
      <c r="G7" s="18">
        <f>(Tabela4[[#This Row],[ESTOQUE]]/Tabela4[[#This Row],[CONSUMO MÉDIO PONDERADO]])*30</f>
        <v>6.6367151956323926</v>
      </c>
      <c r="H7" s="12" t="s">
        <v>54</v>
      </c>
      <c r="I7" s="12" t="s">
        <v>35</v>
      </c>
      <c r="J7" s="17" t="s">
        <v>35</v>
      </c>
      <c r="K7" s="17" t="s">
        <v>55</v>
      </c>
      <c r="L7" s="17" t="s">
        <v>56</v>
      </c>
      <c r="M7" s="58" t="s">
        <v>57</v>
      </c>
      <c r="N7" s="8"/>
      <c r="O7" s="8" t="s">
        <v>58</v>
      </c>
      <c r="P7" s="8" t="s">
        <v>39</v>
      </c>
      <c r="Q7" s="8" t="s">
        <v>59</v>
      </c>
      <c r="R7" s="8" t="s">
        <v>60</v>
      </c>
      <c r="S7" s="8" t="s">
        <v>40</v>
      </c>
      <c r="T7" s="53" t="e">
        <v>#N/A</v>
      </c>
      <c r="U7" s="8" t="e">
        <v>#N/A</v>
      </c>
      <c r="V7" s="8" t="e">
        <v>#N/A</v>
      </c>
      <c r="W7" s="36" t="e">
        <v>#N/A</v>
      </c>
      <c r="X7" s="8"/>
      <c r="Y7" s="8"/>
      <c r="Z7" s="7" t="s">
        <v>793</v>
      </c>
      <c r="AA7" s="8"/>
      <c r="AB7" s="8"/>
      <c r="AC7" s="8" t="s">
        <v>790</v>
      </c>
    </row>
    <row r="8" spans="1:29" ht="30" customHeight="1">
      <c r="A8" s="24" t="s">
        <v>61</v>
      </c>
      <c r="B8" s="16" t="s">
        <v>62</v>
      </c>
      <c r="C8" s="32">
        <v>7153</v>
      </c>
      <c r="D8" s="13" t="s">
        <v>63</v>
      </c>
      <c r="E8" s="14">
        <v>4800</v>
      </c>
      <c r="F8" s="15">
        <v>6166.666666666667</v>
      </c>
      <c r="G8" s="18">
        <f>(Tabela4[[#This Row],[ESTOQUE]]/Tabela4[[#This Row],[CONSUMO MÉDIO PONDERADO]])*30</f>
        <v>23.351351351351351</v>
      </c>
      <c r="H8" s="12" t="s">
        <v>64</v>
      </c>
      <c r="I8" s="12" t="s">
        <v>35</v>
      </c>
      <c r="J8" s="17" t="s">
        <v>44</v>
      </c>
      <c r="K8" s="17">
        <v>45</v>
      </c>
      <c r="L8" s="17" t="s">
        <v>65</v>
      </c>
      <c r="M8" s="60"/>
      <c r="N8" s="8"/>
      <c r="O8" s="8" t="s">
        <v>66</v>
      </c>
      <c r="P8" s="8" t="s">
        <v>67</v>
      </c>
      <c r="Q8" s="36">
        <v>45853</v>
      </c>
      <c r="R8" s="8"/>
      <c r="S8" s="8" t="s">
        <v>40</v>
      </c>
      <c r="T8" s="53" t="e">
        <v>#N/A</v>
      </c>
      <c r="U8" s="8" t="e">
        <v>#N/A</v>
      </c>
      <c r="V8" s="8" t="e">
        <v>#N/A</v>
      </c>
      <c r="W8" s="36" t="e">
        <v>#N/A</v>
      </c>
      <c r="X8" s="8"/>
      <c r="Y8" s="8"/>
      <c r="Z8" s="7" t="s">
        <v>792</v>
      </c>
      <c r="AA8" s="8"/>
      <c r="AB8" s="8"/>
      <c r="AC8" s="36">
        <f>Tabela4[[#This Row],[PREVISÃO DE ENTREGA]]</f>
        <v>45853</v>
      </c>
    </row>
    <row r="9" spans="1:29" ht="30" customHeight="1">
      <c r="A9" s="25" t="s">
        <v>31</v>
      </c>
      <c r="B9" s="16" t="s">
        <v>32</v>
      </c>
      <c r="C9" s="32">
        <v>9229</v>
      </c>
      <c r="D9" s="26" t="s">
        <v>68</v>
      </c>
      <c r="E9" s="14">
        <v>1</v>
      </c>
      <c r="F9" s="15">
        <v>1.9</v>
      </c>
      <c r="G9" s="27">
        <f>(Tabela4[[#This Row],[ESTOQUE]]/Tabela4[[#This Row],[CONSUMO MÉDIO PONDERADO]])*30</f>
        <v>15.789473684210526</v>
      </c>
      <c r="H9" s="12" t="s">
        <v>34</v>
      </c>
      <c r="I9" s="12" t="s">
        <v>35</v>
      </c>
      <c r="J9" s="17" t="s">
        <v>35</v>
      </c>
      <c r="K9" s="17">
        <v>19</v>
      </c>
      <c r="L9" s="17" t="s">
        <v>36</v>
      </c>
      <c r="M9" s="55" t="s">
        <v>37</v>
      </c>
      <c r="N9" s="29"/>
      <c r="O9" s="29" t="s">
        <v>38</v>
      </c>
      <c r="P9" s="29" t="s">
        <v>39</v>
      </c>
      <c r="Q9" s="29" t="s">
        <v>38</v>
      </c>
      <c r="R9" s="29" t="s">
        <v>38</v>
      </c>
      <c r="S9" s="8" t="s">
        <v>40</v>
      </c>
      <c r="T9" s="53" t="e">
        <v>#N/A</v>
      </c>
      <c r="U9" s="8" t="e">
        <v>#N/A</v>
      </c>
      <c r="V9" s="8" t="e">
        <v>#N/A</v>
      </c>
      <c r="W9" s="36" t="e">
        <v>#N/A</v>
      </c>
      <c r="X9" s="8"/>
      <c r="Y9" s="29"/>
      <c r="Z9" s="7" t="s">
        <v>796</v>
      </c>
      <c r="AA9" s="8" t="s">
        <v>804</v>
      </c>
      <c r="AB9" s="8" t="s">
        <v>803</v>
      </c>
      <c r="AC9" s="36">
        <v>45869</v>
      </c>
    </row>
    <row r="10" spans="1:29" ht="30" customHeight="1">
      <c r="A10" s="24" t="s">
        <v>69</v>
      </c>
      <c r="B10" s="16" t="s">
        <v>70</v>
      </c>
      <c r="C10" s="32">
        <v>14192</v>
      </c>
      <c r="D10" s="13" t="s">
        <v>71</v>
      </c>
      <c r="E10" s="14">
        <v>152</v>
      </c>
      <c r="F10" s="15">
        <v>306.69353749999999</v>
      </c>
      <c r="G10" s="18">
        <f>(Tabela4[[#This Row],[ESTOQUE]]/Tabela4[[#This Row],[CONSUMO MÉDIO PONDERADO]])*30</f>
        <v>14.868262426299088</v>
      </c>
      <c r="H10" s="12" t="s">
        <v>72</v>
      </c>
      <c r="I10" s="12" t="s">
        <v>35</v>
      </c>
      <c r="J10" s="17" t="s">
        <v>73</v>
      </c>
      <c r="K10" s="17">
        <v>35</v>
      </c>
      <c r="L10" s="17" t="s">
        <v>74</v>
      </c>
      <c r="M10" s="55" t="s">
        <v>75</v>
      </c>
      <c r="N10" s="8"/>
      <c r="O10" s="8" t="s">
        <v>38</v>
      </c>
      <c r="P10" s="8" t="s">
        <v>76</v>
      </c>
      <c r="Q10" s="8" t="s">
        <v>38</v>
      </c>
      <c r="R10" s="8" t="s">
        <v>38</v>
      </c>
      <c r="S10" s="8" t="s">
        <v>40</v>
      </c>
      <c r="T10" s="53" t="e">
        <v>#N/A</v>
      </c>
      <c r="U10" s="8" t="e">
        <v>#N/A</v>
      </c>
      <c r="V10" s="8" t="e">
        <v>#N/A</v>
      </c>
      <c r="W10" s="36" t="e">
        <v>#N/A</v>
      </c>
      <c r="X10" s="8"/>
      <c r="Y10" s="8"/>
      <c r="Z10" s="7" t="s">
        <v>796</v>
      </c>
      <c r="AA10" s="8" t="s">
        <v>804</v>
      </c>
      <c r="AB10" s="8" t="s">
        <v>803</v>
      </c>
      <c r="AC10" s="36">
        <v>45869</v>
      </c>
    </row>
    <row r="11" spans="1:29" ht="30" customHeight="1">
      <c r="A11" s="24" t="s">
        <v>69</v>
      </c>
      <c r="B11" s="16" t="s">
        <v>70</v>
      </c>
      <c r="C11" s="23">
        <v>17469</v>
      </c>
      <c r="D11" s="13" t="s">
        <v>81</v>
      </c>
      <c r="E11" s="14">
        <v>371</v>
      </c>
      <c r="F11" s="15">
        <v>578.69573749999995</v>
      </c>
      <c r="G11" s="18">
        <f>(Tabela4[[#This Row],[ESTOQUE]]/Tabela4[[#This Row],[CONSUMO MÉDIO PONDERADO]])*30</f>
        <v>19.232904752473662</v>
      </c>
      <c r="H11" s="12" t="s">
        <v>77</v>
      </c>
      <c r="I11" s="12" t="s">
        <v>43</v>
      </c>
      <c r="J11" s="17" t="s">
        <v>44</v>
      </c>
      <c r="K11" s="17">
        <v>36</v>
      </c>
      <c r="L11" s="17" t="s">
        <v>78</v>
      </c>
      <c r="M11" s="56" t="s">
        <v>79</v>
      </c>
      <c r="N11" s="8" t="s">
        <v>46</v>
      </c>
      <c r="O11" s="8" t="s">
        <v>38</v>
      </c>
      <c r="P11" s="8" t="s">
        <v>76</v>
      </c>
      <c r="Q11" s="8" t="s">
        <v>38</v>
      </c>
      <c r="R11" s="8" t="s">
        <v>38</v>
      </c>
      <c r="S11" s="8" t="s">
        <v>80</v>
      </c>
      <c r="T11" s="53" t="s">
        <v>793</v>
      </c>
      <c r="U11" s="8">
        <v>0</v>
      </c>
      <c r="V11" s="8">
        <v>0</v>
      </c>
      <c r="W11" s="36" t="s">
        <v>790</v>
      </c>
      <c r="X11" s="8"/>
      <c r="Y11" s="8"/>
      <c r="Z11" s="7" t="s">
        <v>791</v>
      </c>
      <c r="AA11" s="8" t="s">
        <v>821</v>
      </c>
      <c r="AB11" s="8" t="s">
        <v>803</v>
      </c>
      <c r="AC11" s="36">
        <v>45900</v>
      </c>
    </row>
    <row r="12" spans="1:29" ht="30" customHeight="1">
      <c r="A12" s="25" t="s">
        <v>69</v>
      </c>
      <c r="B12" s="16" t="s">
        <v>70</v>
      </c>
      <c r="C12" s="23">
        <v>17680</v>
      </c>
      <c r="D12" s="26" t="s">
        <v>82</v>
      </c>
      <c r="E12" s="14">
        <v>405</v>
      </c>
      <c r="F12" s="15">
        <v>522.44324999999992</v>
      </c>
      <c r="G12" s="27">
        <f>(Tabela4[[#This Row],[ESTOQUE]]/Tabela4[[#This Row],[CONSUMO MÉDIO PONDERADO]])*30</f>
        <v>23.256114420082952</v>
      </c>
      <c r="H12" s="12" t="s">
        <v>83</v>
      </c>
      <c r="I12" s="12" t="s">
        <v>43</v>
      </c>
      <c r="J12" s="17" t="s">
        <v>84</v>
      </c>
      <c r="K12" s="17">
        <v>33</v>
      </c>
      <c r="L12" s="17" t="s">
        <v>78</v>
      </c>
      <c r="M12" s="56" t="s">
        <v>85</v>
      </c>
      <c r="N12" s="29" t="s">
        <v>46</v>
      </c>
      <c r="O12" s="8" t="s">
        <v>38</v>
      </c>
      <c r="P12" s="8" t="s">
        <v>76</v>
      </c>
      <c r="Q12" s="8" t="s">
        <v>38</v>
      </c>
      <c r="R12" s="8" t="s">
        <v>38</v>
      </c>
      <c r="S12" s="29" t="s">
        <v>80</v>
      </c>
      <c r="T12" s="53" t="e">
        <v>#N/A</v>
      </c>
      <c r="U12" s="8" t="e">
        <v>#N/A</v>
      </c>
      <c r="V12" s="8" t="e">
        <v>#N/A</v>
      </c>
      <c r="W12" s="36" t="e">
        <v>#N/A</v>
      </c>
      <c r="X12" s="8"/>
      <c r="Y12" s="29"/>
      <c r="Z12" s="30" t="s">
        <v>797</v>
      </c>
      <c r="AA12" s="29"/>
      <c r="AB12" s="29"/>
      <c r="AC12" s="8" t="s">
        <v>790</v>
      </c>
    </row>
    <row r="13" spans="1:29" ht="30" customHeight="1">
      <c r="A13" s="25" t="s">
        <v>69</v>
      </c>
      <c r="B13" s="16" t="s">
        <v>70</v>
      </c>
      <c r="C13" s="23">
        <v>17760</v>
      </c>
      <c r="D13" s="26" t="s">
        <v>86</v>
      </c>
      <c r="E13" s="14">
        <v>28</v>
      </c>
      <c r="F13" s="15">
        <v>32.203512499999995</v>
      </c>
      <c r="G13" s="27">
        <f>(Tabela4[[#This Row],[ESTOQUE]]/Tabela4[[#This Row],[CONSUMO MÉDIO PONDERADO]])*30</f>
        <v>26.084111166444966</v>
      </c>
      <c r="H13" s="12" t="s">
        <v>83</v>
      </c>
      <c r="I13" s="12" t="s">
        <v>35</v>
      </c>
      <c r="J13" s="17" t="s">
        <v>35</v>
      </c>
      <c r="K13" s="17">
        <v>33</v>
      </c>
      <c r="L13" s="17" t="s">
        <v>78</v>
      </c>
      <c r="M13" s="56" t="s">
        <v>87</v>
      </c>
      <c r="N13" s="29"/>
      <c r="O13" s="29" t="s">
        <v>811</v>
      </c>
      <c r="P13" s="8" t="s">
        <v>76</v>
      </c>
      <c r="Q13" s="29" t="s">
        <v>59</v>
      </c>
      <c r="R13" s="29" t="s">
        <v>88</v>
      </c>
      <c r="S13" s="8" t="s">
        <v>40</v>
      </c>
      <c r="T13" s="53" t="e">
        <v>#N/A</v>
      </c>
      <c r="U13" s="8" t="e">
        <v>#N/A</v>
      </c>
      <c r="V13" s="8" t="e">
        <v>#N/A</v>
      </c>
      <c r="W13" s="36" t="e">
        <v>#N/A</v>
      </c>
      <c r="X13" s="8"/>
      <c r="Y13" s="29"/>
      <c r="Z13" s="7" t="s">
        <v>793</v>
      </c>
      <c r="AA13" s="8"/>
      <c r="AB13" s="8"/>
      <c r="AC13" s="8" t="s">
        <v>790</v>
      </c>
    </row>
    <row r="14" spans="1:29" ht="30" customHeight="1">
      <c r="A14" s="24" t="s">
        <v>69</v>
      </c>
      <c r="B14" s="16" t="s">
        <v>70</v>
      </c>
      <c r="C14" s="23">
        <v>17914</v>
      </c>
      <c r="D14" s="13" t="s">
        <v>89</v>
      </c>
      <c r="E14" s="14">
        <v>185</v>
      </c>
      <c r="F14" s="15">
        <v>366.12491249999994</v>
      </c>
      <c r="G14" s="18">
        <f>(Tabela4[[#This Row],[ESTOQUE]]/Tabela4[[#This Row],[CONSUMO MÉDIO PONDERADO]])*30</f>
        <v>15.158760877819264</v>
      </c>
      <c r="H14" s="12" t="s">
        <v>90</v>
      </c>
      <c r="I14" s="12" t="s">
        <v>43</v>
      </c>
      <c r="J14" s="17" t="s">
        <v>44</v>
      </c>
      <c r="K14" s="17">
        <v>31</v>
      </c>
      <c r="L14" s="17" t="s">
        <v>74</v>
      </c>
      <c r="M14" s="55" t="s">
        <v>91</v>
      </c>
      <c r="N14" s="8" t="s">
        <v>46</v>
      </c>
      <c r="O14" s="8" t="s">
        <v>38</v>
      </c>
      <c r="P14" s="8" t="s">
        <v>76</v>
      </c>
      <c r="Q14" s="8" t="s">
        <v>38</v>
      </c>
      <c r="R14" s="8" t="s">
        <v>38</v>
      </c>
      <c r="S14" s="8" t="s">
        <v>80</v>
      </c>
      <c r="T14" s="53" t="s">
        <v>792</v>
      </c>
      <c r="U14" s="8">
        <v>0</v>
      </c>
      <c r="V14" s="8">
        <v>0</v>
      </c>
      <c r="W14" s="36" t="s">
        <v>790</v>
      </c>
      <c r="X14" s="8"/>
      <c r="Y14" s="8"/>
      <c r="Z14" s="7" t="s">
        <v>797</v>
      </c>
      <c r="AA14" s="8"/>
      <c r="AB14" s="8"/>
      <c r="AC14" s="8" t="s">
        <v>790</v>
      </c>
    </row>
    <row r="15" spans="1:29" ht="30" customHeight="1">
      <c r="A15" s="25" t="s">
        <v>69</v>
      </c>
      <c r="B15" s="16" t="s">
        <v>70</v>
      </c>
      <c r="C15" s="23">
        <v>18015</v>
      </c>
      <c r="D15" s="26" t="s">
        <v>92</v>
      </c>
      <c r="E15" s="14">
        <v>12</v>
      </c>
      <c r="F15" s="15">
        <v>15.203374999999999</v>
      </c>
      <c r="G15" s="27">
        <f>(Tabela4[[#This Row],[ESTOQUE]]/Tabela4[[#This Row],[CONSUMO MÉDIO PONDERADO]])*30</f>
        <v>23.678952864084454</v>
      </c>
      <c r="H15" s="12" t="s">
        <v>93</v>
      </c>
      <c r="I15" s="12" t="s">
        <v>43</v>
      </c>
      <c r="J15" s="17" t="s">
        <v>44</v>
      </c>
      <c r="K15" s="17">
        <v>37</v>
      </c>
      <c r="L15" s="17" t="s">
        <v>78</v>
      </c>
      <c r="M15" s="56" t="s">
        <v>94</v>
      </c>
      <c r="N15" s="29" t="s">
        <v>46</v>
      </c>
      <c r="O15" s="8" t="s">
        <v>38</v>
      </c>
      <c r="P15" s="8" t="s">
        <v>76</v>
      </c>
      <c r="Q15" s="8" t="s">
        <v>38</v>
      </c>
      <c r="R15" s="8" t="s">
        <v>38</v>
      </c>
      <c r="S15" s="29" t="s">
        <v>40</v>
      </c>
      <c r="T15" s="53" t="s">
        <v>791</v>
      </c>
      <c r="U15" s="8">
        <v>0</v>
      </c>
      <c r="V15" s="8">
        <v>0</v>
      </c>
      <c r="W15" s="36">
        <v>45900</v>
      </c>
      <c r="X15" s="8"/>
      <c r="Y15" s="29"/>
      <c r="Z15" s="30" t="s">
        <v>791</v>
      </c>
      <c r="AA15" s="8" t="s">
        <v>821</v>
      </c>
      <c r="AB15" s="8" t="s">
        <v>803</v>
      </c>
      <c r="AC15" s="36">
        <f>Tabela4[[#This Row],[PREVISÃO DE REGULARIZAÇÃO]]</f>
        <v>45900</v>
      </c>
    </row>
    <row r="16" spans="1:29" ht="30" customHeight="1">
      <c r="A16" s="24" t="s">
        <v>61</v>
      </c>
      <c r="B16" s="16" t="s">
        <v>62</v>
      </c>
      <c r="C16" s="23">
        <v>23388</v>
      </c>
      <c r="D16" s="13" t="s">
        <v>95</v>
      </c>
      <c r="E16" s="14">
        <v>400</v>
      </c>
      <c r="F16" s="15">
        <v>765</v>
      </c>
      <c r="G16" s="18">
        <f>(Tabela4[[#This Row],[ESTOQUE]]/Tabela4[[#This Row],[CONSUMO MÉDIO PONDERADO]])*30</f>
        <v>15.686274509803923</v>
      </c>
      <c r="H16" s="12" t="s">
        <v>64</v>
      </c>
      <c r="I16" s="12" t="s">
        <v>43</v>
      </c>
      <c r="J16" s="17" t="s">
        <v>44</v>
      </c>
      <c r="K16" s="17">
        <v>45</v>
      </c>
      <c r="L16" s="17" t="s">
        <v>65</v>
      </c>
      <c r="M16" s="55" t="s">
        <v>96</v>
      </c>
      <c r="N16" s="8" t="s">
        <v>46</v>
      </c>
      <c r="O16" s="8" t="s">
        <v>97</v>
      </c>
      <c r="P16" s="8" t="s">
        <v>67</v>
      </c>
      <c r="Q16" s="8" t="s">
        <v>98</v>
      </c>
      <c r="R16" s="8"/>
      <c r="S16" s="8" t="s">
        <v>46</v>
      </c>
      <c r="T16" s="53" t="s">
        <v>195</v>
      </c>
      <c r="U16" s="8" t="s">
        <v>802</v>
      </c>
      <c r="V16" s="8" t="s">
        <v>803</v>
      </c>
      <c r="W16" s="36">
        <v>45869</v>
      </c>
      <c r="X16" s="8" t="s">
        <v>46</v>
      </c>
      <c r="Y16" s="8"/>
      <c r="Z16" s="7" t="s">
        <v>791</v>
      </c>
      <c r="AA16" s="60" t="s">
        <v>819</v>
      </c>
      <c r="AB16" s="8" t="s">
        <v>803</v>
      </c>
      <c r="AC16" s="36">
        <v>45900</v>
      </c>
    </row>
    <row r="17" spans="1:29" ht="30" customHeight="1">
      <c r="A17" s="25" t="s">
        <v>31</v>
      </c>
      <c r="B17" s="16" t="s">
        <v>99</v>
      </c>
      <c r="C17" s="23">
        <v>38628</v>
      </c>
      <c r="D17" s="26" t="s">
        <v>100</v>
      </c>
      <c r="E17" s="14">
        <v>34</v>
      </c>
      <c r="F17" s="15">
        <v>36.6218</v>
      </c>
      <c r="G17" s="27">
        <f>(Tabela4[[#This Row],[ESTOQUE]]/Tabela4[[#This Row],[CONSUMO MÉDIO PONDERADO]])*30</f>
        <v>27.852262859826663</v>
      </c>
      <c r="H17" s="12" t="s">
        <v>101</v>
      </c>
      <c r="I17" s="12" t="s">
        <v>43</v>
      </c>
      <c r="J17" s="17" t="s">
        <v>44</v>
      </c>
      <c r="K17" s="17">
        <v>21</v>
      </c>
      <c r="L17" s="17" t="s">
        <v>102</v>
      </c>
      <c r="M17" s="57" t="s">
        <v>103</v>
      </c>
      <c r="N17" s="29" t="s">
        <v>46</v>
      </c>
      <c r="O17" s="29" t="s">
        <v>38</v>
      </c>
      <c r="P17" s="29" t="s">
        <v>39</v>
      </c>
      <c r="Q17" s="29" t="s">
        <v>38</v>
      </c>
      <c r="R17" s="29" t="s">
        <v>38</v>
      </c>
      <c r="S17" s="29" t="s">
        <v>40</v>
      </c>
      <c r="T17" s="53" t="e">
        <v>#N/A</v>
      </c>
      <c r="U17" s="8" t="e">
        <v>#N/A</v>
      </c>
      <c r="V17" s="8" t="e">
        <v>#N/A</v>
      </c>
      <c r="W17" s="36" t="e">
        <v>#N/A</v>
      </c>
      <c r="X17" s="8"/>
      <c r="Y17" s="29"/>
      <c r="Z17" s="7" t="s">
        <v>791</v>
      </c>
      <c r="AA17" s="8" t="s">
        <v>821</v>
      </c>
      <c r="AB17" s="8" t="s">
        <v>803</v>
      </c>
      <c r="AC17" s="36">
        <v>45930</v>
      </c>
    </row>
    <row r="18" spans="1:29" ht="30" customHeight="1">
      <c r="A18" s="25" t="s">
        <v>31</v>
      </c>
      <c r="B18" s="16" t="s">
        <v>99</v>
      </c>
      <c r="C18" s="23">
        <v>38970</v>
      </c>
      <c r="D18" s="26" t="s">
        <v>104</v>
      </c>
      <c r="E18" s="14">
        <v>7</v>
      </c>
      <c r="F18" s="15">
        <v>11.7</v>
      </c>
      <c r="G18" s="27">
        <f>(Tabela4[[#This Row],[ESTOQUE]]/Tabela4[[#This Row],[CONSUMO MÉDIO PONDERADO]])*30</f>
        <v>17.948717948717949</v>
      </c>
      <c r="H18" s="12" t="s">
        <v>101</v>
      </c>
      <c r="I18" s="12" t="s">
        <v>43</v>
      </c>
      <c r="J18" s="17" t="s">
        <v>44</v>
      </c>
      <c r="K18" s="17">
        <v>21</v>
      </c>
      <c r="L18" s="17" t="s">
        <v>102</v>
      </c>
      <c r="M18" s="57" t="s">
        <v>103</v>
      </c>
      <c r="N18" s="29" t="s">
        <v>46</v>
      </c>
      <c r="O18" s="29" t="s">
        <v>38</v>
      </c>
      <c r="P18" s="29" t="s">
        <v>39</v>
      </c>
      <c r="Q18" s="29" t="s">
        <v>38</v>
      </c>
      <c r="R18" s="29" t="s">
        <v>38</v>
      </c>
      <c r="S18" s="29" t="s">
        <v>80</v>
      </c>
      <c r="T18" s="53" t="e">
        <v>#N/A</v>
      </c>
      <c r="U18" s="8" t="e">
        <v>#N/A</v>
      </c>
      <c r="V18" s="8" t="e">
        <v>#N/A</v>
      </c>
      <c r="W18" s="36" t="e">
        <v>#N/A</v>
      </c>
      <c r="X18" s="8"/>
      <c r="Y18" s="29"/>
      <c r="Z18" s="7" t="s">
        <v>791</v>
      </c>
      <c r="AA18" s="8" t="s">
        <v>821</v>
      </c>
      <c r="AB18" s="8" t="s">
        <v>803</v>
      </c>
      <c r="AC18" s="36">
        <v>45930</v>
      </c>
    </row>
    <row r="19" spans="1:29" ht="30" customHeight="1">
      <c r="A19" s="24" t="s">
        <v>31</v>
      </c>
      <c r="B19" s="16" t="s">
        <v>99</v>
      </c>
      <c r="C19" s="23">
        <v>39314</v>
      </c>
      <c r="D19" s="13" t="s">
        <v>105</v>
      </c>
      <c r="E19" s="14">
        <v>11</v>
      </c>
      <c r="F19" s="15">
        <v>16.247700000000002</v>
      </c>
      <c r="G19" s="18">
        <f>(Tabela4[[#This Row],[ESTOQUE]]/Tabela4[[#This Row],[CONSUMO MÉDIO PONDERADO]])*30</f>
        <v>20.310567034103286</v>
      </c>
      <c r="H19" s="12" t="s">
        <v>106</v>
      </c>
      <c r="I19" s="12" t="s">
        <v>35</v>
      </c>
      <c r="J19" s="17" t="s">
        <v>44</v>
      </c>
      <c r="K19" s="17">
        <v>21</v>
      </c>
      <c r="L19" s="17" t="s">
        <v>102</v>
      </c>
      <c r="M19" s="60" t="s">
        <v>35</v>
      </c>
      <c r="N19" s="8"/>
      <c r="O19" s="8" t="s">
        <v>38</v>
      </c>
      <c r="P19" s="8" t="s">
        <v>39</v>
      </c>
      <c r="Q19" s="8" t="s">
        <v>38</v>
      </c>
      <c r="R19" s="8" t="s">
        <v>107</v>
      </c>
      <c r="S19" s="8" t="s">
        <v>80</v>
      </c>
      <c r="T19" s="53" t="e">
        <v>#N/A</v>
      </c>
      <c r="U19" s="8" t="e">
        <v>#N/A</v>
      </c>
      <c r="V19" s="8" t="e">
        <v>#N/A</v>
      </c>
      <c r="W19" s="36" t="e">
        <v>#N/A</v>
      </c>
      <c r="X19" s="8"/>
      <c r="Y19" s="8"/>
      <c r="Z19" s="30" t="s">
        <v>791</v>
      </c>
      <c r="AA19" s="8"/>
      <c r="AB19" s="8"/>
      <c r="AC19" s="36">
        <v>45900</v>
      </c>
    </row>
    <row r="20" spans="1:29" ht="30" customHeight="1">
      <c r="A20" s="25" t="s">
        <v>69</v>
      </c>
      <c r="B20" s="16" t="s">
        <v>70</v>
      </c>
      <c r="C20" s="23">
        <v>114081</v>
      </c>
      <c r="D20" s="26" t="s">
        <v>108</v>
      </c>
      <c r="E20" s="14">
        <v>6</v>
      </c>
      <c r="F20" s="15">
        <v>65.098087499999991</v>
      </c>
      <c r="G20" s="27">
        <f>(Tabela4[[#This Row],[ESTOQUE]]/Tabela4[[#This Row],[CONSUMO MÉDIO PONDERADO]])*30</f>
        <v>2.7650581900735567</v>
      </c>
      <c r="H20" s="12" t="s">
        <v>109</v>
      </c>
      <c r="I20" s="12" t="s">
        <v>43</v>
      </c>
      <c r="J20" s="17" t="s">
        <v>44</v>
      </c>
      <c r="K20" s="17">
        <v>39</v>
      </c>
      <c r="L20" s="17" t="s">
        <v>74</v>
      </c>
      <c r="M20" s="55" t="s">
        <v>110</v>
      </c>
      <c r="N20" s="29" t="s">
        <v>46</v>
      </c>
      <c r="O20" s="29" t="s">
        <v>111</v>
      </c>
      <c r="P20" s="29" t="s">
        <v>76</v>
      </c>
      <c r="Q20" s="29" t="s">
        <v>59</v>
      </c>
      <c r="R20" s="29" t="s">
        <v>38</v>
      </c>
      <c r="S20" s="29" t="s">
        <v>40</v>
      </c>
      <c r="T20" s="53" t="e">
        <v>#N/A</v>
      </c>
      <c r="U20" s="8" t="e">
        <v>#N/A</v>
      </c>
      <c r="V20" s="8" t="e">
        <v>#N/A</v>
      </c>
      <c r="W20" s="36" t="e">
        <v>#N/A</v>
      </c>
      <c r="X20" s="8"/>
      <c r="Y20" s="29"/>
      <c r="Z20" s="7" t="s">
        <v>793</v>
      </c>
      <c r="AA20" s="8" t="s">
        <v>821</v>
      </c>
      <c r="AB20" s="8" t="s">
        <v>803</v>
      </c>
      <c r="AC20" s="8" t="s">
        <v>790</v>
      </c>
    </row>
    <row r="21" spans="1:29" ht="30" customHeight="1">
      <c r="A21" s="24" t="s">
        <v>31</v>
      </c>
      <c r="B21" s="16" t="s">
        <v>112</v>
      </c>
      <c r="C21" s="23">
        <v>126497</v>
      </c>
      <c r="D21" s="13" t="s">
        <v>113</v>
      </c>
      <c r="E21" s="14">
        <v>24</v>
      </c>
      <c r="F21" s="15">
        <v>29.850562499999999</v>
      </c>
      <c r="G21" s="18">
        <f>(Tabela4[[#This Row],[ESTOQUE]]/Tabela4[[#This Row],[CONSUMO MÉDIO PONDERADO]])*30</f>
        <v>24.120148489664139</v>
      </c>
      <c r="H21" s="12" t="s">
        <v>114</v>
      </c>
      <c r="I21" s="12" t="s">
        <v>43</v>
      </c>
      <c r="J21" s="17" t="s">
        <v>44</v>
      </c>
      <c r="K21" s="17">
        <v>24</v>
      </c>
      <c r="L21" s="17" t="s">
        <v>56</v>
      </c>
      <c r="M21" s="58" t="s">
        <v>115</v>
      </c>
      <c r="N21" s="8" t="s">
        <v>46</v>
      </c>
      <c r="O21" s="29" t="s">
        <v>38</v>
      </c>
      <c r="P21" s="29" t="s">
        <v>39</v>
      </c>
      <c r="Q21" s="29" t="s">
        <v>38</v>
      </c>
      <c r="R21" s="29" t="s">
        <v>38</v>
      </c>
      <c r="S21" s="8" t="s">
        <v>80</v>
      </c>
      <c r="T21" s="53" t="e">
        <v>#N/A</v>
      </c>
      <c r="U21" s="8" t="e">
        <v>#N/A</v>
      </c>
      <c r="V21" s="8" t="e">
        <v>#N/A</v>
      </c>
      <c r="W21" s="36" t="e">
        <v>#N/A</v>
      </c>
      <c r="X21" s="8"/>
      <c r="Y21" s="8"/>
      <c r="Z21" s="7" t="s">
        <v>791</v>
      </c>
      <c r="AA21" s="8" t="s">
        <v>821</v>
      </c>
      <c r="AB21" s="8" t="s">
        <v>803</v>
      </c>
      <c r="AC21" s="36">
        <v>45961</v>
      </c>
    </row>
    <row r="22" spans="1:29" ht="30" customHeight="1">
      <c r="A22" s="25" t="s">
        <v>69</v>
      </c>
      <c r="B22" s="16" t="s">
        <v>70</v>
      </c>
      <c r="C22" s="23">
        <v>136085</v>
      </c>
      <c r="D22" s="26" t="s">
        <v>116</v>
      </c>
      <c r="E22" s="14">
        <v>276</v>
      </c>
      <c r="F22" s="15">
        <v>1235.0669</v>
      </c>
      <c r="G22" s="27">
        <f>(Tabela4[[#This Row],[ESTOQUE]]/Tabela4[[#This Row],[CONSUMO MÉDIO PONDERADO]])*30</f>
        <v>6.7040902804536335</v>
      </c>
      <c r="H22" s="12" t="s">
        <v>90</v>
      </c>
      <c r="I22" s="12" t="s">
        <v>35</v>
      </c>
      <c r="J22" s="17" t="s">
        <v>44</v>
      </c>
      <c r="K22" s="17">
        <v>31</v>
      </c>
      <c r="L22" s="17" t="s">
        <v>74</v>
      </c>
      <c r="M22" s="55" t="s">
        <v>117</v>
      </c>
      <c r="N22" s="29"/>
      <c r="O22" s="29" t="s">
        <v>118</v>
      </c>
      <c r="P22" s="29" t="s">
        <v>76</v>
      </c>
      <c r="Q22" s="29" t="s">
        <v>59</v>
      </c>
      <c r="R22" s="29" t="s">
        <v>119</v>
      </c>
      <c r="S22" s="8" t="s">
        <v>80</v>
      </c>
      <c r="T22" s="53" t="e">
        <v>#N/A</v>
      </c>
      <c r="U22" s="8" t="e">
        <v>#N/A</v>
      </c>
      <c r="V22" s="8" t="e">
        <v>#N/A</v>
      </c>
      <c r="W22" s="36" t="e">
        <v>#N/A</v>
      </c>
      <c r="X22" s="8"/>
      <c r="Y22" s="29"/>
      <c r="Z22" s="7" t="s">
        <v>793</v>
      </c>
      <c r="AA22" s="8"/>
      <c r="AB22" s="8"/>
      <c r="AC22" s="8" t="s">
        <v>790</v>
      </c>
    </row>
    <row r="23" spans="1:29" ht="30" customHeight="1">
      <c r="A23" s="25" t="s">
        <v>69</v>
      </c>
      <c r="B23" s="16" t="s">
        <v>70</v>
      </c>
      <c r="C23" s="23">
        <v>172286</v>
      </c>
      <c r="D23" s="26" t="s">
        <v>126</v>
      </c>
      <c r="E23" s="14">
        <v>65</v>
      </c>
      <c r="F23" s="15">
        <v>71.594074999999989</v>
      </c>
      <c r="G23" s="27">
        <f>(Tabela4[[#This Row],[ESTOQUE]]/Tabela4[[#This Row],[CONSUMO MÉDIO PONDERADO]])*30</f>
        <v>27.236890762259311</v>
      </c>
      <c r="H23" s="12" t="s">
        <v>93</v>
      </c>
      <c r="I23" s="12" t="s">
        <v>35</v>
      </c>
      <c r="J23" s="17" t="s">
        <v>44</v>
      </c>
      <c r="K23" s="17">
        <v>37</v>
      </c>
      <c r="L23" s="17" t="s">
        <v>78</v>
      </c>
      <c r="M23" s="56" t="s">
        <v>94</v>
      </c>
      <c r="N23" s="29"/>
      <c r="O23" s="29" t="s">
        <v>127</v>
      </c>
      <c r="P23" s="29" t="s">
        <v>76</v>
      </c>
      <c r="Q23" s="29" t="s">
        <v>38</v>
      </c>
      <c r="R23" s="29" t="s">
        <v>128</v>
      </c>
      <c r="S23" s="29" t="s">
        <v>40</v>
      </c>
      <c r="T23" s="53" t="e">
        <v>#N/A</v>
      </c>
      <c r="U23" s="8" t="e">
        <v>#N/A</v>
      </c>
      <c r="V23" s="8" t="e">
        <v>#N/A</v>
      </c>
      <c r="W23" s="36" t="e">
        <v>#N/A</v>
      </c>
      <c r="X23" s="8"/>
      <c r="Y23" s="29"/>
      <c r="Z23" s="30" t="s">
        <v>792</v>
      </c>
      <c r="AA23" s="29" t="s">
        <v>813</v>
      </c>
      <c r="AB23" s="29" t="s">
        <v>808</v>
      </c>
      <c r="AC23" s="36">
        <v>45866</v>
      </c>
    </row>
    <row r="24" spans="1:29" ht="30" customHeight="1">
      <c r="A24" s="25" t="s">
        <v>69</v>
      </c>
      <c r="B24" s="16" t="s">
        <v>70</v>
      </c>
      <c r="C24" s="23">
        <v>201553</v>
      </c>
      <c r="D24" s="26" t="s">
        <v>130</v>
      </c>
      <c r="E24" s="14">
        <v>96</v>
      </c>
      <c r="F24" s="15">
        <v>311.5</v>
      </c>
      <c r="G24" s="27">
        <f>(Tabela4[[#This Row],[ESTOQUE]]/Tabela4[[#This Row],[CONSUMO MÉDIO PONDERADO]])*30</f>
        <v>9.2455858747993567</v>
      </c>
      <c r="H24" s="12" t="s">
        <v>93</v>
      </c>
      <c r="I24" s="12" t="s">
        <v>35</v>
      </c>
      <c r="J24" s="17" t="s">
        <v>44</v>
      </c>
      <c r="K24" s="17">
        <v>37</v>
      </c>
      <c r="L24" s="17" t="s">
        <v>78</v>
      </c>
      <c r="M24" s="56" t="s">
        <v>94</v>
      </c>
      <c r="N24" s="29"/>
      <c r="O24" s="8" t="s">
        <v>38</v>
      </c>
      <c r="P24" s="8" t="s">
        <v>76</v>
      </c>
      <c r="Q24" s="8" t="s">
        <v>38</v>
      </c>
      <c r="R24" s="8" t="s">
        <v>38</v>
      </c>
      <c r="S24" s="29" t="s">
        <v>40</v>
      </c>
      <c r="T24" s="53" t="e">
        <v>#N/A</v>
      </c>
      <c r="U24" s="8" t="e">
        <v>#N/A</v>
      </c>
      <c r="V24" s="8" t="e">
        <v>#N/A</v>
      </c>
      <c r="W24" s="36" t="e">
        <v>#N/A</v>
      </c>
      <c r="X24" s="8"/>
      <c r="Y24" s="29"/>
      <c r="Z24" s="7" t="s">
        <v>796</v>
      </c>
      <c r="AA24" s="8" t="s">
        <v>804</v>
      </c>
      <c r="AB24" s="8" t="s">
        <v>803</v>
      </c>
      <c r="AC24" s="36">
        <v>45869</v>
      </c>
    </row>
    <row r="25" spans="1:29" ht="30" customHeight="1">
      <c r="A25" s="24" t="s">
        <v>69</v>
      </c>
      <c r="B25" s="16" t="s">
        <v>70</v>
      </c>
      <c r="C25" s="23">
        <v>202550</v>
      </c>
      <c r="D25" s="13" t="s">
        <v>131</v>
      </c>
      <c r="E25" s="14">
        <v>3112</v>
      </c>
      <c r="F25" s="15">
        <v>7369.7669249999999</v>
      </c>
      <c r="G25" s="18">
        <f>(Tabela4[[#This Row],[ESTOQUE]]/Tabela4[[#This Row],[CONSUMO MÉDIO PONDERADO]])*30</f>
        <v>12.667971857196827</v>
      </c>
      <c r="H25" s="12" t="s">
        <v>93</v>
      </c>
      <c r="I25" s="12" t="s">
        <v>35</v>
      </c>
      <c r="J25" s="17" t="s">
        <v>44</v>
      </c>
      <c r="K25" s="17">
        <v>37</v>
      </c>
      <c r="L25" s="17" t="s">
        <v>78</v>
      </c>
      <c r="M25" s="56" t="s">
        <v>94</v>
      </c>
      <c r="N25" s="8"/>
      <c r="O25" s="8" t="s">
        <v>38</v>
      </c>
      <c r="P25" s="8" t="s">
        <v>76</v>
      </c>
      <c r="Q25" s="8" t="s">
        <v>38</v>
      </c>
      <c r="R25" s="8" t="s">
        <v>38</v>
      </c>
      <c r="S25" s="29" t="s">
        <v>40</v>
      </c>
      <c r="T25" s="53" t="e">
        <v>#N/A</v>
      </c>
      <c r="U25" s="8" t="e">
        <v>#N/A</v>
      </c>
      <c r="V25" s="8" t="e">
        <v>#N/A</v>
      </c>
      <c r="W25" s="36" t="e">
        <v>#N/A</v>
      </c>
      <c r="X25" s="8"/>
      <c r="Y25" s="8"/>
      <c r="Z25" s="7" t="s">
        <v>796</v>
      </c>
      <c r="AA25" s="8" t="s">
        <v>804</v>
      </c>
      <c r="AB25" s="8" t="s">
        <v>803</v>
      </c>
      <c r="AC25" s="36">
        <v>45869</v>
      </c>
    </row>
    <row r="26" spans="1:29" ht="30" customHeight="1">
      <c r="A26" s="24" t="s">
        <v>69</v>
      </c>
      <c r="B26" s="16" t="s">
        <v>70</v>
      </c>
      <c r="C26" s="23">
        <v>270937</v>
      </c>
      <c r="D26" s="13" t="s">
        <v>132</v>
      </c>
      <c r="E26" s="14">
        <v>1</v>
      </c>
      <c r="F26" s="15">
        <v>1.8</v>
      </c>
      <c r="G26" s="18">
        <f>(Tabela4[[#This Row],[ESTOQUE]]/Tabela4[[#This Row],[CONSUMO MÉDIO PONDERADO]])*30</f>
        <v>16.666666666666668</v>
      </c>
      <c r="H26" s="12" t="s">
        <v>77</v>
      </c>
      <c r="I26" s="12" t="s">
        <v>43</v>
      </c>
      <c r="J26" s="17" t="s">
        <v>44</v>
      </c>
      <c r="K26" s="17">
        <v>36</v>
      </c>
      <c r="L26" s="17" t="s">
        <v>78</v>
      </c>
      <c r="M26" s="56" t="s">
        <v>79</v>
      </c>
      <c r="N26" s="8" t="s">
        <v>46</v>
      </c>
      <c r="O26" s="8" t="s">
        <v>38</v>
      </c>
      <c r="P26" s="8" t="s">
        <v>76</v>
      </c>
      <c r="Q26" s="8" t="s">
        <v>38</v>
      </c>
      <c r="R26" s="8" t="s">
        <v>38</v>
      </c>
      <c r="S26" s="8" t="s">
        <v>40</v>
      </c>
      <c r="T26" s="53" t="e">
        <v>#N/A</v>
      </c>
      <c r="U26" s="8" t="e">
        <v>#N/A</v>
      </c>
      <c r="V26" s="8" t="e">
        <v>#N/A</v>
      </c>
      <c r="W26" s="36" t="e">
        <v>#N/A</v>
      </c>
      <c r="X26" s="8"/>
      <c r="Y26" s="8"/>
      <c r="Z26" s="7" t="s">
        <v>791</v>
      </c>
      <c r="AA26" s="8" t="s">
        <v>821</v>
      </c>
      <c r="AB26" s="8" t="s">
        <v>803</v>
      </c>
      <c r="AC26" s="36">
        <v>45900</v>
      </c>
    </row>
    <row r="27" spans="1:29" ht="30" customHeight="1">
      <c r="A27" s="25" t="s">
        <v>69</v>
      </c>
      <c r="B27" s="16" t="s">
        <v>133</v>
      </c>
      <c r="C27" s="23">
        <v>272505</v>
      </c>
      <c r="D27" s="26" t="s">
        <v>134</v>
      </c>
      <c r="E27" s="14">
        <v>2</v>
      </c>
      <c r="F27" s="15">
        <v>7.737000000000001</v>
      </c>
      <c r="G27" s="27">
        <f>(Tabela4[[#This Row],[ESTOQUE]]/Tabela4[[#This Row],[CONSUMO MÉDIO PONDERADO]])*30</f>
        <v>7.7549437766576181</v>
      </c>
      <c r="H27" s="12" t="s">
        <v>83</v>
      </c>
      <c r="I27" s="12" t="s">
        <v>35</v>
      </c>
      <c r="J27" s="17" t="s">
        <v>35</v>
      </c>
      <c r="K27" s="17">
        <v>33</v>
      </c>
      <c r="L27" s="17" t="s">
        <v>78</v>
      </c>
      <c r="M27" s="56" t="s">
        <v>87</v>
      </c>
      <c r="N27" s="29"/>
      <c r="O27" s="8" t="s">
        <v>38</v>
      </c>
      <c r="P27" s="8" t="s">
        <v>76</v>
      </c>
      <c r="Q27" s="8" t="s">
        <v>38</v>
      </c>
      <c r="R27" s="8" t="s">
        <v>38</v>
      </c>
      <c r="S27" s="29" t="s">
        <v>40</v>
      </c>
      <c r="T27" s="53" t="s">
        <v>791</v>
      </c>
      <c r="U27" s="8">
        <v>0</v>
      </c>
      <c r="V27" s="8">
        <v>0</v>
      </c>
      <c r="W27" s="36">
        <v>45839</v>
      </c>
      <c r="X27" s="8"/>
      <c r="Y27" s="29"/>
      <c r="Z27" s="7" t="s">
        <v>796</v>
      </c>
      <c r="AA27" s="8" t="s">
        <v>804</v>
      </c>
      <c r="AB27" s="8" t="s">
        <v>803</v>
      </c>
      <c r="AC27" s="36">
        <v>45869</v>
      </c>
    </row>
    <row r="28" spans="1:29" ht="30" customHeight="1">
      <c r="A28" s="24" t="s">
        <v>69</v>
      </c>
      <c r="B28" s="16" t="s">
        <v>70</v>
      </c>
      <c r="C28" s="23">
        <v>272925</v>
      </c>
      <c r="D28" s="13" t="s">
        <v>135</v>
      </c>
      <c r="E28" s="14">
        <v>80</v>
      </c>
      <c r="F28" s="15">
        <v>280.60000000000002</v>
      </c>
      <c r="G28" s="18">
        <f>(Tabela4[[#This Row],[ESTOQUE]]/Tabela4[[#This Row],[CONSUMO MÉDIO PONDERADO]])*30</f>
        <v>8.5531004989308617</v>
      </c>
      <c r="H28" s="12" t="s">
        <v>136</v>
      </c>
      <c r="I28" s="12" t="s">
        <v>35</v>
      </c>
      <c r="J28" s="17" t="s">
        <v>35</v>
      </c>
      <c r="K28" s="17">
        <v>36</v>
      </c>
      <c r="L28" s="17" t="s">
        <v>78</v>
      </c>
      <c r="M28" s="55" t="s">
        <v>137</v>
      </c>
      <c r="N28" s="8"/>
      <c r="O28" s="8" t="s">
        <v>138</v>
      </c>
      <c r="P28" s="29" t="s">
        <v>76</v>
      </c>
      <c r="Q28" s="8" t="s">
        <v>59</v>
      </c>
      <c r="R28" s="8" t="s">
        <v>139</v>
      </c>
      <c r="S28" s="29" t="s">
        <v>40</v>
      </c>
      <c r="T28" s="53" t="e">
        <v>#N/A</v>
      </c>
      <c r="U28" s="8" t="e">
        <v>#N/A</v>
      </c>
      <c r="V28" s="8" t="e">
        <v>#N/A</v>
      </c>
      <c r="W28" s="36" t="e">
        <v>#N/A</v>
      </c>
      <c r="X28" s="8"/>
      <c r="Y28" s="8"/>
      <c r="Z28" s="7" t="s">
        <v>793</v>
      </c>
      <c r="AA28" s="8"/>
      <c r="AB28" s="8"/>
      <c r="AC28" s="8" t="s">
        <v>790</v>
      </c>
    </row>
    <row r="29" spans="1:29" ht="30" customHeight="1">
      <c r="A29" s="24" t="s">
        <v>31</v>
      </c>
      <c r="B29" s="16" t="s">
        <v>32</v>
      </c>
      <c r="C29" s="23">
        <v>273993</v>
      </c>
      <c r="D29" s="13" t="s">
        <v>140</v>
      </c>
      <c r="E29" s="14">
        <v>649</v>
      </c>
      <c r="F29" s="15">
        <v>3839.2</v>
      </c>
      <c r="G29" s="18">
        <f>(Tabela4[[#This Row],[ESTOQUE]]/Tabela4[[#This Row],[CONSUMO MÉDIO PONDERADO]])*30</f>
        <v>5.0713690352156702</v>
      </c>
      <c r="H29" s="12" t="s">
        <v>50</v>
      </c>
      <c r="I29" s="12" t="s">
        <v>35</v>
      </c>
      <c r="J29" s="17" t="s">
        <v>44</v>
      </c>
      <c r="K29" s="17">
        <v>9</v>
      </c>
      <c r="L29" s="17" t="s">
        <v>36</v>
      </c>
      <c r="M29" s="55" t="s">
        <v>141</v>
      </c>
      <c r="N29" s="8"/>
      <c r="O29" s="8" t="s">
        <v>142</v>
      </c>
      <c r="P29" s="8" t="s">
        <v>39</v>
      </c>
      <c r="Q29" s="8" t="s">
        <v>59</v>
      </c>
      <c r="R29" s="8" t="s">
        <v>143</v>
      </c>
      <c r="S29" s="29" t="s">
        <v>40</v>
      </c>
      <c r="T29" s="53" t="e">
        <v>#N/A</v>
      </c>
      <c r="U29" s="8" t="e">
        <v>#N/A</v>
      </c>
      <c r="V29" s="8" t="e">
        <v>#N/A</v>
      </c>
      <c r="W29" s="36" t="e">
        <v>#N/A</v>
      </c>
      <c r="X29" s="8"/>
      <c r="Y29" s="8"/>
      <c r="Z29" s="7" t="s">
        <v>793</v>
      </c>
      <c r="AA29" s="8"/>
      <c r="AB29" s="8"/>
      <c r="AC29" s="8" t="s">
        <v>790</v>
      </c>
    </row>
    <row r="30" spans="1:29" ht="30" customHeight="1">
      <c r="A30" s="24" t="s">
        <v>31</v>
      </c>
      <c r="B30" s="16" t="s">
        <v>32</v>
      </c>
      <c r="C30" s="23">
        <v>276520</v>
      </c>
      <c r="D30" s="13" t="s">
        <v>144</v>
      </c>
      <c r="E30" s="14">
        <v>13487</v>
      </c>
      <c r="F30" s="15">
        <v>21208.431699999997</v>
      </c>
      <c r="G30" s="18">
        <f>(Tabela4[[#This Row],[ESTOQUE]]/Tabela4[[#This Row],[CONSUMO MÉDIO PONDERADO]])*30</f>
        <v>19.077789707571824</v>
      </c>
      <c r="H30" s="12" t="s">
        <v>50</v>
      </c>
      <c r="I30" s="12" t="s">
        <v>35</v>
      </c>
      <c r="J30" s="17" t="s">
        <v>44</v>
      </c>
      <c r="K30" s="17">
        <v>9</v>
      </c>
      <c r="L30" s="17" t="s">
        <v>36</v>
      </c>
      <c r="M30" s="55" t="s">
        <v>141</v>
      </c>
      <c r="N30" s="8"/>
      <c r="O30" s="8" t="s">
        <v>145</v>
      </c>
      <c r="P30" s="8" t="s">
        <v>39</v>
      </c>
      <c r="Q30" s="8" t="s">
        <v>59</v>
      </c>
      <c r="R30" s="8" t="s">
        <v>146</v>
      </c>
      <c r="S30" s="29" t="s">
        <v>40</v>
      </c>
      <c r="T30" s="53" t="e">
        <v>#N/A</v>
      </c>
      <c r="U30" s="8" t="e">
        <v>#N/A</v>
      </c>
      <c r="V30" s="8" t="e">
        <v>#N/A</v>
      </c>
      <c r="W30" s="36" t="e">
        <v>#N/A</v>
      </c>
      <c r="X30" s="8"/>
      <c r="Y30" s="8"/>
      <c r="Z30" s="7" t="s">
        <v>793</v>
      </c>
      <c r="AA30" s="8" t="s">
        <v>815</v>
      </c>
      <c r="AB30" s="8" t="s">
        <v>803</v>
      </c>
      <c r="AC30" s="8" t="s">
        <v>790</v>
      </c>
    </row>
    <row r="31" spans="1:29" ht="30" customHeight="1">
      <c r="A31" s="24" t="s">
        <v>69</v>
      </c>
      <c r="B31" s="16" t="s">
        <v>147</v>
      </c>
      <c r="C31" s="23">
        <v>290257</v>
      </c>
      <c r="D31" s="13" t="s">
        <v>148</v>
      </c>
      <c r="E31" s="14">
        <v>1087</v>
      </c>
      <c r="F31" s="15">
        <v>2149.7832375000003</v>
      </c>
      <c r="G31" s="18">
        <f>(Tabela4[[#This Row],[ESTOQUE]]/Tabela4[[#This Row],[CONSUMO MÉDIO PONDERADO]])*30</f>
        <v>15.168971192613085</v>
      </c>
      <c r="H31" s="12" t="s">
        <v>149</v>
      </c>
      <c r="I31" s="12" t="s">
        <v>35</v>
      </c>
      <c r="J31" s="17" t="s">
        <v>35</v>
      </c>
      <c r="K31" s="17">
        <v>40</v>
      </c>
      <c r="L31" s="17" t="s">
        <v>78</v>
      </c>
      <c r="M31" s="55" t="s">
        <v>150</v>
      </c>
      <c r="N31" s="8"/>
      <c r="O31" s="8" t="s">
        <v>38</v>
      </c>
      <c r="P31" s="8" t="s">
        <v>76</v>
      </c>
      <c r="Q31" s="8" t="s">
        <v>38</v>
      </c>
      <c r="R31" s="8" t="s">
        <v>38</v>
      </c>
      <c r="S31" s="29" t="s">
        <v>40</v>
      </c>
      <c r="T31" s="53" t="e">
        <v>#N/A</v>
      </c>
      <c r="U31" s="8" t="e">
        <v>#N/A</v>
      </c>
      <c r="V31" s="8" t="e">
        <v>#N/A</v>
      </c>
      <c r="W31" s="36" t="e">
        <v>#N/A</v>
      </c>
      <c r="X31" s="8"/>
      <c r="Y31" s="8"/>
      <c r="Z31" s="7" t="s">
        <v>796</v>
      </c>
      <c r="AA31" s="8" t="s">
        <v>804</v>
      </c>
      <c r="AB31" s="8" t="s">
        <v>803</v>
      </c>
      <c r="AC31" s="36">
        <v>45869</v>
      </c>
    </row>
    <row r="32" spans="1:29" ht="30" customHeight="1">
      <c r="A32" s="24" t="s">
        <v>31</v>
      </c>
      <c r="B32" s="16" t="s">
        <v>32</v>
      </c>
      <c r="C32" s="23">
        <v>290261</v>
      </c>
      <c r="D32" s="13" t="s">
        <v>151</v>
      </c>
      <c r="E32" s="14">
        <v>150</v>
      </c>
      <c r="F32" s="15">
        <v>232</v>
      </c>
      <c r="G32" s="18">
        <f>(Tabela4[[#This Row],[ESTOQUE]]/Tabela4[[#This Row],[CONSUMO MÉDIO PONDERADO]])*30</f>
        <v>19.396551724137932</v>
      </c>
      <c r="H32" s="12" t="s">
        <v>50</v>
      </c>
      <c r="I32" s="12" t="s">
        <v>43</v>
      </c>
      <c r="J32" s="17" t="s">
        <v>44</v>
      </c>
      <c r="K32" s="17">
        <v>9</v>
      </c>
      <c r="L32" s="17" t="s">
        <v>36</v>
      </c>
      <c r="M32" s="55" t="s">
        <v>51</v>
      </c>
      <c r="N32" s="8" t="s">
        <v>46</v>
      </c>
      <c r="O32" s="8" t="s">
        <v>38</v>
      </c>
      <c r="P32" s="8" t="s">
        <v>39</v>
      </c>
      <c r="Q32" s="8" t="s">
        <v>38</v>
      </c>
      <c r="R32" s="8" t="s">
        <v>38</v>
      </c>
      <c r="S32" s="8" t="s">
        <v>80</v>
      </c>
      <c r="T32" s="53" t="e">
        <v>#N/A</v>
      </c>
      <c r="U32" s="8" t="e">
        <v>#N/A</v>
      </c>
      <c r="V32" s="8" t="e">
        <v>#N/A</v>
      </c>
      <c r="W32" s="36" t="e">
        <v>#N/A</v>
      </c>
      <c r="X32" s="8"/>
      <c r="Y32" s="8"/>
      <c r="Z32" s="7" t="s">
        <v>791</v>
      </c>
      <c r="AA32" s="8" t="s">
        <v>821</v>
      </c>
      <c r="AB32" s="8" t="s">
        <v>803</v>
      </c>
      <c r="AC32" s="36">
        <v>45900</v>
      </c>
    </row>
    <row r="33" spans="1:29" ht="30" customHeight="1">
      <c r="A33" s="24" t="s">
        <v>61</v>
      </c>
      <c r="B33" s="16" t="s">
        <v>152</v>
      </c>
      <c r="C33" s="23">
        <v>290289</v>
      </c>
      <c r="D33" s="13" t="s">
        <v>153</v>
      </c>
      <c r="E33" s="14">
        <v>600</v>
      </c>
      <c r="F33" s="15">
        <v>1040</v>
      </c>
      <c r="G33" s="18">
        <f>(Tabela4[[#This Row],[ESTOQUE]]/Tabela4[[#This Row],[CONSUMO MÉDIO PONDERADO]])*30</f>
        <v>17.307692307692307</v>
      </c>
      <c r="H33" s="12" t="s">
        <v>64</v>
      </c>
      <c r="I33" s="12" t="s">
        <v>43</v>
      </c>
      <c r="J33" s="17" t="s">
        <v>44</v>
      </c>
      <c r="K33" s="17">
        <v>45</v>
      </c>
      <c r="L33" s="17" t="s">
        <v>65</v>
      </c>
      <c r="M33" s="55" t="s">
        <v>154</v>
      </c>
      <c r="N33" s="8" t="s">
        <v>46</v>
      </c>
      <c r="O33" s="51" t="s">
        <v>155</v>
      </c>
      <c r="P33" s="8" t="s">
        <v>67</v>
      </c>
      <c r="Q33" s="36">
        <v>45853</v>
      </c>
      <c r="R33" s="8"/>
      <c r="S33" s="8" t="s">
        <v>40</v>
      </c>
      <c r="T33" s="53" t="s">
        <v>796</v>
      </c>
      <c r="U33" s="8">
        <v>0</v>
      </c>
      <c r="V33" s="8">
        <v>0</v>
      </c>
      <c r="W33" s="36">
        <v>45838</v>
      </c>
      <c r="X33" s="8"/>
      <c r="Y33" s="8"/>
      <c r="Z33" s="7" t="s">
        <v>792</v>
      </c>
      <c r="AA33" s="8" t="s">
        <v>821</v>
      </c>
      <c r="AB33" s="8" t="s">
        <v>803</v>
      </c>
      <c r="AC33" s="36">
        <f>Tabela4[[#This Row],[PREVISÃO DE ENTREGA]]</f>
        <v>45853</v>
      </c>
    </row>
    <row r="34" spans="1:29" ht="30" customHeight="1">
      <c r="A34" s="25" t="s">
        <v>31</v>
      </c>
      <c r="B34" s="16" t="s">
        <v>156</v>
      </c>
      <c r="C34" s="23">
        <v>290461</v>
      </c>
      <c r="D34" s="26" t="s">
        <v>157</v>
      </c>
      <c r="E34" s="14">
        <v>47</v>
      </c>
      <c r="F34" s="15">
        <v>54.5</v>
      </c>
      <c r="G34" s="27">
        <f>(Tabela4[[#This Row],[ESTOQUE]]/Tabela4[[#This Row],[CONSUMO MÉDIO PONDERADO]])*30</f>
        <v>25.871559633027523</v>
      </c>
      <c r="H34" s="12" t="s">
        <v>158</v>
      </c>
      <c r="I34" s="12" t="s">
        <v>159</v>
      </c>
      <c r="J34" s="17" t="s">
        <v>35</v>
      </c>
      <c r="K34" s="17">
        <v>310</v>
      </c>
      <c r="L34" s="17" t="s">
        <v>102</v>
      </c>
      <c r="M34" s="56" t="s">
        <v>35</v>
      </c>
      <c r="N34" s="29"/>
      <c r="O34" s="29" t="s">
        <v>38</v>
      </c>
      <c r="P34" s="29" t="s">
        <v>39</v>
      </c>
      <c r="Q34" s="29" t="s">
        <v>38</v>
      </c>
      <c r="R34" s="29" t="s">
        <v>38</v>
      </c>
      <c r="S34" s="29" t="s">
        <v>40</v>
      </c>
      <c r="T34" s="53" t="s">
        <v>796</v>
      </c>
      <c r="U34" s="8" t="s">
        <v>804</v>
      </c>
      <c r="V34" s="8" t="s">
        <v>803</v>
      </c>
      <c r="W34" s="36">
        <v>45838</v>
      </c>
      <c r="X34" s="8" t="s">
        <v>191</v>
      </c>
      <c r="Y34" s="29"/>
      <c r="Z34" s="30" t="s">
        <v>796</v>
      </c>
      <c r="AA34" s="8" t="s">
        <v>804</v>
      </c>
      <c r="AB34" s="8" t="s">
        <v>803</v>
      </c>
      <c r="AC34" s="36">
        <v>45869</v>
      </c>
    </row>
    <row r="35" spans="1:29" ht="30" customHeight="1">
      <c r="A35" s="25" t="s">
        <v>31</v>
      </c>
      <c r="B35" s="16" t="s">
        <v>99</v>
      </c>
      <c r="C35" s="23">
        <v>290470</v>
      </c>
      <c r="D35" s="26" t="s">
        <v>160</v>
      </c>
      <c r="E35" s="14">
        <v>14</v>
      </c>
      <c r="F35" s="15">
        <v>25.5</v>
      </c>
      <c r="G35" s="27">
        <f>(Tabela4[[#This Row],[ESTOQUE]]/Tabela4[[#This Row],[CONSUMO MÉDIO PONDERADO]])*30</f>
        <v>16.47058823529412</v>
      </c>
      <c r="H35" s="12" t="s">
        <v>101</v>
      </c>
      <c r="I35" s="12" t="s">
        <v>43</v>
      </c>
      <c r="J35" s="17" t="s">
        <v>44</v>
      </c>
      <c r="K35" s="17">
        <v>21</v>
      </c>
      <c r="L35" s="17" t="s">
        <v>102</v>
      </c>
      <c r="M35" s="57" t="s">
        <v>103</v>
      </c>
      <c r="N35" s="29" t="s">
        <v>46</v>
      </c>
      <c r="O35" s="29" t="s">
        <v>38</v>
      </c>
      <c r="P35" s="29" t="s">
        <v>39</v>
      </c>
      <c r="Q35" s="29" t="s">
        <v>38</v>
      </c>
      <c r="R35" s="29" t="s">
        <v>38</v>
      </c>
      <c r="S35" s="29" t="s">
        <v>40</v>
      </c>
      <c r="T35" s="53" t="e">
        <v>#N/A</v>
      </c>
      <c r="U35" s="8" t="e">
        <v>#N/A</v>
      </c>
      <c r="V35" s="8" t="e">
        <v>#N/A</v>
      </c>
      <c r="W35" s="36" t="e">
        <v>#N/A</v>
      </c>
      <c r="X35" s="8"/>
      <c r="Y35" s="29"/>
      <c r="Z35" s="7" t="s">
        <v>791</v>
      </c>
      <c r="AA35" s="8" t="s">
        <v>821</v>
      </c>
      <c r="AB35" s="8" t="s">
        <v>803</v>
      </c>
      <c r="AC35" s="36">
        <v>45930</v>
      </c>
    </row>
    <row r="36" spans="1:29" ht="30" customHeight="1">
      <c r="A36" s="25" t="s">
        <v>31</v>
      </c>
      <c r="B36" s="16" t="s">
        <v>161</v>
      </c>
      <c r="C36" s="23">
        <v>290506</v>
      </c>
      <c r="D36" s="26" t="s">
        <v>162</v>
      </c>
      <c r="E36" s="14">
        <v>5</v>
      </c>
      <c r="F36" s="15">
        <v>11.605500000000001</v>
      </c>
      <c r="G36" s="27">
        <f>(Tabela4[[#This Row],[ESTOQUE]]/Tabela4[[#This Row],[CONSUMO MÉDIO PONDERADO]])*30</f>
        <v>12.924906294429364</v>
      </c>
      <c r="H36" s="12" t="s">
        <v>163</v>
      </c>
      <c r="I36" s="12" t="s">
        <v>43</v>
      </c>
      <c r="J36" s="17" t="s">
        <v>164</v>
      </c>
      <c r="K36" s="17">
        <v>22</v>
      </c>
      <c r="L36" s="17" t="s">
        <v>102</v>
      </c>
      <c r="M36" s="56" t="s">
        <v>165</v>
      </c>
      <c r="N36" s="29" t="s">
        <v>46</v>
      </c>
      <c r="O36" s="29" t="s">
        <v>38</v>
      </c>
      <c r="P36" s="29" t="s">
        <v>39</v>
      </c>
      <c r="Q36" s="29" t="s">
        <v>38</v>
      </c>
      <c r="R36" s="29" t="s">
        <v>38</v>
      </c>
      <c r="S36" s="29" t="s">
        <v>80</v>
      </c>
      <c r="T36" s="53" t="e">
        <v>#N/A</v>
      </c>
      <c r="U36" s="8" t="e">
        <v>#N/A</v>
      </c>
      <c r="V36" s="8" t="e">
        <v>#N/A</v>
      </c>
      <c r="W36" s="36" t="e">
        <v>#N/A</v>
      </c>
      <c r="X36" s="8"/>
      <c r="Y36" s="29"/>
      <c r="Z36" s="7" t="s">
        <v>791</v>
      </c>
      <c r="AA36" s="8" t="s">
        <v>821</v>
      </c>
      <c r="AB36" s="8" t="s">
        <v>803</v>
      </c>
      <c r="AC36" s="36">
        <v>45900</v>
      </c>
    </row>
    <row r="37" spans="1:29" ht="30" customHeight="1">
      <c r="A37" s="24" t="s">
        <v>31</v>
      </c>
      <c r="B37" s="16" t="s">
        <v>166</v>
      </c>
      <c r="C37" s="23">
        <v>290541</v>
      </c>
      <c r="D37" s="13" t="s">
        <v>167</v>
      </c>
      <c r="E37" s="14">
        <v>785</v>
      </c>
      <c r="F37" s="15">
        <v>1451.7840999999999</v>
      </c>
      <c r="G37" s="18">
        <f>(Tabela4[[#This Row],[ESTOQUE]]/Tabela4[[#This Row],[CONSUMO MÉDIO PONDERADO]])*30</f>
        <v>16.221420251124119</v>
      </c>
      <c r="H37" s="12" t="s">
        <v>163</v>
      </c>
      <c r="I37" s="12" t="s">
        <v>43</v>
      </c>
      <c r="J37" s="17" t="s">
        <v>164</v>
      </c>
      <c r="K37" s="17">
        <v>22</v>
      </c>
      <c r="L37" s="17" t="s">
        <v>102</v>
      </c>
      <c r="M37" s="56" t="s">
        <v>165</v>
      </c>
      <c r="N37" s="8" t="s">
        <v>46</v>
      </c>
      <c r="O37" s="29" t="s">
        <v>38</v>
      </c>
      <c r="P37" s="29" t="s">
        <v>39</v>
      </c>
      <c r="Q37" s="29" t="s">
        <v>38</v>
      </c>
      <c r="R37" s="29" t="s">
        <v>38</v>
      </c>
      <c r="S37" s="8" t="s">
        <v>80</v>
      </c>
      <c r="T37" s="53" t="e">
        <v>#N/A</v>
      </c>
      <c r="U37" s="8" t="e">
        <v>#N/A</v>
      </c>
      <c r="V37" s="8" t="e">
        <v>#N/A</v>
      </c>
      <c r="W37" s="36" t="e">
        <v>#N/A</v>
      </c>
      <c r="X37" s="8"/>
      <c r="Y37" s="8"/>
      <c r="Z37" s="7" t="s">
        <v>791</v>
      </c>
      <c r="AA37" s="8" t="s">
        <v>819</v>
      </c>
      <c r="AB37" s="8" t="s">
        <v>803</v>
      </c>
      <c r="AC37" s="36">
        <v>45884</v>
      </c>
    </row>
    <row r="38" spans="1:29" ht="30" customHeight="1">
      <c r="A38" s="24" t="s">
        <v>31</v>
      </c>
      <c r="B38" s="16" t="s">
        <v>32</v>
      </c>
      <c r="C38" s="23">
        <v>290571</v>
      </c>
      <c r="D38" s="13" t="s">
        <v>168</v>
      </c>
      <c r="E38" s="14">
        <v>5</v>
      </c>
      <c r="F38" s="15">
        <v>16.2</v>
      </c>
      <c r="G38" s="18">
        <f>(Tabela4[[#This Row],[ESTOQUE]]/Tabela4[[#This Row],[CONSUMO MÉDIO PONDERADO]])*30</f>
        <v>9.2592592592592595</v>
      </c>
      <c r="H38" s="12" t="s">
        <v>169</v>
      </c>
      <c r="I38" s="12" t="s">
        <v>43</v>
      </c>
      <c r="J38" s="17" t="s">
        <v>84</v>
      </c>
      <c r="K38" s="17">
        <v>15</v>
      </c>
      <c r="L38" s="17" t="s">
        <v>36</v>
      </c>
      <c r="M38" s="55" t="s">
        <v>170</v>
      </c>
      <c r="N38" s="8" t="s">
        <v>46</v>
      </c>
      <c r="O38" s="29" t="s">
        <v>38</v>
      </c>
      <c r="P38" s="29" t="s">
        <v>39</v>
      </c>
      <c r="Q38" s="29" t="s">
        <v>38</v>
      </c>
      <c r="R38" s="29" t="s">
        <v>38</v>
      </c>
      <c r="S38" s="8" t="s">
        <v>80</v>
      </c>
      <c r="T38" s="53" t="s">
        <v>791</v>
      </c>
      <c r="U38" s="8">
        <v>0</v>
      </c>
      <c r="V38" s="8">
        <v>0</v>
      </c>
      <c r="W38" s="36">
        <v>45899</v>
      </c>
      <c r="X38" s="8"/>
      <c r="Y38" s="8"/>
      <c r="Z38" s="30" t="s">
        <v>797</v>
      </c>
      <c r="AA38" s="29"/>
      <c r="AB38" s="29"/>
      <c r="AC38" s="8" t="s">
        <v>790</v>
      </c>
    </row>
    <row r="39" spans="1:29" ht="30" customHeight="1">
      <c r="A39" s="24" t="s">
        <v>31</v>
      </c>
      <c r="B39" s="16" t="s">
        <v>129</v>
      </c>
      <c r="C39" s="23">
        <v>291354</v>
      </c>
      <c r="D39" s="13" t="s">
        <v>171</v>
      </c>
      <c r="E39" s="14">
        <v>4</v>
      </c>
      <c r="F39" s="15">
        <v>6.6</v>
      </c>
      <c r="G39" s="18">
        <f>(Tabela4[[#This Row],[ESTOQUE]]/Tabela4[[#This Row],[CONSUMO MÉDIO PONDERADO]])*30</f>
        <v>18.181818181818183</v>
      </c>
      <c r="H39" s="12" t="s">
        <v>114</v>
      </c>
      <c r="I39" s="12" t="s">
        <v>43</v>
      </c>
      <c r="J39" s="17" t="s">
        <v>44</v>
      </c>
      <c r="K39" s="17">
        <v>24</v>
      </c>
      <c r="L39" s="17" t="s">
        <v>56</v>
      </c>
      <c r="M39" s="58" t="s">
        <v>172</v>
      </c>
      <c r="N39" s="8" t="s">
        <v>46</v>
      </c>
      <c r="O39" s="29" t="s">
        <v>38</v>
      </c>
      <c r="P39" s="29" t="s">
        <v>39</v>
      </c>
      <c r="Q39" s="29" t="s">
        <v>38</v>
      </c>
      <c r="R39" s="29" t="s">
        <v>38</v>
      </c>
      <c r="S39" s="8" t="s">
        <v>80</v>
      </c>
      <c r="T39" s="53" t="s">
        <v>791</v>
      </c>
      <c r="U39" s="8">
        <v>0</v>
      </c>
      <c r="V39" s="8">
        <v>0</v>
      </c>
      <c r="W39" s="36">
        <v>45961</v>
      </c>
      <c r="X39" s="8"/>
      <c r="Y39" s="8"/>
      <c r="Z39" s="7" t="s">
        <v>797</v>
      </c>
      <c r="AA39" s="8"/>
      <c r="AB39" s="8"/>
      <c r="AC39" s="8" t="s">
        <v>790</v>
      </c>
    </row>
    <row r="40" spans="1:29" ht="30" customHeight="1">
      <c r="A40" s="24" t="s">
        <v>31</v>
      </c>
      <c r="B40" s="16" t="s">
        <v>99</v>
      </c>
      <c r="C40" s="23">
        <v>291908</v>
      </c>
      <c r="D40" s="13" t="s">
        <v>173</v>
      </c>
      <c r="E40" s="14">
        <v>9</v>
      </c>
      <c r="F40" s="15">
        <v>49.001000000000005</v>
      </c>
      <c r="G40" s="18">
        <f>(Tabela4[[#This Row],[ESTOQUE]]/Tabela4[[#This Row],[CONSUMO MÉDIO PONDERADO]])*30</f>
        <v>5.5100916307830445</v>
      </c>
      <c r="H40" s="12" t="s">
        <v>101</v>
      </c>
      <c r="I40" s="12" t="s">
        <v>43</v>
      </c>
      <c r="J40" s="17" t="s">
        <v>44</v>
      </c>
      <c r="K40" s="17">
        <v>21</v>
      </c>
      <c r="L40" s="17" t="s">
        <v>102</v>
      </c>
      <c r="M40" s="57" t="s">
        <v>103</v>
      </c>
      <c r="N40" s="8" t="s">
        <v>46</v>
      </c>
      <c r="O40" s="29" t="s">
        <v>38</v>
      </c>
      <c r="P40" s="29" t="s">
        <v>39</v>
      </c>
      <c r="Q40" s="29" t="s">
        <v>38</v>
      </c>
      <c r="R40" s="29" t="s">
        <v>38</v>
      </c>
      <c r="S40" s="8" t="s">
        <v>80</v>
      </c>
      <c r="T40" s="53" t="e">
        <v>#N/A</v>
      </c>
      <c r="U40" s="8" t="e">
        <v>#N/A</v>
      </c>
      <c r="V40" s="8" t="e">
        <v>#N/A</v>
      </c>
      <c r="W40" s="36" t="e">
        <v>#N/A</v>
      </c>
      <c r="X40" s="8"/>
      <c r="Y40" s="8"/>
      <c r="Z40" s="7" t="s">
        <v>791</v>
      </c>
      <c r="AA40" s="8" t="s">
        <v>821</v>
      </c>
      <c r="AB40" s="8" t="s">
        <v>803</v>
      </c>
      <c r="AC40" s="36">
        <v>45930</v>
      </c>
    </row>
    <row r="41" spans="1:29" ht="30" customHeight="1">
      <c r="A41" s="24" t="s">
        <v>61</v>
      </c>
      <c r="B41" s="16" t="s">
        <v>121</v>
      </c>
      <c r="C41" s="23">
        <v>292119</v>
      </c>
      <c r="D41" s="13" t="s">
        <v>177</v>
      </c>
      <c r="E41" s="14">
        <v>400</v>
      </c>
      <c r="F41" s="15">
        <v>1320</v>
      </c>
      <c r="G41" s="18">
        <f>(Tabela4[[#This Row],[ESTOQUE]]/Tabela4[[#This Row],[CONSUMO MÉDIO PONDERADO]])*30</f>
        <v>9.0909090909090917</v>
      </c>
      <c r="H41" s="12" t="s">
        <v>178</v>
      </c>
      <c r="I41" s="12" t="s">
        <v>159</v>
      </c>
      <c r="J41" s="17" t="s">
        <v>35</v>
      </c>
      <c r="K41" s="17" t="s">
        <v>179</v>
      </c>
      <c r="L41" s="17" t="s">
        <v>65</v>
      </c>
      <c r="M41" s="60"/>
      <c r="N41" s="8"/>
      <c r="O41" s="44" t="s">
        <v>180</v>
      </c>
      <c r="P41" s="8" t="s">
        <v>67</v>
      </c>
      <c r="Q41" s="36">
        <v>45853</v>
      </c>
      <c r="R41" s="8"/>
      <c r="S41" s="8" t="s">
        <v>40</v>
      </c>
      <c r="T41" s="53" t="e">
        <v>#N/A</v>
      </c>
      <c r="U41" s="8" t="e">
        <v>#N/A</v>
      </c>
      <c r="V41" s="8" t="e">
        <v>#N/A</v>
      </c>
      <c r="W41" s="36" t="e">
        <v>#N/A</v>
      </c>
      <c r="X41" s="8"/>
      <c r="Y41" s="8"/>
      <c r="Z41" s="7" t="s">
        <v>792</v>
      </c>
      <c r="AA41" s="8"/>
      <c r="AB41" s="8"/>
      <c r="AC41" s="36">
        <f>Tabela4[[#This Row],[PREVISÃO DE ENTREGA]]</f>
        <v>45853</v>
      </c>
    </row>
    <row r="42" spans="1:29" ht="30" customHeight="1">
      <c r="A42" s="25" t="s">
        <v>31</v>
      </c>
      <c r="B42" s="16" t="s">
        <v>181</v>
      </c>
      <c r="C42" s="23">
        <v>292312</v>
      </c>
      <c r="D42" s="26" t="s">
        <v>182</v>
      </c>
      <c r="E42" s="14">
        <v>4</v>
      </c>
      <c r="F42" s="15">
        <v>7.2767499999999998</v>
      </c>
      <c r="G42" s="27">
        <f>(Tabela4[[#This Row],[ESTOQUE]]/Tabela4[[#This Row],[CONSUMO MÉDIO PONDERADO]])*30</f>
        <v>16.490878482839179</v>
      </c>
      <c r="H42" s="12" t="s">
        <v>183</v>
      </c>
      <c r="I42" s="12" t="s">
        <v>43</v>
      </c>
      <c r="J42" s="17" t="s">
        <v>44</v>
      </c>
      <c r="K42" s="17">
        <v>8</v>
      </c>
      <c r="L42" s="17" t="s">
        <v>184</v>
      </c>
      <c r="M42" s="55" t="s">
        <v>185</v>
      </c>
      <c r="N42" s="29" t="s">
        <v>46</v>
      </c>
      <c r="O42" s="29" t="s">
        <v>38</v>
      </c>
      <c r="P42" s="29" t="s">
        <v>39</v>
      </c>
      <c r="Q42" s="29" t="s">
        <v>38</v>
      </c>
      <c r="R42" s="29" t="s">
        <v>38</v>
      </c>
      <c r="S42" s="29" t="s">
        <v>80</v>
      </c>
      <c r="T42" s="53" t="e">
        <v>#N/A</v>
      </c>
      <c r="U42" s="8" t="e">
        <v>#N/A</v>
      </c>
      <c r="V42" s="8" t="e">
        <v>#N/A</v>
      </c>
      <c r="W42" s="36" t="e">
        <v>#N/A</v>
      </c>
      <c r="X42" s="8"/>
      <c r="Y42" s="29"/>
      <c r="Z42" s="7" t="s">
        <v>791</v>
      </c>
      <c r="AA42" s="8" t="s">
        <v>821</v>
      </c>
      <c r="AB42" s="8" t="s">
        <v>803</v>
      </c>
      <c r="AC42" s="36">
        <v>45900</v>
      </c>
    </row>
    <row r="43" spans="1:29" ht="30" customHeight="1">
      <c r="A43" s="25" t="s">
        <v>186</v>
      </c>
      <c r="B43" s="16" t="s">
        <v>192</v>
      </c>
      <c r="C43" s="23">
        <v>502280</v>
      </c>
      <c r="D43" s="26" t="s">
        <v>193</v>
      </c>
      <c r="E43" s="14">
        <v>1</v>
      </c>
      <c r="F43" s="15">
        <v>1.41845</v>
      </c>
      <c r="G43" s="27">
        <f>(Tabela4[[#This Row],[ESTOQUE]]/Tabela4[[#This Row],[CONSUMO MÉDIO PONDERADO]])*30</f>
        <v>21.14984666361169</v>
      </c>
      <c r="H43" s="12" t="s">
        <v>194</v>
      </c>
      <c r="I43" s="12" t="s">
        <v>43</v>
      </c>
      <c r="J43" s="17" t="s">
        <v>195</v>
      </c>
      <c r="K43" s="17">
        <v>13</v>
      </c>
      <c r="L43" s="17" t="s">
        <v>56</v>
      </c>
      <c r="M43" s="59" t="s">
        <v>196</v>
      </c>
      <c r="N43" s="29"/>
      <c r="O43" s="29" t="s">
        <v>38</v>
      </c>
      <c r="P43" s="29" t="s">
        <v>39</v>
      </c>
      <c r="Q43" s="29" t="s">
        <v>38</v>
      </c>
      <c r="R43" s="29" t="s">
        <v>38</v>
      </c>
      <c r="S43" s="29" t="s">
        <v>40</v>
      </c>
      <c r="T43" s="53" t="s">
        <v>791</v>
      </c>
      <c r="U43" s="8">
        <v>0</v>
      </c>
      <c r="V43" s="8">
        <v>0</v>
      </c>
      <c r="W43" s="36">
        <v>45992</v>
      </c>
      <c r="X43" s="8"/>
      <c r="Y43" s="29"/>
      <c r="Z43" s="30" t="s">
        <v>195</v>
      </c>
      <c r="AA43" s="29"/>
      <c r="AB43" s="29"/>
      <c r="AC43" s="36">
        <f>Tabela4[[#This Row],[PREVISÃO DE REGULARIZAÇÃO]]</f>
        <v>45992</v>
      </c>
    </row>
    <row r="44" spans="1:29" ht="30" customHeight="1">
      <c r="A44" s="25" t="s">
        <v>197</v>
      </c>
      <c r="B44" s="16" t="s">
        <v>198</v>
      </c>
      <c r="C44" s="23">
        <v>502350</v>
      </c>
      <c r="D44" s="26" t="s">
        <v>199</v>
      </c>
      <c r="E44" s="14">
        <v>3</v>
      </c>
      <c r="F44" s="15">
        <v>5</v>
      </c>
      <c r="G44" s="27">
        <f>(Tabela4[[#This Row],[ESTOQUE]]/Tabela4[[#This Row],[CONSUMO MÉDIO PONDERADO]])*30</f>
        <v>18</v>
      </c>
      <c r="H44" s="12" t="s">
        <v>200</v>
      </c>
      <c r="I44" s="12" t="s">
        <v>43</v>
      </c>
      <c r="J44" s="17" t="s">
        <v>44</v>
      </c>
      <c r="K44" s="17">
        <v>2</v>
      </c>
      <c r="L44" s="17" t="s">
        <v>201</v>
      </c>
      <c r="M44" s="56" t="s">
        <v>202</v>
      </c>
      <c r="N44" s="29" t="s">
        <v>46</v>
      </c>
      <c r="O44" s="29" t="s">
        <v>203</v>
      </c>
      <c r="P44" s="29" t="s">
        <v>39</v>
      </c>
      <c r="Q44" s="46">
        <v>45839</v>
      </c>
      <c r="R44" s="29" t="s">
        <v>204</v>
      </c>
      <c r="S44" s="29" t="s">
        <v>40</v>
      </c>
      <c r="T44" s="53" t="s">
        <v>791</v>
      </c>
      <c r="U44" s="8">
        <v>0</v>
      </c>
      <c r="V44" s="8">
        <v>0</v>
      </c>
      <c r="W44" s="36">
        <v>45868</v>
      </c>
      <c r="X44" s="8"/>
      <c r="Y44" s="29"/>
      <c r="Z44" s="30" t="s">
        <v>793</v>
      </c>
      <c r="AA44" s="8" t="s">
        <v>821</v>
      </c>
      <c r="AB44" s="8" t="s">
        <v>803</v>
      </c>
      <c r="AC44" s="8" t="s">
        <v>790</v>
      </c>
    </row>
    <row r="45" spans="1:29" ht="30" customHeight="1">
      <c r="A45" s="24" t="s">
        <v>186</v>
      </c>
      <c r="B45" s="16" t="s">
        <v>205</v>
      </c>
      <c r="C45" s="23">
        <v>502490</v>
      </c>
      <c r="D45" s="13" t="s">
        <v>206</v>
      </c>
      <c r="E45" s="14">
        <v>2</v>
      </c>
      <c r="F45" s="15">
        <v>2.7</v>
      </c>
      <c r="G45" s="18">
        <f>(Tabela4[[#This Row],[ESTOQUE]]/Tabela4[[#This Row],[CONSUMO MÉDIO PONDERADO]])*30</f>
        <v>22.222222222222221</v>
      </c>
      <c r="H45" s="12" t="s">
        <v>207</v>
      </c>
      <c r="I45" s="12" t="s">
        <v>43</v>
      </c>
      <c r="J45" s="17" t="s">
        <v>44</v>
      </c>
      <c r="K45" s="17">
        <v>10</v>
      </c>
      <c r="L45" s="17" t="s">
        <v>56</v>
      </c>
      <c r="M45" s="58" t="s">
        <v>208</v>
      </c>
      <c r="N45" s="8" t="s">
        <v>46</v>
      </c>
      <c r="O45" s="29" t="s">
        <v>38</v>
      </c>
      <c r="P45" s="29" t="s">
        <v>39</v>
      </c>
      <c r="Q45" s="29" t="s">
        <v>38</v>
      </c>
      <c r="R45" s="29" t="s">
        <v>38</v>
      </c>
      <c r="S45" s="8" t="s">
        <v>40</v>
      </c>
      <c r="T45" s="53" t="e">
        <v>#N/A</v>
      </c>
      <c r="U45" s="8" t="e">
        <v>#N/A</v>
      </c>
      <c r="V45" s="8" t="e">
        <v>#N/A</v>
      </c>
      <c r="W45" s="36" t="e">
        <v>#N/A</v>
      </c>
      <c r="X45" s="8"/>
      <c r="Y45" s="8"/>
      <c r="Z45" s="7" t="s">
        <v>791</v>
      </c>
      <c r="AA45" s="8" t="s">
        <v>821</v>
      </c>
      <c r="AB45" s="8" t="s">
        <v>803</v>
      </c>
      <c r="AC45" s="36">
        <v>45930</v>
      </c>
    </row>
    <row r="46" spans="1:29" ht="30" customHeight="1">
      <c r="A46" s="25" t="s">
        <v>31</v>
      </c>
      <c r="B46" s="16" t="s">
        <v>209</v>
      </c>
      <c r="C46" s="23">
        <v>502804</v>
      </c>
      <c r="D46" s="26" t="s">
        <v>210</v>
      </c>
      <c r="E46" s="14">
        <v>10</v>
      </c>
      <c r="F46" s="15">
        <v>16.282125000000001</v>
      </c>
      <c r="G46" s="27">
        <f>(Tabela4[[#This Row],[ESTOQUE]]/Tabela4[[#This Row],[CONSUMO MÉDIO PONDERADO]])*30</f>
        <v>18.425113429604551</v>
      </c>
      <c r="H46" s="12" t="s">
        <v>211</v>
      </c>
      <c r="I46" s="12" t="s">
        <v>43</v>
      </c>
      <c r="J46" s="17" t="s">
        <v>84</v>
      </c>
      <c r="K46" s="17">
        <v>16</v>
      </c>
      <c r="L46" s="17" t="s">
        <v>201</v>
      </c>
      <c r="M46" s="57" t="s">
        <v>212</v>
      </c>
      <c r="N46" s="29" t="s">
        <v>46</v>
      </c>
      <c r="O46" s="29" t="s">
        <v>38</v>
      </c>
      <c r="P46" s="29" t="s">
        <v>39</v>
      </c>
      <c r="Q46" s="29" t="s">
        <v>38</v>
      </c>
      <c r="R46" s="29" t="s">
        <v>38</v>
      </c>
      <c r="S46" s="29" t="s">
        <v>40</v>
      </c>
      <c r="T46" s="53" t="s">
        <v>791</v>
      </c>
      <c r="U46" s="8">
        <v>0</v>
      </c>
      <c r="V46" s="8">
        <v>0</v>
      </c>
      <c r="W46" s="36">
        <v>45961</v>
      </c>
      <c r="X46" s="8"/>
      <c r="Y46" s="29"/>
      <c r="Z46" s="30" t="s">
        <v>797</v>
      </c>
      <c r="AA46" s="29"/>
      <c r="AB46" s="29"/>
      <c r="AC46" s="8" t="s">
        <v>790</v>
      </c>
    </row>
    <row r="47" spans="1:29" ht="30" customHeight="1">
      <c r="A47" s="25" t="s">
        <v>31</v>
      </c>
      <c r="B47" s="16" t="s">
        <v>213</v>
      </c>
      <c r="C47" s="23">
        <v>502922</v>
      </c>
      <c r="D47" s="26" t="s">
        <v>214</v>
      </c>
      <c r="E47" s="14">
        <v>2</v>
      </c>
      <c r="F47" s="15">
        <v>3.3</v>
      </c>
      <c r="G47" s="27">
        <f>(Tabela4[[#This Row],[ESTOQUE]]/Tabela4[[#This Row],[CONSUMO MÉDIO PONDERADO]])*30</f>
        <v>18.181818181818183</v>
      </c>
      <c r="H47" s="12" t="s">
        <v>101</v>
      </c>
      <c r="I47" s="12" t="s">
        <v>43</v>
      </c>
      <c r="J47" s="17" t="s">
        <v>44</v>
      </c>
      <c r="K47" s="17">
        <v>21</v>
      </c>
      <c r="L47" s="17" t="s">
        <v>102</v>
      </c>
      <c r="M47" s="57" t="s">
        <v>103</v>
      </c>
      <c r="N47" s="29" t="s">
        <v>46</v>
      </c>
      <c r="O47" s="29" t="s">
        <v>215</v>
      </c>
      <c r="P47" s="29" t="s">
        <v>39</v>
      </c>
      <c r="Q47" s="47">
        <v>45855</v>
      </c>
      <c r="R47" s="29" t="s">
        <v>38</v>
      </c>
      <c r="S47" s="29" t="s">
        <v>40</v>
      </c>
      <c r="T47" s="53" t="s">
        <v>796</v>
      </c>
      <c r="U47" s="8" t="s">
        <v>804</v>
      </c>
      <c r="V47" s="8" t="s">
        <v>803</v>
      </c>
      <c r="W47" s="36">
        <v>45838</v>
      </c>
      <c r="X47" s="8" t="s">
        <v>46</v>
      </c>
      <c r="Y47" s="29"/>
      <c r="Z47" s="7" t="s">
        <v>792</v>
      </c>
      <c r="AA47" s="60" t="s">
        <v>821</v>
      </c>
      <c r="AB47" s="8" t="s">
        <v>803</v>
      </c>
      <c r="AC47" s="36">
        <f>Tabela4[[#This Row],[PREVISÃO DE ENTREGA]]</f>
        <v>45855</v>
      </c>
    </row>
    <row r="48" spans="1:29" ht="30" customHeight="1">
      <c r="A48" s="25" t="s">
        <v>31</v>
      </c>
      <c r="B48" s="16" t="s">
        <v>156</v>
      </c>
      <c r="C48" s="23">
        <v>502950</v>
      </c>
      <c r="D48" s="26" t="s">
        <v>216</v>
      </c>
      <c r="E48" s="14">
        <v>1</v>
      </c>
      <c r="F48" s="15">
        <v>3.9800749999999998</v>
      </c>
      <c r="G48" s="27">
        <f>(Tabela4[[#This Row],[ESTOQUE]]/Tabela4[[#This Row],[CONSUMO MÉDIO PONDERADO]])*30</f>
        <v>7.5375464030200439</v>
      </c>
      <c r="H48" s="12" t="s">
        <v>211</v>
      </c>
      <c r="I48" s="12" t="s">
        <v>43</v>
      </c>
      <c r="J48" s="17" t="s">
        <v>44</v>
      </c>
      <c r="K48" s="17">
        <v>16</v>
      </c>
      <c r="L48" s="17" t="s">
        <v>201</v>
      </c>
      <c r="M48" s="57" t="s">
        <v>217</v>
      </c>
      <c r="N48" s="29" t="s">
        <v>46</v>
      </c>
      <c r="O48" s="29" t="s">
        <v>38</v>
      </c>
      <c r="P48" s="29" t="s">
        <v>39</v>
      </c>
      <c r="Q48" s="29" t="s">
        <v>38</v>
      </c>
      <c r="R48" s="29" t="s">
        <v>38</v>
      </c>
      <c r="S48" s="29" t="s">
        <v>40</v>
      </c>
      <c r="T48" s="53" t="s">
        <v>791</v>
      </c>
      <c r="U48" s="8">
        <v>0</v>
      </c>
      <c r="V48" s="8">
        <v>0</v>
      </c>
      <c r="W48" s="36">
        <v>45961</v>
      </c>
      <c r="X48" s="8"/>
      <c r="Y48" s="29"/>
      <c r="Z48" s="30" t="s">
        <v>791</v>
      </c>
      <c r="AA48" s="8" t="s">
        <v>821</v>
      </c>
      <c r="AB48" s="8" t="s">
        <v>803</v>
      </c>
      <c r="AC48" s="36">
        <f>Tabela4[[#This Row],[PREVISÃO DE REGULARIZAÇÃO]]</f>
        <v>45961</v>
      </c>
    </row>
    <row r="49" spans="1:29" ht="30" customHeight="1">
      <c r="A49" s="25" t="s">
        <v>31</v>
      </c>
      <c r="B49" s="16" t="s">
        <v>156</v>
      </c>
      <c r="C49" s="23">
        <v>503094</v>
      </c>
      <c r="D49" s="26" t="s">
        <v>222</v>
      </c>
      <c r="E49" s="14">
        <v>329</v>
      </c>
      <c r="F49" s="15">
        <v>633.1</v>
      </c>
      <c r="G49" s="27">
        <f>(Tabela4[[#This Row],[ESTOQUE]]/Tabela4[[#This Row],[CONSUMO MÉDIO PONDERADO]])*30</f>
        <v>15.589954193650291</v>
      </c>
      <c r="H49" s="12" t="s">
        <v>223</v>
      </c>
      <c r="I49" s="12" t="s">
        <v>43</v>
      </c>
      <c r="J49" s="17" t="s">
        <v>44</v>
      </c>
      <c r="K49" s="17">
        <v>23</v>
      </c>
      <c r="L49" s="17" t="s">
        <v>56</v>
      </c>
      <c r="M49" s="59" t="s">
        <v>224</v>
      </c>
      <c r="N49" s="29" t="s">
        <v>46</v>
      </c>
      <c r="O49" s="29" t="s">
        <v>38</v>
      </c>
      <c r="P49" s="29" t="s">
        <v>39</v>
      </c>
      <c r="Q49" s="29" t="s">
        <v>38</v>
      </c>
      <c r="R49" s="29" t="s">
        <v>38</v>
      </c>
      <c r="S49" s="29" t="s">
        <v>40</v>
      </c>
      <c r="T49" s="53" t="e">
        <v>#N/A</v>
      </c>
      <c r="U49" s="8" t="e">
        <v>#N/A</v>
      </c>
      <c r="V49" s="8" t="e">
        <v>#N/A</v>
      </c>
      <c r="W49" s="36" t="e">
        <v>#N/A</v>
      </c>
      <c r="X49" s="8"/>
      <c r="Y49" s="29"/>
      <c r="Z49" s="7" t="s">
        <v>791</v>
      </c>
      <c r="AA49" s="8" t="s">
        <v>821</v>
      </c>
      <c r="AB49" s="8" t="s">
        <v>803</v>
      </c>
      <c r="AC49" s="36">
        <v>45961</v>
      </c>
    </row>
    <row r="50" spans="1:29" ht="30" customHeight="1">
      <c r="A50" s="25" t="s">
        <v>31</v>
      </c>
      <c r="B50" s="16" t="s">
        <v>227</v>
      </c>
      <c r="C50" s="23">
        <v>504151</v>
      </c>
      <c r="D50" s="26" t="s">
        <v>228</v>
      </c>
      <c r="E50" s="14">
        <v>1</v>
      </c>
      <c r="F50" s="15">
        <v>1.1000000000000001</v>
      </c>
      <c r="G50" s="27">
        <f>(Tabela4[[#This Row],[ESTOQUE]]/Tabela4[[#This Row],[CONSUMO MÉDIO PONDERADO]])*30</f>
        <v>27.272727272727273</v>
      </c>
      <c r="H50" s="12" t="s">
        <v>34</v>
      </c>
      <c r="I50" s="12" t="s">
        <v>35</v>
      </c>
      <c r="J50" s="17" t="s">
        <v>229</v>
      </c>
      <c r="K50" s="17">
        <v>19</v>
      </c>
      <c r="L50" s="17" t="s">
        <v>36</v>
      </c>
      <c r="M50" s="55" t="s">
        <v>37</v>
      </c>
      <c r="N50" s="29"/>
      <c r="O50" s="29" t="s">
        <v>38</v>
      </c>
      <c r="P50" s="29" t="s">
        <v>39</v>
      </c>
      <c r="Q50" s="29" t="s">
        <v>38</v>
      </c>
      <c r="R50" s="29" t="s">
        <v>38</v>
      </c>
      <c r="S50" s="29" t="s">
        <v>40</v>
      </c>
      <c r="T50" s="53" t="e">
        <v>#N/A</v>
      </c>
      <c r="U50" s="8" t="e">
        <v>#N/A</v>
      </c>
      <c r="V50" s="8" t="e">
        <v>#N/A</v>
      </c>
      <c r="W50" s="36" t="e">
        <v>#N/A</v>
      </c>
      <c r="X50" s="8"/>
      <c r="Y50" s="29"/>
      <c r="Z50" s="7" t="s">
        <v>796</v>
      </c>
      <c r="AA50" s="8" t="s">
        <v>804</v>
      </c>
      <c r="AB50" s="8" t="s">
        <v>803</v>
      </c>
      <c r="AC50" s="36">
        <v>45869</v>
      </c>
    </row>
    <row r="51" spans="1:29" ht="30" customHeight="1">
      <c r="A51" s="24" t="s">
        <v>31</v>
      </c>
      <c r="B51" s="16" t="s">
        <v>230</v>
      </c>
      <c r="C51" s="23">
        <v>504370</v>
      </c>
      <c r="D51" s="13" t="s">
        <v>231</v>
      </c>
      <c r="E51" s="14">
        <v>2</v>
      </c>
      <c r="F51" s="15">
        <v>3.4373374999999999</v>
      </c>
      <c r="G51" s="18">
        <f>(Tabela4[[#This Row],[ESTOQUE]]/Tabela4[[#This Row],[CONSUMO MÉDIO PONDERADO]])*30</f>
        <v>17.455370617520103</v>
      </c>
      <c r="H51" s="12" t="s">
        <v>232</v>
      </c>
      <c r="I51" s="12" t="s">
        <v>159</v>
      </c>
      <c r="J51" s="17" t="s">
        <v>35</v>
      </c>
      <c r="K51" s="17">
        <v>308</v>
      </c>
      <c r="L51" s="17" t="s">
        <v>36</v>
      </c>
      <c r="M51" s="55" t="s">
        <v>233</v>
      </c>
      <c r="N51" s="8"/>
      <c r="O51" s="8" t="s">
        <v>234</v>
      </c>
      <c r="P51" s="8" t="s">
        <v>39</v>
      </c>
      <c r="Q51" s="36">
        <v>45856</v>
      </c>
      <c r="R51" s="8" t="s">
        <v>38</v>
      </c>
      <c r="S51" s="8" t="s">
        <v>40</v>
      </c>
      <c r="T51" s="53" t="s">
        <v>796</v>
      </c>
      <c r="U51" s="8" t="s">
        <v>804</v>
      </c>
      <c r="V51" s="8" t="s">
        <v>803</v>
      </c>
      <c r="W51" s="36">
        <v>45838</v>
      </c>
      <c r="X51" s="8"/>
      <c r="Y51" s="8"/>
      <c r="Z51" s="7" t="s">
        <v>792</v>
      </c>
      <c r="AA51" s="8"/>
      <c r="AB51" s="8"/>
      <c r="AC51" s="36">
        <f>Tabela4[[#This Row],[PREVISÃO DE ENTREGA]]</f>
        <v>45856</v>
      </c>
    </row>
    <row r="52" spans="1:29" ht="30" customHeight="1">
      <c r="A52" s="25" t="s">
        <v>69</v>
      </c>
      <c r="B52" s="16" t="s">
        <v>238</v>
      </c>
      <c r="C52" s="23">
        <v>505932</v>
      </c>
      <c r="D52" s="26" t="s">
        <v>239</v>
      </c>
      <c r="E52" s="14">
        <v>26</v>
      </c>
      <c r="F52" s="15">
        <v>43.4</v>
      </c>
      <c r="G52" s="27">
        <f>(Tabela4[[#This Row],[ESTOQUE]]/Tabela4[[#This Row],[CONSUMO MÉDIO PONDERADO]])*30</f>
        <v>17.972350230414747</v>
      </c>
      <c r="H52" s="12" t="s">
        <v>90</v>
      </c>
      <c r="I52" s="12" t="s">
        <v>43</v>
      </c>
      <c r="J52" s="17" t="s">
        <v>44</v>
      </c>
      <c r="K52" s="17">
        <v>31</v>
      </c>
      <c r="L52" s="17" t="s">
        <v>74</v>
      </c>
      <c r="M52" s="55" t="s">
        <v>117</v>
      </c>
      <c r="N52" s="29" t="s">
        <v>46</v>
      </c>
      <c r="O52" s="8" t="s">
        <v>38</v>
      </c>
      <c r="P52" s="8" t="s">
        <v>76</v>
      </c>
      <c r="Q52" s="8" t="s">
        <v>38</v>
      </c>
      <c r="R52" s="8" t="s">
        <v>38</v>
      </c>
      <c r="S52" s="29" t="s">
        <v>40</v>
      </c>
      <c r="T52" s="53" t="s">
        <v>791</v>
      </c>
      <c r="U52" s="8">
        <v>0</v>
      </c>
      <c r="V52" s="8">
        <v>0</v>
      </c>
      <c r="W52" s="36">
        <v>45870</v>
      </c>
      <c r="X52" s="8"/>
      <c r="Y52" s="29"/>
      <c r="Z52" s="30" t="s">
        <v>791</v>
      </c>
      <c r="AA52" s="8" t="s">
        <v>821</v>
      </c>
      <c r="AB52" s="8" t="s">
        <v>803</v>
      </c>
      <c r="AC52" s="36">
        <f>Tabela4[[#This Row],[PREVISÃO DE REGULARIZAÇÃO]]</f>
        <v>45870</v>
      </c>
    </row>
    <row r="53" spans="1:29" ht="30" customHeight="1">
      <c r="A53" s="25" t="s">
        <v>31</v>
      </c>
      <c r="B53" s="16" t="s">
        <v>32</v>
      </c>
      <c r="C53" s="23">
        <v>450</v>
      </c>
      <c r="D53" s="26" t="s">
        <v>240</v>
      </c>
      <c r="E53" s="14">
        <v>0</v>
      </c>
      <c r="F53" s="15">
        <v>4</v>
      </c>
      <c r="G53" s="27">
        <f>(Tabela4[[#This Row],[ESTOQUE]]/Tabela4[[#This Row],[CONSUMO MÉDIO PONDERADO]])*30</f>
        <v>0</v>
      </c>
      <c r="H53" s="12" t="s">
        <v>42</v>
      </c>
      <c r="I53" s="12" t="s">
        <v>43</v>
      </c>
      <c r="J53" s="17" t="s">
        <v>44</v>
      </c>
      <c r="K53" s="17">
        <v>19</v>
      </c>
      <c r="L53" s="17" t="s">
        <v>36</v>
      </c>
      <c r="M53" s="55" t="s">
        <v>45</v>
      </c>
      <c r="N53" s="29" t="s">
        <v>46</v>
      </c>
      <c r="O53" s="29" t="s">
        <v>47</v>
      </c>
      <c r="P53" s="29" t="s">
        <v>39</v>
      </c>
      <c r="Q53" s="47">
        <v>45854</v>
      </c>
      <c r="R53" s="29" t="s">
        <v>38</v>
      </c>
      <c r="S53" s="29" t="s">
        <v>40</v>
      </c>
      <c r="T53" s="53" t="s">
        <v>796</v>
      </c>
      <c r="U53" s="8" t="s">
        <v>804</v>
      </c>
      <c r="V53" s="8" t="s">
        <v>803</v>
      </c>
      <c r="W53" s="36">
        <v>45838</v>
      </c>
      <c r="X53" s="8" t="s">
        <v>46</v>
      </c>
      <c r="Y53" s="29"/>
      <c r="Z53" s="7" t="s">
        <v>792</v>
      </c>
      <c r="AA53" s="60" t="s">
        <v>821</v>
      </c>
      <c r="AB53" s="8" t="s">
        <v>803</v>
      </c>
      <c r="AC53" s="36">
        <f>Tabela4[[#This Row],[PREVISÃO DE ENTREGA]]</f>
        <v>45854</v>
      </c>
    </row>
    <row r="54" spans="1:29" ht="30" customHeight="1">
      <c r="A54" s="24" t="s">
        <v>31</v>
      </c>
      <c r="B54" s="16" t="s">
        <v>32</v>
      </c>
      <c r="C54" s="23">
        <v>469</v>
      </c>
      <c r="D54" s="13" t="s">
        <v>241</v>
      </c>
      <c r="E54" s="14">
        <v>15</v>
      </c>
      <c r="F54" s="15">
        <v>51.691474999999997</v>
      </c>
      <c r="G54" s="18">
        <f>(Tabela4[[#This Row],[ESTOQUE]]/Tabela4[[#This Row],[CONSUMO MÉDIO PONDERADO]])*30</f>
        <v>8.7054973765016381</v>
      </c>
      <c r="H54" s="12" t="s">
        <v>34</v>
      </c>
      <c r="I54" s="12" t="s">
        <v>35</v>
      </c>
      <c r="J54" s="17" t="s">
        <v>35</v>
      </c>
      <c r="K54" s="17">
        <v>19</v>
      </c>
      <c r="L54" s="17" t="s">
        <v>36</v>
      </c>
      <c r="M54" s="55" t="s">
        <v>37</v>
      </c>
      <c r="N54" s="8"/>
      <c r="O54" s="8" t="s">
        <v>38</v>
      </c>
      <c r="P54" s="8" t="s">
        <v>39</v>
      </c>
      <c r="Q54" s="8" t="s">
        <v>38</v>
      </c>
      <c r="R54" s="8" t="s">
        <v>38</v>
      </c>
      <c r="S54" s="29" t="s">
        <v>40</v>
      </c>
      <c r="T54" s="53" t="s">
        <v>795</v>
      </c>
      <c r="U54" s="8">
        <v>0</v>
      </c>
      <c r="V54" s="8">
        <v>0</v>
      </c>
      <c r="W54" s="36" t="s">
        <v>790</v>
      </c>
      <c r="X54" s="8"/>
      <c r="Y54" s="8"/>
      <c r="Z54" s="7" t="s">
        <v>796</v>
      </c>
      <c r="AA54" s="8" t="s">
        <v>804</v>
      </c>
      <c r="AB54" s="8" t="s">
        <v>803</v>
      </c>
      <c r="AC54" s="36">
        <v>45869</v>
      </c>
    </row>
    <row r="55" spans="1:29" ht="30" customHeight="1">
      <c r="A55" s="25" t="s">
        <v>31</v>
      </c>
      <c r="B55" s="16" t="s">
        <v>52</v>
      </c>
      <c r="C55" s="23">
        <v>2330</v>
      </c>
      <c r="D55" s="26" t="s">
        <v>242</v>
      </c>
      <c r="E55" s="14">
        <v>0</v>
      </c>
      <c r="F55" s="15">
        <v>16308.245724999999</v>
      </c>
      <c r="G55" s="27">
        <f>(Tabela4[[#This Row],[ESTOQUE]]/Tabela4[[#This Row],[CONSUMO MÉDIO PONDERADO]])*30</f>
        <v>0</v>
      </c>
      <c r="H55" s="12" t="s">
        <v>54</v>
      </c>
      <c r="I55" s="12" t="s">
        <v>35</v>
      </c>
      <c r="J55" s="17" t="s">
        <v>35</v>
      </c>
      <c r="K55" s="17" t="s">
        <v>55</v>
      </c>
      <c r="L55" s="17" t="s">
        <v>56</v>
      </c>
      <c r="M55" s="59" t="s">
        <v>57</v>
      </c>
      <c r="N55" s="29"/>
      <c r="O55" s="29" t="s">
        <v>243</v>
      </c>
      <c r="P55" s="29" t="s">
        <v>39</v>
      </c>
      <c r="Q55" s="29" t="s">
        <v>59</v>
      </c>
      <c r="R55" s="29" t="s">
        <v>244</v>
      </c>
      <c r="S55" s="29" t="s">
        <v>40</v>
      </c>
      <c r="T55" s="53" t="e">
        <v>#N/A</v>
      </c>
      <c r="U55" s="8" t="e">
        <v>#N/A</v>
      </c>
      <c r="V55" s="8" t="e">
        <v>#N/A</v>
      </c>
      <c r="W55" s="36" t="e">
        <v>#N/A</v>
      </c>
      <c r="X55" s="8"/>
      <c r="Y55" s="29"/>
      <c r="Z55" s="7" t="s">
        <v>793</v>
      </c>
      <c r="AA55" s="8"/>
      <c r="AB55" s="8"/>
      <c r="AC55" s="8" t="s">
        <v>790</v>
      </c>
    </row>
    <row r="56" spans="1:29" ht="30" customHeight="1">
      <c r="A56" s="25" t="s">
        <v>186</v>
      </c>
      <c r="B56" s="16" t="s">
        <v>192</v>
      </c>
      <c r="C56" s="23">
        <v>2720</v>
      </c>
      <c r="D56" s="26" t="s">
        <v>245</v>
      </c>
      <c r="E56" s="14">
        <v>170</v>
      </c>
      <c r="F56" s="15">
        <v>1215.7406000000001</v>
      </c>
      <c r="G56" s="27">
        <f>(Tabela4[[#This Row],[ESTOQUE]]/Tabela4[[#This Row],[CONSUMO MÉDIO PONDERADO]])*30</f>
        <v>4.1949738291211141</v>
      </c>
      <c r="H56" s="12" t="s">
        <v>246</v>
      </c>
      <c r="I56" s="12" t="s">
        <v>35</v>
      </c>
      <c r="J56" s="17" t="s">
        <v>35</v>
      </c>
      <c r="K56" s="17">
        <v>13</v>
      </c>
      <c r="L56" s="17" t="s">
        <v>56</v>
      </c>
      <c r="M56" s="59" t="s">
        <v>247</v>
      </c>
      <c r="N56" s="29"/>
      <c r="O56" s="29" t="s">
        <v>248</v>
      </c>
      <c r="P56" s="29" t="s">
        <v>249</v>
      </c>
      <c r="Q56" s="47">
        <v>45860</v>
      </c>
      <c r="R56" s="29" t="s">
        <v>38</v>
      </c>
      <c r="S56" s="29" t="s">
        <v>40</v>
      </c>
      <c r="T56" s="53" t="s">
        <v>796</v>
      </c>
      <c r="U56" s="8" t="s">
        <v>804</v>
      </c>
      <c r="V56" s="8" t="s">
        <v>803</v>
      </c>
      <c r="W56" s="36">
        <v>45838</v>
      </c>
      <c r="X56" s="8"/>
      <c r="Y56" s="29"/>
      <c r="Z56" s="7" t="s">
        <v>792</v>
      </c>
      <c r="AA56" s="8"/>
      <c r="AB56" s="8"/>
      <c r="AC56" s="36">
        <f>Tabela4[[#This Row],[PREVISÃO DE ENTREGA]]</f>
        <v>45860</v>
      </c>
    </row>
    <row r="57" spans="1:29" ht="30" customHeight="1">
      <c r="A57" s="24" t="s">
        <v>31</v>
      </c>
      <c r="B57" s="16" t="s">
        <v>252</v>
      </c>
      <c r="C57" s="23">
        <v>3670</v>
      </c>
      <c r="D57" s="13" t="s">
        <v>253</v>
      </c>
      <c r="E57" s="14">
        <v>227</v>
      </c>
      <c r="F57" s="15">
        <v>1871.5354624999998</v>
      </c>
      <c r="G57" s="18">
        <f>(Tabela4[[#This Row],[ESTOQUE]]/Tabela4[[#This Row],[CONSUMO MÉDIO PONDERADO]])*30</f>
        <v>3.6387234634085917</v>
      </c>
      <c r="H57" s="12" t="s">
        <v>251</v>
      </c>
      <c r="I57" s="12" t="s">
        <v>43</v>
      </c>
      <c r="J57" s="17" t="s">
        <v>44</v>
      </c>
      <c r="K57" s="17">
        <v>41</v>
      </c>
      <c r="L57" s="17" t="s">
        <v>56</v>
      </c>
      <c r="M57" s="58" t="s">
        <v>254</v>
      </c>
      <c r="N57" s="8" t="s">
        <v>46</v>
      </c>
      <c r="O57" s="29" t="s">
        <v>38</v>
      </c>
      <c r="P57" s="29" t="s">
        <v>39</v>
      </c>
      <c r="Q57" s="29" t="s">
        <v>38</v>
      </c>
      <c r="R57" s="29" t="s">
        <v>38</v>
      </c>
      <c r="S57" s="8" t="s">
        <v>40</v>
      </c>
      <c r="T57" s="53" t="s">
        <v>797</v>
      </c>
      <c r="U57" s="8">
        <v>0</v>
      </c>
      <c r="V57" s="8">
        <v>0</v>
      </c>
      <c r="W57" s="36" t="s">
        <v>790</v>
      </c>
      <c r="X57" s="8"/>
      <c r="Y57" s="8"/>
      <c r="Z57" s="7" t="s">
        <v>791</v>
      </c>
      <c r="AA57" s="8" t="s">
        <v>819</v>
      </c>
      <c r="AB57" s="8" t="s">
        <v>803</v>
      </c>
      <c r="AC57" s="36">
        <v>45884</v>
      </c>
    </row>
    <row r="58" spans="1:29" ht="30" customHeight="1">
      <c r="A58" s="25" t="s">
        <v>31</v>
      </c>
      <c r="B58" s="16" t="s">
        <v>129</v>
      </c>
      <c r="C58" s="23">
        <v>4570</v>
      </c>
      <c r="D58" s="26" t="s">
        <v>255</v>
      </c>
      <c r="E58" s="14">
        <v>0</v>
      </c>
      <c r="F58" s="15">
        <v>30.3933</v>
      </c>
      <c r="G58" s="27">
        <f>(Tabela4[[#This Row],[ESTOQUE]]/Tabela4[[#This Row],[CONSUMO MÉDIO PONDERADO]])*30</f>
        <v>0</v>
      </c>
      <c r="H58" s="12" t="s">
        <v>114</v>
      </c>
      <c r="I58" s="12" t="s">
        <v>43</v>
      </c>
      <c r="J58" s="17" t="s">
        <v>44</v>
      </c>
      <c r="K58" s="17">
        <v>24</v>
      </c>
      <c r="L58" s="17" t="s">
        <v>56</v>
      </c>
      <c r="M58" s="58" t="s">
        <v>172</v>
      </c>
      <c r="N58" s="29" t="s">
        <v>46</v>
      </c>
      <c r="O58" s="29" t="s">
        <v>38</v>
      </c>
      <c r="P58" s="29" t="s">
        <v>39</v>
      </c>
      <c r="Q58" s="29" t="s">
        <v>38</v>
      </c>
      <c r="R58" s="29" t="s">
        <v>38</v>
      </c>
      <c r="S58" s="29" t="s">
        <v>80</v>
      </c>
      <c r="T58" s="53" t="s">
        <v>791</v>
      </c>
      <c r="U58" s="8">
        <v>0</v>
      </c>
      <c r="V58" s="8">
        <v>0</v>
      </c>
      <c r="W58" s="36">
        <v>45961</v>
      </c>
      <c r="X58" s="8"/>
      <c r="Y58" s="29"/>
      <c r="Z58" s="7" t="s">
        <v>797</v>
      </c>
      <c r="AA58" s="8"/>
      <c r="AB58" s="8"/>
      <c r="AC58" s="8" t="s">
        <v>790</v>
      </c>
    </row>
    <row r="59" spans="1:29" ht="30" customHeight="1">
      <c r="A59" s="25" t="s">
        <v>31</v>
      </c>
      <c r="B59" s="16" t="s">
        <v>129</v>
      </c>
      <c r="C59" s="23">
        <v>4596</v>
      </c>
      <c r="D59" s="26" t="s">
        <v>256</v>
      </c>
      <c r="E59" s="14">
        <v>0</v>
      </c>
      <c r="F59" s="15">
        <v>19.538550000000001</v>
      </c>
      <c r="G59" s="27">
        <f>(Tabela4[[#This Row],[ESTOQUE]]/Tabela4[[#This Row],[CONSUMO MÉDIO PONDERADO]])*30</f>
        <v>0</v>
      </c>
      <c r="H59" s="12" t="s">
        <v>114</v>
      </c>
      <c r="I59" s="12" t="s">
        <v>43</v>
      </c>
      <c r="J59" s="17" t="s">
        <v>44</v>
      </c>
      <c r="K59" s="17">
        <v>24</v>
      </c>
      <c r="L59" s="17" t="s">
        <v>56</v>
      </c>
      <c r="M59" s="58" t="s">
        <v>172</v>
      </c>
      <c r="N59" s="29" t="s">
        <v>46</v>
      </c>
      <c r="O59" s="29" t="s">
        <v>38</v>
      </c>
      <c r="P59" s="29" t="s">
        <v>39</v>
      </c>
      <c r="Q59" s="29" t="s">
        <v>38</v>
      </c>
      <c r="R59" s="29" t="s">
        <v>38</v>
      </c>
      <c r="S59" s="29" t="s">
        <v>80</v>
      </c>
      <c r="T59" s="53" t="s">
        <v>791</v>
      </c>
      <c r="U59" s="8">
        <v>0</v>
      </c>
      <c r="V59" s="8">
        <v>0</v>
      </c>
      <c r="W59" s="36">
        <v>45961</v>
      </c>
      <c r="X59" s="8"/>
      <c r="Y59" s="29"/>
      <c r="Z59" s="7" t="s">
        <v>797</v>
      </c>
      <c r="AA59" s="8"/>
      <c r="AB59" s="8"/>
      <c r="AC59" s="8" t="s">
        <v>790</v>
      </c>
    </row>
    <row r="60" spans="1:29" ht="30" customHeight="1">
      <c r="A60" s="25" t="s">
        <v>31</v>
      </c>
      <c r="B60" s="16" t="s">
        <v>32</v>
      </c>
      <c r="C60" s="23">
        <v>6300</v>
      </c>
      <c r="D60" s="26" t="s">
        <v>257</v>
      </c>
      <c r="E60" s="14">
        <v>0</v>
      </c>
      <c r="F60" s="15">
        <v>0.3</v>
      </c>
      <c r="G60" s="27">
        <f>(Tabela4[[#This Row],[ESTOQUE]]/Tabela4[[#This Row],[CONSUMO MÉDIO PONDERADO]])*30</f>
        <v>0</v>
      </c>
      <c r="H60" s="12" t="s">
        <v>50</v>
      </c>
      <c r="I60" s="12" t="s">
        <v>43</v>
      </c>
      <c r="J60" s="17" t="s">
        <v>44</v>
      </c>
      <c r="K60" s="17">
        <v>9</v>
      </c>
      <c r="L60" s="17" t="s">
        <v>36</v>
      </c>
      <c r="M60" s="56" t="s">
        <v>258</v>
      </c>
      <c r="N60" s="29" t="s">
        <v>46</v>
      </c>
      <c r="O60" s="29" t="s">
        <v>38</v>
      </c>
      <c r="P60" s="29" t="s">
        <v>39</v>
      </c>
      <c r="Q60" s="29" t="s">
        <v>38</v>
      </c>
      <c r="R60" s="29" t="s">
        <v>38</v>
      </c>
      <c r="S60" s="29" t="s">
        <v>40</v>
      </c>
      <c r="T60" s="53" t="s">
        <v>791</v>
      </c>
      <c r="U60" s="8">
        <v>0</v>
      </c>
      <c r="V60" s="8">
        <v>0</v>
      </c>
      <c r="W60" s="36">
        <v>45900</v>
      </c>
      <c r="X60" s="8"/>
      <c r="Y60" s="29"/>
      <c r="Z60" s="30" t="s">
        <v>791</v>
      </c>
      <c r="AA60" s="8" t="s">
        <v>821</v>
      </c>
      <c r="AB60" s="8" t="s">
        <v>803</v>
      </c>
      <c r="AC60" s="36">
        <f>Tabela4[[#This Row],[PREVISÃO DE REGULARIZAÇÃO]]</f>
        <v>45900</v>
      </c>
    </row>
    <row r="61" spans="1:29" ht="30" customHeight="1">
      <c r="A61" s="25" t="s">
        <v>31</v>
      </c>
      <c r="B61" s="16" t="s">
        <v>259</v>
      </c>
      <c r="C61" s="23">
        <v>6580</v>
      </c>
      <c r="D61" s="26" t="s">
        <v>260</v>
      </c>
      <c r="E61" s="14">
        <v>0</v>
      </c>
      <c r="F61" s="15">
        <v>69.106250000000003</v>
      </c>
      <c r="G61" s="27">
        <f>(Tabela4[[#This Row],[ESTOQUE]]/Tabela4[[#This Row],[CONSUMO MÉDIO PONDERADO]])*30</f>
        <v>0</v>
      </c>
      <c r="H61" s="12" t="s">
        <v>50</v>
      </c>
      <c r="I61" s="12" t="s">
        <v>43</v>
      </c>
      <c r="J61" s="17" t="s">
        <v>44</v>
      </c>
      <c r="K61" s="17">
        <v>9</v>
      </c>
      <c r="L61" s="17" t="s">
        <v>36</v>
      </c>
      <c r="M61" s="56" t="s">
        <v>258</v>
      </c>
      <c r="N61" s="29" t="s">
        <v>46</v>
      </c>
      <c r="O61" s="29" t="s">
        <v>38</v>
      </c>
      <c r="P61" s="29" t="s">
        <v>39</v>
      </c>
      <c r="Q61" s="29" t="s">
        <v>38</v>
      </c>
      <c r="R61" s="29" t="s">
        <v>38</v>
      </c>
      <c r="S61" s="29" t="s">
        <v>80</v>
      </c>
      <c r="T61" s="53" t="s">
        <v>791</v>
      </c>
      <c r="U61" s="8" t="s">
        <v>805</v>
      </c>
      <c r="V61" s="8" t="s">
        <v>803</v>
      </c>
      <c r="W61" s="36">
        <v>45900</v>
      </c>
      <c r="X61" s="8" t="s">
        <v>46</v>
      </c>
      <c r="Y61" s="29"/>
      <c r="Z61" s="30" t="s">
        <v>791</v>
      </c>
      <c r="AA61" s="60" t="s">
        <v>821</v>
      </c>
      <c r="AB61" s="8" t="s">
        <v>803</v>
      </c>
      <c r="AC61" s="36">
        <f>Tabela4[[#This Row],[PREVISÃO DE REGULARIZAÇÃO]]</f>
        <v>45900</v>
      </c>
    </row>
    <row r="62" spans="1:29" ht="30" customHeight="1">
      <c r="A62" s="25" t="s">
        <v>31</v>
      </c>
      <c r="B62" s="16" t="s">
        <v>250</v>
      </c>
      <c r="C62" s="23">
        <v>6742</v>
      </c>
      <c r="D62" s="26" t="s">
        <v>261</v>
      </c>
      <c r="E62" s="14">
        <v>16</v>
      </c>
      <c r="F62" s="15">
        <v>174.14774999999997</v>
      </c>
      <c r="G62" s="27">
        <f>(Tabela4[[#This Row],[ESTOQUE]]/Tabela4[[#This Row],[CONSUMO MÉDIO PONDERADO]])*30</f>
        <v>2.7562802275653864</v>
      </c>
      <c r="H62" s="12" t="s">
        <v>50</v>
      </c>
      <c r="I62" s="12" t="s">
        <v>43</v>
      </c>
      <c r="J62" s="17" t="s">
        <v>44</v>
      </c>
      <c r="K62" s="17">
        <v>9</v>
      </c>
      <c r="L62" s="17" t="s">
        <v>36</v>
      </c>
      <c r="M62" s="56" t="s">
        <v>262</v>
      </c>
      <c r="N62" s="29" t="s">
        <v>46</v>
      </c>
      <c r="O62" s="29" t="s">
        <v>38</v>
      </c>
      <c r="P62" s="29" t="s">
        <v>39</v>
      </c>
      <c r="Q62" s="29" t="s">
        <v>38</v>
      </c>
      <c r="R62" s="29" t="s">
        <v>38</v>
      </c>
      <c r="S62" s="29" t="s">
        <v>40</v>
      </c>
      <c r="T62" s="53" t="s">
        <v>791</v>
      </c>
      <c r="U62" s="8">
        <v>0</v>
      </c>
      <c r="V62" s="8">
        <v>0</v>
      </c>
      <c r="W62" s="36">
        <v>45900</v>
      </c>
      <c r="X62" s="8"/>
      <c r="Y62" s="29"/>
      <c r="Z62" s="7" t="s">
        <v>797</v>
      </c>
      <c r="AA62" s="8"/>
      <c r="AB62" s="8"/>
      <c r="AC62" s="8" t="s">
        <v>790</v>
      </c>
    </row>
    <row r="63" spans="1:29" ht="30" customHeight="1">
      <c r="A63" s="25" t="s">
        <v>31</v>
      </c>
      <c r="B63" s="16" t="s">
        <v>32</v>
      </c>
      <c r="C63" s="23">
        <v>7340</v>
      </c>
      <c r="D63" s="26" t="s">
        <v>263</v>
      </c>
      <c r="E63" s="14">
        <v>0</v>
      </c>
      <c r="F63" s="15">
        <v>17.552987499999997</v>
      </c>
      <c r="G63" s="27">
        <f>(Tabela4[[#This Row],[ESTOQUE]]/Tabela4[[#This Row],[CONSUMO MÉDIO PONDERADO]])*30</f>
        <v>0</v>
      </c>
      <c r="H63" s="12" t="s">
        <v>50</v>
      </c>
      <c r="I63" s="12" t="s">
        <v>43</v>
      </c>
      <c r="J63" s="17" t="s">
        <v>44</v>
      </c>
      <c r="K63" s="17">
        <v>9</v>
      </c>
      <c r="L63" s="17" t="s">
        <v>36</v>
      </c>
      <c r="M63" s="56" t="s">
        <v>258</v>
      </c>
      <c r="N63" s="29" t="s">
        <v>46</v>
      </c>
      <c r="O63" s="29" t="s">
        <v>38</v>
      </c>
      <c r="P63" s="29" t="s">
        <v>39</v>
      </c>
      <c r="Q63" s="29" t="s">
        <v>38</v>
      </c>
      <c r="R63" s="29" t="s">
        <v>38</v>
      </c>
      <c r="S63" s="29" t="s">
        <v>40</v>
      </c>
      <c r="T63" s="53" t="s">
        <v>791</v>
      </c>
      <c r="U63" s="8" t="s">
        <v>805</v>
      </c>
      <c r="V63" s="8" t="s">
        <v>803</v>
      </c>
      <c r="W63" s="36">
        <v>45900</v>
      </c>
      <c r="X63" s="8" t="s">
        <v>46</v>
      </c>
      <c r="Y63" s="29"/>
      <c r="Z63" s="30" t="s">
        <v>791</v>
      </c>
      <c r="AA63" s="60" t="s">
        <v>821</v>
      </c>
      <c r="AB63" s="8" t="s">
        <v>803</v>
      </c>
      <c r="AC63" s="36">
        <f>Tabela4[[#This Row],[PREVISÃO DE REGULARIZAÇÃO]]</f>
        <v>45900</v>
      </c>
    </row>
    <row r="64" spans="1:29" ht="30" customHeight="1">
      <c r="A64" s="25" t="s">
        <v>31</v>
      </c>
      <c r="B64" s="16" t="s">
        <v>264</v>
      </c>
      <c r="C64" s="23">
        <v>7650</v>
      </c>
      <c r="D64" s="26" t="s">
        <v>265</v>
      </c>
      <c r="E64" s="14">
        <v>0</v>
      </c>
      <c r="F64" s="15">
        <v>1.5474000000000003</v>
      </c>
      <c r="G64" s="27">
        <f>(Tabela4[[#This Row],[ESTOQUE]]/Tabela4[[#This Row],[CONSUMO MÉDIO PONDERADO]])*30</f>
        <v>0</v>
      </c>
      <c r="H64" s="12" t="s">
        <v>163</v>
      </c>
      <c r="I64" s="12" t="s">
        <v>43</v>
      </c>
      <c r="J64" s="17" t="s">
        <v>164</v>
      </c>
      <c r="K64" s="17">
        <v>22</v>
      </c>
      <c r="L64" s="17" t="s">
        <v>102</v>
      </c>
      <c r="M64" s="56" t="s">
        <v>266</v>
      </c>
      <c r="N64" s="29" t="s">
        <v>46</v>
      </c>
      <c r="O64" s="29" t="s">
        <v>38</v>
      </c>
      <c r="P64" s="29" t="s">
        <v>39</v>
      </c>
      <c r="Q64" s="29" t="s">
        <v>38</v>
      </c>
      <c r="R64" s="29" t="s">
        <v>38</v>
      </c>
      <c r="S64" s="29" t="s">
        <v>40</v>
      </c>
      <c r="T64" s="53" t="s">
        <v>791</v>
      </c>
      <c r="U64" s="8">
        <v>0</v>
      </c>
      <c r="V64" s="8">
        <v>0</v>
      </c>
      <c r="W64" s="36">
        <v>45839</v>
      </c>
      <c r="X64" s="8"/>
      <c r="Y64" s="29"/>
      <c r="Z64" s="30" t="s">
        <v>791</v>
      </c>
      <c r="AA64" s="8" t="s">
        <v>821</v>
      </c>
      <c r="AB64" s="8" t="s">
        <v>803</v>
      </c>
      <c r="AC64" s="36">
        <v>45900</v>
      </c>
    </row>
    <row r="65" spans="1:29" ht="30" customHeight="1">
      <c r="A65" s="25" t="s">
        <v>31</v>
      </c>
      <c r="B65" s="16" t="s">
        <v>32</v>
      </c>
      <c r="C65" s="23">
        <v>7668</v>
      </c>
      <c r="D65" s="26" t="s">
        <v>267</v>
      </c>
      <c r="E65" s="14">
        <v>1</v>
      </c>
      <c r="F65" s="15">
        <v>26.398587499999994</v>
      </c>
      <c r="G65" s="27">
        <f>(Tabela4[[#This Row],[ESTOQUE]]/Tabela4[[#This Row],[CONSUMO MÉDIO PONDERADO]])*30</f>
        <v>1.1364244393757812</v>
      </c>
      <c r="H65" s="12" t="s">
        <v>50</v>
      </c>
      <c r="I65" s="12" t="s">
        <v>43</v>
      </c>
      <c r="J65" s="17" t="s">
        <v>44</v>
      </c>
      <c r="K65" s="17">
        <v>9</v>
      </c>
      <c r="L65" s="17" t="s">
        <v>36</v>
      </c>
      <c r="M65" s="56" t="s">
        <v>258</v>
      </c>
      <c r="N65" s="29" t="s">
        <v>46</v>
      </c>
      <c r="O65" s="29" t="s">
        <v>38</v>
      </c>
      <c r="P65" s="29" t="s">
        <v>39</v>
      </c>
      <c r="Q65" s="29" t="s">
        <v>38</v>
      </c>
      <c r="R65" s="29" t="s">
        <v>38</v>
      </c>
      <c r="S65" s="29" t="s">
        <v>80</v>
      </c>
      <c r="T65" s="53" t="s">
        <v>791</v>
      </c>
      <c r="U65" s="8" t="s">
        <v>805</v>
      </c>
      <c r="V65" s="8" t="s">
        <v>803</v>
      </c>
      <c r="W65" s="36">
        <v>45900</v>
      </c>
      <c r="X65" s="8" t="s">
        <v>46</v>
      </c>
      <c r="Y65" s="29"/>
      <c r="Z65" s="30" t="s">
        <v>791</v>
      </c>
      <c r="AA65" s="60" t="s">
        <v>821</v>
      </c>
      <c r="AB65" s="8" t="s">
        <v>803</v>
      </c>
      <c r="AC65" s="36">
        <f>Tabela4[[#This Row],[PREVISÃO DE REGULARIZAÇÃO]]</f>
        <v>45900</v>
      </c>
    </row>
    <row r="66" spans="1:29" ht="30" customHeight="1">
      <c r="A66" s="25" t="s">
        <v>31</v>
      </c>
      <c r="B66" s="16" t="s">
        <v>32</v>
      </c>
      <c r="C66" s="23">
        <v>7889</v>
      </c>
      <c r="D66" s="26" t="s">
        <v>268</v>
      </c>
      <c r="E66" s="14">
        <v>0</v>
      </c>
      <c r="F66" s="15">
        <v>7.6</v>
      </c>
      <c r="G66" s="27">
        <f>(Tabela4[[#This Row],[ESTOQUE]]/Tabela4[[#This Row],[CONSUMO MÉDIO PONDERADO]])*30</f>
        <v>0</v>
      </c>
      <c r="H66" s="12" t="s">
        <v>50</v>
      </c>
      <c r="I66" s="12" t="s">
        <v>43</v>
      </c>
      <c r="J66" s="17" t="s">
        <v>44</v>
      </c>
      <c r="K66" s="17">
        <v>9</v>
      </c>
      <c r="L66" s="17" t="s">
        <v>36</v>
      </c>
      <c r="M66" s="56" t="s">
        <v>262</v>
      </c>
      <c r="N66" s="29" t="s">
        <v>46</v>
      </c>
      <c r="O66" s="29" t="s">
        <v>38</v>
      </c>
      <c r="P66" s="29" t="s">
        <v>39</v>
      </c>
      <c r="Q66" s="29" t="s">
        <v>38</v>
      </c>
      <c r="R66" s="29" t="s">
        <v>38</v>
      </c>
      <c r="S66" s="29" t="s">
        <v>80</v>
      </c>
      <c r="T66" s="53" t="e">
        <v>#N/A</v>
      </c>
      <c r="U66" s="8" t="e">
        <v>#N/A</v>
      </c>
      <c r="V66" s="8" t="e">
        <v>#N/A</v>
      </c>
      <c r="W66" s="36" t="e">
        <v>#N/A</v>
      </c>
      <c r="X66" s="8"/>
      <c r="Y66" s="29"/>
      <c r="Z66" s="7" t="s">
        <v>797</v>
      </c>
      <c r="AA66" s="8"/>
      <c r="AB66" s="8"/>
      <c r="AC66" s="8" t="s">
        <v>790</v>
      </c>
    </row>
    <row r="67" spans="1:29" ht="30" customHeight="1">
      <c r="A67" s="25" t="s">
        <v>31</v>
      </c>
      <c r="B67" s="16" t="s">
        <v>32</v>
      </c>
      <c r="C67" s="23">
        <v>9091</v>
      </c>
      <c r="D67" s="26" t="s">
        <v>269</v>
      </c>
      <c r="E67" s="14">
        <v>0</v>
      </c>
      <c r="F67" s="15">
        <v>13.821249999999999</v>
      </c>
      <c r="G67" s="27">
        <f>(Tabela4[[#This Row],[ESTOQUE]]/Tabela4[[#This Row],[CONSUMO MÉDIO PONDERADO]])*30</f>
        <v>0</v>
      </c>
      <c r="H67" s="12" t="s">
        <v>50</v>
      </c>
      <c r="I67" s="12" t="s">
        <v>43</v>
      </c>
      <c r="J67" s="17" t="s">
        <v>44</v>
      </c>
      <c r="K67" s="17">
        <v>9</v>
      </c>
      <c r="L67" s="17" t="s">
        <v>36</v>
      </c>
      <c r="M67" s="56" t="s">
        <v>270</v>
      </c>
      <c r="N67" s="29" t="s">
        <v>46</v>
      </c>
      <c r="O67" s="29" t="s">
        <v>38</v>
      </c>
      <c r="P67" s="29" t="s">
        <v>39</v>
      </c>
      <c r="Q67" s="29" t="s">
        <v>38</v>
      </c>
      <c r="R67" s="29" t="s">
        <v>38</v>
      </c>
      <c r="S67" s="29" t="s">
        <v>40</v>
      </c>
      <c r="T67" s="53" t="s">
        <v>791</v>
      </c>
      <c r="U67" s="8" t="s">
        <v>805</v>
      </c>
      <c r="V67" s="8" t="s">
        <v>803</v>
      </c>
      <c r="W67" s="36">
        <v>45900</v>
      </c>
      <c r="X67" s="8" t="s">
        <v>46</v>
      </c>
      <c r="Y67" s="29"/>
      <c r="Z67" s="30" t="s">
        <v>791</v>
      </c>
      <c r="AA67" s="60" t="s">
        <v>821</v>
      </c>
      <c r="AB67" s="8" t="s">
        <v>803</v>
      </c>
      <c r="AC67" s="36">
        <f>Tabela4[[#This Row],[PREVISÃO DE REGULARIZAÇÃO]]</f>
        <v>45900</v>
      </c>
    </row>
    <row r="68" spans="1:29" ht="30" customHeight="1">
      <c r="A68" s="25" t="s">
        <v>31</v>
      </c>
      <c r="B68" s="16" t="s">
        <v>32</v>
      </c>
      <c r="C68" s="23">
        <v>9105</v>
      </c>
      <c r="D68" s="26" t="s">
        <v>271</v>
      </c>
      <c r="E68" s="14">
        <v>15</v>
      </c>
      <c r="F68" s="15">
        <v>35.6</v>
      </c>
      <c r="G68" s="27">
        <f>(Tabela4[[#This Row],[ESTOQUE]]/Tabela4[[#This Row],[CONSUMO MÉDIO PONDERADO]])*30</f>
        <v>12.640449438202246</v>
      </c>
      <c r="H68" s="12" t="s">
        <v>50</v>
      </c>
      <c r="I68" s="12" t="s">
        <v>35</v>
      </c>
      <c r="J68" s="17" t="s">
        <v>44</v>
      </c>
      <c r="K68" s="17">
        <v>9</v>
      </c>
      <c r="L68" s="17" t="s">
        <v>36</v>
      </c>
      <c r="M68" s="56" t="s">
        <v>262</v>
      </c>
      <c r="N68" s="29"/>
      <c r="O68" s="29" t="s">
        <v>272</v>
      </c>
      <c r="P68" s="29" t="s">
        <v>39</v>
      </c>
      <c r="Q68" s="47">
        <v>45860</v>
      </c>
      <c r="R68" s="29" t="s">
        <v>38</v>
      </c>
      <c r="S68" s="29" t="s">
        <v>40</v>
      </c>
      <c r="T68" s="53" t="e">
        <v>#N/A</v>
      </c>
      <c r="U68" s="8" t="e">
        <v>#N/A</v>
      </c>
      <c r="V68" s="8" t="e">
        <v>#N/A</v>
      </c>
      <c r="W68" s="36" t="e">
        <v>#N/A</v>
      </c>
      <c r="X68" s="8"/>
      <c r="Y68" s="29"/>
      <c r="Z68" s="7" t="s">
        <v>792</v>
      </c>
      <c r="AA68" s="8"/>
      <c r="AB68" s="8"/>
      <c r="AC68" s="36">
        <f>Tabela4[[#This Row],[PREVISÃO DE ENTREGA]]</f>
        <v>45860</v>
      </c>
    </row>
    <row r="69" spans="1:29" ht="30" customHeight="1">
      <c r="A69" s="25" t="s">
        <v>31</v>
      </c>
      <c r="B69" s="16" t="s">
        <v>32</v>
      </c>
      <c r="C69" s="23">
        <v>9130</v>
      </c>
      <c r="D69" s="26" t="s">
        <v>273</v>
      </c>
      <c r="E69" s="14">
        <v>6</v>
      </c>
      <c r="F69" s="15">
        <v>31.512449999999998</v>
      </c>
      <c r="G69" s="27">
        <f>(Tabela4[[#This Row],[ESTOQUE]]/Tabela4[[#This Row],[CONSUMO MÉDIO PONDERADO]])*30</f>
        <v>5.7120281031782678</v>
      </c>
      <c r="H69" s="12" t="s">
        <v>50</v>
      </c>
      <c r="I69" s="12" t="s">
        <v>43</v>
      </c>
      <c r="J69" s="17" t="s">
        <v>44</v>
      </c>
      <c r="K69" s="17">
        <v>9</v>
      </c>
      <c r="L69" s="17" t="s">
        <v>36</v>
      </c>
      <c r="M69" s="56" t="s">
        <v>258</v>
      </c>
      <c r="N69" s="29" t="s">
        <v>46</v>
      </c>
      <c r="O69" s="29" t="s">
        <v>38</v>
      </c>
      <c r="P69" s="29" t="s">
        <v>39</v>
      </c>
      <c r="Q69" s="29" t="s">
        <v>38</v>
      </c>
      <c r="R69" s="29" t="s">
        <v>38</v>
      </c>
      <c r="S69" s="29" t="s">
        <v>40</v>
      </c>
      <c r="T69" s="53" t="s">
        <v>791</v>
      </c>
      <c r="U69" s="8" t="s">
        <v>805</v>
      </c>
      <c r="V69" s="8" t="s">
        <v>803</v>
      </c>
      <c r="W69" s="36">
        <v>45900</v>
      </c>
      <c r="X69" s="8" t="s">
        <v>46</v>
      </c>
      <c r="Y69" s="29"/>
      <c r="Z69" s="30" t="s">
        <v>791</v>
      </c>
      <c r="AA69" s="60" t="s">
        <v>821</v>
      </c>
      <c r="AB69" s="8" t="s">
        <v>803</v>
      </c>
      <c r="AC69" s="36">
        <f>Tabela4[[#This Row],[PREVISÃO DE REGULARIZAÇÃO]]</f>
        <v>45900</v>
      </c>
    </row>
    <row r="70" spans="1:29" ht="30" customHeight="1">
      <c r="A70" s="25" t="s">
        <v>31</v>
      </c>
      <c r="B70" s="16" t="s">
        <v>32</v>
      </c>
      <c r="C70" s="23">
        <v>9245</v>
      </c>
      <c r="D70" s="26" t="s">
        <v>274</v>
      </c>
      <c r="E70" s="14">
        <v>1</v>
      </c>
      <c r="F70" s="15">
        <v>4.0999999999999996</v>
      </c>
      <c r="G70" s="27">
        <f>(Tabela4[[#This Row],[ESTOQUE]]/Tabela4[[#This Row],[CONSUMO MÉDIO PONDERADO]])*30</f>
        <v>7.3170731707317076</v>
      </c>
      <c r="H70" s="12" t="s">
        <v>42</v>
      </c>
      <c r="I70" s="12" t="s">
        <v>43</v>
      </c>
      <c r="J70" s="17" t="s">
        <v>44</v>
      </c>
      <c r="K70" s="17">
        <v>19</v>
      </c>
      <c r="L70" s="17" t="s">
        <v>36</v>
      </c>
      <c r="M70" s="55" t="s">
        <v>45</v>
      </c>
      <c r="N70" s="29" t="s">
        <v>46</v>
      </c>
      <c r="O70" s="29" t="s">
        <v>47</v>
      </c>
      <c r="P70" s="29" t="s">
        <v>39</v>
      </c>
      <c r="Q70" s="47">
        <v>45854</v>
      </c>
      <c r="R70" s="29" t="s">
        <v>38</v>
      </c>
      <c r="S70" s="29" t="s">
        <v>40</v>
      </c>
      <c r="T70" s="53" t="e">
        <v>#N/A</v>
      </c>
      <c r="U70" s="8" t="e">
        <v>#N/A</v>
      </c>
      <c r="V70" s="8" t="e">
        <v>#N/A</v>
      </c>
      <c r="W70" s="36" t="e">
        <v>#N/A</v>
      </c>
      <c r="X70" s="8"/>
      <c r="Y70" s="29"/>
      <c r="Z70" s="7" t="s">
        <v>792</v>
      </c>
      <c r="AA70" s="8" t="s">
        <v>821</v>
      </c>
      <c r="AB70" s="8" t="s">
        <v>803</v>
      </c>
      <c r="AC70" s="36">
        <f>Tabela4[[#This Row],[PREVISÃO DE ENTREGA]]</f>
        <v>45854</v>
      </c>
    </row>
    <row r="71" spans="1:29" ht="30" customHeight="1">
      <c r="A71" s="25" t="s">
        <v>69</v>
      </c>
      <c r="B71" s="16" t="s">
        <v>70</v>
      </c>
      <c r="C71" s="23">
        <v>12769</v>
      </c>
      <c r="D71" s="26" t="s">
        <v>276</v>
      </c>
      <c r="E71" s="14">
        <v>0</v>
      </c>
      <c r="F71" s="15">
        <v>4.8374374999999992</v>
      </c>
      <c r="G71" s="27">
        <f>(Tabela4[[#This Row],[ESTOQUE]]/Tabela4[[#This Row],[CONSUMO MÉDIO PONDERADO]])*30</f>
        <v>0</v>
      </c>
      <c r="H71" s="12" t="s">
        <v>277</v>
      </c>
      <c r="I71" s="12" t="s">
        <v>43</v>
      </c>
      <c r="J71" s="17" t="s">
        <v>44</v>
      </c>
      <c r="K71" s="17">
        <v>39</v>
      </c>
      <c r="L71" s="17" t="s">
        <v>74</v>
      </c>
      <c r="M71" s="55" t="s">
        <v>110</v>
      </c>
      <c r="N71" s="29" t="s">
        <v>46</v>
      </c>
      <c r="O71" s="8" t="s">
        <v>38</v>
      </c>
      <c r="P71" s="8" t="s">
        <v>76</v>
      </c>
      <c r="Q71" s="8" t="s">
        <v>38</v>
      </c>
      <c r="R71" s="8" t="s">
        <v>38</v>
      </c>
      <c r="S71" s="29" t="s">
        <v>40</v>
      </c>
      <c r="T71" s="53" t="s">
        <v>195</v>
      </c>
      <c r="U71" s="8">
        <v>0</v>
      </c>
      <c r="V71" s="8">
        <v>0</v>
      </c>
      <c r="W71" s="36">
        <v>45961</v>
      </c>
      <c r="X71" s="8"/>
      <c r="Y71" s="29"/>
      <c r="Z71" s="7" t="s">
        <v>791</v>
      </c>
      <c r="AA71" s="8" t="s">
        <v>821</v>
      </c>
      <c r="AB71" s="8" t="s">
        <v>803</v>
      </c>
      <c r="AC71" s="36">
        <v>45961</v>
      </c>
    </row>
    <row r="72" spans="1:29" ht="30" customHeight="1">
      <c r="A72" s="25" t="s">
        <v>69</v>
      </c>
      <c r="B72" s="16" t="s">
        <v>70</v>
      </c>
      <c r="C72" s="23">
        <v>13307</v>
      </c>
      <c r="D72" s="26" t="s">
        <v>278</v>
      </c>
      <c r="E72" s="14">
        <v>0</v>
      </c>
      <c r="F72" s="15">
        <v>22.114000000000001</v>
      </c>
      <c r="G72" s="27">
        <f>(Tabela4[[#This Row],[ESTOQUE]]/Tabela4[[#This Row],[CONSUMO MÉDIO PONDERADO]])*30</f>
        <v>0</v>
      </c>
      <c r="H72" s="12" t="s">
        <v>90</v>
      </c>
      <c r="I72" s="12" t="s">
        <v>35</v>
      </c>
      <c r="J72" s="17" t="s">
        <v>44</v>
      </c>
      <c r="K72" s="17">
        <v>31</v>
      </c>
      <c r="L72" s="17" t="s">
        <v>74</v>
      </c>
      <c r="M72" s="55" t="s">
        <v>91</v>
      </c>
      <c r="N72" s="29"/>
      <c r="O72" s="29" t="s">
        <v>279</v>
      </c>
      <c r="P72" s="29" t="s">
        <v>76</v>
      </c>
      <c r="Q72" s="29" t="s">
        <v>59</v>
      </c>
      <c r="R72" s="29" t="s">
        <v>280</v>
      </c>
      <c r="S72" s="29" t="s">
        <v>40</v>
      </c>
      <c r="T72" s="53" t="s">
        <v>793</v>
      </c>
      <c r="U72" s="8">
        <v>0</v>
      </c>
      <c r="V72" s="8">
        <v>0</v>
      </c>
      <c r="W72" s="36" t="s">
        <v>790</v>
      </c>
      <c r="X72" s="8"/>
      <c r="Y72" s="29"/>
      <c r="Z72" s="7" t="s">
        <v>793</v>
      </c>
      <c r="AA72" s="8"/>
      <c r="AB72" s="8"/>
      <c r="AC72" s="8" t="s">
        <v>790</v>
      </c>
    </row>
    <row r="73" spans="1:29" ht="30" customHeight="1">
      <c r="A73" s="25" t="s">
        <v>69</v>
      </c>
      <c r="B73" s="16" t="s">
        <v>70</v>
      </c>
      <c r="C73" s="23">
        <v>13587</v>
      </c>
      <c r="D73" s="26" t="s">
        <v>281</v>
      </c>
      <c r="E73" s="14">
        <v>0</v>
      </c>
      <c r="F73" s="15">
        <v>1.9349749999999999</v>
      </c>
      <c r="G73" s="27">
        <f>(Tabela4[[#This Row],[ESTOQUE]]/Tabela4[[#This Row],[CONSUMO MÉDIO PONDERADO]])*30</f>
        <v>0</v>
      </c>
      <c r="H73" s="12" t="s">
        <v>277</v>
      </c>
      <c r="I73" s="12" t="s">
        <v>43</v>
      </c>
      <c r="J73" s="17" t="s">
        <v>44</v>
      </c>
      <c r="K73" s="17">
        <v>39</v>
      </c>
      <c r="L73" s="17" t="s">
        <v>74</v>
      </c>
      <c r="M73" s="55" t="s">
        <v>110</v>
      </c>
      <c r="N73" s="29" t="s">
        <v>46</v>
      </c>
      <c r="O73" s="8" t="s">
        <v>38</v>
      </c>
      <c r="P73" s="8" t="s">
        <v>76</v>
      </c>
      <c r="Q73" s="8" t="s">
        <v>38</v>
      </c>
      <c r="R73" s="8" t="s">
        <v>38</v>
      </c>
      <c r="S73" s="29" t="s">
        <v>40</v>
      </c>
      <c r="T73" s="53" t="s">
        <v>195</v>
      </c>
      <c r="U73" s="8">
        <v>0</v>
      </c>
      <c r="V73" s="8">
        <v>0</v>
      </c>
      <c r="W73" s="36">
        <v>45961</v>
      </c>
      <c r="X73" s="8"/>
      <c r="Y73" s="29"/>
      <c r="Z73" s="7" t="s">
        <v>791</v>
      </c>
      <c r="AA73" s="8" t="s">
        <v>821</v>
      </c>
      <c r="AB73" s="8" t="s">
        <v>803</v>
      </c>
      <c r="AC73" s="36">
        <v>45961</v>
      </c>
    </row>
    <row r="74" spans="1:29" ht="30" customHeight="1">
      <c r="A74" s="25" t="s">
        <v>69</v>
      </c>
      <c r="B74" s="16" t="s">
        <v>282</v>
      </c>
      <c r="C74" s="23">
        <v>13684</v>
      </c>
      <c r="D74" s="26" t="s">
        <v>283</v>
      </c>
      <c r="E74" s="14">
        <v>0</v>
      </c>
      <c r="F74" s="15">
        <v>118.5</v>
      </c>
      <c r="G74" s="27">
        <f>(Tabela4[[#This Row],[ESTOQUE]]/Tabela4[[#This Row],[CONSUMO MÉDIO PONDERADO]])*30</f>
        <v>0</v>
      </c>
      <c r="H74" s="12" t="s">
        <v>277</v>
      </c>
      <c r="I74" s="12" t="s">
        <v>43</v>
      </c>
      <c r="J74" s="17" t="s">
        <v>44</v>
      </c>
      <c r="K74" s="17">
        <v>39</v>
      </c>
      <c r="L74" s="17" t="s">
        <v>74</v>
      </c>
      <c r="M74" s="55" t="s">
        <v>110</v>
      </c>
      <c r="N74" s="29" t="s">
        <v>46</v>
      </c>
      <c r="O74" s="8" t="s">
        <v>38</v>
      </c>
      <c r="P74" s="8" t="s">
        <v>76</v>
      </c>
      <c r="Q74" s="8" t="s">
        <v>38</v>
      </c>
      <c r="R74" s="8" t="s">
        <v>38</v>
      </c>
      <c r="S74" s="29" t="s">
        <v>80</v>
      </c>
      <c r="T74" s="53" t="s">
        <v>195</v>
      </c>
      <c r="U74" s="8">
        <v>0</v>
      </c>
      <c r="V74" s="8">
        <v>0</v>
      </c>
      <c r="W74" s="36">
        <v>45961</v>
      </c>
      <c r="X74" s="8"/>
      <c r="Y74" s="29"/>
      <c r="Z74" s="7" t="s">
        <v>791</v>
      </c>
      <c r="AA74" s="8" t="s">
        <v>821</v>
      </c>
      <c r="AB74" s="8" t="s">
        <v>803</v>
      </c>
      <c r="AC74" s="36">
        <v>45961</v>
      </c>
    </row>
    <row r="75" spans="1:29" ht="30" customHeight="1">
      <c r="A75" s="24" t="s">
        <v>69</v>
      </c>
      <c r="B75" s="16" t="s">
        <v>70</v>
      </c>
      <c r="C75" s="23">
        <v>13820</v>
      </c>
      <c r="D75" s="13" t="s">
        <v>284</v>
      </c>
      <c r="E75" s="14">
        <v>9</v>
      </c>
      <c r="F75" s="15">
        <v>260.60000000000002</v>
      </c>
      <c r="G75" s="18">
        <f>(Tabela4[[#This Row],[ESTOQUE]]/Tabela4[[#This Row],[CONSUMO MÉDIO PONDERADO]])*30</f>
        <v>1.0360706062931695</v>
      </c>
      <c r="H75" s="12" t="s">
        <v>72</v>
      </c>
      <c r="I75" s="12" t="s">
        <v>35</v>
      </c>
      <c r="J75" s="17" t="s">
        <v>73</v>
      </c>
      <c r="K75" s="17">
        <v>35</v>
      </c>
      <c r="L75" s="17" t="s">
        <v>74</v>
      </c>
      <c r="M75" s="55" t="s">
        <v>75</v>
      </c>
      <c r="N75" s="8"/>
      <c r="O75" s="8" t="s">
        <v>285</v>
      </c>
      <c r="P75" s="29" t="s">
        <v>76</v>
      </c>
      <c r="Q75" s="8" t="s">
        <v>59</v>
      </c>
      <c r="R75" s="8" t="s">
        <v>286</v>
      </c>
      <c r="S75" s="29" t="s">
        <v>40</v>
      </c>
      <c r="T75" s="53" t="e">
        <v>#N/A</v>
      </c>
      <c r="U75" s="8" t="e">
        <v>#N/A</v>
      </c>
      <c r="V75" s="8" t="e">
        <v>#N/A</v>
      </c>
      <c r="W75" s="36" t="e">
        <v>#N/A</v>
      </c>
      <c r="X75" s="8"/>
      <c r="Y75" s="8"/>
      <c r="Z75" s="7" t="s">
        <v>793</v>
      </c>
      <c r="AA75" s="8"/>
      <c r="AB75" s="8"/>
      <c r="AC75" s="8" t="s">
        <v>790</v>
      </c>
    </row>
    <row r="76" spans="1:29" ht="30" customHeight="1">
      <c r="A76" s="25" t="s">
        <v>69</v>
      </c>
      <c r="B76" s="16" t="s">
        <v>70</v>
      </c>
      <c r="C76" s="23">
        <v>14214</v>
      </c>
      <c r="D76" s="26" t="s">
        <v>287</v>
      </c>
      <c r="E76" s="14">
        <v>8</v>
      </c>
      <c r="F76" s="15">
        <v>114.43995</v>
      </c>
      <c r="G76" s="27">
        <f>(Tabela4[[#This Row],[ESTOQUE]]/Tabela4[[#This Row],[CONSUMO MÉDIO PONDERADO]])*30</f>
        <v>2.0971697383649679</v>
      </c>
      <c r="H76" s="12" t="s">
        <v>277</v>
      </c>
      <c r="I76" s="12" t="s">
        <v>43</v>
      </c>
      <c r="J76" s="17" t="s">
        <v>44</v>
      </c>
      <c r="K76" s="17">
        <v>39</v>
      </c>
      <c r="L76" s="17" t="s">
        <v>74</v>
      </c>
      <c r="M76" s="55" t="s">
        <v>110</v>
      </c>
      <c r="N76" s="29" t="s">
        <v>46</v>
      </c>
      <c r="O76" s="8" t="s">
        <v>38</v>
      </c>
      <c r="P76" s="8" t="s">
        <v>76</v>
      </c>
      <c r="Q76" s="8" t="s">
        <v>38</v>
      </c>
      <c r="R76" s="8" t="s">
        <v>38</v>
      </c>
      <c r="S76" s="29" t="s">
        <v>40</v>
      </c>
      <c r="T76" s="53" t="s">
        <v>195</v>
      </c>
      <c r="U76" s="8">
        <v>0</v>
      </c>
      <c r="V76" s="8">
        <v>0</v>
      </c>
      <c r="W76" s="36">
        <v>45961</v>
      </c>
      <c r="X76" s="8"/>
      <c r="Y76" s="29"/>
      <c r="Z76" s="7" t="s">
        <v>791</v>
      </c>
      <c r="AA76" s="8" t="s">
        <v>821</v>
      </c>
      <c r="AB76" s="8" t="s">
        <v>803</v>
      </c>
      <c r="AC76" s="36">
        <v>45961</v>
      </c>
    </row>
    <row r="77" spans="1:29" ht="30" customHeight="1">
      <c r="A77" s="25" t="s">
        <v>69</v>
      </c>
      <c r="B77" s="16" t="s">
        <v>288</v>
      </c>
      <c r="C77" s="23">
        <v>14990</v>
      </c>
      <c r="D77" s="26" t="s">
        <v>289</v>
      </c>
      <c r="E77" s="14">
        <v>0</v>
      </c>
      <c r="F77" s="15">
        <v>6.5764500000000004</v>
      </c>
      <c r="G77" s="27">
        <f>(Tabela4[[#This Row],[ESTOQUE]]/Tabela4[[#This Row],[CONSUMO MÉDIO PONDERADO]])*30</f>
        <v>0</v>
      </c>
      <c r="H77" s="12" t="s">
        <v>83</v>
      </c>
      <c r="I77" s="12" t="s">
        <v>35</v>
      </c>
      <c r="J77" s="17" t="s">
        <v>35</v>
      </c>
      <c r="K77" s="17">
        <v>33</v>
      </c>
      <c r="L77" s="17" t="s">
        <v>78</v>
      </c>
      <c r="M77" s="56" t="s">
        <v>87</v>
      </c>
      <c r="N77" s="29"/>
      <c r="O77" s="8" t="s">
        <v>38</v>
      </c>
      <c r="P77" s="8" t="s">
        <v>76</v>
      </c>
      <c r="Q77" s="8" t="s">
        <v>38</v>
      </c>
      <c r="R77" s="8" t="s">
        <v>38</v>
      </c>
      <c r="S77" s="29" t="s">
        <v>40</v>
      </c>
      <c r="T77" s="53" t="s">
        <v>791</v>
      </c>
      <c r="U77" s="8">
        <v>0</v>
      </c>
      <c r="V77" s="8">
        <v>0</v>
      </c>
      <c r="W77" s="36">
        <v>45839</v>
      </c>
      <c r="X77" s="8"/>
      <c r="Y77" s="29"/>
      <c r="Z77" s="7" t="s">
        <v>796</v>
      </c>
      <c r="AA77" s="8" t="s">
        <v>804</v>
      </c>
      <c r="AB77" s="8" t="s">
        <v>803</v>
      </c>
      <c r="AC77" s="36">
        <v>45869</v>
      </c>
    </row>
    <row r="78" spans="1:29" ht="30" customHeight="1">
      <c r="A78" s="24" t="s">
        <v>69</v>
      </c>
      <c r="B78" s="16" t="s">
        <v>70</v>
      </c>
      <c r="C78" s="23">
        <v>15253</v>
      </c>
      <c r="D78" s="13" t="s">
        <v>290</v>
      </c>
      <c r="E78" s="14">
        <v>0</v>
      </c>
      <c r="F78" s="15">
        <v>9.1220249999999989</v>
      </c>
      <c r="G78" s="18">
        <f>(Tabela4[[#This Row],[ESTOQUE]]/Tabela4[[#This Row],[CONSUMO MÉDIO PONDERADO]])*30</f>
        <v>0</v>
      </c>
      <c r="H78" s="12" t="s">
        <v>90</v>
      </c>
      <c r="I78" s="12" t="s">
        <v>43</v>
      </c>
      <c r="J78" s="17" t="s">
        <v>44</v>
      </c>
      <c r="K78" s="17">
        <v>31</v>
      </c>
      <c r="L78" s="17" t="s">
        <v>74</v>
      </c>
      <c r="M78" s="55" t="s">
        <v>91</v>
      </c>
      <c r="N78" s="8" t="s">
        <v>46</v>
      </c>
      <c r="O78" s="8" t="s">
        <v>38</v>
      </c>
      <c r="P78" s="8" t="s">
        <v>76</v>
      </c>
      <c r="Q78" s="8" t="s">
        <v>38</v>
      </c>
      <c r="R78" s="8" t="s">
        <v>38</v>
      </c>
      <c r="S78" s="8" t="s">
        <v>40</v>
      </c>
      <c r="T78" s="53" t="s">
        <v>791</v>
      </c>
      <c r="U78" s="8">
        <v>0</v>
      </c>
      <c r="V78" s="8">
        <v>0</v>
      </c>
      <c r="W78" s="36">
        <v>45870</v>
      </c>
      <c r="X78" s="8"/>
      <c r="Y78" s="8"/>
      <c r="Z78" s="7" t="s">
        <v>797</v>
      </c>
      <c r="AA78" s="8"/>
      <c r="AB78" s="8"/>
      <c r="AC78" s="8" t="s">
        <v>790</v>
      </c>
    </row>
    <row r="79" spans="1:29" ht="30" customHeight="1">
      <c r="A79" s="24" t="s">
        <v>69</v>
      </c>
      <c r="B79" s="16" t="s">
        <v>70</v>
      </c>
      <c r="C79" s="23">
        <v>15393</v>
      </c>
      <c r="D79" s="13" t="s">
        <v>291</v>
      </c>
      <c r="E79" s="14">
        <v>0</v>
      </c>
      <c r="F79" s="15">
        <v>20.179024999999999</v>
      </c>
      <c r="G79" s="18">
        <f>(Tabela4[[#This Row],[ESTOQUE]]/Tabela4[[#This Row],[CONSUMO MÉDIO PONDERADO]])*30</f>
        <v>0</v>
      </c>
      <c r="H79" s="12" t="s">
        <v>72</v>
      </c>
      <c r="I79" s="12" t="s">
        <v>43</v>
      </c>
      <c r="J79" s="17" t="s">
        <v>73</v>
      </c>
      <c r="K79" s="17">
        <v>35</v>
      </c>
      <c r="L79" s="17" t="s">
        <v>74</v>
      </c>
      <c r="M79" s="55" t="s">
        <v>75</v>
      </c>
      <c r="N79" s="8" t="s">
        <v>46</v>
      </c>
      <c r="O79" s="8" t="s">
        <v>38</v>
      </c>
      <c r="P79" s="8" t="s">
        <v>76</v>
      </c>
      <c r="Q79" s="8" t="s">
        <v>38</v>
      </c>
      <c r="R79" s="8" t="s">
        <v>38</v>
      </c>
      <c r="S79" s="8" t="s">
        <v>40</v>
      </c>
      <c r="T79" s="53" t="s">
        <v>791</v>
      </c>
      <c r="U79" s="8">
        <v>0</v>
      </c>
      <c r="V79" s="8">
        <v>0</v>
      </c>
      <c r="W79" s="36">
        <v>45930</v>
      </c>
      <c r="X79" s="8"/>
      <c r="Y79" s="8"/>
      <c r="Z79" s="30" t="s">
        <v>791</v>
      </c>
      <c r="AA79" s="8" t="s">
        <v>821</v>
      </c>
      <c r="AB79" s="8" t="s">
        <v>803</v>
      </c>
      <c r="AC79" s="36">
        <f>Tabela4[[#This Row],[PREVISÃO DE REGULARIZAÇÃO]]</f>
        <v>45930</v>
      </c>
    </row>
    <row r="80" spans="1:29" ht="30" customHeight="1">
      <c r="A80" s="24" t="s">
        <v>69</v>
      </c>
      <c r="B80" s="16" t="s">
        <v>292</v>
      </c>
      <c r="C80" s="23">
        <v>15431</v>
      </c>
      <c r="D80" s="13" t="s">
        <v>293</v>
      </c>
      <c r="E80" s="14">
        <v>0</v>
      </c>
      <c r="F80" s="15">
        <v>1848.3157624999997</v>
      </c>
      <c r="G80" s="18">
        <f>(Tabela4[[#This Row],[ESTOQUE]]/Tabela4[[#This Row],[CONSUMO MÉDIO PONDERADO]])*30</f>
        <v>0</v>
      </c>
      <c r="H80" s="12" t="s">
        <v>90</v>
      </c>
      <c r="I80" s="12" t="s">
        <v>43</v>
      </c>
      <c r="J80" s="17" t="s">
        <v>44</v>
      </c>
      <c r="K80" s="17">
        <v>31</v>
      </c>
      <c r="L80" s="17" t="s">
        <v>74</v>
      </c>
      <c r="M80" s="55" t="s">
        <v>117</v>
      </c>
      <c r="N80" s="8" t="s">
        <v>46</v>
      </c>
      <c r="O80" s="8" t="s">
        <v>38</v>
      </c>
      <c r="P80" s="8" t="s">
        <v>76</v>
      </c>
      <c r="Q80" s="8" t="s">
        <v>38</v>
      </c>
      <c r="R80" s="8" t="s">
        <v>38</v>
      </c>
      <c r="S80" s="8" t="s">
        <v>40</v>
      </c>
      <c r="T80" s="53" t="s">
        <v>791</v>
      </c>
      <c r="U80" s="8">
        <v>0</v>
      </c>
      <c r="V80" s="8">
        <v>0</v>
      </c>
      <c r="W80" s="36">
        <v>45870</v>
      </c>
      <c r="X80" s="8"/>
      <c r="Y80" s="8"/>
      <c r="Z80" s="7" t="s">
        <v>791</v>
      </c>
      <c r="AA80" s="8" t="s">
        <v>819</v>
      </c>
      <c r="AB80" s="8" t="s">
        <v>803</v>
      </c>
      <c r="AC80" s="36">
        <v>45884</v>
      </c>
    </row>
    <row r="81" spans="1:29" ht="30" customHeight="1">
      <c r="A81" s="24" t="s">
        <v>69</v>
      </c>
      <c r="B81" s="16" t="s">
        <v>70</v>
      </c>
      <c r="C81" s="23">
        <v>15482</v>
      </c>
      <c r="D81" s="13" t="s">
        <v>294</v>
      </c>
      <c r="E81" s="14">
        <v>8</v>
      </c>
      <c r="F81" s="15">
        <v>21.4</v>
      </c>
      <c r="G81" s="18">
        <f>(Tabela4[[#This Row],[ESTOQUE]]/Tabela4[[#This Row],[CONSUMO MÉDIO PONDERADO]])*30</f>
        <v>11.214953271028039</v>
      </c>
      <c r="H81" s="12" t="s">
        <v>83</v>
      </c>
      <c r="I81" s="12" t="s">
        <v>35</v>
      </c>
      <c r="J81" s="17" t="s">
        <v>35</v>
      </c>
      <c r="K81" s="17">
        <v>33</v>
      </c>
      <c r="L81" s="17" t="s">
        <v>78</v>
      </c>
      <c r="M81" s="56" t="s">
        <v>87</v>
      </c>
      <c r="N81" s="8"/>
      <c r="O81" s="8" t="s">
        <v>295</v>
      </c>
      <c r="P81" s="29" t="s">
        <v>76</v>
      </c>
      <c r="Q81" s="8" t="s">
        <v>59</v>
      </c>
      <c r="R81" s="8" t="s">
        <v>296</v>
      </c>
      <c r="S81" s="29" t="s">
        <v>40</v>
      </c>
      <c r="T81" s="53" t="s">
        <v>793</v>
      </c>
      <c r="U81" s="8">
        <v>0</v>
      </c>
      <c r="V81" s="8">
        <v>0</v>
      </c>
      <c r="W81" s="36" t="s">
        <v>790</v>
      </c>
      <c r="X81" s="8"/>
      <c r="Y81" s="8"/>
      <c r="Z81" s="7" t="s">
        <v>793</v>
      </c>
      <c r="AA81" s="8"/>
      <c r="AB81" s="8"/>
      <c r="AC81" s="8" t="s">
        <v>790</v>
      </c>
    </row>
    <row r="82" spans="1:29" ht="30" customHeight="1">
      <c r="A82" s="24" t="s">
        <v>69</v>
      </c>
      <c r="B82" s="16" t="s">
        <v>297</v>
      </c>
      <c r="C82" s="23">
        <v>16381</v>
      </c>
      <c r="D82" s="13" t="s">
        <v>298</v>
      </c>
      <c r="E82" s="14">
        <v>0</v>
      </c>
      <c r="F82" s="15">
        <v>74.634749999999997</v>
      </c>
      <c r="G82" s="18">
        <f>(Tabela4[[#This Row],[ESTOQUE]]/Tabela4[[#This Row],[CONSUMO MÉDIO PONDERADO]])*30</f>
        <v>0</v>
      </c>
      <c r="H82" s="12" t="s">
        <v>90</v>
      </c>
      <c r="I82" s="12" t="s">
        <v>43</v>
      </c>
      <c r="J82" s="17" t="s">
        <v>44</v>
      </c>
      <c r="K82" s="17">
        <v>31</v>
      </c>
      <c r="L82" s="17" t="s">
        <v>74</v>
      </c>
      <c r="M82" s="55" t="s">
        <v>91</v>
      </c>
      <c r="N82" s="8" t="s">
        <v>46</v>
      </c>
      <c r="O82" s="8" t="s">
        <v>38</v>
      </c>
      <c r="P82" s="8" t="s">
        <v>76</v>
      </c>
      <c r="Q82" s="8" t="s">
        <v>38</v>
      </c>
      <c r="R82" s="8" t="s">
        <v>38</v>
      </c>
      <c r="S82" s="8" t="s">
        <v>80</v>
      </c>
      <c r="T82" s="53" t="s">
        <v>791</v>
      </c>
      <c r="U82" s="8">
        <v>0</v>
      </c>
      <c r="V82" s="8">
        <v>0</v>
      </c>
      <c r="W82" s="36">
        <v>45870</v>
      </c>
      <c r="X82" s="8"/>
      <c r="Y82" s="8"/>
      <c r="Z82" s="7" t="s">
        <v>797</v>
      </c>
      <c r="AA82" s="8"/>
      <c r="AB82" s="8"/>
      <c r="AC82" s="8" t="s">
        <v>790</v>
      </c>
    </row>
    <row r="83" spans="1:29" ht="30" customHeight="1">
      <c r="A83" s="24" t="s">
        <v>69</v>
      </c>
      <c r="B83" s="16" t="s">
        <v>70</v>
      </c>
      <c r="C83" s="23">
        <v>16756</v>
      </c>
      <c r="D83" s="13" t="s">
        <v>299</v>
      </c>
      <c r="E83" s="14">
        <v>0</v>
      </c>
      <c r="F83" s="15">
        <v>2.0731875</v>
      </c>
      <c r="G83" s="18">
        <f>(Tabela4[[#This Row],[ESTOQUE]]/Tabela4[[#This Row],[CONSUMO MÉDIO PONDERADO]])*30</f>
        <v>0</v>
      </c>
      <c r="H83" s="12" t="s">
        <v>300</v>
      </c>
      <c r="I83" s="12" t="s">
        <v>43</v>
      </c>
      <c r="J83" s="17" t="s">
        <v>229</v>
      </c>
      <c r="K83" s="17">
        <v>33</v>
      </c>
      <c r="L83" s="17" t="s">
        <v>78</v>
      </c>
      <c r="M83" s="55" t="s">
        <v>301</v>
      </c>
      <c r="N83" s="8" t="s">
        <v>191</v>
      </c>
      <c r="O83" s="8" t="s">
        <v>38</v>
      </c>
      <c r="P83" s="8" t="s">
        <v>76</v>
      </c>
      <c r="Q83" s="8" t="s">
        <v>38</v>
      </c>
      <c r="R83" s="8" t="s">
        <v>38</v>
      </c>
      <c r="S83" s="8" t="s">
        <v>80</v>
      </c>
      <c r="T83" s="53" t="s">
        <v>795</v>
      </c>
      <c r="U83" s="8">
        <v>0</v>
      </c>
      <c r="V83" s="8">
        <v>0</v>
      </c>
      <c r="W83" s="36" t="s">
        <v>790</v>
      </c>
      <c r="X83" s="8"/>
      <c r="Y83" s="8"/>
      <c r="Z83" s="30" t="s">
        <v>797</v>
      </c>
      <c r="AA83" s="8"/>
      <c r="AB83" s="8"/>
      <c r="AC83" s="8" t="s">
        <v>790</v>
      </c>
    </row>
    <row r="84" spans="1:29" ht="30" customHeight="1">
      <c r="A84" s="24" t="s">
        <v>69</v>
      </c>
      <c r="B84" s="16" t="s">
        <v>70</v>
      </c>
      <c r="C84" s="23">
        <v>16926</v>
      </c>
      <c r="D84" s="13" t="s">
        <v>302</v>
      </c>
      <c r="E84" s="14">
        <v>76</v>
      </c>
      <c r="F84" s="15">
        <v>393.4</v>
      </c>
      <c r="G84" s="18">
        <f>(Tabela4[[#This Row],[ESTOQUE]]/Tabela4[[#This Row],[CONSUMO MÉDIO PONDERADO]])*30</f>
        <v>5.7956278596847994</v>
      </c>
      <c r="H84" s="12" t="s">
        <v>77</v>
      </c>
      <c r="I84" s="12" t="s">
        <v>43</v>
      </c>
      <c r="J84" s="17" t="s">
        <v>44</v>
      </c>
      <c r="K84" s="17">
        <v>36</v>
      </c>
      <c r="L84" s="17" t="s">
        <v>78</v>
      </c>
      <c r="M84" s="56" t="s">
        <v>79</v>
      </c>
      <c r="N84" s="8" t="s">
        <v>46</v>
      </c>
      <c r="O84" s="8" t="s">
        <v>38</v>
      </c>
      <c r="P84" s="8" t="s">
        <v>76</v>
      </c>
      <c r="Q84" s="8" t="s">
        <v>38</v>
      </c>
      <c r="R84" s="8" t="s">
        <v>38</v>
      </c>
      <c r="S84" s="8" t="s">
        <v>80</v>
      </c>
      <c r="T84" s="53" t="e">
        <v>#N/A</v>
      </c>
      <c r="U84" s="8" t="e">
        <v>#N/A</v>
      </c>
      <c r="V84" s="8" t="e">
        <v>#N/A</v>
      </c>
      <c r="W84" s="36" t="e">
        <v>#N/A</v>
      </c>
      <c r="X84" s="8"/>
      <c r="Y84" s="8"/>
      <c r="Z84" s="7" t="s">
        <v>791</v>
      </c>
      <c r="AA84" s="8" t="s">
        <v>821</v>
      </c>
      <c r="AB84" s="8" t="s">
        <v>803</v>
      </c>
      <c r="AC84" s="36">
        <v>45900</v>
      </c>
    </row>
    <row r="85" spans="1:29" ht="30" customHeight="1">
      <c r="A85" s="25" t="s">
        <v>69</v>
      </c>
      <c r="B85" s="16" t="s">
        <v>70</v>
      </c>
      <c r="C85" s="23">
        <v>17310</v>
      </c>
      <c r="D85" s="26" t="s">
        <v>303</v>
      </c>
      <c r="E85" s="14">
        <v>7</v>
      </c>
      <c r="F85" s="15">
        <v>41.3</v>
      </c>
      <c r="G85" s="27">
        <f>(Tabela4[[#This Row],[ESTOQUE]]/Tabela4[[#This Row],[CONSUMO MÉDIO PONDERADO]])*30</f>
        <v>5.0847457627118651</v>
      </c>
      <c r="H85" s="12" t="s">
        <v>83</v>
      </c>
      <c r="I85" s="12" t="s">
        <v>35</v>
      </c>
      <c r="J85" s="17" t="s">
        <v>35</v>
      </c>
      <c r="K85" s="17">
        <v>33</v>
      </c>
      <c r="L85" s="17" t="s">
        <v>78</v>
      </c>
      <c r="M85" s="56" t="s">
        <v>87</v>
      </c>
      <c r="N85" s="29"/>
      <c r="O85" s="29" t="s">
        <v>304</v>
      </c>
      <c r="P85" s="29" t="s">
        <v>76</v>
      </c>
      <c r="Q85" s="47">
        <v>45849</v>
      </c>
      <c r="R85" s="29" t="s">
        <v>38</v>
      </c>
      <c r="S85" s="29" t="s">
        <v>40</v>
      </c>
      <c r="T85" s="53" t="e">
        <v>#N/A</v>
      </c>
      <c r="U85" s="8" t="e">
        <v>#N/A</v>
      </c>
      <c r="V85" s="8" t="e">
        <v>#N/A</v>
      </c>
      <c r="W85" s="36" t="e">
        <v>#N/A</v>
      </c>
      <c r="X85" s="8"/>
      <c r="Y85" s="29"/>
      <c r="Z85" s="30" t="s">
        <v>793</v>
      </c>
      <c r="AA85" s="29"/>
      <c r="AB85" s="29"/>
      <c r="AC85" s="8" t="s">
        <v>790</v>
      </c>
    </row>
    <row r="86" spans="1:29" ht="30" customHeight="1">
      <c r="A86" s="24" t="s">
        <v>69</v>
      </c>
      <c r="B86" s="16" t="s">
        <v>70</v>
      </c>
      <c r="C86" s="23">
        <v>17370</v>
      </c>
      <c r="D86" s="13" t="s">
        <v>305</v>
      </c>
      <c r="E86" s="14">
        <v>0</v>
      </c>
      <c r="F86" s="15">
        <v>19.487962499999998</v>
      </c>
      <c r="G86" s="18">
        <f>(Tabela4[[#This Row],[ESTOQUE]]/Tabela4[[#This Row],[CONSUMO MÉDIO PONDERADO]])*30</f>
        <v>0</v>
      </c>
      <c r="H86" s="12" t="s">
        <v>77</v>
      </c>
      <c r="I86" s="12" t="s">
        <v>43</v>
      </c>
      <c r="J86" s="17" t="s">
        <v>44</v>
      </c>
      <c r="K86" s="17">
        <v>36</v>
      </c>
      <c r="L86" s="17" t="s">
        <v>78</v>
      </c>
      <c r="M86" s="56" t="s">
        <v>79</v>
      </c>
      <c r="N86" s="8" t="s">
        <v>46</v>
      </c>
      <c r="O86" s="8" t="s">
        <v>38</v>
      </c>
      <c r="P86" s="8" t="s">
        <v>76</v>
      </c>
      <c r="Q86" s="8" t="s">
        <v>38</v>
      </c>
      <c r="R86" s="8" t="s">
        <v>38</v>
      </c>
      <c r="S86" s="8" t="s">
        <v>80</v>
      </c>
      <c r="T86" s="53" t="s">
        <v>791</v>
      </c>
      <c r="U86" s="8">
        <v>0</v>
      </c>
      <c r="V86" s="8">
        <v>0</v>
      </c>
      <c r="W86" s="36">
        <v>45870</v>
      </c>
      <c r="X86" s="8"/>
      <c r="Y86" s="8"/>
      <c r="Z86" s="30" t="s">
        <v>791</v>
      </c>
      <c r="AA86" s="8" t="s">
        <v>821</v>
      </c>
      <c r="AB86" s="8" t="s">
        <v>803</v>
      </c>
      <c r="AC86" s="36">
        <f>Tabela4[[#This Row],[PREVISÃO DE REGULARIZAÇÃO]]</f>
        <v>45870</v>
      </c>
    </row>
    <row r="87" spans="1:29" ht="30" customHeight="1">
      <c r="A87" s="25" t="s">
        <v>69</v>
      </c>
      <c r="B87" s="16" t="s">
        <v>70</v>
      </c>
      <c r="C87" s="23">
        <v>17540</v>
      </c>
      <c r="D87" s="26" t="s">
        <v>306</v>
      </c>
      <c r="E87" s="14">
        <v>0</v>
      </c>
      <c r="F87" s="15">
        <v>63.9923875</v>
      </c>
      <c r="G87" s="27">
        <f>(Tabela4[[#This Row],[ESTOQUE]]/Tabela4[[#This Row],[CONSUMO MÉDIO PONDERADO]])*30</f>
        <v>0</v>
      </c>
      <c r="H87" s="12" t="s">
        <v>77</v>
      </c>
      <c r="I87" s="12" t="s">
        <v>43</v>
      </c>
      <c r="J87" s="17" t="s">
        <v>44</v>
      </c>
      <c r="K87" s="17">
        <v>36</v>
      </c>
      <c r="L87" s="17" t="s">
        <v>78</v>
      </c>
      <c r="M87" s="56" t="s">
        <v>79</v>
      </c>
      <c r="N87" s="29" t="s">
        <v>46</v>
      </c>
      <c r="O87" s="8" t="s">
        <v>38</v>
      </c>
      <c r="P87" s="8" t="s">
        <v>76</v>
      </c>
      <c r="Q87" s="8" t="s">
        <v>38</v>
      </c>
      <c r="R87" s="8" t="s">
        <v>38</v>
      </c>
      <c r="S87" s="29" t="s">
        <v>307</v>
      </c>
      <c r="T87" s="53" t="s">
        <v>791</v>
      </c>
      <c r="U87" s="8">
        <v>0</v>
      </c>
      <c r="V87" s="8">
        <v>0</v>
      </c>
      <c r="W87" s="36">
        <v>45870</v>
      </c>
      <c r="X87" s="8"/>
      <c r="Y87" s="29"/>
      <c r="Z87" s="30" t="s">
        <v>791</v>
      </c>
      <c r="AA87" s="8" t="s">
        <v>821</v>
      </c>
      <c r="AB87" s="8" t="s">
        <v>803</v>
      </c>
      <c r="AC87" s="36">
        <f>Tabela4[[#This Row],[PREVISÃO DE REGULARIZAÇÃO]]</f>
        <v>45870</v>
      </c>
    </row>
    <row r="88" spans="1:29" ht="30" customHeight="1">
      <c r="A88" s="25" t="s">
        <v>69</v>
      </c>
      <c r="B88" s="16" t="s">
        <v>70</v>
      </c>
      <c r="C88" s="23">
        <v>17574</v>
      </c>
      <c r="D88" s="26" t="s">
        <v>308</v>
      </c>
      <c r="E88" s="14">
        <v>0</v>
      </c>
      <c r="F88" s="15">
        <v>3.1788874999999996</v>
      </c>
      <c r="G88" s="27">
        <f>(Tabela4[[#This Row],[ESTOQUE]]/Tabela4[[#This Row],[CONSUMO MÉDIO PONDERADO]])*30</f>
        <v>0</v>
      </c>
      <c r="H88" s="12" t="s">
        <v>83</v>
      </c>
      <c r="I88" s="12" t="s">
        <v>43</v>
      </c>
      <c r="J88" s="17" t="s">
        <v>309</v>
      </c>
      <c r="K88" s="17">
        <v>33</v>
      </c>
      <c r="L88" s="17" t="s">
        <v>78</v>
      </c>
      <c r="M88" s="56" t="s">
        <v>310</v>
      </c>
      <c r="N88" s="29" t="s">
        <v>46</v>
      </c>
      <c r="O88" s="8" t="s">
        <v>38</v>
      </c>
      <c r="P88" s="8" t="s">
        <v>76</v>
      </c>
      <c r="Q88" s="8" t="s">
        <v>38</v>
      </c>
      <c r="R88" s="8" t="s">
        <v>38</v>
      </c>
      <c r="S88" s="29" t="s">
        <v>40</v>
      </c>
      <c r="T88" s="53" t="s">
        <v>797</v>
      </c>
      <c r="U88" s="8">
        <v>0</v>
      </c>
      <c r="V88" s="8">
        <v>0</v>
      </c>
      <c r="W88" s="36" t="s">
        <v>790</v>
      </c>
      <c r="X88" s="8"/>
      <c r="Y88" s="29"/>
      <c r="Z88" s="30" t="s">
        <v>797</v>
      </c>
      <c r="AA88" s="29"/>
      <c r="AB88" s="29"/>
      <c r="AC88" s="8" t="s">
        <v>790</v>
      </c>
    </row>
    <row r="89" spans="1:29" ht="30" customHeight="1">
      <c r="A89" s="25" t="s">
        <v>69</v>
      </c>
      <c r="B89" s="16" t="s">
        <v>70</v>
      </c>
      <c r="C89" s="23">
        <v>17612</v>
      </c>
      <c r="D89" s="26" t="s">
        <v>311</v>
      </c>
      <c r="E89" s="14">
        <v>0</v>
      </c>
      <c r="F89" s="15">
        <v>1.2439124999999998</v>
      </c>
      <c r="G89" s="27">
        <f>(Tabela4[[#This Row],[ESTOQUE]]/Tabela4[[#This Row],[CONSUMO MÉDIO PONDERADO]])*30</f>
        <v>0</v>
      </c>
      <c r="H89" s="12" t="s">
        <v>277</v>
      </c>
      <c r="I89" s="12" t="s">
        <v>43</v>
      </c>
      <c r="J89" s="17" t="s">
        <v>44</v>
      </c>
      <c r="K89" s="17">
        <v>39</v>
      </c>
      <c r="L89" s="17" t="s">
        <v>74</v>
      </c>
      <c r="M89" s="55" t="s">
        <v>110</v>
      </c>
      <c r="N89" s="29" t="s">
        <v>46</v>
      </c>
      <c r="O89" s="8" t="s">
        <v>38</v>
      </c>
      <c r="P89" s="8" t="s">
        <v>76</v>
      </c>
      <c r="Q89" s="8" t="s">
        <v>38</v>
      </c>
      <c r="R89" s="8" t="s">
        <v>38</v>
      </c>
      <c r="S89" s="29" t="s">
        <v>40</v>
      </c>
      <c r="T89" s="53" t="s">
        <v>195</v>
      </c>
      <c r="U89" s="8">
        <v>0</v>
      </c>
      <c r="V89" s="8">
        <v>0</v>
      </c>
      <c r="W89" s="36">
        <v>45961</v>
      </c>
      <c r="X89" s="8"/>
      <c r="Y89" s="29"/>
      <c r="Z89" s="7" t="s">
        <v>791</v>
      </c>
      <c r="AA89" s="8" t="s">
        <v>821</v>
      </c>
      <c r="AB89" s="8" t="s">
        <v>803</v>
      </c>
      <c r="AC89" s="36">
        <v>45961</v>
      </c>
    </row>
    <row r="90" spans="1:29" ht="30" customHeight="1">
      <c r="A90" s="25" t="s">
        <v>69</v>
      </c>
      <c r="B90" s="16" t="s">
        <v>70</v>
      </c>
      <c r="C90" s="23">
        <v>17671</v>
      </c>
      <c r="D90" s="26" t="s">
        <v>312</v>
      </c>
      <c r="E90" s="14">
        <v>9</v>
      </c>
      <c r="F90" s="15">
        <v>164.47287499999999</v>
      </c>
      <c r="G90" s="27">
        <f>(Tabela4[[#This Row],[ESTOQUE]]/Tabela4[[#This Row],[CONSUMO MÉDIO PONDERADO]])*30</f>
        <v>1.6416080767117376</v>
      </c>
      <c r="H90" s="12" t="s">
        <v>83</v>
      </c>
      <c r="I90" s="12" t="s">
        <v>43</v>
      </c>
      <c r="J90" s="17" t="s">
        <v>84</v>
      </c>
      <c r="K90" s="17">
        <v>33</v>
      </c>
      <c r="L90" s="17" t="s">
        <v>78</v>
      </c>
      <c r="M90" s="56" t="s">
        <v>85</v>
      </c>
      <c r="N90" s="29" t="s">
        <v>46</v>
      </c>
      <c r="O90" s="8" t="s">
        <v>38</v>
      </c>
      <c r="P90" s="8" t="s">
        <v>76</v>
      </c>
      <c r="Q90" s="8" t="s">
        <v>38</v>
      </c>
      <c r="R90" s="8" t="s">
        <v>38</v>
      </c>
      <c r="S90" s="29" t="s">
        <v>80</v>
      </c>
      <c r="T90" s="53" t="s">
        <v>797</v>
      </c>
      <c r="U90" s="8">
        <v>0</v>
      </c>
      <c r="V90" s="8">
        <v>0</v>
      </c>
      <c r="W90" s="36" t="s">
        <v>790</v>
      </c>
      <c r="X90" s="8"/>
      <c r="Y90" s="29"/>
      <c r="Z90" s="30" t="s">
        <v>797</v>
      </c>
      <c r="AA90" s="29"/>
      <c r="AB90" s="29"/>
      <c r="AC90" s="8" t="s">
        <v>790</v>
      </c>
    </row>
    <row r="91" spans="1:29" ht="30" customHeight="1">
      <c r="A91" s="24" t="s">
        <v>69</v>
      </c>
      <c r="B91" s="16" t="s">
        <v>70</v>
      </c>
      <c r="C91" s="23">
        <v>18341</v>
      </c>
      <c r="D91" s="13" t="s">
        <v>313</v>
      </c>
      <c r="E91" s="14">
        <v>0</v>
      </c>
      <c r="F91" s="15">
        <v>33.585637499999997</v>
      </c>
      <c r="G91" s="18">
        <f>(Tabela4[[#This Row],[ESTOQUE]]/Tabela4[[#This Row],[CONSUMO MÉDIO PONDERADO]])*30</f>
        <v>0</v>
      </c>
      <c r="H91" s="12" t="s">
        <v>314</v>
      </c>
      <c r="I91" s="12" t="s">
        <v>43</v>
      </c>
      <c r="J91" s="17" t="s">
        <v>84</v>
      </c>
      <c r="K91" s="17">
        <v>31</v>
      </c>
      <c r="L91" s="17" t="s">
        <v>74</v>
      </c>
      <c r="M91" s="55" t="s">
        <v>315</v>
      </c>
      <c r="N91" s="8" t="s">
        <v>46</v>
      </c>
      <c r="O91" s="8" t="s">
        <v>38</v>
      </c>
      <c r="P91" s="8" t="s">
        <v>76</v>
      </c>
      <c r="Q91" s="8" t="s">
        <v>38</v>
      </c>
      <c r="R91" s="8" t="s">
        <v>38</v>
      </c>
      <c r="S91" s="8" t="s">
        <v>80</v>
      </c>
      <c r="T91" s="53" t="s">
        <v>797</v>
      </c>
      <c r="U91" s="8">
        <v>0</v>
      </c>
      <c r="V91" s="8">
        <v>0</v>
      </c>
      <c r="W91" s="36" t="s">
        <v>790</v>
      </c>
      <c r="X91" s="8"/>
      <c r="Y91" s="8"/>
      <c r="Z91" s="30" t="s">
        <v>797</v>
      </c>
      <c r="AA91" s="29"/>
      <c r="AB91" s="29"/>
      <c r="AC91" s="8" t="s">
        <v>790</v>
      </c>
    </row>
    <row r="92" spans="1:29" ht="30" customHeight="1">
      <c r="A92" s="24" t="s">
        <v>69</v>
      </c>
      <c r="B92" s="16" t="s">
        <v>70</v>
      </c>
      <c r="C92" s="23">
        <v>19356</v>
      </c>
      <c r="D92" s="13" t="s">
        <v>316</v>
      </c>
      <c r="E92" s="14">
        <v>0</v>
      </c>
      <c r="F92" s="15">
        <v>8.9838124999999991</v>
      </c>
      <c r="G92" s="18">
        <f>(Tabela4[[#This Row],[ESTOQUE]]/Tabela4[[#This Row],[CONSUMO MÉDIO PONDERADO]])*30</f>
        <v>0</v>
      </c>
      <c r="H92" s="12" t="s">
        <v>90</v>
      </c>
      <c r="I92" s="12" t="s">
        <v>43</v>
      </c>
      <c r="J92" s="17" t="s">
        <v>44</v>
      </c>
      <c r="K92" s="17">
        <v>31</v>
      </c>
      <c r="L92" s="17" t="s">
        <v>74</v>
      </c>
      <c r="M92" s="55" t="s">
        <v>117</v>
      </c>
      <c r="N92" s="8" t="s">
        <v>46</v>
      </c>
      <c r="O92" s="8" t="s">
        <v>38</v>
      </c>
      <c r="P92" s="8" t="s">
        <v>76</v>
      </c>
      <c r="Q92" s="8" t="s">
        <v>38</v>
      </c>
      <c r="R92" s="8" t="s">
        <v>38</v>
      </c>
      <c r="S92" s="8" t="s">
        <v>80</v>
      </c>
      <c r="T92" s="53" t="s">
        <v>791</v>
      </c>
      <c r="U92" s="8">
        <v>0</v>
      </c>
      <c r="V92" s="8">
        <v>0</v>
      </c>
      <c r="W92" s="36">
        <v>45870</v>
      </c>
      <c r="X92" s="8"/>
      <c r="Y92" s="8"/>
      <c r="Z92" s="30" t="s">
        <v>791</v>
      </c>
      <c r="AA92" s="8" t="s">
        <v>821</v>
      </c>
      <c r="AB92" s="8" t="s">
        <v>803</v>
      </c>
      <c r="AC92" s="36">
        <f>Tabela4[[#This Row],[PREVISÃO DE REGULARIZAÇÃO]]</f>
        <v>45870</v>
      </c>
    </row>
    <row r="93" spans="1:29" ht="30" customHeight="1">
      <c r="A93" s="24" t="s">
        <v>31</v>
      </c>
      <c r="B93" s="16" t="s">
        <v>237</v>
      </c>
      <c r="C93" s="23">
        <v>21830</v>
      </c>
      <c r="D93" s="13" t="s">
        <v>318</v>
      </c>
      <c r="E93" s="14">
        <v>0</v>
      </c>
      <c r="F93" s="15">
        <v>0.83962499999999995</v>
      </c>
      <c r="G93" s="18">
        <f>(Tabela4[[#This Row],[ESTOQUE]]/Tabela4[[#This Row],[CONSUMO MÉDIO PONDERADO]])*30</f>
        <v>0</v>
      </c>
      <c r="H93" s="12" t="s">
        <v>50</v>
      </c>
      <c r="I93" s="12" t="s">
        <v>43</v>
      </c>
      <c r="J93" s="17" t="s">
        <v>44</v>
      </c>
      <c r="K93" s="17">
        <v>9</v>
      </c>
      <c r="L93" s="17" t="s">
        <v>36</v>
      </c>
      <c r="M93" s="56" t="s">
        <v>258</v>
      </c>
      <c r="N93" s="8" t="s">
        <v>46</v>
      </c>
      <c r="O93" s="8" t="s">
        <v>38</v>
      </c>
      <c r="P93" s="8" t="s">
        <v>39</v>
      </c>
      <c r="Q93" s="8" t="s">
        <v>38</v>
      </c>
      <c r="R93" s="8" t="s">
        <v>38</v>
      </c>
      <c r="S93" s="8" t="s">
        <v>80</v>
      </c>
      <c r="T93" s="53" t="s">
        <v>791</v>
      </c>
      <c r="U93" s="8" t="s">
        <v>805</v>
      </c>
      <c r="V93" s="8" t="s">
        <v>803</v>
      </c>
      <c r="W93" s="36">
        <v>45900</v>
      </c>
      <c r="X93" s="8" t="s">
        <v>46</v>
      </c>
      <c r="Y93" s="8"/>
      <c r="Z93" s="30" t="s">
        <v>791</v>
      </c>
      <c r="AA93" s="60" t="s">
        <v>821</v>
      </c>
      <c r="AB93" s="8" t="s">
        <v>803</v>
      </c>
      <c r="AC93" s="36">
        <f>Tabela4[[#This Row],[PREVISÃO DE REGULARIZAÇÃO]]</f>
        <v>45900</v>
      </c>
    </row>
    <row r="94" spans="1:29" ht="30" customHeight="1">
      <c r="A94" s="25" t="s">
        <v>31</v>
      </c>
      <c r="B94" s="16" t="s">
        <v>99</v>
      </c>
      <c r="C94" s="23">
        <v>39101</v>
      </c>
      <c r="D94" s="26" t="s">
        <v>321</v>
      </c>
      <c r="E94" s="14">
        <v>0</v>
      </c>
      <c r="F94" s="15">
        <v>83.946450000000013</v>
      </c>
      <c r="G94" s="27">
        <f>(Tabela4[[#This Row],[ESTOQUE]]/Tabela4[[#This Row],[CONSUMO MÉDIO PONDERADO]])*30</f>
        <v>0</v>
      </c>
      <c r="H94" s="12" t="s">
        <v>106</v>
      </c>
      <c r="I94" s="12" t="s">
        <v>35</v>
      </c>
      <c r="J94" s="17" t="s">
        <v>44</v>
      </c>
      <c r="K94" s="17">
        <v>21</v>
      </c>
      <c r="L94" s="17" t="s">
        <v>102</v>
      </c>
      <c r="M94" s="57" t="s">
        <v>322</v>
      </c>
      <c r="N94" s="29"/>
      <c r="O94" s="29" t="s">
        <v>38</v>
      </c>
      <c r="P94" s="29" t="s">
        <v>39</v>
      </c>
      <c r="Q94" s="29" t="s">
        <v>38</v>
      </c>
      <c r="R94" s="29" t="s">
        <v>323</v>
      </c>
      <c r="S94" s="29" t="s">
        <v>80</v>
      </c>
      <c r="T94" s="53" t="s">
        <v>791</v>
      </c>
      <c r="U94" s="8">
        <v>0</v>
      </c>
      <c r="V94" s="8">
        <v>0</v>
      </c>
      <c r="W94" s="36">
        <v>45900</v>
      </c>
      <c r="X94" s="8"/>
      <c r="Y94" s="29"/>
      <c r="Z94" s="30" t="s">
        <v>791</v>
      </c>
      <c r="AA94" s="29"/>
      <c r="AB94" s="29"/>
      <c r="AC94" s="36">
        <v>45900</v>
      </c>
    </row>
    <row r="95" spans="1:29" ht="30" customHeight="1">
      <c r="A95" s="25" t="s">
        <v>31</v>
      </c>
      <c r="B95" s="16" t="s">
        <v>99</v>
      </c>
      <c r="C95" s="23">
        <v>39195</v>
      </c>
      <c r="D95" s="26" t="s">
        <v>324</v>
      </c>
      <c r="E95" s="14">
        <v>0</v>
      </c>
      <c r="F95" s="15">
        <v>15.087150000000001</v>
      </c>
      <c r="G95" s="27">
        <f>(Tabela4[[#This Row],[ESTOQUE]]/Tabela4[[#This Row],[CONSUMO MÉDIO PONDERADO]])*30</f>
        <v>0</v>
      </c>
      <c r="H95" s="12" t="s">
        <v>101</v>
      </c>
      <c r="I95" s="12" t="s">
        <v>43</v>
      </c>
      <c r="J95" s="17" t="s">
        <v>44</v>
      </c>
      <c r="K95" s="17">
        <v>21</v>
      </c>
      <c r="L95" s="17" t="s">
        <v>102</v>
      </c>
      <c r="M95" s="57" t="s">
        <v>103</v>
      </c>
      <c r="N95" s="29" t="s">
        <v>46</v>
      </c>
      <c r="O95" s="29" t="s">
        <v>38</v>
      </c>
      <c r="P95" s="29" t="s">
        <v>39</v>
      </c>
      <c r="Q95" s="29" t="s">
        <v>38</v>
      </c>
      <c r="R95" s="29" t="s">
        <v>323</v>
      </c>
      <c r="S95" s="29" t="s">
        <v>80</v>
      </c>
      <c r="T95" s="53" t="s">
        <v>791</v>
      </c>
      <c r="U95" s="8">
        <v>0</v>
      </c>
      <c r="V95" s="8">
        <v>0</v>
      </c>
      <c r="W95" s="36">
        <v>45900</v>
      </c>
      <c r="X95" s="8"/>
      <c r="Y95" s="29"/>
      <c r="Z95" s="30" t="s">
        <v>791</v>
      </c>
      <c r="AA95" s="8" t="s">
        <v>821</v>
      </c>
      <c r="AB95" s="8" t="s">
        <v>803</v>
      </c>
      <c r="AC95" s="36">
        <f>Tabela4[[#This Row],[PREVISÃO DE REGULARIZAÇÃO]]</f>
        <v>45900</v>
      </c>
    </row>
    <row r="96" spans="1:29" ht="30" customHeight="1">
      <c r="A96" s="25" t="s">
        <v>31</v>
      </c>
      <c r="B96" s="16" t="s">
        <v>99</v>
      </c>
      <c r="C96" s="23">
        <v>40134</v>
      </c>
      <c r="D96" s="26" t="s">
        <v>325</v>
      </c>
      <c r="E96" s="14">
        <v>0</v>
      </c>
      <c r="F96" s="15">
        <v>89.362350000000006</v>
      </c>
      <c r="G96" s="27">
        <f>(Tabela4[[#This Row],[ESTOQUE]]/Tabela4[[#This Row],[CONSUMO MÉDIO PONDERADO]])*30</f>
        <v>0</v>
      </c>
      <c r="H96" s="12" t="s">
        <v>106</v>
      </c>
      <c r="I96" s="12" t="s">
        <v>35</v>
      </c>
      <c r="J96" s="17" t="s">
        <v>44</v>
      </c>
      <c r="K96" s="17">
        <v>21</v>
      </c>
      <c r="L96" s="17" t="s">
        <v>102</v>
      </c>
      <c r="M96" s="57" t="s">
        <v>35</v>
      </c>
      <c r="N96" s="29"/>
      <c r="O96" s="29" t="s">
        <v>38</v>
      </c>
      <c r="P96" s="29" t="s">
        <v>39</v>
      </c>
      <c r="Q96" s="29" t="s">
        <v>38</v>
      </c>
      <c r="R96" s="29" t="s">
        <v>323</v>
      </c>
      <c r="S96" s="29" t="s">
        <v>80</v>
      </c>
      <c r="T96" s="53" t="s">
        <v>791</v>
      </c>
      <c r="U96" s="8">
        <v>0</v>
      </c>
      <c r="V96" s="8">
        <v>0</v>
      </c>
      <c r="W96" s="36">
        <v>45900</v>
      </c>
      <c r="X96" s="8"/>
      <c r="Y96" s="29"/>
      <c r="Z96" s="30" t="s">
        <v>791</v>
      </c>
      <c r="AA96" s="29"/>
      <c r="AB96" s="29"/>
      <c r="AC96" s="36">
        <v>45900</v>
      </c>
    </row>
    <row r="97" spans="1:29" ht="30" customHeight="1">
      <c r="A97" s="25" t="s">
        <v>31</v>
      </c>
      <c r="B97" s="16" t="s">
        <v>99</v>
      </c>
      <c r="C97" s="23">
        <v>40142</v>
      </c>
      <c r="D97" s="26" t="s">
        <v>326</v>
      </c>
      <c r="E97" s="14">
        <v>0</v>
      </c>
      <c r="F97" s="15">
        <v>202.70939999999999</v>
      </c>
      <c r="G97" s="27">
        <f>(Tabela4[[#This Row],[ESTOQUE]]/Tabela4[[#This Row],[CONSUMO MÉDIO PONDERADO]])*30</f>
        <v>0</v>
      </c>
      <c r="H97" s="12" t="s">
        <v>106</v>
      </c>
      <c r="I97" s="12" t="s">
        <v>35</v>
      </c>
      <c r="J97" s="17" t="s">
        <v>44</v>
      </c>
      <c r="K97" s="17">
        <v>21</v>
      </c>
      <c r="L97" s="17" t="s">
        <v>102</v>
      </c>
      <c r="M97" s="57" t="s">
        <v>35</v>
      </c>
      <c r="N97" s="29"/>
      <c r="O97" s="29" t="s">
        <v>38</v>
      </c>
      <c r="P97" s="29" t="s">
        <v>39</v>
      </c>
      <c r="Q97" s="29" t="s">
        <v>38</v>
      </c>
      <c r="R97" s="29" t="s">
        <v>323</v>
      </c>
      <c r="S97" s="29" t="s">
        <v>80</v>
      </c>
      <c r="T97" s="53" t="s">
        <v>791</v>
      </c>
      <c r="U97" s="8">
        <v>0</v>
      </c>
      <c r="V97" s="8">
        <v>0</v>
      </c>
      <c r="W97" s="36">
        <v>45900</v>
      </c>
      <c r="X97" s="8"/>
      <c r="Y97" s="29"/>
      <c r="Z97" s="30" t="s">
        <v>791</v>
      </c>
      <c r="AA97" s="29"/>
      <c r="AB97" s="29"/>
      <c r="AC97" s="36">
        <v>45900</v>
      </c>
    </row>
    <row r="98" spans="1:29" ht="30" customHeight="1">
      <c r="A98" s="25" t="s">
        <v>31</v>
      </c>
      <c r="B98" s="16" t="s">
        <v>99</v>
      </c>
      <c r="C98" s="23">
        <v>40231</v>
      </c>
      <c r="D98" s="26" t="s">
        <v>327</v>
      </c>
      <c r="E98" s="14">
        <v>2</v>
      </c>
      <c r="F98" s="15">
        <v>73.047375000000002</v>
      </c>
      <c r="G98" s="27">
        <f>(Tabela4[[#This Row],[ESTOQUE]]/Tabela4[[#This Row],[CONSUMO MÉDIO PONDERADO]])*30</f>
        <v>0.82138475201880967</v>
      </c>
      <c r="H98" s="12" t="s">
        <v>106</v>
      </c>
      <c r="I98" s="12" t="s">
        <v>35</v>
      </c>
      <c r="J98" s="17" t="s">
        <v>44</v>
      </c>
      <c r="K98" s="17">
        <v>21</v>
      </c>
      <c r="L98" s="17" t="s">
        <v>102</v>
      </c>
      <c r="M98" s="57" t="s">
        <v>322</v>
      </c>
      <c r="N98" s="29"/>
      <c r="O98" s="29" t="s">
        <v>328</v>
      </c>
      <c r="P98" s="29" t="s">
        <v>39</v>
      </c>
      <c r="Q98" s="47">
        <v>45855</v>
      </c>
      <c r="R98" s="29" t="s">
        <v>38</v>
      </c>
      <c r="S98" s="29" t="s">
        <v>80</v>
      </c>
      <c r="T98" s="53" t="s">
        <v>796</v>
      </c>
      <c r="U98" s="8" t="s">
        <v>804</v>
      </c>
      <c r="V98" s="8" t="s">
        <v>803</v>
      </c>
      <c r="W98" s="36">
        <v>45838</v>
      </c>
      <c r="X98" s="8" t="s">
        <v>46</v>
      </c>
      <c r="Y98" s="29"/>
      <c r="Z98" s="7" t="s">
        <v>792</v>
      </c>
      <c r="AA98" s="8"/>
      <c r="AB98" s="8"/>
      <c r="AC98" s="36">
        <f>Tabela4[[#This Row],[PREVISÃO DE ENTREGA]]</f>
        <v>45855</v>
      </c>
    </row>
    <row r="99" spans="1:29" ht="30" customHeight="1">
      <c r="A99" s="25" t="s">
        <v>31</v>
      </c>
      <c r="B99" s="16" t="s">
        <v>99</v>
      </c>
      <c r="C99" s="23">
        <v>40339</v>
      </c>
      <c r="D99" s="26" t="s">
        <v>329</v>
      </c>
      <c r="E99" s="14">
        <v>0</v>
      </c>
      <c r="F99" s="15">
        <v>12.76605</v>
      </c>
      <c r="G99" s="27">
        <f>(Tabela4[[#This Row],[ESTOQUE]]/Tabela4[[#This Row],[CONSUMO MÉDIO PONDERADO]])*30</f>
        <v>0</v>
      </c>
      <c r="H99" s="12" t="s">
        <v>101</v>
      </c>
      <c r="I99" s="12" t="s">
        <v>43</v>
      </c>
      <c r="J99" s="17" t="s">
        <v>44</v>
      </c>
      <c r="K99" s="17">
        <v>21</v>
      </c>
      <c r="L99" s="17" t="s">
        <v>102</v>
      </c>
      <c r="M99" s="57" t="s">
        <v>103</v>
      </c>
      <c r="N99" s="29" t="s">
        <v>46</v>
      </c>
      <c r="O99" s="29" t="s">
        <v>38</v>
      </c>
      <c r="P99" s="29" t="s">
        <v>39</v>
      </c>
      <c r="Q99" s="29" t="s">
        <v>38</v>
      </c>
      <c r="R99" s="29" t="s">
        <v>38</v>
      </c>
      <c r="S99" s="29" t="s">
        <v>40</v>
      </c>
      <c r="T99" s="53" t="s">
        <v>791</v>
      </c>
      <c r="U99" s="8">
        <v>0</v>
      </c>
      <c r="V99" s="8">
        <v>0</v>
      </c>
      <c r="W99" s="36">
        <v>45900</v>
      </c>
      <c r="X99" s="8"/>
      <c r="Y99" s="29"/>
      <c r="Z99" s="30" t="s">
        <v>791</v>
      </c>
      <c r="AA99" s="8" t="s">
        <v>821</v>
      </c>
      <c r="AB99" s="8" t="s">
        <v>803</v>
      </c>
      <c r="AC99" s="36">
        <f>Tabela4[[#This Row],[PREVISÃO DE REGULARIZAÇÃO]]</f>
        <v>45900</v>
      </c>
    </row>
    <row r="100" spans="1:29" ht="30" customHeight="1">
      <c r="A100" s="25" t="s">
        <v>31</v>
      </c>
      <c r="B100" s="16" t="s">
        <v>32</v>
      </c>
      <c r="C100" s="23">
        <v>60739</v>
      </c>
      <c r="D100" s="26" t="s">
        <v>330</v>
      </c>
      <c r="E100" s="14">
        <v>0</v>
      </c>
      <c r="F100" s="15">
        <v>730</v>
      </c>
      <c r="G100" s="27">
        <f>(Tabela4[[#This Row],[ESTOQUE]]/Tabela4[[#This Row],[CONSUMO MÉDIO PONDERADO]])*30</f>
        <v>0</v>
      </c>
      <c r="H100" s="12" t="s">
        <v>163</v>
      </c>
      <c r="I100" s="12" t="s">
        <v>43</v>
      </c>
      <c r="J100" s="17" t="s">
        <v>164</v>
      </c>
      <c r="K100" s="17">
        <v>22</v>
      </c>
      <c r="L100" s="17" t="s">
        <v>102</v>
      </c>
      <c r="M100" s="56" t="s">
        <v>165</v>
      </c>
      <c r="N100" s="29" t="s">
        <v>46</v>
      </c>
      <c r="O100" s="29" t="s">
        <v>38</v>
      </c>
      <c r="P100" s="29" t="s">
        <v>39</v>
      </c>
      <c r="Q100" s="29" t="s">
        <v>38</v>
      </c>
      <c r="R100" s="29" t="s">
        <v>38</v>
      </c>
      <c r="S100" s="29" t="s">
        <v>80</v>
      </c>
      <c r="T100" s="53" t="s">
        <v>791</v>
      </c>
      <c r="U100" s="8">
        <v>0</v>
      </c>
      <c r="V100" s="8">
        <v>0</v>
      </c>
      <c r="W100" s="36">
        <v>45839</v>
      </c>
      <c r="X100" s="8"/>
      <c r="Y100" s="29"/>
      <c r="Z100" s="30" t="s">
        <v>791</v>
      </c>
      <c r="AA100" s="8" t="s">
        <v>821</v>
      </c>
      <c r="AB100" s="8" t="s">
        <v>803</v>
      </c>
      <c r="AC100" s="36">
        <v>45900</v>
      </c>
    </row>
    <row r="101" spans="1:29" ht="30" customHeight="1">
      <c r="A101" s="25" t="s">
        <v>218</v>
      </c>
      <c r="B101" s="16" t="s">
        <v>121</v>
      </c>
      <c r="C101" s="23">
        <v>142093</v>
      </c>
      <c r="D101" s="26" t="s">
        <v>331</v>
      </c>
      <c r="E101" s="14">
        <v>0</v>
      </c>
      <c r="F101" s="15">
        <v>0.9</v>
      </c>
      <c r="G101" s="27">
        <f>(Tabela4[[#This Row],[ESTOQUE]]/Tabela4[[#This Row],[CONSUMO MÉDIO PONDERADO]])*30</f>
        <v>0</v>
      </c>
      <c r="H101" s="12" t="s">
        <v>332</v>
      </c>
      <c r="I101" s="12" t="s">
        <v>43</v>
      </c>
      <c r="J101" s="17" t="s">
        <v>44</v>
      </c>
      <c r="K101" s="17">
        <v>29</v>
      </c>
      <c r="L101" s="17" t="s">
        <v>65</v>
      </c>
      <c r="M101" s="55" t="s">
        <v>333</v>
      </c>
      <c r="N101" s="29" t="s">
        <v>46</v>
      </c>
      <c r="O101" s="29" t="s">
        <v>97</v>
      </c>
      <c r="P101" s="29" t="s">
        <v>221</v>
      </c>
      <c r="Q101" s="29" t="s">
        <v>38</v>
      </c>
      <c r="R101" s="29" t="s">
        <v>38</v>
      </c>
      <c r="S101" s="29" t="s">
        <v>40</v>
      </c>
      <c r="T101" s="53" t="e">
        <v>#N/A</v>
      </c>
      <c r="U101" s="8" t="e">
        <v>#N/A</v>
      </c>
      <c r="V101" s="8" t="e">
        <v>#N/A</v>
      </c>
      <c r="W101" s="36" t="e">
        <v>#N/A</v>
      </c>
      <c r="X101" s="8"/>
      <c r="Y101" s="29"/>
      <c r="Z101" s="7" t="s">
        <v>791</v>
      </c>
      <c r="AA101" s="8" t="s">
        <v>821</v>
      </c>
      <c r="AB101" s="8" t="s">
        <v>803</v>
      </c>
      <c r="AC101" s="36">
        <v>45961</v>
      </c>
    </row>
    <row r="102" spans="1:29" ht="30" customHeight="1">
      <c r="A102" s="24" t="s">
        <v>69</v>
      </c>
      <c r="B102" s="16" t="s">
        <v>70</v>
      </c>
      <c r="C102" s="23">
        <v>148261</v>
      </c>
      <c r="D102" s="13" t="s">
        <v>334</v>
      </c>
      <c r="E102" s="14">
        <v>35</v>
      </c>
      <c r="F102" s="15">
        <v>107.11468749999999</v>
      </c>
      <c r="G102" s="18">
        <f>(Tabela4[[#This Row],[ESTOQUE]]/Tabela4[[#This Row],[CONSUMO MÉDIO PONDERADO]])*30</f>
        <v>9.8025772609381896</v>
      </c>
      <c r="H102" s="12" t="s">
        <v>90</v>
      </c>
      <c r="I102" s="12" t="s">
        <v>35</v>
      </c>
      <c r="J102" s="17" t="s">
        <v>44</v>
      </c>
      <c r="K102" s="17">
        <v>31</v>
      </c>
      <c r="L102" s="17" t="s">
        <v>74</v>
      </c>
      <c r="M102" s="55" t="s">
        <v>117</v>
      </c>
      <c r="N102" s="8"/>
      <c r="O102" s="8" t="s">
        <v>335</v>
      </c>
      <c r="P102" s="29" t="s">
        <v>76</v>
      </c>
      <c r="Q102" s="8" t="s">
        <v>59</v>
      </c>
      <c r="R102" s="8" t="s">
        <v>336</v>
      </c>
      <c r="S102" s="8" t="s">
        <v>40</v>
      </c>
      <c r="T102" s="53" t="s">
        <v>792</v>
      </c>
      <c r="U102" s="8">
        <v>0</v>
      </c>
      <c r="V102" s="8">
        <v>0</v>
      </c>
      <c r="W102" s="36" t="s">
        <v>790</v>
      </c>
      <c r="X102" s="8"/>
      <c r="Y102" s="8"/>
      <c r="Z102" s="7" t="s">
        <v>793</v>
      </c>
      <c r="AA102" s="8"/>
      <c r="AB102" s="8"/>
      <c r="AC102" s="8" t="s">
        <v>790</v>
      </c>
    </row>
    <row r="103" spans="1:29" ht="30" customHeight="1">
      <c r="A103" s="25" t="s">
        <v>69</v>
      </c>
      <c r="B103" s="16" t="s">
        <v>337</v>
      </c>
      <c r="C103" s="23">
        <v>156957</v>
      </c>
      <c r="D103" s="26" t="s">
        <v>338</v>
      </c>
      <c r="E103" s="14">
        <v>40</v>
      </c>
      <c r="F103" s="15">
        <v>366.21800000000002</v>
      </c>
      <c r="G103" s="27">
        <f>(Tabela4[[#This Row],[ESTOQUE]]/Tabela4[[#This Row],[CONSUMO MÉDIO PONDERADO]])*30</f>
        <v>3.2767368070384304</v>
      </c>
      <c r="H103" s="12" t="s">
        <v>149</v>
      </c>
      <c r="I103" s="12" t="s">
        <v>35</v>
      </c>
      <c r="J103" s="17" t="s">
        <v>35</v>
      </c>
      <c r="K103" s="17">
        <v>40</v>
      </c>
      <c r="L103" s="17" t="s">
        <v>78</v>
      </c>
      <c r="M103" s="55" t="s">
        <v>150</v>
      </c>
      <c r="N103" s="29"/>
      <c r="O103" s="8" t="s">
        <v>38</v>
      </c>
      <c r="P103" s="8" t="s">
        <v>76</v>
      </c>
      <c r="Q103" s="8" t="s">
        <v>38</v>
      </c>
      <c r="R103" s="8" t="s">
        <v>38</v>
      </c>
      <c r="S103" s="8" t="s">
        <v>40</v>
      </c>
      <c r="T103" s="53" t="e">
        <v>#N/A</v>
      </c>
      <c r="U103" s="8" t="e">
        <v>#N/A</v>
      </c>
      <c r="V103" s="8" t="e">
        <v>#N/A</v>
      </c>
      <c r="W103" s="36" t="e">
        <v>#N/A</v>
      </c>
      <c r="X103" s="8"/>
      <c r="Y103" s="29"/>
      <c r="Z103" s="7" t="s">
        <v>796</v>
      </c>
      <c r="AA103" s="8" t="s">
        <v>804</v>
      </c>
      <c r="AB103" s="8" t="s">
        <v>803</v>
      </c>
      <c r="AC103" s="36">
        <v>45869</v>
      </c>
    </row>
    <row r="104" spans="1:29" ht="30" customHeight="1">
      <c r="A104" s="25" t="s">
        <v>69</v>
      </c>
      <c r="B104" s="16" t="s">
        <v>70</v>
      </c>
      <c r="C104" s="23">
        <v>166731</v>
      </c>
      <c r="D104" s="26" t="s">
        <v>339</v>
      </c>
      <c r="E104" s="14">
        <v>0</v>
      </c>
      <c r="F104" s="15">
        <v>4.975649999999999</v>
      </c>
      <c r="G104" s="27">
        <f>(Tabela4[[#This Row],[ESTOQUE]]/Tabela4[[#This Row],[CONSUMO MÉDIO PONDERADO]])*30</f>
        <v>0</v>
      </c>
      <c r="H104" s="12" t="s">
        <v>83</v>
      </c>
      <c r="I104" s="12" t="s">
        <v>35</v>
      </c>
      <c r="J104" s="17" t="s">
        <v>35</v>
      </c>
      <c r="K104" s="17">
        <v>33</v>
      </c>
      <c r="L104" s="17" t="s">
        <v>78</v>
      </c>
      <c r="M104" s="56" t="s">
        <v>87</v>
      </c>
      <c r="N104" s="29"/>
      <c r="O104" s="8" t="s">
        <v>38</v>
      </c>
      <c r="P104" s="8" t="s">
        <v>76</v>
      </c>
      <c r="Q104" s="8" t="s">
        <v>38</v>
      </c>
      <c r="R104" s="8" t="s">
        <v>38</v>
      </c>
      <c r="S104" s="29" t="s">
        <v>80</v>
      </c>
      <c r="T104" s="53" t="e">
        <v>#N/A</v>
      </c>
      <c r="U104" s="8" t="e">
        <v>#N/A</v>
      </c>
      <c r="V104" s="8" t="e">
        <v>#N/A</v>
      </c>
      <c r="W104" s="36" t="e">
        <v>#N/A</v>
      </c>
      <c r="X104" s="8"/>
      <c r="Y104" s="29"/>
      <c r="Z104" s="7" t="s">
        <v>796</v>
      </c>
      <c r="AA104" s="8" t="s">
        <v>804</v>
      </c>
      <c r="AB104" s="8" t="s">
        <v>803</v>
      </c>
      <c r="AC104" s="36">
        <v>45869</v>
      </c>
    </row>
    <row r="105" spans="1:29" ht="30" customHeight="1">
      <c r="A105" s="25" t="s">
        <v>69</v>
      </c>
      <c r="B105" s="16" t="s">
        <v>340</v>
      </c>
      <c r="C105" s="23">
        <v>176192</v>
      </c>
      <c r="D105" s="26" t="s">
        <v>341</v>
      </c>
      <c r="E105" s="14">
        <v>6</v>
      </c>
      <c r="F105" s="15">
        <v>24.9</v>
      </c>
      <c r="G105" s="27">
        <f>(Tabela4[[#This Row],[ESTOQUE]]/Tabela4[[#This Row],[CONSUMO MÉDIO PONDERADO]])*30</f>
        <v>7.2289156626506035</v>
      </c>
      <c r="H105" s="12" t="s">
        <v>83</v>
      </c>
      <c r="I105" s="12" t="s">
        <v>35</v>
      </c>
      <c r="J105" s="17" t="s">
        <v>342</v>
      </c>
      <c r="K105" s="17">
        <v>33</v>
      </c>
      <c r="L105" s="17" t="s">
        <v>78</v>
      </c>
      <c r="M105" s="56" t="s">
        <v>310</v>
      </c>
      <c r="N105" s="29"/>
      <c r="O105" s="29" t="s">
        <v>343</v>
      </c>
      <c r="P105" s="29" t="s">
        <v>76</v>
      </c>
      <c r="Q105" s="47">
        <v>45848</v>
      </c>
      <c r="R105" s="29" t="s">
        <v>38</v>
      </c>
      <c r="S105" s="29" t="s">
        <v>80</v>
      </c>
      <c r="T105" s="53" t="e">
        <v>#N/A</v>
      </c>
      <c r="U105" s="8" t="e">
        <v>#N/A</v>
      </c>
      <c r="V105" s="8" t="e">
        <v>#N/A</v>
      </c>
      <c r="W105" s="36" t="e">
        <v>#N/A</v>
      </c>
      <c r="X105" s="8"/>
      <c r="Y105" s="29"/>
      <c r="Z105" s="30" t="s">
        <v>793</v>
      </c>
      <c r="AA105" s="29"/>
      <c r="AB105" s="29"/>
      <c r="AC105" s="8" t="s">
        <v>790</v>
      </c>
    </row>
    <row r="106" spans="1:29" ht="30" customHeight="1">
      <c r="A106" s="25" t="s">
        <v>31</v>
      </c>
      <c r="B106" s="16" t="s">
        <v>344</v>
      </c>
      <c r="C106" s="23">
        <v>178985</v>
      </c>
      <c r="D106" s="26" t="s">
        <v>345</v>
      </c>
      <c r="E106" s="14">
        <v>0</v>
      </c>
      <c r="F106" s="15">
        <v>15.1</v>
      </c>
      <c r="G106" s="27">
        <f>(Tabela4[[#This Row],[ESTOQUE]]/Tabela4[[#This Row],[CONSUMO MÉDIO PONDERADO]])*30</f>
        <v>0</v>
      </c>
      <c r="H106" s="12" t="s">
        <v>50</v>
      </c>
      <c r="I106" s="12" t="s">
        <v>43</v>
      </c>
      <c r="J106" s="17" t="s">
        <v>44</v>
      </c>
      <c r="K106" s="17">
        <v>9</v>
      </c>
      <c r="L106" s="17" t="s">
        <v>36</v>
      </c>
      <c r="M106" s="56" t="s">
        <v>258</v>
      </c>
      <c r="N106" s="29" t="s">
        <v>46</v>
      </c>
      <c r="O106" s="29" t="s">
        <v>38</v>
      </c>
      <c r="P106" s="29" t="s">
        <v>39</v>
      </c>
      <c r="Q106" s="29" t="s">
        <v>38</v>
      </c>
      <c r="R106" s="29" t="s">
        <v>38</v>
      </c>
      <c r="S106" s="29" t="s">
        <v>40</v>
      </c>
      <c r="T106" s="53" t="s">
        <v>791</v>
      </c>
      <c r="U106" s="8">
        <v>0</v>
      </c>
      <c r="V106" s="8">
        <v>0</v>
      </c>
      <c r="W106" s="36">
        <v>45900</v>
      </c>
      <c r="X106" s="8"/>
      <c r="Y106" s="29"/>
      <c r="Z106" s="30" t="s">
        <v>791</v>
      </c>
      <c r="AA106" s="8" t="s">
        <v>821</v>
      </c>
      <c r="AB106" s="8" t="s">
        <v>803</v>
      </c>
      <c r="AC106" s="36">
        <f>Tabela4[[#This Row],[PREVISÃO DE REGULARIZAÇÃO]]</f>
        <v>45900</v>
      </c>
    </row>
    <row r="107" spans="1:29" ht="30" customHeight="1">
      <c r="A107" s="24" t="s">
        <v>61</v>
      </c>
      <c r="B107" s="16" t="s">
        <v>62</v>
      </c>
      <c r="C107" s="23">
        <v>178993</v>
      </c>
      <c r="D107" s="13" t="s">
        <v>346</v>
      </c>
      <c r="E107" s="14">
        <v>500</v>
      </c>
      <c r="F107" s="15">
        <v>2250</v>
      </c>
      <c r="G107" s="18">
        <f>(Tabela4[[#This Row],[ESTOQUE]]/Tabela4[[#This Row],[CONSUMO MÉDIO PONDERADO]])*30</f>
        <v>6.6666666666666661</v>
      </c>
      <c r="H107" s="12" t="s">
        <v>64</v>
      </c>
      <c r="I107" s="12" t="s">
        <v>43</v>
      </c>
      <c r="J107" s="17" t="s">
        <v>44</v>
      </c>
      <c r="K107" s="17">
        <v>45</v>
      </c>
      <c r="L107" s="17" t="s">
        <v>65</v>
      </c>
      <c r="M107" s="55" t="s">
        <v>347</v>
      </c>
      <c r="N107" s="8" t="s">
        <v>46</v>
      </c>
      <c r="O107" s="29" t="s">
        <v>97</v>
      </c>
      <c r="P107" s="29" t="s">
        <v>67</v>
      </c>
      <c r="Q107" s="29" t="s">
        <v>124</v>
      </c>
      <c r="R107" s="45" t="s">
        <v>348</v>
      </c>
      <c r="S107" s="8" t="s">
        <v>46</v>
      </c>
      <c r="T107" s="53" t="s">
        <v>791</v>
      </c>
      <c r="U107" s="8">
        <v>0</v>
      </c>
      <c r="V107" s="8">
        <v>0</v>
      </c>
      <c r="W107" s="36">
        <v>45870</v>
      </c>
      <c r="X107" s="8"/>
      <c r="Y107" s="8"/>
      <c r="Z107" s="7" t="s">
        <v>791</v>
      </c>
      <c r="AA107" s="8" t="s">
        <v>819</v>
      </c>
      <c r="AB107" s="8" t="s">
        <v>803</v>
      </c>
      <c r="AC107" s="36">
        <v>45884</v>
      </c>
    </row>
    <row r="108" spans="1:29" ht="30" customHeight="1">
      <c r="A108" s="25" t="s">
        <v>69</v>
      </c>
      <c r="B108" s="16" t="s">
        <v>70</v>
      </c>
      <c r="C108" s="23">
        <v>179337</v>
      </c>
      <c r="D108" s="26" t="s">
        <v>349</v>
      </c>
      <c r="E108" s="14">
        <v>0</v>
      </c>
      <c r="F108" s="15">
        <v>22.9</v>
      </c>
      <c r="G108" s="27">
        <f>(Tabela4[[#This Row],[ESTOQUE]]/Tabela4[[#This Row],[CONSUMO MÉDIO PONDERADO]])*30</f>
        <v>0</v>
      </c>
      <c r="H108" s="12" t="s">
        <v>277</v>
      </c>
      <c r="I108" s="12" t="s">
        <v>43</v>
      </c>
      <c r="J108" s="17" t="s">
        <v>44</v>
      </c>
      <c r="K108" s="17">
        <v>39</v>
      </c>
      <c r="L108" s="17" t="s">
        <v>74</v>
      </c>
      <c r="M108" s="55" t="s">
        <v>110</v>
      </c>
      <c r="N108" s="29" t="s">
        <v>46</v>
      </c>
      <c r="O108" s="8" t="s">
        <v>38</v>
      </c>
      <c r="P108" s="8" t="s">
        <v>76</v>
      </c>
      <c r="Q108" s="8" t="s">
        <v>38</v>
      </c>
      <c r="R108" s="8" t="s">
        <v>38</v>
      </c>
      <c r="S108" s="29" t="s">
        <v>40</v>
      </c>
      <c r="T108" s="53" t="e">
        <v>#N/A</v>
      </c>
      <c r="U108" s="8" t="e">
        <v>#N/A</v>
      </c>
      <c r="V108" s="8" t="e">
        <v>#N/A</v>
      </c>
      <c r="W108" s="36" t="e">
        <v>#N/A</v>
      </c>
      <c r="X108" s="8"/>
      <c r="Y108" s="29"/>
      <c r="Z108" s="7" t="s">
        <v>791</v>
      </c>
      <c r="AA108" s="8" t="s">
        <v>821</v>
      </c>
      <c r="AB108" s="8" t="s">
        <v>803</v>
      </c>
      <c r="AC108" s="36">
        <v>45961</v>
      </c>
    </row>
    <row r="109" spans="1:29" ht="30" customHeight="1">
      <c r="A109" s="25" t="s">
        <v>69</v>
      </c>
      <c r="B109" s="16" t="s">
        <v>70</v>
      </c>
      <c r="C109" s="23">
        <v>180980</v>
      </c>
      <c r="D109" s="26" t="s">
        <v>350</v>
      </c>
      <c r="E109" s="14">
        <v>0</v>
      </c>
      <c r="F109" s="15">
        <v>16.861924999999999</v>
      </c>
      <c r="G109" s="27">
        <f>(Tabela4[[#This Row],[ESTOQUE]]/Tabela4[[#This Row],[CONSUMO MÉDIO PONDERADO]])*30</f>
        <v>0</v>
      </c>
      <c r="H109" s="12" t="s">
        <v>83</v>
      </c>
      <c r="I109" s="12" t="s">
        <v>43</v>
      </c>
      <c r="J109" s="17" t="s">
        <v>44</v>
      </c>
      <c r="K109" s="17">
        <v>33</v>
      </c>
      <c r="L109" s="17" t="s">
        <v>78</v>
      </c>
      <c r="M109" s="56" t="s">
        <v>351</v>
      </c>
      <c r="N109" s="29" t="s">
        <v>46</v>
      </c>
      <c r="O109" s="8" t="s">
        <v>38</v>
      </c>
      <c r="P109" s="8" t="s">
        <v>76</v>
      </c>
      <c r="Q109" s="8" t="s">
        <v>38</v>
      </c>
      <c r="R109" s="8" t="s">
        <v>38</v>
      </c>
      <c r="S109" s="29" t="s">
        <v>80</v>
      </c>
      <c r="T109" s="53" t="s">
        <v>791</v>
      </c>
      <c r="U109" s="8">
        <v>0</v>
      </c>
      <c r="V109" s="8">
        <v>0</v>
      </c>
      <c r="W109" s="36">
        <v>45839</v>
      </c>
      <c r="X109" s="8"/>
      <c r="Y109" s="29"/>
      <c r="Z109" s="30" t="s">
        <v>791</v>
      </c>
      <c r="AA109" s="8" t="s">
        <v>821</v>
      </c>
      <c r="AB109" s="8" t="s">
        <v>803</v>
      </c>
      <c r="AC109" s="36">
        <v>45900</v>
      </c>
    </row>
    <row r="110" spans="1:29" ht="30" customHeight="1">
      <c r="A110" s="25" t="s">
        <v>69</v>
      </c>
      <c r="B110" s="16" t="s">
        <v>288</v>
      </c>
      <c r="C110" s="23">
        <v>186104</v>
      </c>
      <c r="D110" s="26" t="s">
        <v>352</v>
      </c>
      <c r="E110" s="14">
        <v>0</v>
      </c>
      <c r="F110" s="15">
        <v>0.38685000000000008</v>
      </c>
      <c r="G110" s="27">
        <f>(Tabela4[[#This Row],[ESTOQUE]]/Tabela4[[#This Row],[CONSUMO MÉDIO PONDERADO]])*30</f>
        <v>0</v>
      </c>
      <c r="H110" s="12" t="s">
        <v>83</v>
      </c>
      <c r="I110" s="12" t="s">
        <v>43</v>
      </c>
      <c r="J110" s="17" t="s">
        <v>309</v>
      </c>
      <c r="K110" s="17">
        <v>33</v>
      </c>
      <c r="L110" s="17" t="s">
        <v>78</v>
      </c>
      <c r="M110" s="56" t="s">
        <v>353</v>
      </c>
      <c r="N110" s="29" t="s">
        <v>46</v>
      </c>
      <c r="O110" s="8" t="s">
        <v>38</v>
      </c>
      <c r="P110" s="8" t="s">
        <v>76</v>
      </c>
      <c r="Q110" s="8" t="s">
        <v>38</v>
      </c>
      <c r="R110" s="8" t="s">
        <v>38</v>
      </c>
      <c r="S110" s="29" t="s">
        <v>40</v>
      </c>
      <c r="T110" s="53" t="s">
        <v>797</v>
      </c>
      <c r="U110" s="8">
        <v>0</v>
      </c>
      <c r="V110" s="8">
        <v>0</v>
      </c>
      <c r="W110" s="36" t="s">
        <v>790</v>
      </c>
      <c r="X110" s="8"/>
      <c r="Y110" s="29"/>
      <c r="Z110" s="30" t="s">
        <v>797</v>
      </c>
      <c r="AA110" s="29"/>
      <c r="AB110" s="29"/>
      <c r="AC110" s="8" t="s">
        <v>790</v>
      </c>
    </row>
    <row r="111" spans="1:29" ht="30" customHeight="1">
      <c r="A111" s="25" t="s">
        <v>31</v>
      </c>
      <c r="B111" s="16" t="s">
        <v>32</v>
      </c>
      <c r="C111" s="23">
        <v>186864</v>
      </c>
      <c r="D111" s="26" t="s">
        <v>354</v>
      </c>
      <c r="E111" s="14">
        <v>300</v>
      </c>
      <c r="F111" s="15">
        <v>2671.3712</v>
      </c>
      <c r="G111" s="27">
        <f>(Tabela4[[#This Row],[ESTOQUE]]/Tabela4[[#This Row],[CONSUMO MÉDIO PONDERADO]])*30</f>
        <v>3.3690563108563873</v>
      </c>
      <c r="H111" s="12" t="s">
        <v>251</v>
      </c>
      <c r="I111" s="12" t="s">
        <v>35</v>
      </c>
      <c r="J111" s="17" t="s">
        <v>44</v>
      </c>
      <c r="K111" s="17">
        <v>41</v>
      </c>
      <c r="L111" s="17" t="s">
        <v>56</v>
      </c>
      <c r="M111" s="59" t="s">
        <v>355</v>
      </c>
      <c r="N111" s="29"/>
      <c r="O111" s="48" t="s">
        <v>356</v>
      </c>
      <c r="P111" s="29" t="s">
        <v>39</v>
      </c>
      <c r="Q111" s="29" t="s">
        <v>59</v>
      </c>
      <c r="R111" s="29" t="s">
        <v>357</v>
      </c>
      <c r="S111" s="29" t="s">
        <v>80</v>
      </c>
      <c r="T111" s="53" t="s">
        <v>793</v>
      </c>
      <c r="U111" s="8">
        <v>0</v>
      </c>
      <c r="V111" s="8">
        <v>0</v>
      </c>
      <c r="W111" s="36" t="s">
        <v>790</v>
      </c>
      <c r="X111" s="8"/>
      <c r="Y111" s="29"/>
      <c r="Z111" s="7" t="s">
        <v>793</v>
      </c>
      <c r="AA111" s="8" t="s">
        <v>815</v>
      </c>
      <c r="AB111" s="8" t="s">
        <v>803</v>
      </c>
      <c r="AC111" s="8" t="s">
        <v>790</v>
      </c>
    </row>
    <row r="112" spans="1:29" ht="30" customHeight="1">
      <c r="A112" s="24" t="s">
        <v>69</v>
      </c>
      <c r="B112" s="16" t="s">
        <v>70</v>
      </c>
      <c r="C112" s="23">
        <v>200700</v>
      </c>
      <c r="D112" s="13" t="s">
        <v>358</v>
      </c>
      <c r="E112" s="14">
        <v>57</v>
      </c>
      <c r="F112" s="15">
        <v>313.39999999999998</v>
      </c>
      <c r="G112" s="18">
        <f>(Tabela4[[#This Row],[ESTOQUE]]/Tabela4[[#This Row],[CONSUMO MÉDIO PONDERADO]])*30</f>
        <v>5.4562858966177412</v>
      </c>
      <c r="H112" s="12" t="s">
        <v>72</v>
      </c>
      <c r="I112" s="12" t="s">
        <v>35</v>
      </c>
      <c r="J112" s="17" t="s">
        <v>73</v>
      </c>
      <c r="K112" s="17">
        <v>35</v>
      </c>
      <c r="L112" s="17" t="s">
        <v>74</v>
      </c>
      <c r="M112" s="55" t="s">
        <v>75</v>
      </c>
      <c r="N112" s="8"/>
      <c r="O112" s="8" t="s">
        <v>38</v>
      </c>
      <c r="P112" s="8" t="s">
        <v>76</v>
      </c>
      <c r="Q112" s="8" t="s">
        <v>38</v>
      </c>
      <c r="R112" s="8" t="s">
        <v>38</v>
      </c>
      <c r="S112" s="8" t="s">
        <v>40</v>
      </c>
      <c r="T112" s="53" t="e">
        <v>#N/A</v>
      </c>
      <c r="U112" s="8" t="e">
        <v>#N/A</v>
      </c>
      <c r="V112" s="8" t="e">
        <v>#N/A</v>
      </c>
      <c r="W112" s="36" t="e">
        <v>#N/A</v>
      </c>
      <c r="X112" s="8"/>
      <c r="Y112" s="8"/>
      <c r="Z112" s="7" t="s">
        <v>796</v>
      </c>
      <c r="AA112" s="8" t="s">
        <v>804</v>
      </c>
      <c r="AB112" s="8" t="s">
        <v>803</v>
      </c>
      <c r="AC112" s="36">
        <v>45869</v>
      </c>
    </row>
    <row r="113" spans="1:29" ht="30" customHeight="1">
      <c r="A113" s="24" t="s">
        <v>69</v>
      </c>
      <c r="B113" s="16" t="s">
        <v>70</v>
      </c>
      <c r="C113" s="23">
        <v>206636</v>
      </c>
      <c r="D113" s="13" t="s">
        <v>359</v>
      </c>
      <c r="E113" s="14">
        <v>4</v>
      </c>
      <c r="F113" s="15">
        <v>42.5</v>
      </c>
      <c r="G113" s="18">
        <f>(Tabela4[[#This Row],[ESTOQUE]]/Tabela4[[#This Row],[CONSUMO MÉDIO PONDERADO]])*30</f>
        <v>2.8235294117647056</v>
      </c>
      <c r="H113" s="12" t="s">
        <v>77</v>
      </c>
      <c r="I113" s="12" t="s">
        <v>43</v>
      </c>
      <c r="J113" s="17" t="s">
        <v>44</v>
      </c>
      <c r="K113" s="17">
        <v>36</v>
      </c>
      <c r="L113" s="17" t="s">
        <v>78</v>
      </c>
      <c r="M113" s="56" t="s">
        <v>79</v>
      </c>
      <c r="N113" s="8" t="s">
        <v>46</v>
      </c>
      <c r="O113" s="8" t="s">
        <v>38</v>
      </c>
      <c r="P113" s="8" t="s">
        <v>76</v>
      </c>
      <c r="Q113" s="8" t="s">
        <v>38</v>
      </c>
      <c r="R113" s="8" t="s">
        <v>38</v>
      </c>
      <c r="S113" s="8" t="s">
        <v>40</v>
      </c>
      <c r="T113" s="53" t="e">
        <v>#N/A</v>
      </c>
      <c r="U113" s="8" t="e">
        <v>#N/A</v>
      </c>
      <c r="V113" s="8" t="e">
        <v>#N/A</v>
      </c>
      <c r="W113" s="36" t="e">
        <v>#N/A</v>
      </c>
      <c r="X113" s="8"/>
      <c r="Y113" s="8"/>
      <c r="Z113" s="7" t="s">
        <v>791</v>
      </c>
      <c r="AA113" s="8" t="s">
        <v>821</v>
      </c>
      <c r="AB113" s="8" t="s">
        <v>803</v>
      </c>
      <c r="AC113" s="36">
        <v>45900</v>
      </c>
    </row>
    <row r="114" spans="1:29" ht="30" customHeight="1">
      <c r="A114" s="25" t="s">
        <v>69</v>
      </c>
      <c r="B114" s="16" t="s">
        <v>70</v>
      </c>
      <c r="C114" s="23">
        <v>222666</v>
      </c>
      <c r="D114" s="26" t="s">
        <v>360</v>
      </c>
      <c r="E114" s="14">
        <v>0</v>
      </c>
      <c r="F114" s="15">
        <v>116.09849999999999</v>
      </c>
      <c r="G114" s="27">
        <f>(Tabela4[[#This Row],[ESTOQUE]]/Tabela4[[#This Row],[CONSUMO MÉDIO PONDERADO]])*30</f>
        <v>0</v>
      </c>
      <c r="H114" s="12" t="s">
        <v>277</v>
      </c>
      <c r="I114" s="12" t="s">
        <v>43</v>
      </c>
      <c r="J114" s="17" t="s">
        <v>44</v>
      </c>
      <c r="K114" s="17">
        <v>39</v>
      </c>
      <c r="L114" s="17" t="s">
        <v>74</v>
      </c>
      <c r="M114" s="55" t="s">
        <v>110</v>
      </c>
      <c r="N114" s="29" t="s">
        <v>46</v>
      </c>
      <c r="O114" s="8" t="s">
        <v>38</v>
      </c>
      <c r="P114" s="8" t="s">
        <v>76</v>
      </c>
      <c r="Q114" s="8" t="s">
        <v>38</v>
      </c>
      <c r="R114" s="8" t="s">
        <v>38</v>
      </c>
      <c r="S114" s="29" t="s">
        <v>40</v>
      </c>
      <c r="T114" s="53" t="s">
        <v>796</v>
      </c>
      <c r="U114" s="8" t="s">
        <v>804</v>
      </c>
      <c r="V114" s="8" t="s">
        <v>803</v>
      </c>
      <c r="W114" s="36">
        <v>45838</v>
      </c>
      <c r="X114" s="8" t="s">
        <v>46</v>
      </c>
      <c r="Y114" s="29"/>
      <c r="Z114" s="7" t="s">
        <v>791</v>
      </c>
      <c r="AA114" s="60" t="s">
        <v>821</v>
      </c>
      <c r="AB114" s="8" t="s">
        <v>803</v>
      </c>
      <c r="AC114" s="36">
        <v>45961</v>
      </c>
    </row>
    <row r="115" spans="1:29" ht="30" customHeight="1">
      <c r="A115" s="25" t="s">
        <v>31</v>
      </c>
      <c r="B115" s="16" t="s">
        <v>156</v>
      </c>
      <c r="C115" s="23">
        <v>223263</v>
      </c>
      <c r="D115" s="26" t="s">
        <v>361</v>
      </c>
      <c r="E115" s="14">
        <v>0</v>
      </c>
      <c r="F115" s="15">
        <v>79.963324999999998</v>
      </c>
      <c r="G115" s="27">
        <f>(Tabela4[[#This Row],[ESTOQUE]]/Tabela4[[#This Row],[CONSUMO MÉDIO PONDERADO]])*30</f>
        <v>0</v>
      </c>
      <c r="H115" s="12" t="s">
        <v>251</v>
      </c>
      <c r="I115" s="12" t="s">
        <v>43</v>
      </c>
      <c r="J115" s="17" t="s">
        <v>44</v>
      </c>
      <c r="K115" s="17">
        <v>41</v>
      </c>
      <c r="L115" s="17" t="s">
        <v>56</v>
      </c>
      <c r="M115" s="59" t="s">
        <v>355</v>
      </c>
      <c r="N115" s="29" t="s">
        <v>46</v>
      </c>
      <c r="O115" s="29" t="s">
        <v>38</v>
      </c>
      <c r="P115" s="29" t="s">
        <v>39</v>
      </c>
      <c r="Q115" s="29" t="s">
        <v>38</v>
      </c>
      <c r="R115" s="29" t="s">
        <v>38</v>
      </c>
      <c r="S115" s="29" t="s">
        <v>80</v>
      </c>
      <c r="T115" s="53" t="s">
        <v>195</v>
      </c>
      <c r="U115" s="8">
        <v>0</v>
      </c>
      <c r="V115" s="8">
        <v>0</v>
      </c>
      <c r="W115" s="36">
        <v>45992</v>
      </c>
      <c r="X115" s="8"/>
      <c r="Y115" s="29"/>
      <c r="Z115" s="7" t="s">
        <v>791</v>
      </c>
      <c r="AA115" s="8" t="s">
        <v>821</v>
      </c>
      <c r="AB115" s="8" t="s">
        <v>803</v>
      </c>
      <c r="AC115" s="36">
        <v>46022</v>
      </c>
    </row>
    <row r="116" spans="1:29" ht="30" customHeight="1">
      <c r="A116" s="25" t="s">
        <v>186</v>
      </c>
      <c r="B116" s="16" t="s">
        <v>362</v>
      </c>
      <c r="C116" s="23">
        <v>231517</v>
      </c>
      <c r="D116" s="26" t="s">
        <v>363</v>
      </c>
      <c r="E116" s="14">
        <v>0</v>
      </c>
      <c r="F116" s="15">
        <v>1.2</v>
      </c>
      <c r="G116" s="27">
        <f>(Tabela4[[#This Row],[ESTOQUE]]/Tabela4[[#This Row],[CONSUMO MÉDIO PONDERADO]])*30</f>
        <v>0</v>
      </c>
      <c r="H116" s="12" t="s">
        <v>364</v>
      </c>
      <c r="I116" s="12" t="s">
        <v>43</v>
      </c>
      <c r="J116" s="17" t="s">
        <v>44</v>
      </c>
      <c r="K116" s="17">
        <v>12</v>
      </c>
      <c r="L116" s="17" t="s">
        <v>56</v>
      </c>
      <c r="M116" s="59" t="s">
        <v>365</v>
      </c>
      <c r="N116" s="29" t="s">
        <v>46</v>
      </c>
      <c r="O116" s="29" t="s">
        <v>38</v>
      </c>
      <c r="P116" s="29" t="s">
        <v>39</v>
      </c>
      <c r="Q116" s="29" t="s">
        <v>38</v>
      </c>
      <c r="R116" s="29" t="s">
        <v>38</v>
      </c>
      <c r="S116" s="29" t="s">
        <v>40</v>
      </c>
      <c r="T116" s="53" t="s">
        <v>791</v>
      </c>
      <c r="U116" s="8">
        <v>0</v>
      </c>
      <c r="V116" s="8">
        <v>0</v>
      </c>
      <c r="W116" s="36">
        <v>46021</v>
      </c>
      <c r="X116" s="8"/>
      <c r="Y116" s="29"/>
      <c r="Z116" s="30" t="s">
        <v>791</v>
      </c>
      <c r="AA116" s="8" t="s">
        <v>821</v>
      </c>
      <c r="AB116" s="8" t="s">
        <v>803</v>
      </c>
      <c r="AC116" s="36">
        <f>Tabela4[[#This Row],[PREVISÃO DE REGULARIZAÇÃO]]</f>
        <v>46021</v>
      </c>
    </row>
    <row r="117" spans="1:29" ht="30" customHeight="1">
      <c r="A117" s="25" t="s">
        <v>186</v>
      </c>
      <c r="B117" s="16" t="s">
        <v>192</v>
      </c>
      <c r="C117" s="23">
        <v>258385</v>
      </c>
      <c r="D117" s="26" t="s">
        <v>367</v>
      </c>
      <c r="E117" s="14">
        <v>1</v>
      </c>
      <c r="F117" s="15">
        <v>3.1</v>
      </c>
      <c r="G117" s="27">
        <f>(Tabela4[[#This Row],[ESTOQUE]]/Tabela4[[#This Row],[CONSUMO MÉDIO PONDERADO]])*30</f>
        <v>9.67741935483871</v>
      </c>
      <c r="H117" s="12" t="s">
        <v>246</v>
      </c>
      <c r="I117" s="12" t="s">
        <v>35</v>
      </c>
      <c r="J117" s="17" t="s">
        <v>35</v>
      </c>
      <c r="K117" s="17">
        <v>13</v>
      </c>
      <c r="L117" s="17" t="s">
        <v>56</v>
      </c>
      <c r="M117" s="59" t="s">
        <v>247</v>
      </c>
      <c r="N117" s="29"/>
      <c r="O117" s="29" t="s">
        <v>368</v>
      </c>
      <c r="P117" s="29" t="s">
        <v>249</v>
      </c>
      <c r="Q117" s="47">
        <v>45860</v>
      </c>
      <c r="R117" s="29" t="s">
        <v>38</v>
      </c>
      <c r="S117" s="8" t="s">
        <v>40</v>
      </c>
      <c r="T117" s="53" t="e">
        <v>#N/A</v>
      </c>
      <c r="U117" s="8" t="e">
        <v>#N/A</v>
      </c>
      <c r="V117" s="8" t="e">
        <v>#N/A</v>
      </c>
      <c r="W117" s="36" t="e">
        <v>#N/A</v>
      </c>
      <c r="X117" s="8"/>
      <c r="Y117" s="29"/>
      <c r="Z117" s="7" t="s">
        <v>792</v>
      </c>
      <c r="AA117" s="8"/>
      <c r="AB117" s="8"/>
      <c r="AC117" s="36">
        <f>Tabela4[[#This Row],[PREVISÃO DE ENTREGA]]</f>
        <v>45860</v>
      </c>
    </row>
    <row r="118" spans="1:29" ht="30" customHeight="1">
      <c r="A118" s="25" t="s">
        <v>31</v>
      </c>
      <c r="B118" s="16" t="s">
        <v>32</v>
      </c>
      <c r="C118" s="23">
        <v>258865</v>
      </c>
      <c r="D118" s="26" t="s">
        <v>369</v>
      </c>
      <c r="E118" s="14">
        <v>0</v>
      </c>
      <c r="F118" s="15">
        <v>0.6</v>
      </c>
      <c r="G118" s="27">
        <f>(Tabela4[[#This Row],[ESTOQUE]]/Tabela4[[#This Row],[CONSUMO MÉDIO PONDERADO]])*30</f>
        <v>0</v>
      </c>
      <c r="H118" s="12" t="s">
        <v>34</v>
      </c>
      <c r="I118" s="12" t="s">
        <v>35</v>
      </c>
      <c r="J118" s="17" t="s">
        <v>35</v>
      </c>
      <c r="K118" s="17">
        <v>19</v>
      </c>
      <c r="L118" s="17" t="s">
        <v>36</v>
      </c>
      <c r="M118" s="55" t="s">
        <v>37</v>
      </c>
      <c r="N118" s="29"/>
      <c r="O118" s="29" t="s">
        <v>370</v>
      </c>
      <c r="P118" s="29" t="s">
        <v>39</v>
      </c>
      <c r="Q118" s="47">
        <v>45854</v>
      </c>
      <c r="R118" s="29" t="s">
        <v>38</v>
      </c>
      <c r="S118" s="8" t="s">
        <v>40</v>
      </c>
      <c r="T118" s="53" t="s">
        <v>796</v>
      </c>
      <c r="U118" s="8" t="s">
        <v>804</v>
      </c>
      <c r="V118" s="8" t="s">
        <v>803</v>
      </c>
      <c r="W118" s="36">
        <v>45838</v>
      </c>
      <c r="X118" s="8"/>
      <c r="Y118" s="29"/>
      <c r="Z118" s="7" t="s">
        <v>792</v>
      </c>
      <c r="AA118" s="8"/>
      <c r="AB118" s="8"/>
      <c r="AC118" s="36">
        <f>Tabela4[[#This Row],[PREVISÃO DE ENTREGA]]</f>
        <v>45854</v>
      </c>
    </row>
    <row r="119" spans="1:29" ht="30" customHeight="1">
      <c r="A119" s="25" t="s">
        <v>186</v>
      </c>
      <c r="B119" s="16" t="s">
        <v>371</v>
      </c>
      <c r="C119" s="23">
        <v>259462</v>
      </c>
      <c r="D119" s="26" t="s">
        <v>372</v>
      </c>
      <c r="E119" s="14">
        <v>0</v>
      </c>
      <c r="F119" s="15">
        <v>2.5</v>
      </c>
      <c r="G119" s="27">
        <f>(Tabela4[[#This Row],[ESTOQUE]]/Tabela4[[#This Row],[CONSUMO MÉDIO PONDERADO]])*30</f>
        <v>0</v>
      </c>
      <c r="H119" s="12" t="s">
        <v>223</v>
      </c>
      <c r="I119" s="12" t="s">
        <v>43</v>
      </c>
      <c r="J119" s="17" t="s">
        <v>44</v>
      </c>
      <c r="K119" s="17">
        <v>23</v>
      </c>
      <c r="L119" s="17" t="s">
        <v>56</v>
      </c>
      <c r="M119" s="59" t="s">
        <v>224</v>
      </c>
      <c r="N119" s="29" t="s">
        <v>46</v>
      </c>
      <c r="O119" s="29" t="s">
        <v>373</v>
      </c>
      <c r="P119" s="29" t="s">
        <v>249</v>
      </c>
      <c r="Q119" s="47">
        <v>45860</v>
      </c>
      <c r="R119" s="29" t="s">
        <v>38</v>
      </c>
      <c r="S119" s="29" t="s">
        <v>40</v>
      </c>
      <c r="T119" s="53" t="e">
        <v>#N/A</v>
      </c>
      <c r="U119" s="8" t="e">
        <v>#N/A</v>
      </c>
      <c r="V119" s="8" t="e">
        <v>#N/A</v>
      </c>
      <c r="W119" s="36" t="e">
        <v>#N/A</v>
      </c>
      <c r="X119" s="8"/>
      <c r="Y119" s="29"/>
      <c r="Z119" s="7" t="s">
        <v>792</v>
      </c>
      <c r="AA119" s="8" t="s">
        <v>821</v>
      </c>
      <c r="AB119" s="8" t="s">
        <v>803</v>
      </c>
      <c r="AC119" s="36">
        <f>Tabela4[[#This Row],[PREVISÃO DE ENTREGA]]</f>
        <v>45860</v>
      </c>
    </row>
    <row r="120" spans="1:29" ht="30" customHeight="1">
      <c r="A120" s="25" t="s">
        <v>374</v>
      </c>
      <c r="B120" s="16" t="s">
        <v>374</v>
      </c>
      <c r="C120" s="23">
        <v>260843</v>
      </c>
      <c r="D120" s="26" t="s">
        <v>375</v>
      </c>
      <c r="E120" s="14">
        <v>0</v>
      </c>
      <c r="F120" s="15">
        <v>0.2</v>
      </c>
      <c r="G120" s="27">
        <f>(Tabela4[[#This Row],[ESTOQUE]]/Tabela4[[#This Row],[CONSUMO MÉDIO PONDERADO]])*30</f>
        <v>0</v>
      </c>
      <c r="H120" s="12" t="s">
        <v>376</v>
      </c>
      <c r="I120" s="12" t="s">
        <v>43</v>
      </c>
      <c r="J120" s="17" t="s">
        <v>44</v>
      </c>
      <c r="K120" s="17">
        <v>3</v>
      </c>
      <c r="L120" s="17" t="s">
        <v>36</v>
      </c>
      <c r="M120" s="56" t="s">
        <v>377</v>
      </c>
      <c r="N120" s="29" t="s">
        <v>46</v>
      </c>
      <c r="O120" s="29" t="s">
        <v>38</v>
      </c>
      <c r="P120" s="29" t="s">
        <v>39</v>
      </c>
      <c r="Q120" s="29" t="s">
        <v>38</v>
      </c>
      <c r="R120" s="29" t="s">
        <v>38</v>
      </c>
      <c r="S120" s="29" t="s">
        <v>40</v>
      </c>
      <c r="T120" s="53" t="s">
        <v>791</v>
      </c>
      <c r="U120" s="8">
        <v>0</v>
      </c>
      <c r="V120" s="8">
        <v>0</v>
      </c>
      <c r="W120" s="36">
        <v>45870</v>
      </c>
      <c r="X120" s="8"/>
      <c r="Y120" s="29"/>
      <c r="Z120" s="30" t="s">
        <v>791</v>
      </c>
      <c r="AA120" s="8" t="s">
        <v>821</v>
      </c>
      <c r="AB120" s="8" t="s">
        <v>803</v>
      </c>
      <c r="AC120" s="36">
        <f>Tabela4[[#This Row],[PREVISÃO DE REGULARIZAÇÃO]]</f>
        <v>45870</v>
      </c>
    </row>
    <row r="121" spans="1:29" ht="30" customHeight="1">
      <c r="A121" s="25" t="s">
        <v>69</v>
      </c>
      <c r="B121" s="16" t="s">
        <v>378</v>
      </c>
      <c r="C121" s="23">
        <v>263605</v>
      </c>
      <c r="D121" s="26" t="s">
        <v>379</v>
      </c>
      <c r="E121" s="14">
        <v>0</v>
      </c>
      <c r="F121" s="15">
        <v>2.4</v>
      </c>
      <c r="G121" s="27">
        <f>(Tabela4[[#This Row],[ESTOQUE]]/Tabela4[[#This Row],[CONSUMO MÉDIO PONDERADO]])*30</f>
        <v>0</v>
      </c>
      <c r="H121" s="12" t="s">
        <v>83</v>
      </c>
      <c r="I121" s="12" t="s">
        <v>35</v>
      </c>
      <c r="J121" s="17" t="s">
        <v>84</v>
      </c>
      <c r="K121" s="17">
        <v>33</v>
      </c>
      <c r="L121" s="17" t="s">
        <v>78</v>
      </c>
      <c r="M121" s="56" t="s">
        <v>85</v>
      </c>
      <c r="N121" s="29"/>
      <c r="O121" s="29" t="s">
        <v>380</v>
      </c>
      <c r="P121" s="29" t="s">
        <v>76</v>
      </c>
      <c r="Q121" s="47">
        <v>45849</v>
      </c>
      <c r="R121" s="29" t="s">
        <v>38</v>
      </c>
      <c r="S121" s="8" t="s">
        <v>40</v>
      </c>
      <c r="T121" s="53" t="s">
        <v>797</v>
      </c>
      <c r="U121" s="8">
        <v>0</v>
      </c>
      <c r="V121" s="8">
        <v>0</v>
      </c>
      <c r="W121" s="36" t="s">
        <v>790</v>
      </c>
      <c r="X121" s="8"/>
      <c r="Y121" s="29"/>
      <c r="Z121" s="30" t="s">
        <v>793</v>
      </c>
      <c r="AA121" s="29"/>
      <c r="AB121" s="29"/>
      <c r="AC121" s="8" t="s">
        <v>790</v>
      </c>
    </row>
    <row r="122" spans="1:29" ht="30" customHeight="1">
      <c r="A122" s="24" t="s">
        <v>31</v>
      </c>
      <c r="B122" s="16" t="s">
        <v>381</v>
      </c>
      <c r="C122" s="23">
        <v>269605</v>
      </c>
      <c r="D122" s="13" t="s">
        <v>382</v>
      </c>
      <c r="E122" s="14">
        <v>0</v>
      </c>
      <c r="F122" s="15">
        <v>1.085475</v>
      </c>
      <c r="G122" s="18">
        <f>(Tabela4[[#This Row],[ESTOQUE]]/Tabela4[[#This Row],[CONSUMO MÉDIO PONDERADO]])*30</f>
        <v>0</v>
      </c>
      <c r="H122" s="12" t="s">
        <v>169</v>
      </c>
      <c r="I122" s="12" t="s">
        <v>43</v>
      </c>
      <c r="J122" s="17" t="s">
        <v>84</v>
      </c>
      <c r="K122" s="17">
        <v>15</v>
      </c>
      <c r="L122" s="17" t="s">
        <v>36</v>
      </c>
      <c r="M122" s="55" t="s">
        <v>170</v>
      </c>
      <c r="N122" s="8" t="s">
        <v>46</v>
      </c>
      <c r="O122" s="29" t="s">
        <v>38</v>
      </c>
      <c r="P122" s="29" t="s">
        <v>39</v>
      </c>
      <c r="Q122" s="29" t="s">
        <v>38</v>
      </c>
      <c r="R122" s="29" t="s">
        <v>38</v>
      </c>
      <c r="S122" s="8" t="s">
        <v>80</v>
      </c>
      <c r="T122" s="53" t="s">
        <v>791</v>
      </c>
      <c r="U122" s="8" t="s">
        <v>805</v>
      </c>
      <c r="V122" s="8" t="s">
        <v>803</v>
      </c>
      <c r="W122" s="36">
        <v>45899</v>
      </c>
      <c r="X122" s="8"/>
      <c r="Y122" s="8"/>
      <c r="Z122" s="30" t="s">
        <v>797</v>
      </c>
      <c r="AA122" s="29"/>
      <c r="AB122" s="29"/>
      <c r="AC122" s="8" t="s">
        <v>790</v>
      </c>
    </row>
    <row r="123" spans="1:29" ht="30" customHeight="1">
      <c r="A123" s="24" t="s">
        <v>31</v>
      </c>
      <c r="B123" s="16" t="s">
        <v>52</v>
      </c>
      <c r="C123" s="23">
        <v>269825</v>
      </c>
      <c r="D123" s="13" t="s">
        <v>383</v>
      </c>
      <c r="E123" s="14">
        <v>0</v>
      </c>
      <c r="F123" s="15">
        <v>2.8</v>
      </c>
      <c r="G123" s="18">
        <f>(Tabela4[[#This Row],[ESTOQUE]]/Tabela4[[#This Row],[CONSUMO MÉDIO PONDERADO]])*30</f>
        <v>0</v>
      </c>
      <c r="H123" s="12" t="s">
        <v>169</v>
      </c>
      <c r="I123" s="12" t="s">
        <v>43</v>
      </c>
      <c r="J123" s="17" t="s">
        <v>44</v>
      </c>
      <c r="K123" s="17">
        <v>15</v>
      </c>
      <c r="L123" s="17" t="s">
        <v>36</v>
      </c>
      <c r="M123" s="55" t="s">
        <v>275</v>
      </c>
      <c r="N123" s="8" t="s">
        <v>46</v>
      </c>
      <c r="O123" s="8" t="s">
        <v>384</v>
      </c>
      <c r="P123" s="8" t="s">
        <v>39</v>
      </c>
      <c r="Q123" s="36">
        <v>45799</v>
      </c>
      <c r="R123" s="8" t="s">
        <v>38</v>
      </c>
      <c r="S123" s="8" t="s">
        <v>40</v>
      </c>
      <c r="T123" s="53" t="s">
        <v>796</v>
      </c>
      <c r="U123" s="8" t="s">
        <v>804</v>
      </c>
      <c r="V123" s="8" t="s">
        <v>803</v>
      </c>
      <c r="W123" s="36">
        <v>45838</v>
      </c>
      <c r="X123" s="8" t="s">
        <v>46</v>
      </c>
      <c r="Y123" s="8"/>
      <c r="Z123" s="30" t="s">
        <v>793</v>
      </c>
      <c r="AA123" s="60" t="s">
        <v>821</v>
      </c>
      <c r="AB123" s="8" t="s">
        <v>803</v>
      </c>
      <c r="AC123" s="8" t="s">
        <v>790</v>
      </c>
    </row>
    <row r="124" spans="1:29" ht="30" customHeight="1">
      <c r="A124" s="25" t="s">
        <v>31</v>
      </c>
      <c r="B124" s="16" t="s">
        <v>156</v>
      </c>
      <c r="C124" s="23">
        <v>270665</v>
      </c>
      <c r="D124" s="26" t="s">
        <v>385</v>
      </c>
      <c r="E124" s="14">
        <v>0</v>
      </c>
      <c r="F124" s="15">
        <v>0.3</v>
      </c>
      <c r="G124" s="27">
        <f>(Tabela4[[#This Row],[ESTOQUE]]/Tabela4[[#This Row],[CONSUMO MÉDIO PONDERADO]])*30</f>
        <v>0</v>
      </c>
      <c r="H124" s="12" t="s">
        <v>211</v>
      </c>
      <c r="I124" s="12" t="s">
        <v>43</v>
      </c>
      <c r="J124" s="17" t="s">
        <v>44</v>
      </c>
      <c r="K124" s="17">
        <v>16</v>
      </c>
      <c r="L124" s="17" t="s">
        <v>201</v>
      </c>
      <c r="M124" s="57" t="s">
        <v>217</v>
      </c>
      <c r="N124" s="29" t="s">
        <v>46</v>
      </c>
      <c r="O124" s="29" t="s">
        <v>38</v>
      </c>
      <c r="P124" s="29" t="s">
        <v>39</v>
      </c>
      <c r="Q124" s="29" t="s">
        <v>38</v>
      </c>
      <c r="R124" s="29" t="s">
        <v>38</v>
      </c>
      <c r="S124" s="29" t="s">
        <v>40</v>
      </c>
      <c r="T124" s="53" t="s">
        <v>791</v>
      </c>
      <c r="U124" s="8">
        <v>0</v>
      </c>
      <c r="V124" s="8">
        <v>0</v>
      </c>
      <c r="W124" s="36">
        <v>45961</v>
      </c>
      <c r="X124" s="8"/>
      <c r="Y124" s="29"/>
      <c r="Z124" s="30" t="s">
        <v>791</v>
      </c>
      <c r="AA124" s="8" t="s">
        <v>821</v>
      </c>
      <c r="AB124" s="8" t="s">
        <v>803</v>
      </c>
      <c r="AC124" s="36">
        <f>Tabela4[[#This Row],[PREVISÃO DE REGULARIZAÇÃO]]</f>
        <v>45961</v>
      </c>
    </row>
    <row r="125" spans="1:29" ht="30" customHeight="1">
      <c r="A125" s="24" t="s">
        <v>374</v>
      </c>
      <c r="B125" s="16" t="s">
        <v>374</v>
      </c>
      <c r="C125" s="23">
        <v>270699</v>
      </c>
      <c r="D125" s="13" t="s">
        <v>386</v>
      </c>
      <c r="E125" s="14">
        <v>0</v>
      </c>
      <c r="F125" s="15">
        <v>2.9658500000000001</v>
      </c>
      <c r="G125" s="18">
        <f>(Tabela4[[#This Row],[ESTOQUE]]/Tabela4[[#This Row],[CONSUMO MÉDIO PONDERADO]])*30</f>
        <v>0</v>
      </c>
      <c r="H125" s="12" t="s">
        <v>387</v>
      </c>
      <c r="I125" s="12" t="s">
        <v>43</v>
      </c>
      <c r="J125" s="17" t="s">
        <v>44</v>
      </c>
      <c r="K125" s="17">
        <v>3</v>
      </c>
      <c r="L125" s="17" t="s">
        <v>36</v>
      </c>
      <c r="M125" s="55" t="s">
        <v>388</v>
      </c>
      <c r="N125" s="8" t="s">
        <v>46</v>
      </c>
      <c r="O125" s="29" t="s">
        <v>38</v>
      </c>
      <c r="P125" s="29" t="s">
        <v>39</v>
      </c>
      <c r="Q125" s="29" t="s">
        <v>38</v>
      </c>
      <c r="R125" s="29" t="s">
        <v>38</v>
      </c>
      <c r="S125" s="8" t="s">
        <v>40</v>
      </c>
      <c r="T125" s="53" t="s">
        <v>791</v>
      </c>
      <c r="U125" s="8">
        <v>0</v>
      </c>
      <c r="V125" s="8">
        <v>0</v>
      </c>
      <c r="W125" s="36">
        <v>45870</v>
      </c>
      <c r="X125" s="8"/>
      <c r="Y125" s="8"/>
      <c r="Z125" s="30" t="s">
        <v>791</v>
      </c>
      <c r="AA125" s="8" t="s">
        <v>821</v>
      </c>
      <c r="AB125" s="8" t="s">
        <v>803</v>
      </c>
      <c r="AC125" s="36">
        <f>Tabela4[[#This Row],[PREVISÃO DE REGULARIZAÇÃO]]</f>
        <v>45870</v>
      </c>
    </row>
    <row r="126" spans="1:29" ht="30" customHeight="1">
      <c r="A126" s="24" t="s">
        <v>31</v>
      </c>
      <c r="B126" s="16" t="s">
        <v>133</v>
      </c>
      <c r="C126" s="23">
        <v>274483</v>
      </c>
      <c r="D126" s="13" t="s">
        <v>389</v>
      </c>
      <c r="E126" s="14">
        <v>16</v>
      </c>
      <c r="F126" s="15">
        <v>180.8</v>
      </c>
      <c r="G126" s="18">
        <f>(Tabela4[[#This Row],[ESTOQUE]]/Tabela4[[#This Row],[CONSUMO MÉDIO PONDERADO]])*30</f>
        <v>2.6548672566371683</v>
      </c>
      <c r="H126" s="12" t="s">
        <v>50</v>
      </c>
      <c r="I126" s="12" t="s">
        <v>43</v>
      </c>
      <c r="J126" s="17" t="s">
        <v>44</v>
      </c>
      <c r="K126" s="17">
        <v>9</v>
      </c>
      <c r="L126" s="17" t="s">
        <v>36</v>
      </c>
      <c r="M126" s="56" t="s">
        <v>258</v>
      </c>
      <c r="N126" s="8" t="s">
        <v>46</v>
      </c>
      <c r="O126" s="29" t="s">
        <v>38</v>
      </c>
      <c r="P126" s="29" t="s">
        <v>39</v>
      </c>
      <c r="Q126" s="29" t="s">
        <v>38</v>
      </c>
      <c r="R126" s="29" t="s">
        <v>38</v>
      </c>
      <c r="S126" s="8" t="s">
        <v>40</v>
      </c>
      <c r="T126" s="53" t="e">
        <v>#N/A</v>
      </c>
      <c r="U126" s="8" t="e">
        <v>#N/A</v>
      </c>
      <c r="V126" s="8" t="e">
        <v>#N/A</v>
      </c>
      <c r="W126" s="36" t="e">
        <v>#N/A</v>
      </c>
      <c r="X126" s="8"/>
      <c r="Y126" s="8"/>
      <c r="Z126" s="7" t="s">
        <v>791</v>
      </c>
      <c r="AA126" s="8" t="s">
        <v>821</v>
      </c>
      <c r="AB126" s="8" t="s">
        <v>803</v>
      </c>
      <c r="AC126" s="36">
        <v>45900</v>
      </c>
    </row>
    <row r="127" spans="1:29" ht="30" customHeight="1">
      <c r="A127" s="25" t="s">
        <v>31</v>
      </c>
      <c r="B127" s="16" t="s">
        <v>181</v>
      </c>
      <c r="C127" s="23">
        <v>275456</v>
      </c>
      <c r="D127" s="26" t="s">
        <v>390</v>
      </c>
      <c r="E127" s="14">
        <v>0</v>
      </c>
      <c r="F127" s="15">
        <v>1.5</v>
      </c>
      <c r="G127" s="27">
        <f>(Tabela4[[#This Row],[ESTOQUE]]/Tabela4[[#This Row],[CONSUMO MÉDIO PONDERADO]])*30</f>
        <v>0</v>
      </c>
      <c r="H127" s="12" t="s">
        <v>183</v>
      </c>
      <c r="I127" s="12" t="s">
        <v>35</v>
      </c>
      <c r="J127" s="17" t="s">
        <v>44</v>
      </c>
      <c r="K127" s="17">
        <v>8</v>
      </c>
      <c r="L127" s="17" t="s">
        <v>184</v>
      </c>
      <c r="M127" s="55" t="s">
        <v>44</v>
      </c>
      <c r="N127" s="29"/>
      <c r="O127" s="29" t="s">
        <v>38</v>
      </c>
      <c r="P127" s="29" t="s">
        <v>39</v>
      </c>
      <c r="Q127" s="29" t="s">
        <v>38</v>
      </c>
      <c r="R127" s="29" t="s">
        <v>38</v>
      </c>
      <c r="S127" s="8" t="s">
        <v>40</v>
      </c>
      <c r="T127" s="53" t="e">
        <v>#N/A</v>
      </c>
      <c r="U127" s="8" t="e">
        <v>#N/A</v>
      </c>
      <c r="V127" s="8" t="e">
        <v>#N/A</v>
      </c>
      <c r="W127" s="36" t="e">
        <v>#N/A</v>
      </c>
      <c r="X127" s="8"/>
      <c r="Y127" s="29"/>
      <c r="Z127" s="7" t="s">
        <v>796</v>
      </c>
      <c r="AA127" s="8" t="s">
        <v>804</v>
      </c>
      <c r="AB127" s="8" t="s">
        <v>803</v>
      </c>
      <c r="AC127" s="36">
        <v>45869</v>
      </c>
    </row>
    <row r="128" spans="1:29" ht="30" customHeight="1">
      <c r="A128" s="25" t="s">
        <v>69</v>
      </c>
      <c r="B128" s="16" t="s">
        <v>133</v>
      </c>
      <c r="C128" s="23">
        <v>278526</v>
      </c>
      <c r="D128" s="26" t="s">
        <v>391</v>
      </c>
      <c r="E128" s="14">
        <v>1</v>
      </c>
      <c r="F128" s="15">
        <v>9.3000000000000007</v>
      </c>
      <c r="G128" s="27">
        <f>(Tabela4[[#This Row],[ESTOQUE]]/Tabela4[[#This Row],[CONSUMO MÉDIO PONDERADO]])*30</f>
        <v>3.225806451612903</v>
      </c>
      <c r="H128" s="12" t="s">
        <v>83</v>
      </c>
      <c r="I128" s="12" t="s">
        <v>35</v>
      </c>
      <c r="J128" s="17" t="s">
        <v>84</v>
      </c>
      <c r="K128" s="17">
        <v>33</v>
      </c>
      <c r="L128" s="17" t="s">
        <v>78</v>
      </c>
      <c r="M128" s="56" t="s">
        <v>85</v>
      </c>
      <c r="N128" s="29"/>
      <c r="O128" s="8" t="s">
        <v>38</v>
      </c>
      <c r="P128" s="8" t="s">
        <v>76</v>
      </c>
      <c r="Q128" s="8" t="s">
        <v>38</v>
      </c>
      <c r="R128" s="8" t="s">
        <v>38</v>
      </c>
      <c r="S128" s="8" t="s">
        <v>40</v>
      </c>
      <c r="T128" s="53" t="e">
        <v>#N/A</v>
      </c>
      <c r="U128" s="8" t="e">
        <v>#N/A</v>
      </c>
      <c r="V128" s="8" t="e">
        <v>#N/A</v>
      </c>
      <c r="W128" s="36" t="e">
        <v>#N/A</v>
      </c>
      <c r="X128" s="8"/>
      <c r="Y128" s="29"/>
      <c r="Z128" s="7" t="s">
        <v>796</v>
      </c>
      <c r="AA128" s="8" t="s">
        <v>804</v>
      </c>
      <c r="AB128" s="8" t="s">
        <v>803</v>
      </c>
      <c r="AC128" s="36">
        <v>45869</v>
      </c>
    </row>
    <row r="129" spans="1:29" ht="30" customHeight="1">
      <c r="A129" s="24" t="s">
        <v>69</v>
      </c>
      <c r="B129" s="16" t="s">
        <v>70</v>
      </c>
      <c r="C129" s="23">
        <v>279587</v>
      </c>
      <c r="D129" s="13" t="s">
        <v>392</v>
      </c>
      <c r="E129" s="14">
        <v>0</v>
      </c>
      <c r="F129" s="15">
        <v>0.96748749999999994</v>
      </c>
      <c r="G129" s="18">
        <f>(Tabela4[[#This Row],[ESTOQUE]]/Tabela4[[#This Row],[CONSUMO MÉDIO PONDERADO]])*30</f>
        <v>0</v>
      </c>
      <c r="H129" s="12" t="s">
        <v>77</v>
      </c>
      <c r="I129" s="12" t="s">
        <v>43</v>
      </c>
      <c r="J129" s="17" t="s">
        <v>44</v>
      </c>
      <c r="K129" s="17">
        <v>36</v>
      </c>
      <c r="L129" s="17" t="s">
        <v>78</v>
      </c>
      <c r="M129" s="56" t="s">
        <v>79</v>
      </c>
      <c r="N129" s="8" t="s">
        <v>46</v>
      </c>
      <c r="O129" s="8" t="s">
        <v>38</v>
      </c>
      <c r="P129" s="8" t="s">
        <v>76</v>
      </c>
      <c r="Q129" s="8" t="s">
        <v>38</v>
      </c>
      <c r="R129" s="8" t="s">
        <v>38</v>
      </c>
      <c r="S129" s="8" t="s">
        <v>80</v>
      </c>
      <c r="T129" s="53" t="s">
        <v>791</v>
      </c>
      <c r="U129" s="8">
        <v>0</v>
      </c>
      <c r="V129" s="8">
        <v>0</v>
      </c>
      <c r="W129" s="36">
        <v>45870</v>
      </c>
      <c r="X129" s="8"/>
      <c r="Y129" s="8"/>
      <c r="Z129" s="30" t="s">
        <v>791</v>
      </c>
      <c r="AA129" s="8" t="s">
        <v>821</v>
      </c>
      <c r="AB129" s="8" t="s">
        <v>803</v>
      </c>
      <c r="AC129" s="36">
        <f>Tabela4[[#This Row],[PREVISÃO DE REGULARIZAÇÃO]]</f>
        <v>45870</v>
      </c>
    </row>
    <row r="130" spans="1:29" ht="30" customHeight="1">
      <c r="A130" s="25" t="s">
        <v>31</v>
      </c>
      <c r="B130" s="16" t="s">
        <v>133</v>
      </c>
      <c r="C130" s="23">
        <v>279665</v>
      </c>
      <c r="D130" s="26" t="s">
        <v>393</v>
      </c>
      <c r="E130" s="14">
        <v>0</v>
      </c>
      <c r="F130" s="15">
        <v>1.5474000000000003</v>
      </c>
      <c r="G130" s="27">
        <f>(Tabela4[[#This Row],[ESTOQUE]]/Tabela4[[#This Row],[CONSUMO MÉDIO PONDERADO]])*30</f>
        <v>0</v>
      </c>
      <c r="H130" s="12" t="s">
        <v>50</v>
      </c>
      <c r="I130" s="12" t="s">
        <v>43</v>
      </c>
      <c r="J130" s="17" t="s">
        <v>44</v>
      </c>
      <c r="K130" s="17">
        <v>9</v>
      </c>
      <c r="L130" s="17" t="s">
        <v>36</v>
      </c>
      <c r="M130" s="56" t="s">
        <v>262</v>
      </c>
      <c r="N130" s="29" t="s">
        <v>46</v>
      </c>
      <c r="O130" s="29" t="s">
        <v>38</v>
      </c>
      <c r="P130" s="29" t="s">
        <v>39</v>
      </c>
      <c r="Q130" s="29" t="s">
        <v>38</v>
      </c>
      <c r="R130" s="29" t="s">
        <v>38</v>
      </c>
      <c r="S130" s="29" t="s">
        <v>80</v>
      </c>
      <c r="T130" s="53" t="s">
        <v>791</v>
      </c>
      <c r="U130" s="8" t="s">
        <v>805</v>
      </c>
      <c r="V130" s="8" t="s">
        <v>803</v>
      </c>
      <c r="W130" s="36">
        <v>45900</v>
      </c>
      <c r="X130" s="8" t="s">
        <v>46</v>
      </c>
      <c r="Y130" s="29"/>
      <c r="Z130" s="7" t="s">
        <v>797</v>
      </c>
      <c r="AA130" s="60"/>
      <c r="AB130" s="8"/>
      <c r="AC130" s="8" t="s">
        <v>790</v>
      </c>
    </row>
    <row r="131" spans="1:29" ht="30" customHeight="1">
      <c r="A131" s="24" t="s">
        <v>69</v>
      </c>
      <c r="B131" s="16" t="s">
        <v>70</v>
      </c>
      <c r="C131" s="23">
        <v>284077</v>
      </c>
      <c r="D131" s="13" t="s">
        <v>394</v>
      </c>
      <c r="E131" s="14">
        <v>0</v>
      </c>
      <c r="F131" s="15">
        <v>204.5</v>
      </c>
      <c r="G131" s="18">
        <f>(Tabela4[[#This Row],[ESTOQUE]]/Tabela4[[#This Row],[CONSUMO MÉDIO PONDERADO]])*30</f>
        <v>0</v>
      </c>
      <c r="H131" s="12" t="s">
        <v>90</v>
      </c>
      <c r="I131" s="12" t="s">
        <v>35</v>
      </c>
      <c r="J131" s="17" t="s">
        <v>44</v>
      </c>
      <c r="K131" s="17">
        <v>31</v>
      </c>
      <c r="L131" s="17" t="s">
        <v>74</v>
      </c>
      <c r="M131" s="55" t="s">
        <v>117</v>
      </c>
      <c r="N131" s="8"/>
      <c r="O131" s="8" t="s">
        <v>395</v>
      </c>
      <c r="P131" s="8" t="s">
        <v>76</v>
      </c>
      <c r="Q131" s="8" t="s">
        <v>59</v>
      </c>
      <c r="R131" s="8" t="s">
        <v>396</v>
      </c>
      <c r="S131" s="8" t="s">
        <v>40</v>
      </c>
      <c r="T131" s="53" t="s">
        <v>792</v>
      </c>
      <c r="U131" s="8">
        <v>0</v>
      </c>
      <c r="V131" s="8">
        <v>0</v>
      </c>
      <c r="W131" s="36">
        <v>45838</v>
      </c>
      <c r="X131" s="8"/>
      <c r="Y131" s="8"/>
      <c r="Z131" s="7" t="s">
        <v>793</v>
      </c>
      <c r="AA131" s="8"/>
      <c r="AB131" s="8"/>
      <c r="AC131" s="8" t="s">
        <v>790</v>
      </c>
    </row>
    <row r="132" spans="1:29" ht="30" customHeight="1">
      <c r="A132" s="25" t="s">
        <v>61</v>
      </c>
      <c r="B132" s="16" t="s">
        <v>219</v>
      </c>
      <c r="C132" s="23">
        <v>285673</v>
      </c>
      <c r="D132" s="26" t="s">
        <v>397</v>
      </c>
      <c r="E132" s="14">
        <v>0</v>
      </c>
      <c r="F132" s="15">
        <v>30</v>
      </c>
      <c r="G132" s="27">
        <f>(Tabela4[[#This Row],[ESTOQUE]]/Tabela4[[#This Row],[CONSUMO MÉDIO PONDERADO]])*30</f>
        <v>0</v>
      </c>
      <c r="H132" s="12" t="s">
        <v>332</v>
      </c>
      <c r="I132" s="12" t="s">
        <v>43</v>
      </c>
      <c r="J132" s="17" t="s">
        <v>44</v>
      </c>
      <c r="K132" s="17">
        <v>29</v>
      </c>
      <c r="L132" s="17" t="s">
        <v>65</v>
      </c>
      <c r="M132" s="56" t="s">
        <v>398</v>
      </c>
      <c r="N132" s="29" t="s">
        <v>46</v>
      </c>
      <c r="O132" s="29" t="s">
        <v>97</v>
      </c>
      <c r="P132" s="29" t="s">
        <v>67</v>
      </c>
      <c r="Q132" s="29" t="s">
        <v>124</v>
      </c>
      <c r="R132" s="45" t="s">
        <v>399</v>
      </c>
      <c r="S132" s="29" t="s">
        <v>46</v>
      </c>
      <c r="T132" s="53" t="s">
        <v>791</v>
      </c>
      <c r="U132" s="8">
        <v>0</v>
      </c>
      <c r="V132" s="8">
        <v>0</v>
      </c>
      <c r="W132" s="36">
        <v>45931</v>
      </c>
      <c r="X132" s="8"/>
      <c r="Y132" s="29"/>
      <c r="Z132" s="30" t="s">
        <v>791</v>
      </c>
      <c r="AA132" s="8" t="s">
        <v>821</v>
      </c>
      <c r="AB132" s="8" t="s">
        <v>803</v>
      </c>
      <c r="AC132" s="36">
        <f>Tabela4[[#This Row],[PREVISÃO DE REGULARIZAÇÃO]]</f>
        <v>45931</v>
      </c>
    </row>
    <row r="133" spans="1:29" ht="30" customHeight="1">
      <c r="A133" s="24" t="s">
        <v>31</v>
      </c>
      <c r="B133" s="16" t="s">
        <v>400</v>
      </c>
      <c r="C133" s="23">
        <v>288531</v>
      </c>
      <c r="D133" s="13" t="s">
        <v>401</v>
      </c>
      <c r="E133" s="14">
        <v>0</v>
      </c>
      <c r="F133" s="15">
        <v>776</v>
      </c>
      <c r="G133" s="18">
        <f>(Tabela4[[#This Row],[ESTOQUE]]/Tabela4[[#This Row],[CONSUMO MÉDIO PONDERADO]])*30</f>
        <v>0</v>
      </c>
      <c r="H133" s="12" t="s">
        <v>54</v>
      </c>
      <c r="I133" s="12" t="s">
        <v>35</v>
      </c>
      <c r="J133" s="17" t="s">
        <v>35</v>
      </c>
      <c r="K133" s="17">
        <v>41</v>
      </c>
      <c r="L133" s="17" t="s">
        <v>56</v>
      </c>
      <c r="M133" s="58" t="s">
        <v>402</v>
      </c>
      <c r="N133" s="8"/>
      <c r="O133" s="8" t="s">
        <v>38</v>
      </c>
      <c r="P133" s="8" t="s">
        <v>39</v>
      </c>
      <c r="Q133" s="8" t="s">
        <v>38</v>
      </c>
      <c r="R133" s="8" t="s">
        <v>38</v>
      </c>
      <c r="S133" s="8" t="s">
        <v>40</v>
      </c>
      <c r="T133" s="53" t="e">
        <v>#N/A</v>
      </c>
      <c r="U133" s="8" t="e">
        <v>#N/A</v>
      </c>
      <c r="V133" s="8" t="e">
        <v>#N/A</v>
      </c>
      <c r="W133" s="36" t="e">
        <v>#N/A</v>
      </c>
      <c r="X133" s="8"/>
      <c r="Y133" s="8"/>
      <c r="Z133" s="7" t="s">
        <v>796</v>
      </c>
      <c r="AA133" s="8" t="s">
        <v>804</v>
      </c>
      <c r="AB133" s="8" t="s">
        <v>803</v>
      </c>
      <c r="AC133" s="36">
        <v>45869</v>
      </c>
    </row>
    <row r="134" spans="1:29" ht="30" customHeight="1">
      <c r="A134" s="25" t="s">
        <v>31</v>
      </c>
      <c r="B134" s="16" t="s">
        <v>400</v>
      </c>
      <c r="C134" s="23">
        <v>288532</v>
      </c>
      <c r="D134" s="26" t="s">
        <v>403</v>
      </c>
      <c r="E134" s="14">
        <v>100</v>
      </c>
      <c r="F134" s="15">
        <v>1115.09845</v>
      </c>
      <c r="G134" s="27">
        <f>(Tabela4[[#This Row],[ESTOQUE]]/Tabela4[[#This Row],[CONSUMO MÉDIO PONDERADO]])*30</f>
        <v>2.6903454129991839</v>
      </c>
      <c r="H134" s="12" t="s">
        <v>54</v>
      </c>
      <c r="I134" s="12" t="s">
        <v>35</v>
      </c>
      <c r="J134" s="17" t="s">
        <v>35</v>
      </c>
      <c r="K134" s="17">
        <v>41</v>
      </c>
      <c r="L134" s="17" t="s">
        <v>56</v>
      </c>
      <c r="M134" s="58" t="s">
        <v>402</v>
      </c>
      <c r="N134" s="29"/>
      <c r="O134" s="8" t="s">
        <v>38</v>
      </c>
      <c r="P134" s="8" t="s">
        <v>39</v>
      </c>
      <c r="Q134" s="8" t="s">
        <v>38</v>
      </c>
      <c r="R134" s="8" t="s">
        <v>38</v>
      </c>
      <c r="S134" s="8" t="s">
        <v>40</v>
      </c>
      <c r="T134" s="53" t="s">
        <v>793</v>
      </c>
      <c r="U134" s="8">
        <v>0</v>
      </c>
      <c r="V134" s="8">
        <v>0</v>
      </c>
      <c r="W134" s="36" t="s">
        <v>790</v>
      </c>
      <c r="X134" s="8"/>
      <c r="Y134" s="29"/>
      <c r="Z134" s="7" t="s">
        <v>796</v>
      </c>
      <c r="AA134" s="8" t="s">
        <v>804</v>
      </c>
      <c r="AB134" s="8" t="s">
        <v>803</v>
      </c>
      <c r="AC134" s="36">
        <v>45869</v>
      </c>
    </row>
    <row r="135" spans="1:29" ht="30" customHeight="1">
      <c r="A135" s="25" t="s">
        <v>69</v>
      </c>
      <c r="B135" s="16" t="s">
        <v>70</v>
      </c>
      <c r="C135" s="23">
        <v>288954</v>
      </c>
      <c r="D135" s="26" t="s">
        <v>404</v>
      </c>
      <c r="E135" s="14">
        <v>0</v>
      </c>
      <c r="F135" s="15">
        <v>16.03265</v>
      </c>
      <c r="G135" s="27">
        <f>(Tabela4[[#This Row],[ESTOQUE]]/Tabela4[[#This Row],[CONSUMO MÉDIO PONDERADO]])*30</f>
        <v>0</v>
      </c>
      <c r="H135" s="12" t="s">
        <v>77</v>
      </c>
      <c r="I135" s="12" t="s">
        <v>35</v>
      </c>
      <c r="J135" s="17" t="s">
        <v>44</v>
      </c>
      <c r="K135" s="17">
        <v>36</v>
      </c>
      <c r="L135" s="17" t="s">
        <v>78</v>
      </c>
      <c r="M135" s="56" t="s">
        <v>79</v>
      </c>
      <c r="N135" s="29"/>
      <c r="O135" s="8" t="s">
        <v>38</v>
      </c>
      <c r="P135" s="8" t="s">
        <v>76</v>
      </c>
      <c r="Q135" s="8" t="s">
        <v>38</v>
      </c>
      <c r="R135" s="8" t="s">
        <v>38</v>
      </c>
      <c r="S135" s="8" t="s">
        <v>40</v>
      </c>
      <c r="T135" s="53" t="s">
        <v>796</v>
      </c>
      <c r="U135" s="8" t="s">
        <v>804</v>
      </c>
      <c r="V135" s="8" t="s">
        <v>803</v>
      </c>
      <c r="W135" s="36">
        <v>45838</v>
      </c>
      <c r="X135" s="8" t="s">
        <v>191</v>
      </c>
      <c r="Y135" s="29"/>
      <c r="Z135" s="7" t="s">
        <v>796</v>
      </c>
      <c r="AA135" s="8" t="s">
        <v>804</v>
      </c>
      <c r="AB135" s="8" t="s">
        <v>803</v>
      </c>
      <c r="AC135" s="36">
        <v>45869</v>
      </c>
    </row>
    <row r="136" spans="1:29" ht="30" customHeight="1">
      <c r="A136" s="25" t="s">
        <v>69</v>
      </c>
      <c r="B136" s="16" t="s">
        <v>405</v>
      </c>
      <c r="C136" s="23">
        <v>289109</v>
      </c>
      <c r="D136" s="26" t="s">
        <v>406</v>
      </c>
      <c r="E136" s="14">
        <v>3</v>
      </c>
      <c r="F136" s="15">
        <v>6.5</v>
      </c>
      <c r="G136" s="27">
        <f>(Tabela4[[#This Row],[ESTOQUE]]/Tabela4[[#This Row],[CONSUMO MÉDIO PONDERADO]])*30</f>
        <v>13.846153846153847</v>
      </c>
      <c r="H136" s="12" t="s">
        <v>90</v>
      </c>
      <c r="I136" s="12" t="s">
        <v>35</v>
      </c>
      <c r="J136" s="17" t="s">
        <v>44</v>
      </c>
      <c r="K136" s="17">
        <v>31</v>
      </c>
      <c r="L136" s="17" t="s">
        <v>74</v>
      </c>
      <c r="M136" s="55" t="s">
        <v>117</v>
      </c>
      <c r="N136" s="29"/>
      <c r="O136" s="8" t="s">
        <v>38</v>
      </c>
      <c r="P136" s="8" t="s">
        <v>76</v>
      </c>
      <c r="Q136" s="8" t="s">
        <v>38</v>
      </c>
      <c r="R136" s="8" t="s">
        <v>38</v>
      </c>
      <c r="S136" s="29" t="s">
        <v>40</v>
      </c>
      <c r="T136" s="53" t="e">
        <v>#N/A</v>
      </c>
      <c r="U136" s="8" t="e">
        <v>#N/A</v>
      </c>
      <c r="V136" s="8" t="e">
        <v>#N/A</v>
      </c>
      <c r="W136" s="36" t="e">
        <v>#N/A</v>
      </c>
      <c r="X136" s="8"/>
      <c r="Y136" s="29"/>
      <c r="Z136" s="7" t="s">
        <v>796</v>
      </c>
      <c r="AA136" s="8" t="s">
        <v>804</v>
      </c>
      <c r="AB136" s="8" t="s">
        <v>803</v>
      </c>
      <c r="AC136" s="36">
        <v>45869</v>
      </c>
    </row>
    <row r="137" spans="1:29" ht="30" customHeight="1">
      <c r="A137" s="25" t="s">
        <v>69</v>
      </c>
      <c r="B137" s="16" t="s">
        <v>70</v>
      </c>
      <c r="C137" s="23">
        <v>289181</v>
      </c>
      <c r="D137" s="26" t="s">
        <v>407</v>
      </c>
      <c r="E137" s="14">
        <v>0</v>
      </c>
      <c r="F137" s="15">
        <v>11.886274999999999</v>
      </c>
      <c r="G137" s="27">
        <f>(Tabela4[[#This Row],[ESTOQUE]]/Tabela4[[#This Row],[CONSUMO MÉDIO PONDERADO]])*30</f>
        <v>0</v>
      </c>
      <c r="H137" s="12" t="s">
        <v>408</v>
      </c>
      <c r="I137" s="12" t="s">
        <v>43</v>
      </c>
      <c r="J137" s="17" t="s">
        <v>229</v>
      </c>
      <c r="K137" s="17">
        <v>36</v>
      </c>
      <c r="L137" s="17" t="s">
        <v>78</v>
      </c>
      <c r="M137" s="56" t="s">
        <v>409</v>
      </c>
      <c r="N137" s="29" t="s">
        <v>46</v>
      </c>
      <c r="O137" s="8" t="s">
        <v>38</v>
      </c>
      <c r="P137" s="8" t="s">
        <v>76</v>
      </c>
      <c r="Q137" s="8" t="s">
        <v>38</v>
      </c>
      <c r="R137" s="8" t="s">
        <v>38</v>
      </c>
      <c r="S137" s="29" t="s">
        <v>40</v>
      </c>
      <c r="T137" s="53" t="s">
        <v>791</v>
      </c>
      <c r="U137" s="8">
        <v>0</v>
      </c>
      <c r="V137" s="8">
        <v>0</v>
      </c>
      <c r="W137" s="36">
        <v>45870</v>
      </c>
      <c r="X137" s="8"/>
      <c r="Y137" s="29"/>
      <c r="Z137" s="30" t="s">
        <v>797</v>
      </c>
      <c r="AA137" s="29"/>
      <c r="AB137" s="29"/>
      <c r="AC137" s="8" t="s">
        <v>790</v>
      </c>
    </row>
    <row r="138" spans="1:29" ht="30" customHeight="1">
      <c r="A138" s="25" t="s">
        <v>31</v>
      </c>
      <c r="B138" s="16" t="s">
        <v>156</v>
      </c>
      <c r="C138" s="23">
        <v>290215</v>
      </c>
      <c r="D138" s="26" t="s">
        <v>410</v>
      </c>
      <c r="E138" s="14">
        <v>0</v>
      </c>
      <c r="F138" s="15">
        <v>21.709500000000002</v>
      </c>
      <c r="G138" s="27">
        <f>(Tabela4[[#This Row],[ESTOQUE]]/Tabela4[[#This Row],[CONSUMO MÉDIO PONDERADO]])*30</f>
        <v>0</v>
      </c>
      <c r="H138" s="12" t="s">
        <v>223</v>
      </c>
      <c r="I138" s="12" t="s">
        <v>43</v>
      </c>
      <c r="J138" s="17" t="s">
        <v>44</v>
      </c>
      <c r="K138" s="17">
        <v>23</v>
      </c>
      <c r="L138" s="17" t="s">
        <v>56</v>
      </c>
      <c r="M138" s="59" t="s">
        <v>224</v>
      </c>
      <c r="N138" s="29" t="s">
        <v>46</v>
      </c>
      <c r="O138" s="29" t="s">
        <v>38</v>
      </c>
      <c r="P138" s="8" t="s">
        <v>39</v>
      </c>
      <c r="Q138" s="8" t="s">
        <v>38</v>
      </c>
      <c r="R138" s="8" t="s">
        <v>38</v>
      </c>
      <c r="S138" s="29" t="s">
        <v>40</v>
      </c>
      <c r="T138" s="53" t="s">
        <v>791</v>
      </c>
      <c r="U138" s="8">
        <v>0</v>
      </c>
      <c r="V138" s="8">
        <v>0</v>
      </c>
      <c r="W138" s="36">
        <v>45961</v>
      </c>
      <c r="X138" s="8"/>
      <c r="Y138" s="29"/>
      <c r="Z138" s="30" t="s">
        <v>791</v>
      </c>
      <c r="AA138" s="8" t="s">
        <v>821</v>
      </c>
      <c r="AB138" s="8" t="s">
        <v>803</v>
      </c>
      <c r="AC138" s="36">
        <f>Tabela4[[#This Row],[PREVISÃO DE REGULARIZAÇÃO]]</f>
        <v>45961</v>
      </c>
    </row>
    <row r="139" spans="1:29" ht="30" customHeight="1">
      <c r="A139" s="25" t="s">
        <v>31</v>
      </c>
      <c r="B139" s="16" t="s">
        <v>411</v>
      </c>
      <c r="C139" s="23">
        <v>290238</v>
      </c>
      <c r="D139" s="26" t="s">
        <v>412</v>
      </c>
      <c r="E139" s="14">
        <v>0</v>
      </c>
      <c r="F139" s="15">
        <v>2.4878249999999995</v>
      </c>
      <c r="G139" s="27">
        <f>(Tabela4[[#This Row],[ESTOQUE]]/Tabela4[[#This Row],[CONSUMO MÉDIO PONDERADO]])*30</f>
        <v>0</v>
      </c>
      <c r="H139" s="12" t="s">
        <v>413</v>
      </c>
      <c r="I139" s="12" t="s">
        <v>43</v>
      </c>
      <c r="J139" s="17" t="s">
        <v>44</v>
      </c>
      <c r="K139" s="17">
        <v>4</v>
      </c>
      <c r="L139" s="17" t="s">
        <v>56</v>
      </c>
      <c r="M139" s="59" t="s">
        <v>414</v>
      </c>
      <c r="N139" s="29" t="s">
        <v>46</v>
      </c>
      <c r="O139" s="29" t="s">
        <v>415</v>
      </c>
      <c r="P139" s="29" t="s">
        <v>39</v>
      </c>
      <c r="Q139" s="29" t="s">
        <v>59</v>
      </c>
      <c r="R139" s="29" t="s">
        <v>416</v>
      </c>
      <c r="S139" s="29" t="s">
        <v>40</v>
      </c>
      <c r="T139" s="53" t="s">
        <v>793</v>
      </c>
      <c r="U139" s="8">
        <v>0</v>
      </c>
      <c r="V139" s="8">
        <v>0</v>
      </c>
      <c r="W139" s="36" t="s">
        <v>790</v>
      </c>
      <c r="X139" s="8"/>
      <c r="Y139" s="29"/>
      <c r="Z139" s="7" t="s">
        <v>793</v>
      </c>
      <c r="AA139" s="8" t="s">
        <v>821</v>
      </c>
      <c r="AB139" s="8" t="s">
        <v>803</v>
      </c>
      <c r="AC139" s="8" t="s">
        <v>790</v>
      </c>
    </row>
    <row r="140" spans="1:29" ht="30" customHeight="1">
      <c r="A140" s="25" t="s">
        <v>31</v>
      </c>
      <c r="B140" s="16" t="s">
        <v>32</v>
      </c>
      <c r="C140" s="23">
        <v>290247</v>
      </c>
      <c r="D140" s="26" t="s">
        <v>417</v>
      </c>
      <c r="E140" s="14">
        <v>0</v>
      </c>
      <c r="F140" s="15">
        <v>41.463749999999997</v>
      </c>
      <c r="G140" s="27">
        <f>(Tabela4[[#This Row],[ESTOQUE]]/Tabela4[[#This Row],[CONSUMO MÉDIO PONDERADO]])*30</f>
        <v>0</v>
      </c>
      <c r="H140" s="12" t="s">
        <v>50</v>
      </c>
      <c r="I140" s="12" t="s">
        <v>43</v>
      </c>
      <c r="J140" s="17" t="s">
        <v>44</v>
      </c>
      <c r="K140" s="17">
        <v>9</v>
      </c>
      <c r="L140" s="17" t="s">
        <v>36</v>
      </c>
      <c r="M140" s="56" t="s">
        <v>262</v>
      </c>
      <c r="N140" s="29" t="s">
        <v>46</v>
      </c>
      <c r="O140" s="29" t="s">
        <v>38</v>
      </c>
      <c r="P140" s="8" t="s">
        <v>39</v>
      </c>
      <c r="Q140" s="8" t="s">
        <v>38</v>
      </c>
      <c r="R140" s="8" t="s">
        <v>38</v>
      </c>
      <c r="S140" s="29" t="s">
        <v>40</v>
      </c>
      <c r="T140" s="53" t="s">
        <v>791</v>
      </c>
      <c r="U140" s="8" t="s">
        <v>805</v>
      </c>
      <c r="V140" s="8" t="s">
        <v>803</v>
      </c>
      <c r="W140" s="36">
        <v>45900</v>
      </c>
      <c r="X140" s="8" t="s">
        <v>46</v>
      </c>
      <c r="Y140" s="29"/>
      <c r="Z140" s="7" t="s">
        <v>797</v>
      </c>
      <c r="AA140" s="60"/>
      <c r="AB140" s="8"/>
      <c r="AC140" s="8" t="s">
        <v>790</v>
      </c>
    </row>
    <row r="141" spans="1:29" ht="30" customHeight="1">
      <c r="A141" s="25" t="s">
        <v>31</v>
      </c>
      <c r="B141" s="16" t="s">
        <v>32</v>
      </c>
      <c r="C141" s="23">
        <v>290253</v>
      </c>
      <c r="D141" s="26" t="s">
        <v>418</v>
      </c>
      <c r="E141" s="14">
        <v>0</v>
      </c>
      <c r="F141" s="15">
        <v>22.252212499999999</v>
      </c>
      <c r="G141" s="27">
        <f>(Tabela4[[#This Row],[ESTOQUE]]/Tabela4[[#This Row],[CONSUMO MÉDIO PONDERADO]])*30</f>
        <v>0</v>
      </c>
      <c r="H141" s="12" t="s">
        <v>54</v>
      </c>
      <c r="I141" s="12" t="s">
        <v>43</v>
      </c>
      <c r="J141" s="17" t="s">
        <v>229</v>
      </c>
      <c r="K141" s="17">
        <v>41</v>
      </c>
      <c r="L141" s="17" t="s">
        <v>56</v>
      </c>
      <c r="M141" s="59" t="s">
        <v>419</v>
      </c>
      <c r="N141" s="29" t="s">
        <v>46</v>
      </c>
      <c r="O141" s="29" t="s">
        <v>38</v>
      </c>
      <c r="P141" s="8" t="s">
        <v>39</v>
      </c>
      <c r="Q141" s="8" t="s">
        <v>38</v>
      </c>
      <c r="R141" s="8" t="s">
        <v>38</v>
      </c>
      <c r="S141" s="29" t="s">
        <v>40</v>
      </c>
      <c r="T141" s="53" t="s">
        <v>195</v>
      </c>
      <c r="U141" s="8">
        <v>0</v>
      </c>
      <c r="V141" s="8">
        <v>0</v>
      </c>
      <c r="W141" s="36">
        <v>45992</v>
      </c>
      <c r="X141" s="8"/>
      <c r="Y141" s="29"/>
      <c r="Z141" s="30" t="s">
        <v>195</v>
      </c>
      <c r="AA141" s="29"/>
      <c r="AB141" s="29"/>
      <c r="AC141" s="36">
        <f>Tabela4[[#This Row],[PREVISÃO DE REGULARIZAÇÃO]]</f>
        <v>45992</v>
      </c>
    </row>
    <row r="142" spans="1:29" ht="30" customHeight="1">
      <c r="A142" s="25" t="s">
        <v>186</v>
      </c>
      <c r="B142" s="16" t="s">
        <v>371</v>
      </c>
      <c r="C142" s="23">
        <v>290260</v>
      </c>
      <c r="D142" s="26" t="s">
        <v>420</v>
      </c>
      <c r="E142" s="14">
        <v>11</v>
      </c>
      <c r="F142" s="15">
        <v>38.122499999999995</v>
      </c>
      <c r="G142" s="27">
        <f>(Tabela4[[#This Row],[ESTOQUE]]/Tabela4[[#This Row],[CONSUMO MÉDIO PONDERADO]])*30</f>
        <v>8.6563053314971476</v>
      </c>
      <c r="H142" s="12" t="s">
        <v>223</v>
      </c>
      <c r="I142" s="12" t="s">
        <v>43</v>
      </c>
      <c r="J142" s="17" t="s">
        <v>44</v>
      </c>
      <c r="K142" s="17">
        <v>23</v>
      </c>
      <c r="L142" s="17" t="s">
        <v>56</v>
      </c>
      <c r="M142" s="59" t="s">
        <v>224</v>
      </c>
      <c r="N142" s="29" t="s">
        <v>46</v>
      </c>
      <c r="O142" s="29" t="s">
        <v>38</v>
      </c>
      <c r="P142" s="8" t="s">
        <v>39</v>
      </c>
      <c r="Q142" s="8" t="s">
        <v>38</v>
      </c>
      <c r="R142" s="8" t="s">
        <v>38</v>
      </c>
      <c r="S142" s="29" t="s">
        <v>80</v>
      </c>
      <c r="T142" s="53" t="s">
        <v>791</v>
      </c>
      <c r="U142" s="8">
        <v>0</v>
      </c>
      <c r="V142" s="8">
        <v>0</v>
      </c>
      <c r="W142" s="36">
        <v>45961</v>
      </c>
      <c r="X142" s="8"/>
      <c r="Y142" s="29"/>
      <c r="Z142" s="30" t="s">
        <v>791</v>
      </c>
      <c r="AA142" s="8" t="s">
        <v>821</v>
      </c>
      <c r="AB142" s="8" t="s">
        <v>803</v>
      </c>
      <c r="AC142" s="36">
        <f>Tabela4[[#This Row],[PREVISÃO DE REGULARIZAÇÃO]]</f>
        <v>45961</v>
      </c>
    </row>
    <row r="143" spans="1:29" ht="30" customHeight="1">
      <c r="A143" s="25" t="s">
        <v>31</v>
      </c>
      <c r="B143" s="16" t="s">
        <v>32</v>
      </c>
      <c r="C143" s="23">
        <v>290264</v>
      </c>
      <c r="D143" s="26" t="s">
        <v>421</v>
      </c>
      <c r="E143" s="14">
        <v>0</v>
      </c>
      <c r="F143" s="15">
        <v>2.7136875000000003</v>
      </c>
      <c r="G143" s="27">
        <f>(Tabela4[[#This Row],[ESTOQUE]]/Tabela4[[#This Row],[CONSUMO MÉDIO PONDERADO]])*30</f>
        <v>0</v>
      </c>
      <c r="H143" s="12" t="s">
        <v>50</v>
      </c>
      <c r="I143" s="12" t="s">
        <v>43</v>
      </c>
      <c r="J143" s="17" t="s">
        <v>44</v>
      </c>
      <c r="K143" s="17">
        <v>9</v>
      </c>
      <c r="L143" s="17" t="s">
        <v>36</v>
      </c>
      <c r="M143" s="55" t="s">
        <v>141</v>
      </c>
      <c r="N143" s="29" t="s">
        <v>46</v>
      </c>
      <c r="O143" s="29" t="s">
        <v>38</v>
      </c>
      <c r="P143" s="8" t="s">
        <v>39</v>
      </c>
      <c r="Q143" s="8" t="s">
        <v>38</v>
      </c>
      <c r="R143" s="8" t="s">
        <v>38</v>
      </c>
      <c r="S143" s="29" t="s">
        <v>80</v>
      </c>
      <c r="T143" s="53" t="s">
        <v>791</v>
      </c>
      <c r="U143" s="8" t="s">
        <v>805</v>
      </c>
      <c r="V143" s="8" t="s">
        <v>803</v>
      </c>
      <c r="W143" s="36">
        <v>45900</v>
      </c>
      <c r="X143" s="8" t="s">
        <v>46</v>
      </c>
      <c r="Y143" s="29"/>
      <c r="Z143" s="30" t="s">
        <v>791</v>
      </c>
      <c r="AA143" s="60" t="s">
        <v>821</v>
      </c>
      <c r="AB143" s="8" t="s">
        <v>803</v>
      </c>
      <c r="AC143" s="36">
        <f>Tabela4[[#This Row],[PREVISÃO DE REGULARIZAÇÃO]]</f>
        <v>45900</v>
      </c>
    </row>
    <row r="144" spans="1:29" ht="30" customHeight="1">
      <c r="A144" s="25" t="s">
        <v>31</v>
      </c>
      <c r="B144" s="16" t="s">
        <v>422</v>
      </c>
      <c r="C144" s="23">
        <v>290272</v>
      </c>
      <c r="D144" s="26" t="s">
        <v>423</v>
      </c>
      <c r="E144" s="14">
        <v>20</v>
      </c>
      <c r="F144" s="15">
        <v>148.44022499999997</v>
      </c>
      <c r="G144" s="27">
        <f>(Tabela4[[#This Row],[ESTOQUE]]/Tabela4[[#This Row],[CONSUMO MÉDIO PONDERADO]])*30</f>
        <v>4.0420310599771732</v>
      </c>
      <c r="H144" s="12" t="s">
        <v>211</v>
      </c>
      <c r="I144" s="12" t="s">
        <v>43</v>
      </c>
      <c r="J144" s="17" t="s">
        <v>44</v>
      </c>
      <c r="K144" s="17">
        <v>16</v>
      </c>
      <c r="L144" s="17" t="s">
        <v>201</v>
      </c>
      <c r="M144" s="57" t="s">
        <v>217</v>
      </c>
      <c r="N144" s="29" t="s">
        <v>46</v>
      </c>
      <c r="O144" s="29" t="s">
        <v>38</v>
      </c>
      <c r="P144" s="8" t="s">
        <v>39</v>
      </c>
      <c r="Q144" s="8" t="s">
        <v>38</v>
      </c>
      <c r="R144" s="8" t="s">
        <v>38</v>
      </c>
      <c r="S144" s="29" t="s">
        <v>80</v>
      </c>
      <c r="T144" s="53" t="s">
        <v>791</v>
      </c>
      <c r="U144" s="8">
        <v>0</v>
      </c>
      <c r="V144" s="8">
        <v>0</v>
      </c>
      <c r="W144" s="36">
        <v>45961</v>
      </c>
      <c r="X144" s="8"/>
      <c r="Y144" s="29"/>
      <c r="Z144" s="30" t="s">
        <v>791</v>
      </c>
      <c r="AA144" s="8" t="s">
        <v>821</v>
      </c>
      <c r="AB144" s="8" t="s">
        <v>803</v>
      </c>
      <c r="AC144" s="36">
        <f>Tabela4[[#This Row],[PREVISÃO DE REGULARIZAÇÃO]]</f>
        <v>45961</v>
      </c>
    </row>
    <row r="145" spans="1:29" ht="30" customHeight="1">
      <c r="A145" s="25" t="s">
        <v>31</v>
      </c>
      <c r="B145" s="16" t="s">
        <v>424</v>
      </c>
      <c r="C145" s="23">
        <v>290293</v>
      </c>
      <c r="D145" s="26" t="s">
        <v>425</v>
      </c>
      <c r="E145" s="14">
        <v>0</v>
      </c>
      <c r="F145" s="15">
        <v>67.473074999999994</v>
      </c>
      <c r="G145" s="27">
        <f>(Tabela4[[#This Row],[ESTOQUE]]/Tabela4[[#This Row],[CONSUMO MÉDIO PONDERADO]])*30</f>
        <v>0</v>
      </c>
      <c r="H145" s="12" t="s">
        <v>50</v>
      </c>
      <c r="I145" s="12" t="s">
        <v>43</v>
      </c>
      <c r="J145" s="17" t="s">
        <v>44</v>
      </c>
      <c r="K145" s="17">
        <v>9</v>
      </c>
      <c r="L145" s="17" t="s">
        <v>36</v>
      </c>
      <c r="M145" s="56" t="s">
        <v>258</v>
      </c>
      <c r="N145" s="29" t="s">
        <v>46</v>
      </c>
      <c r="O145" s="29" t="s">
        <v>38</v>
      </c>
      <c r="P145" s="8" t="s">
        <v>39</v>
      </c>
      <c r="Q145" s="8" t="s">
        <v>38</v>
      </c>
      <c r="R145" s="8" t="s">
        <v>38</v>
      </c>
      <c r="S145" s="29" t="s">
        <v>80</v>
      </c>
      <c r="T145" s="53" t="s">
        <v>791</v>
      </c>
      <c r="U145" s="8" t="s">
        <v>805</v>
      </c>
      <c r="V145" s="8" t="s">
        <v>803</v>
      </c>
      <c r="W145" s="36">
        <v>45900</v>
      </c>
      <c r="X145" s="8" t="s">
        <v>46</v>
      </c>
      <c r="Y145" s="29"/>
      <c r="Z145" s="30" t="s">
        <v>791</v>
      </c>
      <c r="AA145" s="60" t="s">
        <v>821</v>
      </c>
      <c r="AB145" s="8" t="s">
        <v>803</v>
      </c>
      <c r="AC145" s="36">
        <f>Tabela4[[#This Row],[PREVISÃO DE REGULARIZAÇÃO]]</f>
        <v>45900</v>
      </c>
    </row>
    <row r="146" spans="1:29" ht="30" customHeight="1">
      <c r="A146" s="25" t="s">
        <v>31</v>
      </c>
      <c r="B146" s="16" t="s">
        <v>32</v>
      </c>
      <c r="C146" s="23">
        <v>290309</v>
      </c>
      <c r="D146" s="26" t="s">
        <v>426</v>
      </c>
      <c r="E146" s="14">
        <v>0</v>
      </c>
      <c r="F146" s="15">
        <v>6.2195624999999994</v>
      </c>
      <c r="G146" s="27">
        <f>(Tabela4[[#This Row],[ESTOQUE]]/Tabela4[[#This Row],[CONSUMO MÉDIO PONDERADO]])*30</f>
        <v>0</v>
      </c>
      <c r="H146" s="12" t="s">
        <v>50</v>
      </c>
      <c r="I146" s="12" t="s">
        <v>43</v>
      </c>
      <c r="J146" s="17" t="s">
        <v>44</v>
      </c>
      <c r="K146" s="17">
        <v>9</v>
      </c>
      <c r="L146" s="17" t="s">
        <v>36</v>
      </c>
      <c r="M146" s="56" t="s">
        <v>258</v>
      </c>
      <c r="N146" s="29" t="s">
        <v>46</v>
      </c>
      <c r="O146" s="29" t="s">
        <v>38</v>
      </c>
      <c r="P146" s="8" t="s">
        <v>39</v>
      </c>
      <c r="Q146" s="8" t="s">
        <v>38</v>
      </c>
      <c r="R146" s="8" t="s">
        <v>38</v>
      </c>
      <c r="S146" s="29" t="s">
        <v>40</v>
      </c>
      <c r="T146" s="53" t="s">
        <v>791</v>
      </c>
      <c r="U146" s="8" t="s">
        <v>805</v>
      </c>
      <c r="V146" s="8" t="s">
        <v>803</v>
      </c>
      <c r="W146" s="36">
        <v>45900</v>
      </c>
      <c r="X146" s="8" t="s">
        <v>46</v>
      </c>
      <c r="Y146" s="29"/>
      <c r="Z146" s="30" t="s">
        <v>791</v>
      </c>
      <c r="AA146" s="60" t="s">
        <v>821</v>
      </c>
      <c r="AB146" s="8" t="s">
        <v>803</v>
      </c>
      <c r="AC146" s="36">
        <f>Tabela4[[#This Row],[PREVISÃO DE REGULARIZAÇÃO]]</f>
        <v>45900</v>
      </c>
    </row>
    <row r="147" spans="1:29" ht="30" customHeight="1">
      <c r="A147" s="24" t="s">
        <v>31</v>
      </c>
      <c r="B147" s="16" t="s">
        <v>166</v>
      </c>
      <c r="C147" s="23">
        <v>290342</v>
      </c>
      <c r="D147" s="13" t="s">
        <v>427</v>
      </c>
      <c r="E147" s="14">
        <v>7</v>
      </c>
      <c r="F147" s="15">
        <v>35.719150000000006</v>
      </c>
      <c r="G147" s="18">
        <f>(Tabela4[[#This Row],[ESTOQUE]]/Tabela4[[#This Row],[CONSUMO MÉDIO PONDERADO]])*30</f>
        <v>5.8791992530617323</v>
      </c>
      <c r="H147" s="12" t="s">
        <v>163</v>
      </c>
      <c r="I147" s="12" t="s">
        <v>43</v>
      </c>
      <c r="J147" s="17" t="s">
        <v>164</v>
      </c>
      <c r="K147" s="17">
        <v>22</v>
      </c>
      <c r="L147" s="17" t="s">
        <v>102</v>
      </c>
      <c r="M147" s="56" t="s">
        <v>266</v>
      </c>
      <c r="N147" s="8" t="s">
        <v>46</v>
      </c>
      <c r="O147" s="29" t="s">
        <v>38</v>
      </c>
      <c r="P147" s="8" t="s">
        <v>39</v>
      </c>
      <c r="Q147" s="8" t="s">
        <v>38</v>
      </c>
      <c r="R147" s="8" t="s">
        <v>38</v>
      </c>
      <c r="S147" s="8" t="s">
        <v>40</v>
      </c>
      <c r="T147" s="53" t="s">
        <v>791</v>
      </c>
      <c r="U147" s="8">
        <v>0</v>
      </c>
      <c r="V147" s="8">
        <v>0</v>
      </c>
      <c r="W147" s="36">
        <v>45839</v>
      </c>
      <c r="X147" s="8"/>
      <c r="Y147" s="8"/>
      <c r="Z147" s="30" t="s">
        <v>791</v>
      </c>
      <c r="AA147" s="8" t="s">
        <v>821</v>
      </c>
      <c r="AB147" s="8" t="s">
        <v>803</v>
      </c>
      <c r="AC147" s="36">
        <v>45900</v>
      </c>
    </row>
    <row r="148" spans="1:29" ht="30" customHeight="1">
      <c r="A148" s="25" t="s">
        <v>31</v>
      </c>
      <c r="B148" s="16" t="s">
        <v>428</v>
      </c>
      <c r="C148" s="23">
        <v>290356</v>
      </c>
      <c r="D148" s="26" t="s">
        <v>429</v>
      </c>
      <c r="E148" s="14">
        <v>0</v>
      </c>
      <c r="F148" s="15">
        <v>7.737000000000001</v>
      </c>
      <c r="G148" s="27">
        <f>(Tabela4[[#This Row],[ESTOQUE]]/Tabela4[[#This Row],[CONSUMO MÉDIO PONDERADO]])*30</f>
        <v>0</v>
      </c>
      <c r="H148" s="12" t="s">
        <v>101</v>
      </c>
      <c r="I148" s="12" t="s">
        <v>43</v>
      </c>
      <c r="J148" s="17" t="s">
        <v>44</v>
      </c>
      <c r="K148" s="17">
        <v>21</v>
      </c>
      <c r="L148" s="17" t="s">
        <v>102</v>
      </c>
      <c r="M148" s="57" t="s">
        <v>103</v>
      </c>
      <c r="N148" s="29" t="s">
        <v>46</v>
      </c>
      <c r="O148" s="29" t="s">
        <v>38</v>
      </c>
      <c r="P148" s="8" t="s">
        <v>39</v>
      </c>
      <c r="Q148" s="8" t="s">
        <v>38</v>
      </c>
      <c r="R148" s="8" t="s">
        <v>38</v>
      </c>
      <c r="S148" s="29" t="s">
        <v>40</v>
      </c>
      <c r="T148" s="53" t="s">
        <v>791</v>
      </c>
      <c r="U148" s="8">
        <v>0</v>
      </c>
      <c r="V148" s="8">
        <v>0</v>
      </c>
      <c r="W148" s="36">
        <v>45900</v>
      </c>
      <c r="X148" s="8"/>
      <c r="Y148" s="29"/>
      <c r="Z148" s="30" t="s">
        <v>791</v>
      </c>
      <c r="AA148" s="8" t="s">
        <v>821</v>
      </c>
      <c r="AB148" s="8" t="s">
        <v>803</v>
      </c>
      <c r="AC148" s="36">
        <f>Tabela4[[#This Row],[PREVISÃO DE REGULARIZAÇÃO]]</f>
        <v>45900</v>
      </c>
    </row>
    <row r="149" spans="1:29" ht="30" customHeight="1">
      <c r="A149" s="24" t="s">
        <v>31</v>
      </c>
      <c r="B149" s="16" t="s">
        <v>99</v>
      </c>
      <c r="C149" s="23">
        <v>290369</v>
      </c>
      <c r="D149" s="13" t="s">
        <v>430</v>
      </c>
      <c r="E149" s="14">
        <v>16</v>
      </c>
      <c r="F149" s="15">
        <v>34.687550000000002</v>
      </c>
      <c r="G149" s="18">
        <f>(Tabela4[[#This Row],[ESTOQUE]]/Tabela4[[#This Row],[CONSUMO MÉDIO PONDERADO]])*30</f>
        <v>13.837817891433669</v>
      </c>
      <c r="H149" s="12" t="s">
        <v>106</v>
      </c>
      <c r="I149" s="12" t="s">
        <v>35</v>
      </c>
      <c r="J149" s="17" t="s">
        <v>44</v>
      </c>
      <c r="K149" s="17">
        <v>21</v>
      </c>
      <c r="L149" s="17" t="s">
        <v>102</v>
      </c>
      <c r="M149" s="60" t="s">
        <v>35</v>
      </c>
      <c r="N149" s="8"/>
      <c r="O149" s="8" t="s">
        <v>431</v>
      </c>
      <c r="P149" s="8" t="s">
        <v>39</v>
      </c>
      <c r="Q149" s="8" t="s">
        <v>59</v>
      </c>
      <c r="R149" s="8" t="s">
        <v>432</v>
      </c>
      <c r="S149" s="8" t="s">
        <v>80</v>
      </c>
      <c r="T149" s="53" t="e">
        <v>#N/A</v>
      </c>
      <c r="U149" s="8" t="e">
        <v>#N/A</v>
      </c>
      <c r="V149" s="8" t="e">
        <v>#N/A</v>
      </c>
      <c r="W149" s="36" t="e">
        <v>#N/A</v>
      </c>
      <c r="X149" s="8"/>
      <c r="Y149" s="8"/>
      <c r="Z149" s="7" t="s">
        <v>793</v>
      </c>
      <c r="AA149" s="8"/>
      <c r="AB149" s="8"/>
      <c r="AC149" s="8" t="s">
        <v>790</v>
      </c>
    </row>
    <row r="150" spans="1:29" ht="30" customHeight="1">
      <c r="A150" s="24" t="s">
        <v>31</v>
      </c>
      <c r="B150" s="16" t="s">
        <v>129</v>
      </c>
      <c r="C150" s="23">
        <v>290393</v>
      </c>
      <c r="D150" s="13" t="s">
        <v>433</v>
      </c>
      <c r="E150" s="14">
        <v>17</v>
      </c>
      <c r="F150" s="15">
        <v>57.892000000000003</v>
      </c>
      <c r="G150" s="18">
        <f>(Tabela4[[#This Row],[ESTOQUE]]/Tabela4[[#This Row],[CONSUMO MÉDIO PONDERADO]])*30</f>
        <v>8.809507358529677</v>
      </c>
      <c r="H150" s="12" t="s">
        <v>114</v>
      </c>
      <c r="I150" s="12" t="s">
        <v>35</v>
      </c>
      <c r="J150" s="17" t="s">
        <v>44</v>
      </c>
      <c r="K150" s="17">
        <v>24</v>
      </c>
      <c r="L150" s="17" t="s">
        <v>56</v>
      </c>
      <c r="M150" s="58" t="s">
        <v>434</v>
      </c>
      <c r="N150" s="8"/>
      <c r="O150" s="8" t="s">
        <v>435</v>
      </c>
      <c r="P150" s="8" t="s">
        <v>39</v>
      </c>
      <c r="Q150" s="8" t="s">
        <v>59</v>
      </c>
      <c r="R150" s="8" t="s">
        <v>139</v>
      </c>
      <c r="S150" s="8" t="s">
        <v>80</v>
      </c>
      <c r="T150" s="53" t="s">
        <v>792</v>
      </c>
      <c r="U150" s="8">
        <v>0</v>
      </c>
      <c r="V150" s="8">
        <v>0</v>
      </c>
      <c r="W150" s="36">
        <v>45819</v>
      </c>
      <c r="X150" s="8"/>
      <c r="Y150" s="8"/>
      <c r="Z150" s="7" t="s">
        <v>793</v>
      </c>
      <c r="AA150" s="8"/>
      <c r="AB150" s="8"/>
      <c r="AC150" s="8" t="s">
        <v>790</v>
      </c>
    </row>
    <row r="151" spans="1:29" ht="30" customHeight="1">
      <c r="A151" s="24" t="s">
        <v>31</v>
      </c>
      <c r="B151" s="16" t="s">
        <v>129</v>
      </c>
      <c r="C151" s="23">
        <v>290401</v>
      </c>
      <c r="D151" s="13" t="s">
        <v>436</v>
      </c>
      <c r="E151" s="14">
        <v>0</v>
      </c>
      <c r="F151" s="15">
        <v>52.102800000000002</v>
      </c>
      <c r="G151" s="18">
        <f>(Tabela4[[#This Row],[ESTOQUE]]/Tabela4[[#This Row],[CONSUMO MÉDIO PONDERADO]])*30</f>
        <v>0</v>
      </c>
      <c r="H151" s="12" t="s">
        <v>114</v>
      </c>
      <c r="I151" s="12" t="s">
        <v>43</v>
      </c>
      <c r="J151" s="17" t="s">
        <v>44</v>
      </c>
      <c r="K151" s="17">
        <v>24</v>
      </c>
      <c r="L151" s="17" t="s">
        <v>56</v>
      </c>
      <c r="M151" s="58" t="s">
        <v>437</v>
      </c>
      <c r="N151" s="8" t="s">
        <v>46</v>
      </c>
      <c r="O151" s="29" t="s">
        <v>38</v>
      </c>
      <c r="P151" s="8" t="s">
        <v>39</v>
      </c>
      <c r="Q151" s="8" t="s">
        <v>38</v>
      </c>
      <c r="R151" s="8" t="s">
        <v>38</v>
      </c>
      <c r="S151" s="8" t="s">
        <v>80</v>
      </c>
      <c r="T151" s="53" t="s">
        <v>791</v>
      </c>
      <c r="U151" s="8">
        <v>0</v>
      </c>
      <c r="V151" s="8">
        <v>0</v>
      </c>
      <c r="W151" s="36">
        <v>45961</v>
      </c>
      <c r="X151" s="8"/>
      <c r="Y151" s="8"/>
      <c r="Z151" s="30" t="s">
        <v>791</v>
      </c>
      <c r="AA151" s="8" t="s">
        <v>821</v>
      </c>
      <c r="AB151" s="8" t="s">
        <v>803</v>
      </c>
      <c r="AC151" s="36">
        <f>Tabela4[[#This Row],[PREVISÃO DE REGULARIZAÇÃO]]</f>
        <v>45961</v>
      </c>
    </row>
    <row r="152" spans="1:29" ht="30" customHeight="1">
      <c r="A152" s="24" t="s">
        <v>31</v>
      </c>
      <c r="B152" s="16" t="s">
        <v>32</v>
      </c>
      <c r="C152" s="23">
        <v>290403</v>
      </c>
      <c r="D152" s="13" t="s">
        <v>438</v>
      </c>
      <c r="E152" s="14">
        <v>0</v>
      </c>
      <c r="F152" s="15">
        <v>11.60985</v>
      </c>
      <c r="G152" s="18">
        <f>(Tabela4[[#This Row],[ESTOQUE]]/Tabela4[[#This Row],[CONSUMO MÉDIO PONDERADO]])*30</f>
        <v>0</v>
      </c>
      <c r="H152" s="12" t="s">
        <v>42</v>
      </c>
      <c r="I152" s="12" t="s">
        <v>43</v>
      </c>
      <c r="J152" s="17" t="s">
        <v>44</v>
      </c>
      <c r="K152" s="17">
        <v>19</v>
      </c>
      <c r="L152" s="17" t="s">
        <v>36</v>
      </c>
      <c r="M152" s="55" t="s">
        <v>45</v>
      </c>
      <c r="N152" s="8" t="s">
        <v>46</v>
      </c>
      <c r="O152" s="29" t="s">
        <v>38</v>
      </c>
      <c r="P152" s="8" t="s">
        <v>39</v>
      </c>
      <c r="Q152" s="8" t="s">
        <v>38</v>
      </c>
      <c r="R152" s="8" t="s">
        <v>38</v>
      </c>
      <c r="S152" s="8" t="s">
        <v>40</v>
      </c>
      <c r="T152" s="53" t="s">
        <v>791</v>
      </c>
      <c r="U152" s="8">
        <v>0</v>
      </c>
      <c r="V152" s="8">
        <v>0</v>
      </c>
      <c r="W152" s="36">
        <v>45992</v>
      </c>
      <c r="X152" s="8"/>
      <c r="Y152" s="8"/>
      <c r="Z152" s="30" t="s">
        <v>791</v>
      </c>
      <c r="AA152" s="8" t="s">
        <v>821</v>
      </c>
      <c r="AB152" s="8" t="s">
        <v>803</v>
      </c>
      <c r="AC152" s="36">
        <f>Tabela4[[#This Row],[PREVISÃO DE REGULARIZAÇÃO]]</f>
        <v>45992</v>
      </c>
    </row>
    <row r="153" spans="1:29" ht="30" customHeight="1">
      <c r="A153" s="24" t="s">
        <v>31</v>
      </c>
      <c r="B153" s="16" t="s">
        <v>32</v>
      </c>
      <c r="C153" s="23">
        <v>290418</v>
      </c>
      <c r="D153" s="13" t="s">
        <v>439</v>
      </c>
      <c r="E153" s="14">
        <v>0</v>
      </c>
      <c r="F153" s="15">
        <v>1.5</v>
      </c>
      <c r="G153" s="18">
        <f>(Tabela4[[#This Row],[ESTOQUE]]/Tabela4[[#This Row],[CONSUMO MÉDIO PONDERADO]])*30</f>
        <v>0</v>
      </c>
      <c r="H153" s="12" t="s">
        <v>34</v>
      </c>
      <c r="I153" s="12" t="s">
        <v>35</v>
      </c>
      <c r="J153" s="17" t="s">
        <v>35</v>
      </c>
      <c r="K153" s="17">
        <v>19</v>
      </c>
      <c r="L153" s="17" t="s">
        <v>36</v>
      </c>
      <c r="M153" s="55" t="s">
        <v>37</v>
      </c>
      <c r="N153" s="8"/>
      <c r="O153" s="29" t="s">
        <v>38</v>
      </c>
      <c r="P153" s="8" t="s">
        <v>39</v>
      </c>
      <c r="Q153" s="8" t="s">
        <v>38</v>
      </c>
      <c r="R153" s="8" t="s">
        <v>38</v>
      </c>
      <c r="S153" s="8" t="s">
        <v>40</v>
      </c>
      <c r="T153" s="53" t="e">
        <v>#N/A</v>
      </c>
      <c r="U153" s="8" t="e">
        <v>#N/A</v>
      </c>
      <c r="V153" s="8" t="e">
        <v>#N/A</v>
      </c>
      <c r="W153" s="36" t="e">
        <v>#N/A</v>
      </c>
      <c r="X153" s="8"/>
      <c r="Y153" s="8"/>
      <c r="Z153" s="7" t="s">
        <v>796</v>
      </c>
      <c r="AA153" s="8" t="s">
        <v>804</v>
      </c>
      <c r="AB153" s="8" t="s">
        <v>803</v>
      </c>
      <c r="AC153" s="36">
        <v>45869</v>
      </c>
    </row>
    <row r="154" spans="1:29" ht="30" customHeight="1">
      <c r="A154" s="24" t="s">
        <v>31</v>
      </c>
      <c r="B154" s="16" t="s">
        <v>129</v>
      </c>
      <c r="C154" s="23">
        <v>290420</v>
      </c>
      <c r="D154" s="13" t="s">
        <v>440</v>
      </c>
      <c r="E154" s="14">
        <v>0</v>
      </c>
      <c r="F154" s="15">
        <v>25.6</v>
      </c>
      <c r="G154" s="18">
        <f>(Tabela4[[#This Row],[ESTOQUE]]/Tabela4[[#This Row],[CONSUMO MÉDIO PONDERADO]])*30</f>
        <v>0</v>
      </c>
      <c r="H154" s="12" t="s">
        <v>114</v>
      </c>
      <c r="I154" s="12" t="s">
        <v>43</v>
      </c>
      <c r="J154" s="17" t="s">
        <v>44</v>
      </c>
      <c r="K154" s="17">
        <v>24</v>
      </c>
      <c r="L154" s="17" t="s">
        <v>56</v>
      </c>
      <c r="M154" s="58" t="s">
        <v>441</v>
      </c>
      <c r="N154" s="8" t="s">
        <v>46</v>
      </c>
      <c r="O154" s="29" t="s">
        <v>38</v>
      </c>
      <c r="P154" s="8" t="s">
        <v>39</v>
      </c>
      <c r="Q154" s="8" t="s">
        <v>38</v>
      </c>
      <c r="R154" s="8" t="s">
        <v>38</v>
      </c>
      <c r="S154" s="8" t="s">
        <v>80</v>
      </c>
      <c r="T154" s="53" t="s">
        <v>791</v>
      </c>
      <c r="U154" s="8">
        <v>0</v>
      </c>
      <c r="V154" s="8">
        <v>0</v>
      </c>
      <c r="W154" s="36">
        <v>45961</v>
      </c>
      <c r="X154" s="8"/>
      <c r="Y154" s="8"/>
      <c r="Z154" s="30" t="s">
        <v>791</v>
      </c>
      <c r="AA154" s="8" t="s">
        <v>821</v>
      </c>
      <c r="AB154" s="8" t="s">
        <v>803</v>
      </c>
      <c r="AC154" s="36">
        <f>Tabela4[[#This Row],[PREVISÃO DE REGULARIZAÇÃO]]</f>
        <v>45961</v>
      </c>
    </row>
    <row r="155" spans="1:29" ht="30" customHeight="1">
      <c r="A155" s="24" t="s">
        <v>31</v>
      </c>
      <c r="B155" s="16" t="s">
        <v>52</v>
      </c>
      <c r="C155" s="23">
        <v>290423</v>
      </c>
      <c r="D155" s="13" t="s">
        <v>442</v>
      </c>
      <c r="E155" s="14">
        <v>2</v>
      </c>
      <c r="F155" s="15">
        <v>12.7</v>
      </c>
      <c r="G155" s="18">
        <f>(Tabela4[[#This Row],[ESTOQUE]]/Tabela4[[#This Row],[CONSUMO MÉDIO PONDERADO]])*30</f>
        <v>4.7244094488188972</v>
      </c>
      <c r="H155" s="12" t="s">
        <v>211</v>
      </c>
      <c r="I155" s="12" t="s">
        <v>43</v>
      </c>
      <c r="J155" s="17" t="s">
        <v>44</v>
      </c>
      <c r="K155" s="17">
        <v>16</v>
      </c>
      <c r="L155" s="17" t="s">
        <v>201</v>
      </c>
      <c r="M155" s="60" t="s">
        <v>217</v>
      </c>
      <c r="N155" s="8" t="s">
        <v>46</v>
      </c>
      <c r="O155" s="29" t="s">
        <v>38</v>
      </c>
      <c r="P155" s="8" t="s">
        <v>39</v>
      </c>
      <c r="Q155" s="8" t="s">
        <v>38</v>
      </c>
      <c r="R155" s="8" t="s">
        <v>38</v>
      </c>
      <c r="S155" s="8" t="s">
        <v>80</v>
      </c>
      <c r="T155" s="53" t="e">
        <v>#N/A</v>
      </c>
      <c r="U155" s="8" t="e">
        <v>#N/A</v>
      </c>
      <c r="V155" s="8" t="e">
        <v>#N/A</v>
      </c>
      <c r="W155" s="36" t="e">
        <v>#N/A</v>
      </c>
      <c r="X155" s="8"/>
      <c r="Y155" s="8"/>
      <c r="Z155" s="7" t="s">
        <v>791</v>
      </c>
      <c r="AA155" s="8" t="s">
        <v>821</v>
      </c>
      <c r="AB155" s="8" t="s">
        <v>803</v>
      </c>
      <c r="AC155" s="36">
        <v>45961</v>
      </c>
    </row>
    <row r="156" spans="1:29" ht="30" customHeight="1">
      <c r="A156" s="24" t="s">
        <v>186</v>
      </c>
      <c r="B156" s="16" t="s">
        <v>443</v>
      </c>
      <c r="C156" s="23">
        <v>290427</v>
      </c>
      <c r="D156" s="13" t="s">
        <v>444</v>
      </c>
      <c r="E156" s="14">
        <v>0</v>
      </c>
      <c r="F156" s="15">
        <v>0.41463749999999999</v>
      </c>
      <c r="G156" s="18">
        <f>(Tabela4[[#This Row],[ESTOQUE]]/Tabela4[[#This Row],[CONSUMO MÉDIO PONDERADO]])*30</f>
        <v>0</v>
      </c>
      <c r="H156" s="12" t="s">
        <v>50</v>
      </c>
      <c r="I156" s="12" t="s">
        <v>43</v>
      </c>
      <c r="J156" s="17" t="s">
        <v>44</v>
      </c>
      <c r="K156" s="17">
        <v>9</v>
      </c>
      <c r="L156" s="17" t="s">
        <v>36</v>
      </c>
      <c r="M156" s="55" t="s">
        <v>141</v>
      </c>
      <c r="N156" s="8" t="s">
        <v>46</v>
      </c>
      <c r="O156" s="8" t="s">
        <v>38</v>
      </c>
      <c r="P156" s="8" t="s">
        <v>249</v>
      </c>
      <c r="Q156" s="8" t="s">
        <v>38</v>
      </c>
      <c r="R156" s="8" t="s">
        <v>38</v>
      </c>
      <c r="S156" s="8" t="s">
        <v>80</v>
      </c>
      <c r="T156" s="53" t="s">
        <v>791</v>
      </c>
      <c r="U156" s="8" t="s">
        <v>805</v>
      </c>
      <c r="V156" s="8" t="s">
        <v>803</v>
      </c>
      <c r="W156" s="36">
        <v>45900</v>
      </c>
      <c r="X156" s="8" t="s">
        <v>46</v>
      </c>
      <c r="Y156" s="8"/>
      <c r="Z156" s="30" t="s">
        <v>791</v>
      </c>
      <c r="AA156" s="60" t="s">
        <v>821</v>
      </c>
      <c r="AB156" s="8" t="s">
        <v>803</v>
      </c>
      <c r="AC156" s="36">
        <f>Tabela4[[#This Row],[PREVISÃO DE REGULARIZAÇÃO]]</f>
        <v>45900</v>
      </c>
    </row>
    <row r="157" spans="1:29" ht="30" customHeight="1">
      <c r="A157" s="24" t="s">
        <v>31</v>
      </c>
      <c r="B157" s="16" t="s">
        <v>99</v>
      </c>
      <c r="C157" s="23">
        <v>290430</v>
      </c>
      <c r="D157" s="13" t="s">
        <v>445</v>
      </c>
      <c r="E157" s="14">
        <v>0</v>
      </c>
      <c r="F157" s="15">
        <v>1.2</v>
      </c>
      <c r="G157" s="18">
        <f>(Tabela4[[#This Row],[ESTOQUE]]/Tabela4[[#This Row],[CONSUMO MÉDIO PONDERADO]])*30</f>
        <v>0</v>
      </c>
      <c r="H157" s="12" t="s">
        <v>101</v>
      </c>
      <c r="I157" s="12" t="s">
        <v>43</v>
      </c>
      <c r="J157" s="17" t="s">
        <v>44</v>
      </c>
      <c r="K157" s="17">
        <v>21</v>
      </c>
      <c r="L157" s="17" t="s">
        <v>102</v>
      </c>
      <c r="M157" s="57" t="s">
        <v>103</v>
      </c>
      <c r="N157" s="8" t="s">
        <v>46</v>
      </c>
      <c r="O157" s="8" t="s">
        <v>446</v>
      </c>
      <c r="P157" s="8" t="s">
        <v>39</v>
      </c>
      <c r="Q157" s="8" t="s">
        <v>59</v>
      </c>
      <c r="R157" s="8" t="s">
        <v>447</v>
      </c>
      <c r="S157" s="8" t="s">
        <v>80</v>
      </c>
      <c r="T157" s="53" t="e">
        <v>#N/A</v>
      </c>
      <c r="U157" s="8" t="e">
        <v>#N/A</v>
      </c>
      <c r="V157" s="8" t="e">
        <v>#N/A</v>
      </c>
      <c r="W157" s="36" t="e">
        <v>#N/A</v>
      </c>
      <c r="X157" s="8"/>
      <c r="Y157" s="8"/>
      <c r="Z157" s="7" t="s">
        <v>793</v>
      </c>
      <c r="AA157" s="8" t="s">
        <v>821</v>
      </c>
      <c r="AB157" s="8" t="s">
        <v>803</v>
      </c>
      <c r="AC157" s="8" t="s">
        <v>790</v>
      </c>
    </row>
    <row r="158" spans="1:29" ht="30" customHeight="1">
      <c r="A158" s="24" t="s">
        <v>31</v>
      </c>
      <c r="B158" s="16" t="s">
        <v>99</v>
      </c>
      <c r="C158" s="23">
        <v>290436</v>
      </c>
      <c r="D158" s="13" t="s">
        <v>448</v>
      </c>
      <c r="E158" s="14">
        <v>0</v>
      </c>
      <c r="F158" s="15">
        <v>436.75365000000005</v>
      </c>
      <c r="G158" s="18">
        <f>(Tabela4[[#This Row],[ESTOQUE]]/Tabela4[[#This Row],[CONSUMO MÉDIO PONDERADO]])*30</f>
        <v>0</v>
      </c>
      <c r="H158" s="12" t="s">
        <v>101</v>
      </c>
      <c r="I158" s="12" t="s">
        <v>43</v>
      </c>
      <c r="J158" s="17" t="s">
        <v>44</v>
      </c>
      <c r="K158" s="17">
        <v>21</v>
      </c>
      <c r="L158" s="17" t="s">
        <v>102</v>
      </c>
      <c r="M158" s="57" t="s">
        <v>103</v>
      </c>
      <c r="N158" s="8" t="s">
        <v>46</v>
      </c>
      <c r="O158" s="29" t="s">
        <v>38</v>
      </c>
      <c r="P158" s="8" t="s">
        <v>39</v>
      </c>
      <c r="Q158" s="8" t="s">
        <v>38</v>
      </c>
      <c r="R158" s="8" t="s">
        <v>38</v>
      </c>
      <c r="S158" s="8" t="s">
        <v>40</v>
      </c>
      <c r="T158" s="53" t="s">
        <v>791</v>
      </c>
      <c r="U158" s="8">
        <v>0</v>
      </c>
      <c r="V158" s="8">
        <v>0</v>
      </c>
      <c r="W158" s="36">
        <v>45900</v>
      </c>
      <c r="X158" s="8"/>
      <c r="Y158" s="8"/>
      <c r="Z158" s="30" t="s">
        <v>791</v>
      </c>
      <c r="AA158" s="8" t="s">
        <v>821</v>
      </c>
      <c r="AB158" s="8" t="s">
        <v>803</v>
      </c>
      <c r="AC158" s="36">
        <f>Tabela4[[#This Row],[PREVISÃO DE REGULARIZAÇÃO]]</f>
        <v>45900</v>
      </c>
    </row>
    <row r="159" spans="1:29" ht="30" customHeight="1">
      <c r="A159" s="24" t="s">
        <v>31</v>
      </c>
      <c r="B159" s="16" t="s">
        <v>99</v>
      </c>
      <c r="C159" s="23">
        <v>290438</v>
      </c>
      <c r="D159" s="13" t="s">
        <v>449</v>
      </c>
      <c r="E159" s="14">
        <v>0</v>
      </c>
      <c r="F159" s="15">
        <v>33.913850000000004</v>
      </c>
      <c r="G159" s="18">
        <f>(Tabela4[[#This Row],[ESTOQUE]]/Tabela4[[#This Row],[CONSUMO MÉDIO PONDERADO]])*30</f>
        <v>0</v>
      </c>
      <c r="H159" s="12" t="s">
        <v>101</v>
      </c>
      <c r="I159" s="12" t="s">
        <v>43</v>
      </c>
      <c r="J159" s="17" t="s">
        <v>44</v>
      </c>
      <c r="K159" s="17">
        <v>21</v>
      </c>
      <c r="L159" s="17" t="s">
        <v>102</v>
      </c>
      <c r="M159" s="57" t="s">
        <v>103</v>
      </c>
      <c r="N159" s="8" t="s">
        <v>46</v>
      </c>
      <c r="O159" s="29" t="s">
        <v>38</v>
      </c>
      <c r="P159" s="8" t="s">
        <v>39</v>
      </c>
      <c r="Q159" s="8" t="s">
        <v>38</v>
      </c>
      <c r="R159" s="8" t="s">
        <v>38</v>
      </c>
      <c r="S159" s="8" t="s">
        <v>40</v>
      </c>
      <c r="T159" s="53" t="s">
        <v>791</v>
      </c>
      <c r="U159" s="8">
        <v>0</v>
      </c>
      <c r="V159" s="8">
        <v>0</v>
      </c>
      <c r="W159" s="36">
        <v>45900</v>
      </c>
      <c r="X159" s="8"/>
      <c r="Y159" s="8"/>
      <c r="Z159" s="30" t="s">
        <v>791</v>
      </c>
      <c r="AA159" s="8" t="s">
        <v>821</v>
      </c>
      <c r="AB159" s="8" t="s">
        <v>803</v>
      </c>
      <c r="AC159" s="36">
        <f>Tabela4[[#This Row],[PREVISÃO DE REGULARIZAÇÃO]]</f>
        <v>45900</v>
      </c>
    </row>
    <row r="160" spans="1:29" ht="30" customHeight="1">
      <c r="A160" s="24" t="s">
        <v>31</v>
      </c>
      <c r="B160" s="16" t="s">
        <v>99</v>
      </c>
      <c r="C160" s="23">
        <v>290442</v>
      </c>
      <c r="D160" s="13" t="s">
        <v>450</v>
      </c>
      <c r="E160" s="14">
        <v>0</v>
      </c>
      <c r="F160" s="15">
        <v>36.4</v>
      </c>
      <c r="G160" s="18">
        <f>(Tabela4[[#This Row],[ESTOQUE]]/Tabela4[[#This Row],[CONSUMO MÉDIO PONDERADO]])*30</f>
        <v>0</v>
      </c>
      <c r="H160" s="12" t="s">
        <v>106</v>
      </c>
      <c r="I160" s="12" t="s">
        <v>35</v>
      </c>
      <c r="J160" s="17" t="s">
        <v>44</v>
      </c>
      <c r="K160" s="17">
        <v>21</v>
      </c>
      <c r="L160" s="17" t="s">
        <v>102</v>
      </c>
      <c r="M160" s="60" t="s">
        <v>35</v>
      </c>
      <c r="N160" s="8"/>
      <c r="O160" s="29" t="s">
        <v>38</v>
      </c>
      <c r="P160" s="8" t="s">
        <v>39</v>
      </c>
      <c r="Q160" s="8" t="s">
        <v>38</v>
      </c>
      <c r="R160" s="8" t="s">
        <v>107</v>
      </c>
      <c r="S160" s="8" t="s">
        <v>80</v>
      </c>
      <c r="T160" s="53" t="s">
        <v>791</v>
      </c>
      <c r="U160" s="8">
        <v>0</v>
      </c>
      <c r="V160" s="8">
        <v>0</v>
      </c>
      <c r="W160" s="36">
        <v>45900</v>
      </c>
      <c r="X160" s="8"/>
      <c r="Y160" s="8"/>
      <c r="Z160" s="30" t="s">
        <v>791</v>
      </c>
      <c r="AA160" s="8"/>
      <c r="AB160" s="8"/>
      <c r="AC160" s="36">
        <v>45900</v>
      </c>
    </row>
    <row r="161" spans="1:29" ht="30" customHeight="1">
      <c r="A161" s="24" t="s">
        <v>31</v>
      </c>
      <c r="B161" s="16" t="s">
        <v>99</v>
      </c>
      <c r="C161" s="23">
        <v>290462</v>
      </c>
      <c r="D161" s="13" t="s">
        <v>451</v>
      </c>
      <c r="E161" s="14">
        <v>0</v>
      </c>
      <c r="F161" s="15">
        <v>12.454437499999999</v>
      </c>
      <c r="G161" s="18">
        <f>(Tabela4[[#This Row],[ESTOQUE]]/Tabela4[[#This Row],[CONSUMO MÉDIO PONDERADO]])*30</f>
        <v>0</v>
      </c>
      <c r="H161" s="12" t="s">
        <v>101</v>
      </c>
      <c r="I161" s="12" t="s">
        <v>43</v>
      </c>
      <c r="J161" s="17" t="s">
        <v>44</v>
      </c>
      <c r="K161" s="17">
        <v>21</v>
      </c>
      <c r="L161" s="17" t="s">
        <v>102</v>
      </c>
      <c r="M161" s="57" t="s">
        <v>103</v>
      </c>
      <c r="N161" s="8" t="s">
        <v>46</v>
      </c>
      <c r="O161" s="29" t="s">
        <v>38</v>
      </c>
      <c r="P161" s="8" t="s">
        <v>39</v>
      </c>
      <c r="Q161" s="8" t="s">
        <v>38</v>
      </c>
      <c r="R161" s="8" t="s">
        <v>38</v>
      </c>
      <c r="S161" s="8" t="s">
        <v>40</v>
      </c>
      <c r="T161" s="53" t="e">
        <v>#N/A</v>
      </c>
      <c r="U161" s="8" t="e">
        <v>#N/A</v>
      </c>
      <c r="V161" s="8" t="e">
        <v>#N/A</v>
      </c>
      <c r="W161" s="36" t="e">
        <v>#N/A</v>
      </c>
      <c r="X161" s="8"/>
      <c r="Y161" s="8"/>
      <c r="Z161" s="7" t="s">
        <v>791</v>
      </c>
      <c r="AA161" s="8" t="s">
        <v>821</v>
      </c>
      <c r="AB161" s="8" t="s">
        <v>803</v>
      </c>
      <c r="AC161" s="36">
        <v>45930</v>
      </c>
    </row>
    <row r="162" spans="1:29" ht="30" customHeight="1">
      <c r="A162" s="24" t="s">
        <v>31</v>
      </c>
      <c r="B162" s="16" t="s">
        <v>99</v>
      </c>
      <c r="C162" s="23">
        <v>290473</v>
      </c>
      <c r="D162" s="13" t="s">
        <v>452</v>
      </c>
      <c r="E162" s="14">
        <v>0</v>
      </c>
      <c r="F162" s="15">
        <v>32.108550000000001</v>
      </c>
      <c r="G162" s="18">
        <f>(Tabela4[[#This Row],[ESTOQUE]]/Tabela4[[#This Row],[CONSUMO MÉDIO PONDERADO]])*30</f>
        <v>0</v>
      </c>
      <c r="H162" s="12" t="s">
        <v>106</v>
      </c>
      <c r="I162" s="12" t="s">
        <v>35</v>
      </c>
      <c r="J162" s="17" t="s">
        <v>44</v>
      </c>
      <c r="K162" s="17">
        <v>21</v>
      </c>
      <c r="L162" s="17" t="s">
        <v>102</v>
      </c>
      <c r="M162" s="60" t="s">
        <v>35</v>
      </c>
      <c r="N162" s="8"/>
      <c r="O162" s="29" t="s">
        <v>38</v>
      </c>
      <c r="P162" s="8" t="s">
        <v>39</v>
      </c>
      <c r="Q162" s="8" t="s">
        <v>38</v>
      </c>
      <c r="R162" s="49" t="s">
        <v>453</v>
      </c>
      <c r="S162" s="8" t="s">
        <v>40</v>
      </c>
      <c r="T162" s="53" t="s">
        <v>791</v>
      </c>
      <c r="U162" s="8">
        <v>0</v>
      </c>
      <c r="V162" s="8">
        <v>0</v>
      </c>
      <c r="W162" s="36">
        <v>45900</v>
      </c>
      <c r="X162" s="8"/>
      <c r="Y162" s="8"/>
      <c r="Z162" s="30" t="s">
        <v>791</v>
      </c>
      <c r="AA162" s="8"/>
      <c r="AB162" s="8"/>
      <c r="AC162" s="36">
        <v>45900</v>
      </c>
    </row>
    <row r="163" spans="1:29" ht="30" customHeight="1">
      <c r="A163" s="24" t="s">
        <v>31</v>
      </c>
      <c r="B163" s="16" t="s">
        <v>99</v>
      </c>
      <c r="C163" s="23">
        <v>290476</v>
      </c>
      <c r="D163" s="13" t="s">
        <v>454</v>
      </c>
      <c r="E163" s="14">
        <v>0</v>
      </c>
      <c r="F163" s="15">
        <v>15.989800000000001</v>
      </c>
      <c r="G163" s="18">
        <f>(Tabela4[[#This Row],[ESTOQUE]]/Tabela4[[#This Row],[CONSUMO MÉDIO PONDERADO]])*30</f>
        <v>0</v>
      </c>
      <c r="H163" s="12" t="s">
        <v>106</v>
      </c>
      <c r="I163" s="12" t="s">
        <v>35</v>
      </c>
      <c r="J163" s="17" t="s">
        <v>44</v>
      </c>
      <c r="K163" s="17">
        <v>21</v>
      </c>
      <c r="L163" s="17" t="s">
        <v>102</v>
      </c>
      <c r="M163" s="60" t="s">
        <v>35</v>
      </c>
      <c r="N163" s="8"/>
      <c r="O163" s="29" t="s">
        <v>38</v>
      </c>
      <c r="P163" s="8" t="s">
        <v>39</v>
      </c>
      <c r="Q163" s="8" t="s">
        <v>38</v>
      </c>
      <c r="R163" s="49" t="s">
        <v>453</v>
      </c>
      <c r="S163" s="8" t="s">
        <v>80</v>
      </c>
      <c r="T163" s="53" t="s">
        <v>791</v>
      </c>
      <c r="U163" s="8">
        <v>0</v>
      </c>
      <c r="V163" s="8">
        <v>0</v>
      </c>
      <c r="W163" s="36">
        <v>45900</v>
      </c>
      <c r="X163" s="8"/>
      <c r="Y163" s="8"/>
      <c r="Z163" s="30" t="s">
        <v>791</v>
      </c>
      <c r="AA163" s="8"/>
      <c r="AB163" s="8"/>
      <c r="AC163" s="36">
        <v>45900</v>
      </c>
    </row>
    <row r="164" spans="1:29" ht="30" customHeight="1">
      <c r="A164" s="24" t="s">
        <v>31</v>
      </c>
      <c r="B164" s="16" t="s">
        <v>156</v>
      </c>
      <c r="C164" s="23">
        <v>290526</v>
      </c>
      <c r="D164" s="13" t="s">
        <v>455</v>
      </c>
      <c r="E164" s="14">
        <v>0</v>
      </c>
      <c r="F164" s="15">
        <v>0.54273749999999998</v>
      </c>
      <c r="G164" s="18">
        <f>(Tabela4[[#This Row],[ESTOQUE]]/Tabela4[[#This Row],[CONSUMO MÉDIO PONDERADO]])*30</f>
        <v>0</v>
      </c>
      <c r="H164" s="12" t="s">
        <v>169</v>
      </c>
      <c r="I164" s="12" t="s">
        <v>43</v>
      </c>
      <c r="J164" s="17" t="s">
        <v>84</v>
      </c>
      <c r="K164" s="17">
        <v>15</v>
      </c>
      <c r="L164" s="17" t="s">
        <v>36</v>
      </c>
      <c r="M164" s="55" t="s">
        <v>170</v>
      </c>
      <c r="N164" s="8" t="s">
        <v>46</v>
      </c>
      <c r="O164" s="29" t="s">
        <v>38</v>
      </c>
      <c r="P164" s="8" t="s">
        <v>39</v>
      </c>
      <c r="Q164" s="8" t="s">
        <v>38</v>
      </c>
      <c r="R164" s="8" t="s">
        <v>38</v>
      </c>
      <c r="S164" s="8" t="s">
        <v>40</v>
      </c>
      <c r="T164" s="53" t="s">
        <v>791</v>
      </c>
      <c r="U164" s="8" t="s">
        <v>805</v>
      </c>
      <c r="V164" s="8" t="s">
        <v>803</v>
      </c>
      <c r="W164" s="36">
        <v>45899</v>
      </c>
      <c r="X164" s="8"/>
      <c r="Y164" s="8"/>
      <c r="Z164" s="30" t="s">
        <v>797</v>
      </c>
      <c r="AA164" s="29"/>
      <c r="AB164" s="29"/>
      <c r="AC164" s="8" t="s">
        <v>790</v>
      </c>
    </row>
    <row r="165" spans="1:29" ht="30" customHeight="1">
      <c r="A165" s="24" t="s">
        <v>31</v>
      </c>
      <c r="B165" s="16" t="s">
        <v>156</v>
      </c>
      <c r="C165" s="23">
        <v>290529</v>
      </c>
      <c r="D165" s="13" t="s">
        <v>456</v>
      </c>
      <c r="E165" s="14">
        <v>0</v>
      </c>
      <c r="F165" s="15">
        <v>2.7136875000000003</v>
      </c>
      <c r="G165" s="18">
        <f>(Tabela4[[#This Row],[ESTOQUE]]/Tabela4[[#This Row],[CONSUMO MÉDIO PONDERADO]])*30</f>
        <v>0</v>
      </c>
      <c r="H165" s="12" t="s">
        <v>169</v>
      </c>
      <c r="I165" s="12" t="s">
        <v>43</v>
      </c>
      <c r="J165" s="17" t="s">
        <v>84</v>
      </c>
      <c r="K165" s="17">
        <v>15</v>
      </c>
      <c r="L165" s="17" t="s">
        <v>36</v>
      </c>
      <c r="M165" s="55" t="s">
        <v>170</v>
      </c>
      <c r="N165" s="8" t="s">
        <v>46</v>
      </c>
      <c r="O165" s="29" t="s">
        <v>38</v>
      </c>
      <c r="P165" s="8" t="s">
        <v>39</v>
      </c>
      <c r="Q165" s="8" t="s">
        <v>38</v>
      </c>
      <c r="R165" s="8" t="s">
        <v>38</v>
      </c>
      <c r="S165" s="8" t="s">
        <v>40</v>
      </c>
      <c r="T165" s="53" t="s">
        <v>791</v>
      </c>
      <c r="U165" s="8" t="s">
        <v>805</v>
      </c>
      <c r="V165" s="8" t="s">
        <v>803</v>
      </c>
      <c r="W165" s="36">
        <v>45899</v>
      </c>
      <c r="X165" s="8"/>
      <c r="Y165" s="8"/>
      <c r="Z165" s="30" t="s">
        <v>797</v>
      </c>
      <c r="AA165" s="29"/>
      <c r="AB165" s="29"/>
      <c r="AC165" s="8" t="s">
        <v>790</v>
      </c>
    </row>
    <row r="166" spans="1:29" ht="30" customHeight="1">
      <c r="A166" s="24" t="s">
        <v>31</v>
      </c>
      <c r="B166" s="16" t="s">
        <v>156</v>
      </c>
      <c r="C166" s="23">
        <v>290530</v>
      </c>
      <c r="D166" s="13" t="s">
        <v>457</v>
      </c>
      <c r="E166" s="14">
        <v>0</v>
      </c>
      <c r="F166" s="15">
        <v>2.1709499999999999</v>
      </c>
      <c r="G166" s="18">
        <f>(Tabela4[[#This Row],[ESTOQUE]]/Tabela4[[#This Row],[CONSUMO MÉDIO PONDERADO]])*30</f>
        <v>0</v>
      </c>
      <c r="H166" s="12" t="s">
        <v>169</v>
      </c>
      <c r="I166" s="12" t="s">
        <v>43</v>
      </c>
      <c r="J166" s="17" t="s">
        <v>84</v>
      </c>
      <c r="K166" s="17">
        <v>15</v>
      </c>
      <c r="L166" s="17" t="s">
        <v>36</v>
      </c>
      <c r="M166" s="55" t="s">
        <v>170</v>
      </c>
      <c r="N166" s="8" t="s">
        <v>46</v>
      </c>
      <c r="O166" s="29" t="s">
        <v>38</v>
      </c>
      <c r="P166" s="8" t="s">
        <v>39</v>
      </c>
      <c r="Q166" s="8" t="s">
        <v>38</v>
      </c>
      <c r="R166" s="8" t="s">
        <v>38</v>
      </c>
      <c r="S166" s="8" t="s">
        <v>40</v>
      </c>
      <c r="T166" s="53" t="s">
        <v>791</v>
      </c>
      <c r="U166" s="8" t="s">
        <v>805</v>
      </c>
      <c r="V166" s="8" t="s">
        <v>803</v>
      </c>
      <c r="W166" s="36">
        <v>45899</v>
      </c>
      <c r="X166" s="8"/>
      <c r="Y166" s="8"/>
      <c r="Z166" s="30" t="s">
        <v>797</v>
      </c>
      <c r="AA166" s="29"/>
      <c r="AB166" s="29"/>
      <c r="AC166" s="8" t="s">
        <v>790</v>
      </c>
    </row>
    <row r="167" spans="1:29" ht="30" customHeight="1">
      <c r="A167" s="24" t="s">
        <v>31</v>
      </c>
      <c r="B167" s="16" t="s">
        <v>156</v>
      </c>
      <c r="C167" s="23">
        <v>290532</v>
      </c>
      <c r="D167" s="13" t="s">
        <v>458</v>
      </c>
      <c r="E167" s="14">
        <v>0</v>
      </c>
      <c r="F167" s="15">
        <v>1.8091250000000001</v>
      </c>
      <c r="G167" s="18">
        <f>(Tabela4[[#This Row],[ESTOQUE]]/Tabela4[[#This Row],[CONSUMO MÉDIO PONDERADO]])*30</f>
        <v>0</v>
      </c>
      <c r="H167" s="12" t="s">
        <v>114</v>
      </c>
      <c r="I167" s="12" t="s">
        <v>43</v>
      </c>
      <c r="J167" s="17" t="s">
        <v>44</v>
      </c>
      <c r="K167" s="17">
        <v>24</v>
      </c>
      <c r="L167" s="17" t="s">
        <v>56</v>
      </c>
      <c r="M167" s="58" t="s">
        <v>172</v>
      </c>
      <c r="N167" s="8" t="s">
        <v>46</v>
      </c>
      <c r="O167" s="29" t="s">
        <v>38</v>
      </c>
      <c r="P167" s="8" t="s">
        <v>39</v>
      </c>
      <c r="Q167" s="8" t="s">
        <v>38</v>
      </c>
      <c r="R167" s="8" t="s">
        <v>38</v>
      </c>
      <c r="S167" s="8" t="s">
        <v>40</v>
      </c>
      <c r="T167" s="53" t="s">
        <v>791</v>
      </c>
      <c r="U167" s="8">
        <v>0</v>
      </c>
      <c r="V167" s="8">
        <v>0</v>
      </c>
      <c r="W167" s="36">
        <v>45961</v>
      </c>
      <c r="X167" s="8"/>
      <c r="Y167" s="8"/>
      <c r="Z167" s="7" t="s">
        <v>797</v>
      </c>
      <c r="AA167" s="8"/>
      <c r="AB167" s="8"/>
      <c r="AC167" s="8" t="s">
        <v>790</v>
      </c>
    </row>
    <row r="168" spans="1:29" ht="30" customHeight="1">
      <c r="A168" s="24" t="s">
        <v>31</v>
      </c>
      <c r="B168" s="16" t="s">
        <v>99</v>
      </c>
      <c r="C168" s="23">
        <v>290542</v>
      </c>
      <c r="D168" s="13" t="s">
        <v>459</v>
      </c>
      <c r="E168" s="14">
        <v>0</v>
      </c>
      <c r="F168" s="15">
        <v>3180.2696249999995</v>
      </c>
      <c r="G168" s="18">
        <f>(Tabela4[[#This Row],[ESTOQUE]]/Tabela4[[#This Row],[CONSUMO MÉDIO PONDERADO]])*30</f>
        <v>0</v>
      </c>
      <c r="H168" s="12" t="s">
        <v>163</v>
      </c>
      <c r="I168" s="12" t="s">
        <v>43</v>
      </c>
      <c r="J168" s="17" t="s">
        <v>164</v>
      </c>
      <c r="K168" s="17">
        <v>22</v>
      </c>
      <c r="L168" s="17" t="s">
        <v>102</v>
      </c>
      <c r="M168" s="56" t="s">
        <v>165</v>
      </c>
      <c r="N168" s="8" t="s">
        <v>46</v>
      </c>
      <c r="O168" s="29" t="s">
        <v>38</v>
      </c>
      <c r="P168" s="8" t="s">
        <v>39</v>
      </c>
      <c r="Q168" s="8" t="s">
        <v>38</v>
      </c>
      <c r="R168" s="8" t="s">
        <v>38</v>
      </c>
      <c r="S168" s="8" t="s">
        <v>40</v>
      </c>
      <c r="T168" s="53" t="s">
        <v>791</v>
      </c>
      <c r="U168" s="8">
        <v>0</v>
      </c>
      <c r="V168" s="8">
        <v>0</v>
      </c>
      <c r="W168" s="36">
        <v>45839</v>
      </c>
      <c r="X168" s="8"/>
      <c r="Y168" s="8"/>
      <c r="Z168" s="7" t="s">
        <v>791</v>
      </c>
      <c r="AA168" s="8" t="s">
        <v>819</v>
      </c>
      <c r="AB168" s="8" t="s">
        <v>803</v>
      </c>
      <c r="AC168" s="36">
        <v>45884</v>
      </c>
    </row>
    <row r="169" spans="1:29" ht="30" customHeight="1">
      <c r="A169" s="24" t="s">
        <v>31</v>
      </c>
      <c r="B169" s="16" t="s">
        <v>99</v>
      </c>
      <c r="C169" s="23">
        <v>290594</v>
      </c>
      <c r="D169" s="13" t="s">
        <v>460</v>
      </c>
      <c r="E169" s="14">
        <v>0</v>
      </c>
      <c r="F169" s="15">
        <v>2.1921500000000003</v>
      </c>
      <c r="G169" s="18">
        <f>(Tabela4[[#This Row],[ESTOQUE]]/Tabela4[[#This Row],[CONSUMO MÉDIO PONDERADO]])*30</f>
        <v>0</v>
      </c>
      <c r="H169" s="12" t="s">
        <v>101</v>
      </c>
      <c r="I169" s="12" t="s">
        <v>43</v>
      </c>
      <c r="J169" s="17" t="s">
        <v>44</v>
      </c>
      <c r="K169" s="17">
        <v>21</v>
      </c>
      <c r="L169" s="17" t="s">
        <v>102</v>
      </c>
      <c r="M169" s="57" t="s">
        <v>103</v>
      </c>
      <c r="N169" s="8" t="s">
        <v>46</v>
      </c>
      <c r="O169" s="29" t="s">
        <v>38</v>
      </c>
      <c r="P169" s="8" t="s">
        <v>39</v>
      </c>
      <c r="Q169" s="8" t="s">
        <v>38</v>
      </c>
      <c r="R169" s="49" t="s">
        <v>453</v>
      </c>
      <c r="S169" s="8" t="s">
        <v>40</v>
      </c>
      <c r="T169" s="53" t="s">
        <v>791</v>
      </c>
      <c r="U169" s="8">
        <v>0</v>
      </c>
      <c r="V169" s="8">
        <v>0</v>
      </c>
      <c r="W169" s="36">
        <v>45900</v>
      </c>
      <c r="X169" s="8"/>
      <c r="Y169" s="8"/>
      <c r="Z169" s="30" t="s">
        <v>791</v>
      </c>
      <c r="AA169" s="8" t="s">
        <v>821</v>
      </c>
      <c r="AB169" s="8" t="s">
        <v>803</v>
      </c>
      <c r="AC169" s="36">
        <f>Tabela4[[#This Row],[PREVISÃO DE REGULARIZAÇÃO]]</f>
        <v>45900</v>
      </c>
    </row>
    <row r="170" spans="1:29" ht="30" customHeight="1">
      <c r="A170" s="24" t="s">
        <v>31</v>
      </c>
      <c r="B170" s="16" t="s">
        <v>99</v>
      </c>
      <c r="C170" s="23">
        <v>290613</v>
      </c>
      <c r="D170" s="13" t="s">
        <v>461</v>
      </c>
      <c r="E170" s="14">
        <v>0</v>
      </c>
      <c r="F170" s="15">
        <v>197.87162499999999</v>
      </c>
      <c r="G170" s="18">
        <f>(Tabela4[[#This Row],[ESTOQUE]]/Tabela4[[#This Row],[CONSUMO MÉDIO PONDERADO]])*30</f>
        <v>0</v>
      </c>
      <c r="H170" s="12" t="s">
        <v>101</v>
      </c>
      <c r="I170" s="12" t="s">
        <v>43</v>
      </c>
      <c r="J170" s="17" t="s">
        <v>44</v>
      </c>
      <c r="K170" s="17">
        <v>21</v>
      </c>
      <c r="L170" s="17" t="s">
        <v>102</v>
      </c>
      <c r="M170" s="57" t="s">
        <v>103</v>
      </c>
      <c r="N170" s="8" t="s">
        <v>46</v>
      </c>
      <c r="O170" s="29" t="s">
        <v>38</v>
      </c>
      <c r="P170" s="8" t="s">
        <v>39</v>
      </c>
      <c r="Q170" s="8" t="s">
        <v>38</v>
      </c>
      <c r="R170" s="8" t="s">
        <v>38</v>
      </c>
      <c r="S170" s="8" t="s">
        <v>80</v>
      </c>
      <c r="T170" s="53" t="s">
        <v>791</v>
      </c>
      <c r="U170" s="8">
        <v>0</v>
      </c>
      <c r="V170" s="8">
        <v>0</v>
      </c>
      <c r="W170" s="36">
        <v>45900</v>
      </c>
      <c r="X170" s="8"/>
      <c r="Y170" s="8"/>
      <c r="Z170" s="30" t="s">
        <v>791</v>
      </c>
      <c r="AA170" s="8" t="s">
        <v>821</v>
      </c>
      <c r="AB170" s="8" t="s">
        <v>803</v>
      </c>
      <c r="AC170" s="36">
        <f>Tabela4[[#This Row],[PREVISÃO DE REGULARIZAÇÃO]]</f>
        <v>45900</v>
      </c>
    </row>
    <row r="171" spans="1:29" ht="30" customHeight="1">
      <c r="A171" s="24" t="s">
        <v>31</v>
      </c>
      <c r="B171" s="16" t="s">
        <v>99</v>
      </c>
      <c r="C171" s="23">
        <v>290623</v>
      </c>
      <c r="D171" s="13" t="s">
        <v>462</v>
      </c>
      <c r="E171" s="14">
        <v>0</v>
      </c>
      <c r="F171" s="15">
        <v>3.0948000000000007</v>
      </c>
      <c r="G171" s="18">
        <f>(Tabela4[[#This Row],[ESTOQUE]]/Tabela4[[#This Row],[CONSUMO MÉDIO PONDERADO]])*30</f>
        <v>0</v>
      </c>
      <c r="H171" s="12" t="s">
        <v>106</v>
      </c>
      <c r="I171" s="12" t="s">
        <v>35</v>
      </c>
      <c r="J171" s="17" t="s">
        <v>44</v>
      </c>
      <c r="K171" s="17">
        <v>21</v>
      </c>
      <c r="L171" s="17" t="s">
        <v>102</v>
      </c>
      <c r="M171" s="60" t="s">
        <v>35</v>
      </c>
      <c r="N171" s="8"/>
      <c r="O171" s="29" t="s">
        <v>38</v>
      </c>
      <c r="P171" s="8" t="s">
        <v>39</v>
      </c>
      <c r="Q171" s="8" t="s">
        <v>38</v>
      </c>
      <c r="R171" s="49" t="s">
        <v>453</v>
      </c>
      <c r="S171" s="8" t="s">
        <v>80</v>
      </c>
      <c r="T171" s="53" t="s">
        <v>791</v>
      </c>
      <c r="U171" s="8">
        <v>0</v>
      </c>
      <c r="V171" s="8">
        <v>0</v>
      </c>
      <c r="W171" s="36">
        <v>45900</v>
      </c>
      <c r="X171" s="8"/>
      <c r="Y171" s="8"/>
      <c r="Z171" s="30" t="s">
        <v>791</v>
      </c>
      <c r="AA171" s="8"/>
      <c r="AB171" s="8"/>
      <c r="AC171" s="36">
        <v>45900</v>
      </c>
    </row>
    <row r="172" spans="1:29" ht="30" customHeight="1">
      <c r="A172" s="24" t="s">
        <v>69</v>
      </c>
      <c r="B172" s="16" t="s">
        <v>70</v>
      </c>
      <c r="C172" s="23">
        <v>290625</v>
      </c>
      <c r="D172" s="13" t="s">
        <v>463</v>
      </c>
      <c r="E172" s="14">
        <v>0</v>
      </c>
      <c r="F172" s="15">
        <v>24.325399999999998</v>
      </c>
      <c r="G172" s="18">
        <f>(Tabela4[[#This Row],[ESTOQUE]]/Tabela4[[#This Row],[CONSUMO MÉDIO PONDERADO]])*30</f>
        <v>0</v>
      </c>
      <c r="H172" s="12" t="s">
        <v>90</v>
      </c>
      <c r="I172" s="12" t="s">
        <v>43</v>
      </c>
      <c r="J172" s="17" t="s">
        <v>342</v>
      </c>
      <c r="K172" s="17">
        <v>31</v>
      </c>
      <c r="L172" s="17" t="s">
        <v>74</v>
      </c>
      <c r="M172" s="55" t="s">
        <v>91</v>
      </c>
      <c r="N172" s="8" t="s">
        <v>46</v>
      </c>
      <c r="O172" s="8" t="s">
        <v>38</v>
      </c>
      <c r="P172" s="8" t="s">
        <v>76</v>
      </c>
      <c r="Q172" s="8" t="s">
        <v>38</v>
      </c>
      <c r="R172" s="8" t="s">
        <v>38</v>
      </c>
      <c r="S172" s="8" t="s">
        <v>80</v>
      </c>
      <c r="T172" s="53" t="s">
        <v>791</v>
      </c>
      <c r="U172" s="8">
        <v>0</v>
      </c>
      <c r="V172" s="8">
        <v>0</v>
      </c>
      <c r="W172" s="36">
        <v>45870</v>
      </c>
      <c r="X172" s="8"/>
      <c r="Y172" s="8"/>
      <c r="Z172" s="7" t="s">
        <v>797</v>
      </c>
      <c r="AA172" s="8"/>
      <c r="AB172" s="8"/>
      <c r="AC172" s="8" t="s">
        <v>790</v>
      </c>
    </row>
    <row r="173" spans="1:29" ht="30" customHeight="1">
      <c r="A173" s="25" t="s">
        <v>186</v>
      </c>
      <c r="B173" s="16" t="s">
        <v>192</v>
      </c>
      <c r="C173" s="23">
        <v>290653</v>
      </c>
      <c r="D173" s="26" t="s">
        <v>464</v>
      </c>
      <c r="E173" s="14">
        <v>0</v>
      </c>
      <c r="F173" s="15">
        <v>9.2843999999999998</v>
      </c>
      <c r="G173" s="27">
        <f>(Tabela4[[#This Row],[ESTOQUE]]/Tabela4[[#This Row],[CONSUMO MÉDIO PONDERADO]])*30</f>
        <v>0</v>
      </c>
      <c r="H173" s="12" t="s">
        <v>465</v>
      </c>
      <c r="I173" s="12" t="s">
        <v>35</v>
      </c>
      <c r="J173" s="17" t="s">
        <v>229</v>
      </c>
      <c r="K173" s="17">
        <v>13</v>
      </c>
      <c r="L173" s="17" t="s">
        <v>56</v>
      </c>
      <c r="M173" s="59" t="s">
        <v>196</v>
      </c>
      <c r="N173" s="29"/>
      <c r="O173" s="29" t="s">
        <v>38</v>
      </c>
      <c r="P173" s="29" t="s">
        <v>249</v>
      </c>
      <c r="Q173" s="29" t="s">
        <v>38</v>
      </c>
      <c r="R173" s="29" t="s">
        <v>38</v>
      </c>
      <c r="S173" s="29" t="s">
        <v>40</v>
      </c>
      <c r="T173" s="53" t="s">
        <v>796</v>
      </c>
      <c r="U173" s="8" t="s">
        <v>804</v>
      </c>
      <c r="V173" s="8" t="s">
        <v>803</v>
      </c>
      <c r="W173" s="36">
        <v>45838</v>
      </c>
      <c r="X173" s="8"/>
      <c r="Y173" s="29"/>
      <c r="Z173" s="7" t="s">
        <v>796</v>
      </c>
      <c r="AA173" s="8" t="s">
        <v>804</v>
      </c>
      <c r="AB173" s="8" t="s">
        <v>803</v>
      </c>
      <c r="AC173" s="36">
        <v>45869</v>
      </c>
    </row>
    <row r="174" spans="1:29" ht="30" customHeight="1">
      <c r="A174" s="25" t="s">
        <v>31</v>
      </c>
      <c r="B174" s="16" t="s">
        <v>32</v>
      </c>
      <c r="C174" s="23">
        <v>290675</v>
      </c>
      <c r="D174" s="26" t="s">
        <v>466</v>
      </c>
      <c r="E174" s="14">
        <v>0</v>
      </c>
      <c r="F174" s="15">
        <v>184.23726249999996</v>
      </c>
      <c r="G174" s="27">
        <f>(Tabela4[[#This Row],[ESTOQUE]]/Tabela4[[#This Row],[CONSUMO MÉDIO PONDERADO]])*30</f>
        <v>0</v>
      </c>
      <c r="H174" s="12" t="s">
        <v>50</v>
      </c>
      <c r="I174" s="12" t="s">
        <v>43</v>
      </c>
      <c r="J174" s="17" t="s">
        <v>44</v>
      </c>
      <c r="K174" s="17">
        <v>9</v>
      </c>
      <c r="L174" s="17" t="s">
        <v>36</v>
      </c>
      <c r="M174" s="56" t="s">
        <v>258</v>
      </c>
      <c r="N174" s="29" t="s">
        <v>46</v>
      </c>
      <c r="O174" s="29" t="s">
        <v>38</v>
      </c>
      <c r="P174" s="8" t="s">
        <v>39</v>
      </c>
      <c r="Q174" s="8" t="s">
        <v>38</v>
      </c>
      <c r="R174" s="8" t="s">
        <v>38</v>
      </c>
      <c r="S174" s="29" t="s">
        <v>80</v>
      </c>
      <c r="T174" s="53" t="s">
        <v>791</v>
      </c>
      <c r="U174" s="8" t="s">
        <v>805</v>
      </c>
      <c r="V174" s="8" t="s">
        <v>803</v>
      </c>
      <c r="W174" s="36">
        <v>45900</v>
      </c>
      <c r="X174" s="8" t="s">
        <v>46</v>
      </c>
      <c r="Y174" s="29"/>
      <c r="Z174" s="30" t="s">
        <v>791</v>
      </c>
      <c r="AA174" s="60" t="s">
        <v>821</v>
      </c>
      <c r="AB174" s="8" t="s">
        <v>803</v>
      </c>
      <c r="AC174" s="36">
        <f>Tabela4[[#This Row],[PREVISÃO DE REGULARIZAÇÃO]]</f>
        <v>45900</v>
      </c>
    </row>
    <row r="175" spans="1:29" ht="30" customHeight="1">
      <c r="A175" s="24" t="s">
        <v>31</v>
      </c>
      <c r="B175" s="16" t="s">
        <v>99</v>
      </c>
      <c r="C175" s="23">
        <v>290676</v>
      </c>
      <c r="D175" s="13" t="s">
        <v>467</v>
      </c>
      <c r="E175" s="14">
        <v>0</v>
      </c>
      <c r="F175" s="15">
        <v>13.797650000000003</v>
      </c>
      <c r="G175" s="18">
        <f>(Tabela4[[#This Row],[ESTOQUE]]/Tabela4[[#This Row],[CONSUMO MÉDIO PONDERADO]])*30</f>
        <v>0</v>
      </c>
      <c r="H175" s="12" t="s">
        <v>101</v>
      </c>
      <c r="I175" s="12" t="s">
        <v>43</v>
      </c>
      <c r="J175" s="17" t="s">
        <v>44</v>
      </c>
      <c r="K175" s="17">
        <v>21</v>
      </c>
      <c r="L175" s="17" t="s">
        <v>102</v>
      </c>
      <c r="M175" s="57" t="s">
        <v>103</v>
      </c>
      <c r="N175" s="8" t="s">
        <v>46</v>
      </c>
      <c r="O175" s="29" t="s">
        <v>38</v>
      </c>
      <c r="P175" s="8" t="s">
        <v>39</v>
      </c>
      <c r="Q175" s="8" t="s">
        <v>38</v>
      </c>
      <c r="R175" s="8" t="s">
        <v>38</v>
      </c>
      <c r="S175" s="8" t="s">
        <v>80</v>
      </c>
      <c r="T175" s="53" t="s">
        <v>791</v>
      </c>
      <c r="U175" s="8">
        <v>0</v>
      </c>
      <c r="V175" s="8">
        <v>0</v>
      </c>
      <c r="W175" s="36">
        <v>45900</v>
      </c>
      <c r="X175" s="8"/>
      <c r="Y175" s="8"/>
      <c r="Z175" s="30" t="s">
        <v>791</v>
      </c>
      <c r="AA175" s="8" t="s">
        <v>821</v>
      </c>
      <c r="AB175" s="8" t="s">
        <v>803</v>
      </c>
      <c r="AC175" s="36">
        <f>Tabela4[[#This Row],[PREVISÃO DE REGULARIZAÇÃO]]</f>
        <v>45900</v>
      </c>
    </row>
    <row r="176" spans="1:29" ht="30" customHeight="1">
      <c r="A176" s="25" t="s">
        <v>31</v>
      </c>
      <c r="B176" s="16" t="s">
        <v>129</v>
      </c>
      <c r="C176" s="23">
        <v>290685</v>
      </c>
      <c r="D176" s="26" t="s">
        <v>468</v>
      </c>
      <c r="E176" s="14">
        <v>0</v>
      </c>
      <c r="F176" s="15">
        <v>160.5</v>
      </c>
      <c r="G176" s="27">
        <f>(Tabela4[[#This Row],[ESTOQUE]]/Tabela4[[#This Row],[CONSUMO MÉDIO PONDERADO]])*30</f>
        <v>0</v>
      </c>
      <c r="H176" s="12" t="s">
        <v>114</v>
      </c>
      <c r="I176" s="12" t="s">
        <v>43</v>
      </c>
      <c r="J176" s="17" t="s">
        <v>44</v>
      </c>
      <c r="K176" s="17">
        <v>24</v>
      </c>
      <c r="L176" s="17" t="s">
        <v>56</v>
      </c>
      <c r="M176" s="59" t="s">
        <v>469</v>
      </c>
      <c r="N176" s="29" t="s">
        <v>46</v>
      </c>
      <c r="O176" s="29" t="s">
        <v>470</v>
      </c>
      <c r="P176" s="29" t="s">
        <v>39</v>
      </c>
      <c r="Q176" s="47">
        <v>45860</v>
      </c>
      <c r="R176" s="29" t="s">
        <v>38</v>
      </c>
      <c r="S176" s="29" t="s">
        <v>40</v>
      </c>
      <c r="T176" s="53" t="s">
        <v>796</v>
      </c>
      <c r="U176" s="8" t="s">
        <v>804</v>
      </c>
      <c r="V176" s="8" t="s">
        <v>803</v>
      </c>
      <c r="W176" s="36">
        <v>45838</v>
      </c>
      <c r="X176" s="8" t="s">
        <v>46</v>
      </c>
      <c r="Y176" s="29"/>
      <c r="Z176" s="7" t="s">
        <v>792</v>
      </c>
      <c r="AA176" s="60" t="s">
        <v>821</v>
      </c>
      <c r="AB176" s="8" t="s">
        <v>803</v>
      </c>
      <c r="AC176" s="36">
        <f>Tabela4[[#This Row],[PREVISÃO DE ENTREGA]]</f>
        <v>45860</v>
      </c>
    </row>
    <row r="177" spans="1:29" ht="30" customHeight="1">
      <c r="A177" s="24" t="s">
        <v>31</v>
      </c>
      <c r="B177" s="16" t="s">
        <v>129</v>
      </c>
      <c r="C177" s="23">
        <v>290687</v>
      </c>
      <c r="D177" s="13" t="s">
        <v>471</v>
      </c>
      <c r="E177" s="14">
        <v>0</v>
      </c>
      <c r="F177" s="15">
        <v>14.4</v>
      </c>
      <c r="G177" s="18">
        <f>(Tabela4[[#This Row],[ESTOQUE]]/Tabela4[[#This Row],[CONSUMO MÉDIO PONDERADO]])*30</f>
        <v>0</v>
      </c>
      <c r="H177" s="12" t="s">
        <v>114</v>
      </c>
      <c r="I177" s="12" t="s">
        <v>43</v>
      </c>
      <c r="J177" s="17" t="s">
        <v>44</v>
      </c>
      <c r="K177" s="17">
        <v>24</v>
      </c>
      <c r="L177" s="17" t="s">
        <v>56</v>
      </c>
      <c r="M177" s="58" t="s">
        <v>172</v>
      </c>
      <c r="N177" s="8" t="s">
        <v>46</v>
      </c>
      <c r="O177" s="29" t="s">
        <v>38</v>
      </c>
      <c r="P177" s="8" t="s">
        <v>39</v>
      </c>
      <c r="Q177" s="8" t="s">
        <v>38</v>
      </c>
      <c r="R177" s="8" t="s">
        <v>38</v>
      </c>
      <c r="S177" s="8" t="s">
        <v>80</v>
      </c>
      <c r="T177" s="53" t="s">
        <v>791</v>
      </c>
      <c r="U177" s="8">
        <v>0</v>
      </c>
      <c r="V177" s="8">
        <v>0</v>
      </c>
      <c r="W177" s="36">
        <v>45961</v>
      </c>
      <c r="X177" s="8"/>
      <c r="Y177" s="8"/>
      <c r="Z177" s="7" t="s">
        <v>797</v>
      </c>
      <c r="AA177" s="8"/>
      <c r="AB177" s="8"/>
      <c r="AC177" s="8" t="s">
        <v>790</v>
      </c>
    </row>
    <row r="178" spans="1:29" ht="30" customHeight="1">
      <c r="A178" s="24" t="s">
        <v>61</v>
      </c>
      <c r="B178" s="16" t="s">
        <v>62</v>
      </c>
      <c r="C178" s="23">
        <v>290740</v>
      </c>
      <c r="D178" s="13" t="s">
        <v>472</v>
      </c>
      <c r="E178" s="14">
        <v>0</v>
      </c>
      <c r="F178" s="15">
        <v>0.16666666666666699</v>
      </c>
      <c r="G178" s="18">
        <f>(Tabela4[[#This Row],[ESTOQUE]]/Tabela4[[#This Row],[CONSUMO MÉDIO PONDERADO]])*30</f>
        <v>0</v>
      </c>
      <c r="H178" s="12" t="s">
        <v>473</v>
      </c>
      <c r="I178" s="12" t="s">
        <v>43</v>
      </c>
      <c r="J178" s="17" t="s">
        <v>195</v>
      </c>
      <c r="K178" s="17">
        <v>42</v>
      </c>
      <c r="L178" s="17" t="s">
        <v>65</v>
      </c>
      <c r="M178" s="55" t="s">
        <v>474</v>
      </c>
      <c r="N178" s="8"/>
      <c r="O178" s="52" t="s">
        <v>475</v>
      </c>
      <c r="P178" s="8" t="s">
        <v>67</v>
      </c>
      <c r="Q178" s="36">
        <v>45853</v>
      </c>
      <c r="R178" s="8"/>
      <c r="S178" s="8" t="s">
        <v>40</v>
      </c>
      <c r="T178" s="53" t="s">
        <v>796</v>
      </c>
      <c r="U178" s="8">
        <v>0</v>
      </c>
      <c r="V178" s="8">
        <v>0</v>
      </c>
      <c r="W178" s="36">
        <v>45838</v>
      </c>
      <c r="X178" s="8"/>
      <c r="Y178" s="8"/>
      <c r="Z178" s="7" t="s">
        <v>792</v>
      </c>
      <c r="AA178" s="8"/>
      <c r="AB178" s="8"/>
      <c r="AC178" s="36">
        <f>Tabela4[[#This Row],[PREVISÃO DE ENTREGA]]</f>
        <v>45853</v>
      </c>
    </row>
    <row r="179" spans="1:29" ht="30" customHeight="1">
      <c r="A179" s="24" t="s">
        <v>61</v>
      </c>
      <c r="B179" s="16" t="s">
        <v>62</v>
      </c>
      <c r="C179" s="23">
        <v>290742</v>
      </c>
      <c r="D179" s="13" t="s">
        <v>476</v>
      </c>
      <c r="E179" s="14">
        <v>0</v>
      </c>
      <c r="F179" s="15">
        <v>0.16666666666666699</v>
      </c>
      <c r="G179" s="18">
        <f>(Tabela4[[#This Row],[ESTOQUE]]/Tabela4[[#This Row],[CONSUMO MÉDIO PONDERADO]])*30</f>
        <v>0</v>
      </c>
      <c r="H179" s="12" t="s">
        <v>473</v>
      </c>
      <c r="I179" s="12" t="s">
        <v>43</v>
      </c>
      <c r="J179" s="17" t="s">
        <v>195</v>
      </c>
      <c r="K179" s="17">
        <v>42</v>
      </c>
      <c r="L179" s="17" t="s">
        <v>65</v>
      </c>
      <c r="M179" s="55" t="s">
        <v>474</v>
      </c>
      <c r="N179" s="44"/>
      <c r="O179" s="8" t="s">
        <v>97</v>
      </c>
      <c r="P179" s="8" t="s">
        <v>67</v>
      </c>
      <c r="Q179" s="8" t="s">
        <v>124</v>
      </c>
      <c r="R179" s="44" t="s">
        <v>225</v>
      </c>
      <c r="S179" s="8" t="s">
        <v>40</v>
      </c>
      <c r="T179" s="53" t="e">
        <v>#N/A</v>
      </c>
      <c r="U179" s="8" t="e">
        <v>#N/A</v>
      </c>
      <c r="V179" s="8" t="e">
        <v>#N/A</v>
      </c>
      <c r="W179" s="36" t="e">
        <v>#N/A</v>
      </c>
      <c r="X179" s="8"/>
      <c r="Y179" s="8"/>
      <c r="Z179" s="30" t="s">
        <v>195</v>
      </c>
      <c r="AA179" s="8"/>
      <c r="AB179" s="8"/>
      <c r="AC179" s="36">
        <v>45992</v>
      </c>
    </row>
    <row r="180" spans="1:29" ht="30" customHeight="1">
      <c r="A180" s="24" t="s">
        <v>61</v>
      </c>
      <c r="B180" s="16" t="s">
        <v>62</v>
      </c>
      <c r="C180" s="23">
        <v>290757</v>
      </c>
      <c r="D180" s="13" t="s">
        <v>477</v>
      </c>
      <c r="E180" s="14">
        <v>0</v>
      </c>
      <c r="F180" s="15">
        <v>0.16666666666666666</v>
      </c>
      <c r="G180" s="18">
        <f>(Tabela4[[#This Row],[ESTOQUE]]/Tabela4[[#This Row],[CONSUMO MÉDIO PONDERADO]])*30</f>
        <v>0</v>
      </c>
      <c r="H180" s="12" t="s">
        <v>473</v>
      </c>
      <c r="I180" s="12" t="s">
        <v>43</v>
      </c>
      <c r="J180" s="17" t="s">
        <v>195</v>
      </c>
      <c r="K180" s="17">
        <v>42</v>
      </c>
      <c r="L180" s="17" t="s">
        <v>65</v>
      </c>
      <c r="M180" s="55" t="s">
        <v>474</v>
      </c>
      <c r="N180" s="44"/>
      <c r="O180" s="8" t="s">
        <v>97</v>
      </c>
      <c r="P180" s="8" t="s">
        <v>67</v>
      </c>
      <c r="Q180" s="8" t="s">
        <v>124</v>
      </c>
      <c r="R180" s="44" t="s">
        <v>225</v>
      </c>
      <c r="S180" s="8" t="s">
        <v>40</v>
      </c>
      <c r="T180" s="53" t="e">
        <v>#N/A</v>
      </c>
      <c r="U180" s="8" t="e">
        <v>#N/A</v>
      </c>
      <c r="V180" s="8" t="e">
        <v>#N/A</v>
      </c>
      <c r="W180" s="36" t="e">
        <v>#N/A</v>
      </c>
      <c r="X180" s="8"/>
      <c r="Y180" s="8"/>
      <c r="Z180" s="30" t="s">
        <v>195</v>
      </c>
      <c r="AA180" s="8"/>
      <c r="AB180" s="8"/>
      <c r="AC180" s="36">
        <v>45992</v>
      </c>
    </row>
    <row r="181" spans="1:29" ht="30" customHeight="1">
      <c r="A181" s="24" t="s">
        <v>69</v>
      </c>
      <c r="B181" s="16" t="s">
        <v>288</v>
      </c>
      <c r="C181" s="23">
        <v>290865</v>
      </c>
      <c r="D181" s="13" t="s">
        <v>478</v>
      </c>
      <c r="E181" s="14">
        <v>0</v>
      </c>
      <c r="F181" s="15">
        <v>5.5448500000000003</v>
      </c>
      <c r="G181" s="18">
        <f>(Tabela4[[#This Row],[ESTOQUE]]/Tabela4[[#This Row],[CONSUMO MÉDIO PONDERADO]])*30</f>
        <v>0</v>
      </c>
      <c r="H181" s="12" t="s">
        <v>317</v>
      </c>
      <c r="I181" s="12" t="s">
        <v>43</v>
      </c>
      <c r="J181" s="17" t="s">
        <v>84</v>
      </c>
      <c r="K181" s="17">
        <v>33</v>
      </c>
      <c r="L181" s="17" t="s">
        <v>78</v>
      </c>
      <c r="M181" s="56" t="s">
        <v>85</v>
      </c>
      <c r="N181" s="8" t="s">
        <v>46</v>
      </c>
      <c r="O181" s="8" t="s">
        <v>38</v>
      </c>
      <c r="P181" s="8" t="s">
        <v>76</v>
      </c>
      <c r="Q181" s="8" t="s">
        <v>38</v>
      </c>
      <c r="R181" s="8" t="s">
        <v>38</v>
      </c>
      <c r="S181" s="8" t="s">
        <v>80</v>
      </c>
      <c r="T181" s="53" t="e">
        <v>#N/A</v>
      </c>
      <c r="U181" s="8" t="e">
        <v>#N/A</v>
      </c>
      <c r="V181" s="8" t="e">
        <v>#N/A</v>
      </c>
      <c r="W181" s="36" t="e">
        <v>#N/A</v>
      </c>
      <c r="X181" s="8"/>
      <c r="Y181" s="8"/>
      <c r="Z181" s="30" t="s">
        <v>797</v>
      </c>
      <c r="AA181" s="29"/>
      <c r="AB181" s="29"/>
      <c r="AC181" s="8" t="s">
        <v>790</v>
      </c>
    </row>
    <row r="182" spans="1:29" ht="30" customHeight="1">
      <c r="A182" s="24" t="s">
        <v>61</v>
      </c>
      <c r="B182" s="16" t="s">
        <v>62</v>
      </c>
      <c r="C182" s="23">
        <v>290903</v>
      </c>
      <c r="D182" s="13" t="s">
        <v>479</v>
      </c>
      <c r="E182" s="14">
        <v>0</v>
      </c>
      <c r="F182" s="15">
        <v>20.833333333333332</v>
      </c>
      <c r="G182" s="18">
        <f>(Tabela4[[#This Row],[ESTOQUE]]/Tabela4[[#This Row],[CONSUMO MÉDIO PONDERADO]])*30</f>
        <v>0</v>
      </c>
      <c r="H182" s="12" t="s">
        <v>480</v>
      </c>
      <c r="I182" s="12" t="s">
        <v>35</v>
      </c>
      <c r="J182" s="17" t="s">
        <v>35</v>
      </c>
      <c r="K182" s="17">
        <v>42</v>
      </c>
      <c r="L182" s="17" t="s">
        <v>65</v>
      </c>
      <c r="M182" s="60"/>
      <c r="N182" s="8"/>
      <c r="O182" s="8" t="s">
        <v>97</v>
      </c>
      <c r="P182" s="8" t="s">
        <v>67</v>
      </c>
      <c r="Q182" s="8" t="s">
        <v>124</v>
      </c>
      <c r="R182" s="44" t="s">
        <v>481</v>
      </c>
      <c r="S182" s="8" t="s">
        <v>40</v>
      </c>
      <c r="T182" s="53" t="e">
        <v>#N/A</v>
      </c>
      <c r="U182" s="8" t="e">
        <v>#N/A</v>
      </c>
      <c r="V182" s="8" t="e">
        <v>#N/A</v>
      </c>
      <c r="W182" s="36" t="e">
        <v>#N/A</v>
      </c>
      <c r="X182" s="8"/>
      <c r="Y182" s="8"/>
      <c r="Z182" s="7" t="s">
        <v>795</v>
      </c>
      <c r="AA182" s="60" t="s">
        <v>816</v>
      </c>
      <c r="AB182" s="8" t="s">
        <v>2</v>
      </c>
      <c r="AC182" s="36">
        <v>45869</v>
      </c>
    </row>
    <row r="183" spans="1:29" ht="30" customHeight="1">
      <c r="A183" s="24" t="s">
        <v>69</v>
      </c>
      <c r="B183" s="16" t="s">
        <v>70</v>
      </c>
      <c r="C183" s="23">
        <v>290928</v>
      </c>
      <c r="D183" s="13" t="s">
        <v>482</v>
      </c>
      <c r="E183" s="14">
        <v>172</v>
      </c>
      <c r="F183" s="15">
        <v>1141</v>
      </c>
      <c r="G183" s="18">
        <f>(Tabela4[[#This Row],[ESTOQUE]]/Tabela4[[#This Row],[CONSUMO MÉDIO PONDERADO]])*30</f>
        <v>4.5223488168273445</v>
      </c>
      <c r="H183" s="12" t="s">
        <v>77</v>
      </c>
      <c r="I183" s="12" t="s">
        <v>43</v>
      </c>
      <c r="J183" s="17" t="s">
        <v>44</v>
      </c>
      <c r="K183" s="17">
        <v>36</v>
      </c>
      <c r="L183" s="17" t="s">
        <v>78</v>
      </c>
      <c r="M183" s="56" t="s">
        <v>79</v>
      </c>
      <c r="N183" s="8" t="s">
        <v>46</v>
      </c>
      <c r="O183" s="8" t="s">
        <v>38</v>
      </c>
      <c r="P183" s="8" t="s">
        <v>76</v>
      </c>
      <c r="Q183" s="8" t="s">
        <v>38</v>
      </c>
      <c r="R183" s="8" t="s">
        <v>38</v>
      </c>
      <c r="S183" s="8" t="s">
        <v>80</v>
      </c>
      <c r="T183" s="53" t="e">
        <v>#N/A</v>
      </c>
      <c r="U183" s="8" t="e">
        <v>#N/A</v>
      </c>
      <c r="V183" s="8" t="e">
        <v>#N/A</v>
      </c>
      <c r="W183" s="36" t="e">
        <v>#N/A</v>
      </c>
      <c r="X183" s="8"/>
      <c r="Y183" s="8"/>
      <c r="Z183" s="7" t="s">
        <v>791</v>
      </c>
      <c r="AA183" s="8" t="s">
        <v>819</v>
      </c>
      <c r="AB183" s="8" t="s">
        <v>803</v>
      </c>
      <c r="AC183" s="36">
        <v>45884</v>
      </c>
    </row>
    <row r="184" spans="1:29" ht="30" customHeight="1">
      <c r="A184" s="24" t="s">
        <v>69</v>
      </c>
      <c r="B184" s="16" t="s">
        <v>288</v>
      </c>
      <c r="C184" s="23">
        <v>290931</v>
      </c>
      <c r="D184" s="13" t="s">
        <v>483</v>
      </c>
      <c r="E184" s="14">
        <v>0</v>
      </c>
      <c r="F184" s="15">
        <v>1.5474000000000003</v>
      </c>
      <c r="G184" s="18">
        <f>(Tabela4[[#This Row],[ESTOQUE]]/Tabela4[[#This Row],[CONSUMO MÉDIO PONDERADO]])*30</f>
        <v>0</v>
      </c>
      <c r="H184" s="12" t="s">
        <v>314</v>
      </c>
      <c r="I184" s="12" t="s">
        <v>43</v>
      </c>
      <c r="J184" s="17" t="s">
        <v>342</v>
      </c>
      <c r="K184" s="17">
        <v>33</v>
      </c>
      <c r="L184" s="17" t="s">
        <v>78</v>
      </c>
      <c r="M184" s="55" t="s">
        <v>484</v>
      </c>
      <c r="N184" s="8" t="s">
        <v>191</v>
      </c>
      <c r="O184" s="8" t="s">
        <v>38</v>
      </c>
      <c r="P184" s="8" t="s">
        <v>76</v>
      </c>
      <c r="Q184" s="8" t="s">
        <v>38</v>
      </c>
      <c r="R184" s="8" t="s">
        <v>38</v>
      </c>
      <c r="S184" s="8" t="s">
        <v>80</v>
      </c>
      <c r="T184" s="53" t="s">
        <v>795</v>
      </c>
      <c r="U184" s="8" t="s">
        <v>806</v>
      </c>
      <c r="V184" s="8" t="s">
        <v>803</v>
      </c>
      <c r="W184" s="36" t="s">
        <v>790</v>
      </c>
      <c r="X184" s="8"/>
      <c r="Y184" s="8"/>
      <c r="Z184" s="7" t="s">
        <v>797</v>
      </c>
      <c r="AA184" s="8"/>
      <c r="AB184" s="8"/>
      <c r="AC184" s="8" t="s">
        <v>790</v>
      </c>
    </row>
    <row r="185" spans="1:29" ht="30" customHeight="1">
      <c r="A185" s="24" t="s">
        <v>69</v>
      </c>
      <c r="B185" s="16" t="s">
        <v>70</v>
      </c>
      <c r="C185" s="23">
        <v>290947</v>
      </c>
      <c r="D185" s="13" t="s">
        <v>485</v>
      </c>
      <c r="E185" s="14">
        <v>0</v>
      </c>
      <c r="F185" s="15">
        <v>39.805199999999992</v>
      </c>
      <c r="G185" s="18">
        <f>(Tabela4[[#This Row],[ESTOQUE]]/Tabela4[[#This Row],[CONSUMO MÉDIO PONDERADO]])*30</f>
        <v>0</v>
      </c>
      <c r="H185" s="12" t="s">
        <v>83</v>
      </c>
      <c r="I185" s="12" t="s">
        <v>43</v>
      </c>
      <c r="J185" s="17" t="s">
        <v>84</v>
      </c>
      <c r="K185" s="17">
        <v>33</v>
      </c>
      <c r="L185" s="17" t="s">
        <v>78</v>
      </c>
      <c r="M185" s="56" t="s">
        <v>85</v>
      </c>
      <c r="N185" s="8" t="s">
        <v>46</v>
      </c>
      <c r="O185" s="8" t="s">
        <v>38</v>
      </c>
      <c r="P185" s="8" t="s">
        <v>76</v>
      </c>
      <c r="Q185" s="8" t="s">
        <v>38</v>
      </c>
      <c r="R185" s="8" t="s">
        <v>38</v>
      </c>
      <c r="S185" s="8" t="s">
        <v>40</v>
      </c>
      <c r="T185" s="53" t="s">
        <v>797</v>
      </c>
      <c r="U185" s="8">
        <v>0</v>
      </c>
      <c r="V185" s="8">
        <v>0</v>
      </c>
      <c r="W185" s="36" t="s">
        <v>790</v>
      </c>
      <c r="X185" s="8"/>
      <c r="Y185" s="8"/>
      <c r="Z185" s="30" t="s">
        <v>797</v>
      </c>
      <c r="AA185" s="29"/>
      <c r="AB185" s="29"/>
      <c r="AC185" s="8" t="s">
        <v>790</v>
      </c>
    </row>
    <row r="186" spans="1:29" ht="30" customHeight="1">
      <c r="A186" s="24" t="s">
        <v>61</v>
      </c>
      <c r="B186" s="16" t="s">
        <v>62</v>
      </c>
      <c r="C186" s="23">
        <v>291111</v>
      </c>
      <c r="D186" s="13" t="s">
        <v>486</v>
      </c>
      <c r="E186" s="14">
        <v>0</v>
      </c>
      <c r="F186" s="15">
        <v>250</v>
      </c>
      <c r="G186" s="18">
        <f>(Tabela4[[#This Row],[ESTOQUE]]/Tabela4[[#This Row],[CONSUMO MÉDIO PONDERADO]])*30</f>
        <v>0</v>
      </c>
      <c r="H186" s="12" t="s">
        <v>480</v>
      </c>
      <c r="I186" s="12" t="s">
        <v>35</v>
      </c>
      <c r="J186" s="17" t="s">
        <v>35</v>
      </c>
      <c r="K186" s="17">
        <v>42</v>
      </c>
      <c r="L186" s="17" t="s">
        <v>65</v>
      </c>
      <c r="M186" s="60"/>
      <c r="N186" s="8"/>
      <c r="O186" s="8" t="s">
        <v>487</v>
      </c>
      <c r="P186" s="8" t="s">
        <v>67</v>
      </c>
      <c r="Q186" s="36">
        <v>45853</v>
      </c>
      <c r="R186" s="8"/>
      <c r="S186" s="8" t="s">
        <v>40</v>
      </c>
      <c r="T186" s="53" t="s">
        <v>796</v>
      </c>
      <c r="U186" s="8">
        <v>0</v>
      </c>
      <c r="V186" s="8">
        <v>0</v>
      </c>
      <c r="W186" s="36">
        <v>45838</v>
      </c>
      <c r="X186" s="8"/>
      <c r="Y186" s="8"/>
      <c r="Z186" s="7" t="s">
        <v>792</v>
      </c>
      <c r="AA186" s="8"/>
      <c r="AB186" s="8"/>
      <c r="AC186" s="36">
        <f>Tabela4[[#This Row],[PREVISÃO DE ENTREGA]]</f>
        <v>45853</v>
      </c>
    </row>
    <row r="187" spans="1:29" ht="30" customHeight="1">
      <c r="A187" s="24" t="s">
        <v>61</v>
      </c>
      <c r="B187" s="16" t="s">
        <v>62</v>
      </c>
      <c r="C187" s="23">
        <v>291136</v>
      </c>
      <c r="D187" s="13" t="s">
        <v>488</v>
      </c>
      <c r="E187" s="14">
        <v>0</v>
      </c>
      <c r="F187" s="15">
        <v>0.83333333333333337</v>
      </c>
      <c r="G187" s="18">
        <f>(Tabela4[[#This Row],[ESTOQUE]]/Tabela4[[#This Row],[CONSUMO MÉDIO PONDERADO]])*30</f>
        <v>0</v>
      </c>
      <c r="H187" s="12" t="s">
        <v>480</v>
      </c>
      <c r="I187" s="12" t="s">
        <v>35</v>
      </c>
      <c r="J187" s="17" t="s">
        <v>35</v>
      </c>
      <c r="K187" s="17">
        <v>42</v>
      </c>
      <c r="L187" s="17" t="s">
        <v>65</v>
      </c>
      <c r="M187" s="60"/>
      <c r="N187" s="8"/>
      <c r="O187" s="44" t="s">
        <v>489</v>
      </c>
      <c r="P187" s="8" t="s">
        <v>67</v>
      </c>
      <c r="Q187" s="36">
        <v>45850</v>
      </c>
      <c r="R187" s="8"/>
      <c r="S187" s="8" t="s">
        <v>40</v>
      </c>
      <c r="T187" s="53" t="s">
        <v>796</v>
      </c>
      <c r="U187" s="8">
        <v>0</v>
      </c>
      <c r="V187" s="8">
        <v>0</v>
      </c>
      <c r="W187" s="36">
        <v>45838</v>
      </c>
      <c r="X187" s="8"/>
      <c r="Y187" s="8"/>
      <c r="Z187" s="30" t="s">
        <v>793</v>
      </c>
      <c r="AA187" s="29"/>
      <c r="AB187" s="29"/>
      <c r="AC187" s="8" t="s">
        <v>790</v>
      </c>
    </row>
    <row r="188" spans="1:29" ht="30" customHeight="1">
      <c r="A188" s="24" t="s">
        <v>31</v>
      </c>
      <c r="B188" s="16" t="s">
        <v>371</v>
      </c>
      <c r="C188" s="23">
        <v>291371</v>
      </c>
      <c r="D188" s="13" t="s">
        <v>490</v>
      </c>
      <c r="E188" s="14">
        <v>0</v>
      </c>
      <c r="F188" s="15">
        <v>4.5</v>
      </c>
      <c r="G188" s="18">
        <f>(Tabela4[[#This Row],[ESTOQUE]]/Tabela4[[#This Row],[CONSUMO MÉDIO PONDERADO]])*30</f>
        <v>0</v>
      </c>
      <c r="H188" s="12" t="s">
        <v>223</v>
      </c>
      <c r="I188" s="12" t="s">
        <v>43</v>
      </c>
      <c r="J188" s="17" t="s">
        <v>44</v>
      </c>
      <c r="K188" s="17">
        <v>23</v>
      </c>
      <c r="L188" s="17" t="s">
        <v>56</v>
      </c>
      <c r="M188" s="59" t="s">
        <v>224</v>
      </c>
      <c r="N188" s="8" t="s">
        <v>46</v>
      </c>
      <c r="O188" s="8" t="s">
        <v>38</v>
      </c>
      <c r="P188" s="8" t="s">
        <v>249</v>
      </c>
      <c r="Q188" s="8" t="s">
        <v>38</v>
      </c>
      <c r="R188" s="8" t="s">
        <v>38</v>
      </c>
      <c r="S188" s="8" t="s">
        <v>40</v>
      </c>
      <c r="T188" s="53" t="s">
        <v>791</v>
      </c>
      <c r="U188" s="8">
        <v>0</v>
      </c>
      <c r="V188" s="8">
        <v>0</v>
      </c>
      <c r="W188" s="36">
        <v>45961</v>
      </c>
      <c r="X188" s="8"/>
      <c r="Y188" s="8"/>
      <c r="Z188" s="30" t="s">
        <v>791</v>
      </c>
      <c r="AA188" s="8" t="s">
        <v>821</v>
      </c>
      <c r="AB188" s="8" t="s">
        <v>803</v>
      </c>
      <c r="AC188" s="36">
        <f>Tabela4[[#This Row],[PREVISÃO DE REGULARIZAÇÃO]]</f>
        <v>45961</v>
      </c>
    </row>
    <row r="189" spans="1:29" ht="30" customHeight="1">
      <c r="A189" s="24" t="s">
        <v>218</v>
      </c>
      <c r="B189" s="16" t="s">
        <v>62</v>
      </c>
      <c r="C189" s="23">
        <v>291567</v>
      </c>
      <c r="D189" s="13" t="s">
        <v>491</v>
      </c>
      <c r="E189" s="14">
        <v>0</v>
      </c>
      <c r="F189" s="15">
        <v>0.16666666666666666</v>
      </c>
      <c r="G189" s="18">
        <f>(Tabela4[[#This Row],[ESTOQUE]]/Tabela4[[#This Row],[CONSUMO MÉDIO PONDERADO]])*30</f>
        <v>0</v>
      </c>
      <c r="H189" s="12" t="s">
        <v>492</v>
      </c>
      <c r="I189" s="12" t="s">
        <v>35</v>
      </c>
      <c r="J189" s="17" t="s">
        <v>35</v>
      </c>
      <c r="K189" s="17">
        <v>28</v>
      </c>
      <c r="L189" s="17" t="s">
        <v>65</v>
      </c>
      <c r="M189" s="60"/>
      <c r="N189" s="8"/>
      <c r="O189" s="8" t="s">
        <v>97</v>
      </c>
      <c r="P189" s="8" t="s">
        <v>221</v>
      </c>
      <c r="Q189" s="8" t="s">
        <v>38</v>
      </c>
      <c r="R189" s="8" t="s">
        <v>493</v>
      </c>
      <c r="S189" s="8" t="s">
        <v>40</v>
      </c>
      <c r="T189" s="53" t="e">
        <v>#N/A</v>
      </c>
      <c r="U189" s="8" t="e">
        <v>#N/A</v>
      </c>
      <c r="V189" s="8" t="e">
        <v>#N/A</v>
      </c>
      <c r="W189" s="36" t="e">
        <v>#N/A</v>
      </c>
      <c r="X189" s="8"/>
      <c r="Y189" s="8"/>
      <c r="Z189" s="7" t="s">
        <v>795</v>
      </c>
      <c r="AA189" s="60" t="s">
        <v>816</v>
      </c>
      <c r="AB189" s="8" t="s">
        <v>2</v>
      </c>
      <c r="AC189" s="36">
        <v>45869</v>
      </c>
    </row>
    <row r="190" spans="1:29" ht="30" customHeight="1">
      <c r="A190" s="24" t="s">
        <v>494</v>
      </c>
      <c r="B190" s="16" t="s">
        <v>62</v>
      </c>
      <c r="C190" s="23">
        <v>291568</v>
      </c>
      <c r="D190" s="13" t="s">
        <v>495</v>
      </c>
      <c r="E190" s="14">
        <v>0</v>
      </c>
      <c r="F190" s="15">
        <v>0.16666666666666666</v>
      </c>
      <c r="G190" s="18">
        <f>(Tabela4[[#This Row],[ESTOQUE]]/Tabela4[[#This Row],[CONSUMO MÉDIO PONDERADO]])*30</f>
        <v>0</v>
      </c>
      <c r="H190" s="12" t="s">
        <v>492</v>
      </c>
      <c r="I190" s="12" t="s">
        <v>35</v>
      </c>
      <c r="J190" s="17" t="s">
        <v>35</v>
      </c>
      <c r="K190" s="17">
        <v>28</v>
      </c>
      <c r="L190" s="17" t="s">
        <v>65</v>
      </c>
      <c r="M190" s="60"/>
      <c r="N190" s="8"/>
      <c r="O190" s="8" t="s">
        <v>97</v>
      </c>
      <c r="P190" s="8" t="s">
        <v>221</v>
      </c>
      <c r="Q190" s="8" t="s">
        <v>38</v>
      </c>
      <c r="R190" s="8" t="s">
        <v>493</v>
      </c>
      <c r="S190" s="8" t="s">
        <v>40</v>
      </c>
      <c r="T190" s="53" t="e">
        <v>#N/A</v>
      </c>
      <c r="U190" s="8" t="e">
        <v>#N/A</v>
      </c>
      <c r="V190" s="8" t="e">
        <v>#N/A</v>
      </c>
      <c r="W190" s="36" t="e">
        <v>#N/A</v>
      </c>
      <c r="X190" s="8"/>
      <c r="Y190" s="8"/>
      <c r="Z190" s="7" t="s">
        <v>795</v>
      </c>
      <c r="AA190" s="60" t="s">
        <v>816</v>
      </c>
      <c r="AB190" s="8" t="s">
        <v>2</v>
      </c>
      <c r="AC190" s="36">
        <v>45869</v>
      </c>
    </row>
    <row r="191" spans="1:29" ht="30" customHeight="1">
      <c r="A191" s="24" t="s">
        <v>31</v>
      </c>
      <c r="B191" s="16" t="s">
        <v>32</v>
      </c>
      <c r="C191" s="23">
        <v>291840</v>
      </c>
      <c r="D191" s="13" t="s">
        <v>497</v>
      </c>
      <c r="E191" s="14">
        <v>0</v>
      </c>
      <c r="F191" s="15">
        <v>3.9800749999999998</v>
      </c>
      <c r="G191" s="18">
        <f>(Tabela4[[#This Row],[ESTOQUE]]/Tabela4[[#This Row],[CONSUMO MÉDIO PONDERADO]])*30</f>
        <v>0</v>
      </c>
      <c r="H191" s="12" t="s">
        <v>42</v>
      </c>
      <c r="I191" s="12" t="s">
        <v>43</v>
      </c>
      <c r="J191" s="17" t="s">
        <v>44</v>
      </c>
      <c r="K191" s="17">
        <v>19</v>
      </c>
      <c r="L191" s="17" t="s">
        <v>36</v>
      </c>
      <c r="M191" s="55" t="s">
        <v>45</v>
      </c>
      <c r="N191" s="8" t="s">
        <v>46</v>
      </c>
      <c r="O191" s="8" t="s">
        <v>38</v>
      </c>
      <c r="P191" s="8" t="s">
        <v>39</v>
      </c>
      <c r="Q191" s="8" t="s">
        <v>38</v>
      </c>
      <c r="R191" s="8" t="s">
        <v>38</v>
      </c>
      <c r="S191" s="8" t="s">
        <v>80</v>
      </c>
      <c r="T191" s="53" t="s">
        <v>791</v>
      </c>
      <c r="U191" s="8" t="s">
        <v>805</v>
      </c>
      <c r="V191" s="8" t="s">
        <v>803</v>
      </c>
      <c r="W191" s="36">
        <v>45992</v>
      </c>
      <c r="X191" s="8" t="s">
        <v>46</v>
      </c>
      <c r="Y191" s="8"/>
      <c r="Z191" s="30" t="s">
        <v>791</v>
      </c>
      <c r="AA191" s="60" t="s">
        <v>821</v>
      </c>
      <c r="AB191" s="8" t="s">
        <v>803</v>
      </c>
      <c r="AC191" s="36">
        <f>Tabela4[[#This Row],[PREVISÃO DE REGULARIZAÇÃO]]</f>
        <v>45992</v>
      </c>
    </row>
    <row r="192" spans="1:29" ht="30" customHeight="1">
      <c r="A192" s="24" t="s">
        <v>31</v>
      </c>
      <c r="B192" s="16" t="s">
        <v>32</v>
      </c>
      <c r="C192" s="23">
        <v>291841</v>
      </c>
      <c r="D192" s="13" t="s">
        <v>498</v>
      </c>
      <c r="E192" s="14">
        <v>0</v>
      </c>
      <c r="F192" s="15">
        <v>5.4273750000000005</v>
      </c>
      <c r="G192" s="18">
        <f>(Tabela4[[#This Row],[ESTOQUE]]/Tabela4[[#This Row],[CONSUMO MÉDIO PONDERADO]])*30</f>
        <v>0</v>
      </c>
      <c r="H192" s="12" t="s">
        <v>42</v>
      </c>
      <c r="I192" s="12" t="s">
        <v>43</v>
      </c>
      <c r="J192" s="17" t="s">
        <v>44</v>
      </c>
      <c r="K192" s="17">
        <v>19</v>
      </c>
      <c r="L192" s="17" t="s">
        <v>36</v>
      </c>
      <c r="M192" s="55" t="s">
        <v>45</v>
      </c>
      <c r="N192" s="8" t="s">
        <v>46</v>
      </c>
      <c r="O192" s="8" t="s">
        <v>38</v>
      </c>
      <c r="P192" s="8" t="s">
        <v>39</v>
      </c>
      <c r="Q192" s="8" t="s">
        <v>38</v>
      </c>
      <c r="R192" s="8" t="s">
        <v>38</v>
      </c>
      <c r="S192" s="8" t="s">
        <v>80</v>
      </c>
      <c r="T192" s="53" t="s">
        <v>791</v>
      </c>
      <c r="U192" s="8">
        <v>0</v>
      </c>
      <c r="V192" s="8">
        <v>0</v>
      </c>
      <c r="W192" s="36">
        <v>45992</v>
      </c>
      <c r="X192" s="8"/>
      <c r="Y192" s="8"/>
      <c r="Z192" s="30" t="s">
        <v>791</v>
      </c>
      <c r="AA192" s="8" t="s">
        <v>821</v>
      </c>
      <c r="AB192" s="8" t="s">
        <v>803</v>
      </c>
      <c r="AC192" s="36">
        <f>Tabela4[[#This Row],[PREVISÃO DE REGULARIZAÇÃO]]</f>
        <v>45992</v>
      </c>
    </row>
    <row r="193" spans="1:29" ht="30" customHeight="1">
      <c r="A193" s="24" t="s">
        <v>186</v>
      </c>
      <c r="B193" s="16" t="s">
        <v>499</v>
      </c>
      <c r="C193" s="23">
        <v>291890</v>
      </c>
      <c r="D193" s="13" t="s">
        <v>500</v>
      </c>
      <c r="E193" s="14">
        <v>0</v>
      </c>
      <c r="F193" s="15">
        <v>7.0922499999999999</v>
      </c>
      <c r="G193" s="18">
        <f>(Tabela4[[#This Row],[ESTOQUE]]/Tabela4[[#This Row],[CONSUMO MÉDIO PONDERADO]])*30</f>
        <v>0</v>
      </c>
      <c r="H193" s="12" t="s">
        <v>501</v>
      </c>
      <c r="I193" s="12" t="s">
        <v>43</v>
      </c>
      <c r="J193" s="17" t="s">
        <v>195</v>
      </c>
      <c r="K193" s="17" t="s">
        <v>502</v>
      </c>
      <c r="L193" s="17" t="s">
        <v>503</v>
      </c>
      <c r="M193" s="58" t="s">
        <v>504</v>
      </c>
      <c r="N193" s="8"/>
      <c r="O193" s="8" t="s">
        <v>38</v>
      </c>
      <c r="P193" s="8" t="s">
        <v>249</v>
      </c>
      <c r="Q193" s="8" t="s">
        <v>38</v>
      </c>
      <c r="R193" s="8" t="s">
        <v>38</v>
      </c>
      <c r="S193" s="8" t="s">
        <v>80</v>
      </c>
      <c r="T193" s="53" t="s">
        <v>791</v>
      </c>
      <c r="U193" s="8">
        <v>0</v>
      </c>
      <c r="V193" s="8">
        <v>0</v>
      </c>
      <c r="W193" s="36">
        <v>45900</v>
      </c>
      <c r="X193" s="8"/>
      <c r="Y193" s="8"/>
      <c r="Z193" s="30" t="s">
        <v>792</v>
      </c>
      <c r="AA193" s="8"/>
      <c r="AB193" s="8"/>
      <c r="AC193" s="36">
        <v>45869</v>
      </c>
    </row>
    <row r="194" spans="1:29" ht="30" customHeight="1">
      <c r="A194" s="24" t="s">
        <v>61</v>
      </c>
      <c r="B194" s="16" t="s">
        <v>121</v>
      </c>
      <c r="C194" s="23">
        <v>292027</v>
      </c>
      <c r="D194" s="13" t="s">
        <v>505</v>
      </c>
      <c r="E194" s="14">
        <v>0</v>
      </c>
      <c r="F194" s="15">
        <v>100</v>
      </c>
      <c r="G194" s="18">
        <f>(Tabela4[[#This Row],[ESTOQUE]]/Tabela4[[#This Row],[CONSUMO MÉDIO PONDERADO]])*30</f>
        <v>0</v>
      </c>
      <c r="H194" s="12" t="s">
        <v>174</v>
      </c>
      <c r="I194" s="12" t="s">
        <v>159</v>
      </c>
      <c r="J194" s="17" t="s">
        <v>35</v>
      </c>
      <c r="K194" s="17" t="s">
        <v>175</v>
      </c>
      <c r="L194" s="17" t="s">
        <v>65</v>
      </c>
      <c r="M194" s="60"/>
      <c r="N194" s="8"/>
      <c r="O194" s="8" t="s">
        <v>176</v>
      </c>
      <c r="P194" s="8" t="s">
        <v>67</v>
      </c>
      <c r="Q194" s="36">
        <v>45856</v>
      </c>
      <c r="R194" s="44" t="s">
        <v>506</v>
      </c>
      <c r="S194" s="8" t="s">
        <v>40</v>
      </c>
      <c r="T194" s="53" t="s">
        <v>792</v>
      </c>
      <c r="U194" s="8">
        <v>0</v>
      </c>
      <c r="V194" s="8">
        <v>0</v>
      </c>
      <c r="W194" s="36">
        <v>45833</v>
      </c>
      <c r="X194" s="8"/>
      <c r="Y194" s="8"/>
      <c r="Z194" s="7" t="s">
        <v>792</v>
      </c>
      <c r="AA194" s="8"/>
      <c r="AB194" s="8"/>
      <c r="AC194" s="36">
        <f>Tabela4[[#This Row],[PREVISÃO DE ENTREGA]]</f>
        <v>45856</v>
      </c>
    </row>
    <row r="195" spans="1:29" ht="30" customHeight="1">
      <c r="A195" s="24" t="s">
        <v>61</v>
      </c>
      <c r="B195" s="16" t="s">
        <v>62</v>
      </c>
      <c r="C195" s="23">
        <v>292052</v>
      </c>
      <c r="D195" s="13" t="s">
        <v>507</v>
      </c>
      <c r="E195" s="14">
        <v>100</v>
      </c>
      <c r="F195" s="15">
        <v>670</v>
      </c>
      <c r="G195" s="18">
        <f>(Tabela4[[#This Row],[ESTOQUE]]/Tabela4[[#This Row],[CONSUMO MÉDIO PONDERADO]])*30</f>
        <v>4.4776119402985071</v>
      </c>
      <c r="H195" s="12" t="s">
        <v>174</v>
      </c>
      <c r="I195" s="12" t="s">
        <v>159</v>
      </c>
      <c r="J195" s="17" t="s">
        <v>35</v>
      </c>
      <c r="K195" s="17" t="s">
        <v>175</v>
      </c>
      <c r="L195" s="17" t="s">
        <v>65</v>
      </c>
      <c r="M195" s="60"/>
      <c r="N195" s="8"/>
      <c r="O195" s="8" t="s">
        <v>176</v>
      </c>
      <c r="P195" s="8" t="s">
        <v>67</v>
      </c>
      <c r="Q195" s="36">
        <v>45849</v>
      </c>
      <c r="R195" s="8"/>
      <c r="S195" s="8" t="s">
        <v>40</v>
      </c>
      <c r="T195" s="53" t="s">
        <v>792</v>
      </c>
      <c r="U195" s="8">
        <v>0</v>
      </c>
      <c r="V195" s="8">
        <v>0</v>
      </c>
      <c r="W195" s="36">
        <v>45820</v>
      </c>
      <c r="X195" s="8"/>
      <c r="Y195" s="8"/>
      <c r="Z195" s="30" t="s">
        <v>793</v>
      </c>
      <c r="AA195" s="29"/>
      <c r="AB195" s="29"/>
      <c r="AC195" s="8" t="s">
        <v>790</v>
      </c>
    </row>
    <row r="196" spans="1:29" ht="30" customHeight="1">
      <c r="A196" s="24" t="s">
        <v>61</v>
      </c>
      <c r="B196" s="16" t="s">
        <v>62</v>
      </c>
      <c r="C196" s="23">
        <v>292068</v>
      </c>
      <c r="D196" s="13" t="s">
        <v>508</v>
      </c>
      <c r="E196" s="14">
        <v>0</v>
      </c>
      <c r="F196" s="15">
        <v>85.133333333333326</v>
      </c>
      <c r="G196" s="18">
        <f>(Tabela4[[#This Row],[ESTOQUE]]/Tabela4[[#This Row],[CONSUMO MÉDIO PONDERADO]])*30</f>
        <v>0</v>
      </c>
      <c r="H196" s="12" t="s">
        <v>174</v>
      </c>
      <c r="I196" s="12" t="s">
        <v>159</v>
      </c>
      <c r="J196" s="17" t="s">
        <v>35</v>
      </c>
      <c r="K196" s="17" t="s">
        <v>175</v>
      </c>
      <c r="L196" s="17" t="s">
        <v>65</v>
      </c>
      <c r="M196" s="60"/>
      <c r="N196" s="8"/>
      <c r="O196" s="44" t="s">
        <v>509</v>
      </c>
      <c r="P196" s="8" t="s">
        <v>67</v>
      </c>
      <c r="Q196" s="36">
        <v>45856</v>
      </c>
      <c r="R196" s="44" t="s">
        <v>510</v>
      </c>
      <c r="S196" s="8" t="s">
        <v>40</v>
      </c>
      <c r="T196" s="53" t="e">
        <v>#N/A</v>
      </c>
      <c r="U196" s="8" t="e">
        <v>#N/A</v>
      </c>
      <c r="V196" s="8" t="e">
        <v>#N/A</v>
      </c>
      <c r="W196" s="36" t="e">
        <v>#N/A</v>
      </c>
      <c r="X196" s="8"/>
      <c r="Y196" s="8"/>
      <c r="Z196" s="7" t="s">
        <v>792</v>
      </c>
      <c r="AA196" s="8"/>
      <c r="AB196" s="8"/>
      <c r="AC196" s="36">
        <f>Tabela4[[#This Row],[PREVISÃO DE ENTREGA]]</f>
        <v>45856</v>
      </c>
    </row>
    <row r="197" spans="1:29" ht="30" customHeight="1">
      <c r="A197" s="24" t="s">
        <v>31</v>
      </c>
      <c r="B197" s="16" t="s">
        <v>129</v>
      </c>
      <c r="C197" s="23">
        <v>292103</v>
      </c>
      <c r="D197" s="13" t="s">
        <v>511</v>
      </c>
      <c r="E197" s="14">
        <v>0</v>
      </c>
      <c r="F197" s="15">
        <v>42.5144375</v>
      </c>
      <c r="G197" s="18">
        <f>(Tabela4[[#This Row],[ESTOQUE]]/Tabela4[[#This Row],[CONSUMO MÉDIO PONDERADO]])*30</f>
        <v>0</v>
      </c>
      <c r="H197" s="12" t="s">
        <v>114</v>
      </c>
      <c r="I197" s="12" t="s">
        <v>43</v>
      </c>
      <c r="J197" s="17" t="s">
        <v>44</v>
      </c>
      <c r="K197" s="17">
        <v>24</v>
      </c>
      <c r="L197" s="17" t="s">
        <v>56</v>
      </c>
      <c r="M197" s="58" t="s">
        <v>172</v>
      </c>
      <c r="N197" s="8" t="s">
        <v>46</v>
      </c>
      <c r="O197" s="8" t="s">
        <v>38</v>
      </c>
      <c r="P197" s="8" t="s">
        <v>39</v>
      </c>
      <c r="Q197" s="8" t="s">
        <v>38</v>
      </c>
      <c r="R197" s="8" t="s">
        <v>38</v>
      </c>
      <c r="S197" s="8" t="s">
        <v>80</v>
      </c>
      <c r="T197" s="53" t="s">
        <v>796</v>
      </c>
      <c r="U197" s="8" t="s">
        <v>804</v>
      </c>
      <c r="V197" s="8" t="s">
        <v>803</v>
      </c>
      <c r="W197" s="36">
        <v>45838</v>
      </c>
      <c r="X197" s="8" t="s">
        <v>46</v>
      </c>
      <c r="Y197" s="8"/>
      <c r="Z197" s="7" t="s">
        <v>797</v>
      </c>
      <c r="AA197" s="60"/>
      <c r="AB197" s="8"/>
      <c r="AC197" s="8" t="s">
        <v>790</v>
      </c>
    </row>
    <row r="198" spans="1:29" ht="30" customHeight="1">
      <c r="A198" s="24" t="s">
        <v>61</v>
      </c>
      <c r="B198" s="16" t="s">
        <v>62</v>
      </c>
      <c r="C198" s="23">
        <v>292155</v>
      </c>
      <c r="D198" s="13" t="s">
        <v>512</v>
      </c>
      <c r="E198" s="14">
        <v>0</v>
      </c>
      <c r="F198" s="15">
        <v>85.133333333333326</v>
      </c>
      <c r="G198" s="18">
        <f>(Tabela4[[#This Row],[ESTOQUE]]/Tabela4[[#This Row],[CONSUMO MÉDIO PONDERADO]])*30</f>
        <v>0</v>
      </c>
      <c r="H198" s="12" t="s">
        <v>174</v>
      </c>
      <c r="I198" s="12" t="s">
        <v>159</v>
      </c>
      <c r="J198" s="17" t="s">
        <v>35</v>
      </c>
      <c r="K198" s="17" t="s">
        <v>175</v>
      </c>
      <c r="L198" s="17" t="s">
        <v>65</v>
      </c>
      <c r="M198" s="60"/>
      <c r="N198" s="8"/>
      <c r="O198" s="44" t="s">
        <v>513</v>
      </c>
      <c r="P198" s="8" t="s">
        <v>67</v>
      </c>
      <c r="Q198" s="8" t="s">
        <v>98</v>
      </c>
      <c r="R198" s="44" t="s">
        <v>514</v>
      </c>
      <c r="S198" s="8" t="s">
        <v>40</v>
      </c>
      <c r="T198" s="53" t="s">
        <v>792</v>
      </c>
      <c r="U198" s="8">
        <v>0</v>
      </c>
      <c r="V198" s="8">
        <v>0</v>
      </c>
      <c r="W198" s="36">
        <v>45833</v>
      </c>
      <c r="X198" s="8"/>
      <c r="Y198" s="8"/>
      <c r="Z198" s="7" t="s">
        <v>793</v>
      </c>
      <c r="AA198" s="8"/>
      <c r="AB198" s="8"/>
      <c r="AC198" s="8" t="s">
        <v>790</v>
      </c>
    </row>
    <row r="199" spans="1:29" ht="30" customHeight="1">
      <c r="A199" s="24" t="s">
        <v>61</v>
      </c>
      <c r="B199" s="16" t="s">
        <v>62</v>
      </c>
      <c r="C199" s="23">
        <v>292173</v>
      </c>
      <c r="D199" s="13" t="s">
        <v>515</v>
      </c>
      <c r="E199" s="14">
        <v>0</v>
      </c>
      <c r="F199" s="15">
        <v>50</v>
      </c>
      <c r="G199" s="18">
        <f>(Tabela4[[#This Row],[ESTOQUE]]/Tabela4[[#This Row],[CONSUMO MÉDIO PONDERADO]])*30</f>
        <v>0</v>
      </c>
      <c r="H199" s="12" t="s">
        <v>174</v>
      </c>
      <c r="I199" s="12" t="s">
        <v>159</v>
      </c>
      <c r="J199" s="17" t="s">
        <v>35</v>
      </c>
      <c r="K199" s="17" t="s">
        <v>175</v>
      </c>
      <c r="L199" s="17" t="s">
        <v>65</v>
      </c>
      <c r="M199" s="60"/>
      <c r="N199" s="8"/>
      <c r="O199" s="51" t="s">
        <v>176</v>
      </c>
      <c r="P199" s="8" t="s">
        <v>67</v>
      </c>
      <c r="Q199" s="36">
        <v>45854</v>
      </c>
      <c r="R199" s="8"/>
      <c r="S199" s="8" t="s">
        <v>40</v>
      </c>
      <c r="T199" s="53" t="e">
        <v>#N/A</v>
      </c>
      <c r="U199" s="8" t="e">
        <v>#N/A</v>
      </c>
      <c r="V199" s="8" t="e">
        <v>#N/A</v>
      </c>
      <c r="W199" s="36" t="e">
        <v>#N/A</v>
      </c>
      <c r="X199" s="8"/>
      <c r="Y199" s="8"/>
      <c r="Z199" s="7" t="s">
        <v>792</v>
      </c>
      <c r="AA199" s="8"/>
      <c r="AB199" s="8"/>
      <c r="AC199" s="36">
        <f>Tabela4[[#This Row],[PREVISÃO DE ENTREGA]]</f>
        <v>45854</v>
      </c>
    </row>
    <row r="200" spans="1:29" ht="30" customHeight="1">
      <c r="A200" s="24" t="s">
        <v>69</v>
      </c>
      <c r="B200" s="16" t="s">
        <v>337</v>
      </c>
      <c r="C200" s="23">
        <v>292270</v>
      </c>
      <c r="D200" s="13" t="s">
        <v>516</v>
      </c>
      <c r="E200" s="14">
        <v>0</v>
      </c>
      <c r="F200" s="15">
        <v>157.96375</v>
      </c>
      <c r="G200" s="18">
        <f>(Tabela4[[#This Row],[ESTOQUE]]/Tabela4[[#This Row],[CONSUMO MÉDIO PONDERADO]])*30</f>
        <v>0</v>
      </c>
      <c r="H200" s="12" t="s">
        <v>149</v>
      </c>
      <c r="I200" s="12" t="s">
        <v>35</v>
      </c>
      <c r="J200" s="17" t="s">
        <v>35</v>
      </c>
      <c r="K200" s="17">
        <v>40</v>
      </c>
      <c r="L200" s="17" t="s">
        <v>78</v>
      </c>
      <c r="M200" s="55" t="s">
        <v>150</v>
      </c>
      <c r="N200" s="8"/>
      <c r="O200" s="8" t="s">
        <v>38</v>
      </c>
      <c r="P200" s="8" t="s">
        <v>76</v>
      </c>
      <c r="Q200" s="8" t="s">
        <v>38</v>
      </c>
      <c r="R200" s="8" t="s">
        <v>38</v>
      </c>
      <c r="S200" s="8" t="s">
        <v>40</v>
      </c>
      <c r="T200" s="53" t="e">
        <v>#N/A</v>
      </c>
      <c r="U200" s="8" t="e">
        <v>#N/A</v>
      </c>
      <c r="V200" s="8" t="e">
        <v>#N/A</v>
      </c>
      <c r="W200" s="36" t="e">
        <v>#N/A</v>
      </c>
      <c r="X200" s="8"/>
      <c r="Y200" s="8"/>
      <c r="Z200" s="7" t="s">
        <v>796</v>
      </c>
      <c r="AA200" s="8" t="s">
        <v>804</v>
      </c>
      <c r="AB200" s="8" t="s">
        <v>803</v>
      </c>
      <c r="AC200" s="36">
        <v>45869</v>
      </c>
    </row>
    <row r="201" spans="1:29" ht="30" customHeight="1">
      <c r="A201" s="24" t="s">
        <v>31</v>
      </c>
      <c r="B201" s="16" t="s">
        <v>181</v>
      </c>
      <c r="C201" s="23">
        <v>292308</v>
      </c>
      <c r="D201" s="13" t="s">
        <v>517</v>
      </c>
      <c r="E201" s="14">
        <v>1</v>
      </c>
      <c r="F201" s="15">
        <v>2.6588124999999998</v>
      </c>
      <c r="G201" s="18">
        <f>(Tabela4[[#This Row],[ESTOQUE]]/Tabela4[[#This Row],[CONSUMO MÉDIO PONDERADO]])*30</f>
        <v>11.283232646153124</v>
      </c>
      <c r="H201" s="12" t="s">
        <v>183</v>
      </c>
      <c r="I201" s="12" t="s">
        <v>43</v>
      </c>
      <c r="J201" s="17" t="s">
        <v>44</v>
      </c>
      <c r="K201" s="17">
        <v>8</v>
      </c>
      <c r="L201" s="17" t="s">
        <v>184</v>
      </c>
      <c r="M201" s="55" t="s">
        <v>185</v>
      </c>
      <c r="N201" s="8" t="s">
        <v>46</v>
      </c>
      <c r="O201" s="8" t="s">
        <v>38</v>
      </c>
      <c r="P201" s="8" t="s">
        <v>39</v>
      </c>
      <c r="Q201" s="8" t="s">
        <v>38</v>
      </c>
      <c r="R201" s="8" t="s">
        <v>38</v>
      </c>
      <c r="S201" s="8" t="s">
        <v>40</v>
      </c>
      <c r="T201" s="53" t="s">
        <v>791</v>
      </c>
      <c r="U201" s="8">
        <v>0</v>
      </c>
      <c r="V201" s="8">
        <v>0</v>
      </c>
      <c r="W201" s="36">
        <v>45870</v>
      </c>
      <c r="X201" s="8"/>
      <c r="Y201" s="8"/>
      <c r="Z201" s="30" t="s">
        <v>791</v>
      </c>
      <c r="AA201" s="8" t="s">
        <v>821</v>
      </c>
      <c r="AB201" s="8" t="s">
        <v>803</v>
      </c>
      <c r="AC201" s="36">
        <f>Tabela4[[#This Row],[PREVISÃO DE REGULARIZAÇÃO]]</f>
        <v>45870</v>
      </c>
    </row>
    <row r="202" spans="1:29" ht="30" customHeight="1">
      <c r="A202" s="24" t="s">
        <v>186</v>
      </c>
      <c r="B202" s="16" t="s">
        <v>181</v>
      </c>
      <c r="C202" s="34">
        <v>500311</v>
      </c>
      <c r="D202" s="13" t="s">
        <v>518</v>
      </c>
      <c r="E202" s="14">
        <v>0</v>
      </c>
      <c r="F202" s="15">
        <v>3.0786250000000002</v>
      </c>
      <c r="G202" s="18">
        <f>(Tabela4[[#This Row],[ESTOQUE]]/Tabela4[[#This Row],[CONSUMO MÉDIO PONDERADO]])*30</f>
        <v>0</v>
      </c>
      <c r="H202" s="12" t="s">
        <v>183</v>
      </c>
      <c r="I202" s="12" t="s">
        <v>43</v>
      </c>
      <c r="J202" s="17" t="s">
        <v>44</v>
      </c>
      <c r="K202" s="17">
        <v>8</v>
      </c>
      <c r="L202" s="17" t="s">
        <v>184</v>
      </c>
      <c r="M202" s="55" t="s">
        <v>185</v>
      </c>
      <c r="N202" s="8" t="s">
        <v>46</v>
      </c>
      <c r="O202" s="8" t="s">
        <v>38</v>
      </c>
      <c r="P202" s="8" t="s">
        <v>249</v>
      </c>
      <c r="Q202" s="8" t="s">
        <v>38</v>
      </c>
      <c r="R202" s="8" t="s">
        <v>38</v>
      </c>
      <c r="S202" s="8" t="s">
        <v>40</v>
      </c>
      <c r="T202" s="53" t="s">
        <v>791</v>
      </c>
      <c r="U202" s="8">
        <v>0</v>
      </c>
      <c r="V202" s="8">
        <v>0</v>
      </c>
      <c r="W202" s="36">
        <v>45870</v>
      </c>
      <c r="X202" s="8"/>
      <c r="Y202" s="8"/>
      <c r="Z202" s="30" t="s">
        <v>791</v>
      </c>
      <c r="AA202" s="8" t="s">
        <v>821</v>
      </c>
      <c r="AB202" s="8" t="s">
        <v>803</v>
      </c>
      <c r="AC202" s="36">
        <f>Tabela4[[#This Row],[PREVISÃO DE REGULARIZAÇÃO]]</f>
        <v>45870</v>
      </c>
    </row>
    <row r="203" spans="1:29" ht="30" customHeight="1">
      <c r="A203" s="24" t="s">
        <v>31</v>
      </c>
      <c r="B203" s="16" t="s">
        <v>519</v>
      </c>
      <c r="C203" s="23">
        <v>500324</v>
      </c>
      <c r="D203" s="13" t="s">
        <v>520</v>
      </c>
      <c r="E203" s="14">
        <v>0</v>
      </c>
      <c r="F203" s="15">
        <v>2.6</v>
      </c>
      <c r="G203" s="18">
        <f>(Tabela4[[#This Row],[ESTOQUE]]/Tabela4[[#This Row],[CONSUMO MÉDIO PONDERADO]])*30</f>
        <v>0</v>
      </c>
      <c r="H203" s="12" t="s">
        <v>114</v>
      </c>
      <c r="I203" s="12" t="s">
        <v>43</v>
      </c>
      <c r="J203" s="17" t="s">
        <v>44</v>
      </c>
      <c r="K203" s="17">
        <v>24</v>
      </c>
      <c r="L203" s="17" t="s">
        <v>56</v>
      </c>
      <c r="M203" s="58" t="s">
        <v>434</v>
      </c>
      <c r="N203" s="8" t="s">
        <v>46</v>
      </c>
      <c r="O203" s="8" t="s">
        <v>38</v>
      </c>
      <c r="P203" s="8" t="s">
        <v>39</v>
      </c>
      <c r="Q203" s="8" t="s">
        <v>38</v>
      </c>
      <c r="R203" s="8" t="s">
        <v>38</v>
      </c>
      <c r="S203" s="8" t="s">
        <v>40</v>
      </c>
      <c r="T203" s="53" t="s">
        <v>791</v>
      </c>
      <c r="U203" s="8">
        <v>0</v>
      </c>
      <c r="V203" s="8">
        <v>0</v>
      </c>
      <c r="W203" s="36">
        <v>45961</v>
      </c>
      <c r="X203" s="8"/>
      <c r="Y203" s="8"/>
      <c r="Z203" s="30" t="s">
        <v>791</v>
      </c>
      <c r="AA203" s="8" t="s">
        <v>821</v>
      </c>
      <c r="AB203" s="8" t="s">
        <v>803</v>
      </c>
      <c r="AC203" s="36">
        <f>Tabela4[[#This Row],[PREVISÃO DE REGULARIZAÇÃO]]</f>
        <v>45961</v>
      </c>
    </row>
    <row r="204" spans="1:29" ht="30" customHeight="1">
      <c r="A204" s="24" t="s">
        <v>31</v>
      </c>
      <c r="B204" s="16" t="s">
        <v>181</v>
      </c>
      <c r="C204" s="23">
        <v>500340</v>
      </c>
      <c r="D204" s="13" t="s">
        <v>521</v>
      </c>
      <c r="E204" s="14">
        <v>0</v>
      </c>
      <c r="F204" s="15">
        <v>0.69968750000000002</v>
      </c>
      <c r="G204" s="18">
        <f>(Tabela4[[#This Row],[ESTOQUE]]/Tabela4[[#This Row],[CONSUMO MÉDIO PONDERADO]])*30</f>
        <v>0</v>
      </c>
      <c r="H204" s="12" t="s">
        <v>183</v>
      </c>
      <c r="I204" s="12" t="s">
        <v>43</v>
      </c>
      <c r="J204" s="17" t="s">
        <v>44</v>
      </c>
      <c r="K204" s="17">
        <v>8</v>
      </c>
      <c r="L204" s="17" t="s">
        <v>184</v>
      </c>
      <c r="M204" s="55" t="s">
        <v>185</v>
      </c>
      <c r="N204" s="8" t="s">
        <v>46</v>
      </c>
      <c r="O204" s="8" t="s">
        <v>38</v>
      </c>
      <c r="P204" s="8" t="s">
        <v>39</v>
      </c>
      <c r="Q204" s="8" t="s">
        <v>38</v>
      </c>
      <c r="R204" s="8" t="s">
        <v>38</v>
      </c>
      <c r="S204" s="8" t="s">
        <v>40</v>
      </c>
      <c r="T204" s="53" t="s">
        <v>791</v>
      </c>
      <c r="U204" s="8">
        <v>0</v>
      </c>
      <c r="V204" s="8">
        <v>0</v>
      </c>
      <c r="W204" s="36">
        <v>45870</v>
      </c>
      <c r="X204" s="8"/>
      <c r="Y204" s="8"/>
      <c r="Z204" s="30" t="s">
        <v>791</v>
      </c>
      <c r="AA204" s="8" t="s">
        <v>821</v>
      </c>
      <c r="AB204" s="8" t="s">
        <v>803</v>
      </c>
      <c r="AC204" s="36">
        <f>Tabela4[[#This Row],[PREVISÃO DE REGULARIZAÇÃO]]</f>
        <v>45870</v>
      </c>
    </row>
    <row r="205" spans="1:29" ht="30" customHeight="1">
      <c r="A205" s="24" t="s">
        <v>31</v>
      </c>
      <c r="B205" s="16" t="s">
        <v>32</v>
      </c>
      <c r="C205" s="23">
        <v>500361</v>
      </c>
      <c r="D205" s="13" t="s">
        <v>522</v>
      </c>
      <c r="E205" s="14">
        <v>0</v>
      </c>
      <c r="F205" s="15">
        <v>1.5</v>
      </c>
      <c r="G205" s="18">
        <f>(Tabela4[[#This Row],[ESTOQUE]]/Tabela4[[#This Row],[CONSUMO MÉDIO PONDERADO]])*30</f>
        <v>0</v>
      </c>
      <c r="H205" s="12" t="s">
        <v>50</v>
      </c>
      <c r="I205" s="12" t="s">
        <v>43</v>
      </c>
      <c r="J205" s="17" t="s">
        <v>44</v>
      </c>
      <c r="K205" s="17">
        <v>9</v>
      </c>
      <c r="L205" s="17" t="s">
        <v>36</v>
      </c>
      <c r="M205" s="56" t="s">
        <v>258</v>
      </c>
      <c r="N205" s="8" t="s">
        <v>46</v>
      </c>
      <c r="O205" s="8" t="s">
        <v>38</v>
      </c>
      <c r="P205" s="8" t="s">
        <v>39</v>
      </c>
      <c r="Q205" s="8" t="s">
        <v>38</v>
      </c>
      <c r="R205" s="8" t="s">
        <v>38</v>
      </c>
      <c r="S205" s="8" t="s">
        <v>40</v>
      </c>
      <c r="T205" s="53" t="e">
        <v>#N/A</v>
      </c>
      <c r="U205" s="8" t="e">
        <v>#N/A</v>
      </c>
      <c r="V205" s="8" t="e">
        <v>#N/A</v>
      </c>
      <c r="W205" s="36" t="e">
        <v>#N/A</v>
      </c>
      <c r="X205" s="8"/>
      <c r="Y205" s="8"/>
      <c r="Z205" s="7" t="s">
        <v>791</v>
      </c>
      <c r="AA205" s="8" t="s">
        <v>821</v>
      </c>
      <c r="AB205" s="8" t="s">
        <v>803</v>
      </c>
      <c r="AC205" s="36">
        <v>45900</v>
      </c>
    </row>
    <row r="206" spans="1:29" ht="30" customHeight="1">
      <c r="A206" s="24" t="s">
        <v>31</v>
      </c>
      <c r="B206" s="16" t="s">
        <v>230</v>
      </c>
      <c r="C206" s="23">
        <v>500365</v>
      </c>
      <c r="D206" s="13" t="s">
        <v>523</v>
      </c>
      <c r="E206" s="14">
        <v>0</v>
      </c>
      <c r="F206" s="15">
        <v>1.2663875</v>
      </c>
      <c r="G206" s="18">
        <f>(Tabela4[[#This Row],[ESTOQUE]]/Tabela4[[#This Row],[CONSUMO MÉDIO PONDERADO]])*30</f>
        <v>0</v>
      </c>
      <c r="H206" s="12" t="s">
        <v>194</v>
      </c>
      <c r="I206" s="12" t="s">
        <v>43</v>
      </c>
      <c r="J206" s="17" t="s">
        <v>195</v>
      </c>
      <c r="K206" s="17">
        <v>13</v>
      </c>
      <c r="L206" s="17" t="s">
        <v>56</v>
      </c>
      <c r="M206" s="59" t="s">
        <v>196</v>
      </c>
      <c r="N206" s="8"/>
      <c r="O206" s="8" t="s">
        <v>38</v>
      </c>
      <c r="P206" s="8" t="s">
        <v>39</v>
      </c>
      <c r="Q206" s="8" t="s">
        <v>38</v>
      </c>
      <c r="R206" s="8" t="s">
        <v>38</v>
      </c>
      <c r="S206" s="8" t="s">
        <v>40</v>
      </c>
      <c r="T206" s="53" t="s">
        <v>791</v>
      </c>
      <c r="U206" s="8">
        <v>0</v>
      </c>
      <c r="V206" s="8">
        <v>0</v>
      </c>
      <c r="W206" s="36">
        <v>45992</v>
      </c>
      <c r="X206" s="8"/>
      <c r="Y206" s="8"/>
      <c r="Z206" s="30" t="s">
        <v>195</v>
      </c>
      <c r="AA206" s="8"/>
      <c r="AB206" s="8"/>
      <c r="AC206" s="36">
        <v>45992</v>
      </c>
    </row>
    <row r="207" spans="1:29" ht="30" customHeight="1">
      <c r="A207" s="24" t="s">
        <v>61</v>
      </c>
      <c r="B207" s="16" t="s">
        <v>62</v>
      </c>
      <c r="C207" s="23">
        <v>500409</v>
      </c>
      <c r="D207" s="13" t="s">
        <v>524</v>
      </c>
      <c r="E207" s="14">
        <v>0</v>
      </c>
      <c r="F207" s="15">
        <v>0.33333333333333331</v>
      </c>
      <c r="G207" s="18">
        <f>(Tabela4[[#This Row],[ESTOQUE]]/Tabela4[[#This Row],[CONSUMO MÉDIO PONDERADO]])*30</f>
        <v>0</v>
      </c>
      <c r="H207" s="12" t="s">
        <v>122</v>
      </c>
      <c r="I207" s="12" t="s">
        <v>35</v>
      </c>
      <c r="J207" s="17" t="s">
        <v>44</v>
      </c>
      <c r="K207" s="17">
        <v>30</v>
      </c>
      <c r="L207" s="17" t="s">
        <v>65</v>
      </c>
      <c r="M207" s="60"/>
      <c r="N207" s="8"/>
      <c r="O207" s="8" t="s">
        <v>97</v>
      </c>
      <c r="P207" s="8" t="s">
        <v>67</v>
      </c>
      <c r="Q207" s="8" t="s">
        <v>124</v>
      </c>
      <c r="R207" s="44" t="s">
        <v>525</v>
      </c>
      <c r="S207" s="8" t="s">
        <v>40</v>
      </c>
      <c r="T207" s="53" t="e">
        <v>#N/A</v>
      </c>
      <c r="U207" s="8" t="e">
        <v>#N/A</v>
      </c>
      <c r="V207" s="8" t="e">
        <v>#N/A</v>
      </c>
      <c r="W207" s="36" t="e">
        <v>#N/A</v>
      </c>
      <c r="X207" s="8"/>
      <c r="Y207" s="8"/>
      <c r="Z207" s="7" t="s">
        <v>795</v>
      </c>
      <c r="AA207" s="60" t="s">
        <v>816</v>
      </c>
      <c r="AB207" s="8" t="s">
        <v>2</v>
      </c>
      <c r="AC207" s="36">
        <v>45869</v>
      </c>
    </row>
    <row r="208" spans="1:29" ht="30" customHeight="1">
      <c r="A208" s="24" t="s">
        <v>61</v>
      </c>
      <c r="B208" s="16" t="s">
        <v>121</v>
      </c>
      <c r="C208" s="23">
        <v>500463</v>
      </c>
      <c r="D208" s="13" t="s">
        <v>526</v>
      </c>
      <c r="E208" s="14">
        <v>0</v>
      </c>
      <c r="F208" s="15">
        <v>50</v>
      </c>
      <c r="G208" s="18">
        <f>(Tabela4[[#This Row],[ESTOQUE]]/Tabela4[[#This Row],[CONSUMO MÉDIO PONDERADO]])*30</f>
        <v>0</v>
      </c>
      <c r="H208" s="12" t="s">
        <v>332</v>
      </c>
      <c r="I208" s="12" t="s">
        <v>43</v>
      </c>
      <c r="J208" s="17" t="s">
        <v>44</v>
      </c>
      <c r="K208" s="17">
        <v>29</v>
      </c>
      <c r="L208" s="17" t="s">
        <v>65</v>
      </c>
      <c r="M208" s="55" t="s">
        <v>333</v>
      </c>
      <c r="N208" s="8" t="s">
        <v>46</v>
      </c>
      <c r="O208" s="8" t="s">
        <v>97</v>
      </c>
      <c r="P208" s="8" t="s">
        <v>67</v>
      </c>
      <c r="Q208" s="8" t="s">
        <v>124</v>
      </c>
      <c r="R208" s="45" t="s">
        <v>399</v>
      </c>
      <c r="S208" s="8" t="s">
        <v>46</v>
      </c>
      <c r="T208" s="53" t="s">
        <v>791</v>
      </c>
      <c r="U208" s="8">
        <v>0</v>
      </c>
      <c r="V208" s="8">
        <v>0</v>
      </c>
      <c r="W208" s="36">
        <v>45931</v>
      </c>
      <c r="X208" s="8"/>
      <c r="Y208" s="8"/>
      <c r="Z208" s="30" t="s">
        <v>791</v>
      </c>
      <c r="AA208" s="8" t="s">
        <v>821</v>
      </c>
      <c r="AB208" s="8" t="s">
        <v>803</v>
      </c>
      <c r="AC208" s="36">
        <f>Tabela4[[#This Row],[PREVISÃO DE REGULARIZAÇÃO]]</f>
        <v>45931</v>
      </c>
    </row>
    <row r="209" spans="1:29" ht="30" customHeight="1">
      <c r="A209" s="24" t="s">
        <v>61</v>
      </c>
      <c r="B209" s="16" t="s">
        <v>62</v>
      </c>
      <c r="C209" s="23">
        <v>500464</v>
      </c>
      <c r="D209" s="13" t="s">
        <v>527</v>
      </c>
      <c r="E209" s="14">
        <v>0</v>
      </c>
      <c r="F209" s="15">
        <v>5</v>
      </c>
      <c r="G209" s="18">
        <f>(Tabela4[[#This Row],[ESTOQUE]]/Tabela4[[#This Row],[CONSUMO MÉDIO PONDERADO]])*30</f>
        <v>0</v>
      </c>
      <c r="H209" s="12" t="s">
        <v>332</v>
      </c>
      <c r="I209" s="12" t="s">
        <v>43</v>
      </c>
      <c r="J209" s="17" t="s">
        <v>44</v>
      </c>
      <c r="K209" s="17">
        <v>29</v>
      </c>
      <c r="L209" s="17" t="s">
        <v>65</v>
      </c>
      <c r="M209" s="56" t="s">
        <v>398</v>
      </c>
      <c r="N209" s="8" t="s">
        <v>46</v>
      </c>
      <c r="O209" s="8" t="s">
        <v>97</v>
      </c>
      <c r="P209" s="8" t="s">
        <v>67</v>
      </c>
      <c r="Q209" s="8" t="s">
        <v>124</v>
      </c>
      <c r="R209" s="45" t="s">
        <v>528</v>
      </c>
      <c r="S209" s="8" t="s">
        <v>46</v>
      </c>
      <c r="T209" s="53" t="s">
        <v>791</v>
      </c>
      <c r="U209" s="8">
        <v>0</v>
      </c>
      <c r="V209" s="8">
        <v>0</v>
      </c>
      <c r="W209" s="36">
        <v>45931</v>
      </c>
      <c r="X209" s="8"/>
      <c r="Y209" s="8"/>
      <c r="Z209" s="30" t="s">
        <v>791</v>
      </c>
      <c r="AA209" s="8" t="s">
        <v>821</v>
      </c>
      <c r="AB209" s="8" t="s">
        <v>803</v>
      </c>
      <c r="AC209" s="36">
        <f>Tabela4[[#This Row],[PREVISÃO DE REGULARIZAÇÃO]]</f>
        <v>45931</v>
      </c>
    </row>
    <row r="210" spans="1:29" ht="30" customHeight="1">
      <c r="A210" s="24" t="s">
        <v>61</v>
      </c>
      <c r="B210" s="16" t="s">
        <v>62</v>
      </c>
      <c r="C210" s="23">
        <v>500465</v>
      </c>
      <c r="D210" s="13" t="s">
        <v>529</v>
      </c>
      <c r="E210" s="14">
        <v>0</v>
      </c>
      <c r="F210" s="15">
        <v>10</v>
      </c>
      <c r="G210" s="18">
        <f>(Tabela4[[#This Row],[ESTOQUE]]/Tabela4[[#This Row],[CONSUMO MÉDIO PONDERADO]])*30</f>
        <v>0</v>
      </c>
      <c r="H210" s="12" t="s">
        <v>122</v>
      </c>
      <c r="I210" s="12" t="s">
        <v>35</v>
      </c>
      <c r="J210" s="17" t="s">
        <v>44</v>
      </c>
      <c r="K210" s="17">
        <v>30</v>
      </c>
      <c r="L210" s="17" t="s">
        <v>65</v>
      </c>
      <c r="M210" s="60"/>
      <c r="N210" s="8"/>
      <c r="O210" s="8" t="s">
        <v>97</v>
      </c>
      <c r="P210" s="8" t="s">
        <v>67</v>
      </c>
      <c r="Q210" s="8" t="s">
        <v>124</v>
      </c>
      <c r="R210" s="44" t="s">
        <v>530</v>
      </c>
      <c r="S210" s="8" t="s">
        <v>46</v>
      </c>
      <c r="T210" s="53" t="s">
        <v>791</v>
      </c>
      <c r="U210" s="8">
        <v>0</v>
      </c>
      <c r="V210" s="8">
        <v>0</v>
      </c>
      <c r="W210" s="36">
        <v>45931</v>
      </c>
      <c r="X210" s="8"/>
      <c r="Y210" s="8"/>
      <c r="Z210" s="30" t="s">
        <v>791</v>
      </c>
      <c r="AA210" s="8"/>
      <c r="AB210" s="8"/>
      <c r="AC210" s="36">
        <v>45900</v>
      </c>
    </row>
    <row r="211" spans="1:29" ht="30" customHeight="1">
      <c r="A211" s="24" t="s">
        <v>31</v>
      </c>
      <c r="B211" s="16" t="s">
        <v>531</v>
      </c>
      <c r="C211" s="23">
        <v>500467</v>
      </c>
      <c r="D211" s="13" t="s">
        <v>532</v>
      </c>
      <c r="E211" s="14">
        <v>0</v>
      </c>
      <c r="F211" s="15">
        <v>68.00054999999999</v>
      </c>
      <c r="G211" s="18">
        <f>(Tabela4[[#This Row],[ESTOQUE]]/Tabela4[[#This Row],[CONSUMO MÉDIO PONDERADO]])*30</f>
        <v>0</v>
      </c>
      <c r="H211" s="12" t="s">
        <v>169</v>
      </c>
      <c r="I211" s="12" t="s">
        <v>43</v>
      </c>
      <c r="J211" s="17" t="s">
        <v>44</v>
      </c>
      <c r="K211" s="17">
        <v>15</v>
      </c>
      <c r="L211" s="17" t="s">
        <v>36</v>
      </c>
      <c r="M211" s="56" t="s">
        <v>275</v>
      </c>
      <c r="N211" s="8" t="s">
        <v>46</v>
      </c>
      <c r="O211" s="8" t="s">
        <v>38</v>
      </c>
      <c r="P211" s="8" t="s">
        <v>39</v>
      </c>
      <c r="Q211" s="8" t="s">
        <v>38</v>
      </c>
      <c r="R211" s="8" t="s">
        <v>38</v>
      </c>
      <c r="S211" s="8" t="s">
        <v>40</v>
      </c>
      <c r="T211" s="53" t="s">
        <v>791</v>
      </c>
      <c r="U211" s="8" t="s">
        <v>805</v>
      </c>
      <c r="V211" s="8" t="s">
        <v>803</v>
      </c>
      <c r="W211" s="36">
        <v>45899</v>
      </c>
      <c r="X211" s="8" t="s">
        <v>46</v>
      </c>
      <c r="Y211" s="8"/>
      <c r="Z211" s="30" t="s">
        <v>791</v>
      </c>
      <c r="AA211" s="60" t="s">
        <v>821</v>
      </c>
      <c r="AB211" s="8" t="s">
        <v>803</v>
      </c>
      <c r="AC211" s="36">
        <f>Tabela4[[#This Row],[PREVISÃO DE REGULARIZAÇÃO]]</f>
        <v>45899</v>
      </c>
    </row>
    <row r="212" spans="1:29" ht="30" customHeight="1">
      <c r="A212" s="24" t="s">
        <v>61</v>
      </c>
      <c r="B212" s="16" t="s">
        <v>237</v>
      </c>
      <c r="C212" s="23">
        <v>500513</v>
      </c>
      <c r="D212" s="13" t="s">
        <v>533</v>
      </c>
      <c r="E212" s="14">
        <v>0</v>
      </c>
      <c r="F212" s="15">
        <v>20</v>
      </c>
      <c r="G212" s="18">
        <f>(Tabela4[[#This Row],[ESTOQUE]]/Tabela4[[#This Row],[CONSUMO MÉDIO PONDERADO]])*30</f>
        <v>0</v>
      </c>
      <c r="H212" s="12" t="s">
        <v>332</v>
      </c>
      <c r="I212" s="12" t="s">
        <v>43</v>
      </c>
      <c r="J212" s="17" t="s">
        <v>44</v>
      </c>
      <c r="K212" s="17">
        <v>29</v>
      </c>
      <c r="L212" s="17" t="s">
        <v>65</v>
      </c>
      <c r="M212" s="56" t="s">
        <v>398</v>
      </c>
      <c r="N212" s="8" t="s">
        <v>46</v>
      </c>
      <c r="O212" s="8" t="s">
        <v>97</v>
      </c>
      <c r="P212" s="44" t="s">
        <v>534</v>
      </c>
      <c r="Q212" s="8" t="s">
        <v>38</v>
      </c>
      <c r="R212" s="44" t="s">
        <v>535</v>
      </c>
      <c r="S212" s="8" t="s">
        <v>40</v>
      </c>
      <c r="T212" s="53" t="e">
        <v>#N/A</v>
      </c>
      <c r="U212" s="8" t="e">
        <v>#N/A</v>
      </c>
      <c r="V212" s="8" t="e">
        <v>#N/A</v>
      </c>
      <c r="W212" s="36" t="e">
        <v>#N/A</v>
      </c>
      <c r="X212" s="8"/>
      <c r="Y212" s="8"/>
      <c r="Z212" s="7" t="s">
        <v>791</v>
      </c>
      <c r="AA212" s="8" t="s">
        <v>821</v>
      </c>
      <c r="AB212" s="8" t="s">
        <v>803</v>
      </c>
      <c r="AC212" s="36">
        <v>45961</v>
      </c>
    </row>
    <row r="213" spans="1:29" ht="30" customHeight="1">
      <c r="A213" s="24" t="s">
        <v>61</v>
      </c>
      <c r="B213" s="16" t="s">
        <v>237</v>
      </c>
      <c r="C213" s="23">
        <v>500524</v>
      </c>
      <c r="D213" s="13" t="s">
        <v>537</v>
      </c>
      <c r="E213" s="14">
        <v>0</v>
      </c>
      <c r="F213" s="15">
        <v>20</v>
      </c>
      <c r="G213" s="18">
        <f>(Tabela4[[#This Row],[ESTOQUE]]/Tabela4[[#This Row],[CONSUMO MÉDIO PONDERADO]])*30</f>
        <v>0</v>
      </c>
      <c r="H213" s="12" t="s">
        <v>332</v>
      </c>
      <c r="I213" s="12" t="s">
        <v>43</v>
      </c>
      <c r="J213" s="17" t="s">
        <v>44</v>
      </c>
      <c r="K213" s="17">
        <v>29</v>
      </c>
      <c r="L213" s="17" t="s">
        <v>65</v>
      </c>
      <c r="M213" s="56" t="s">
        <v>398</v>
      </c>
      <c r="N213" s="8" t="s">
        <v>46</v>
      </c>
      <c r="O213" s="8" t="s">
        <v>97</v>
      </c>
      <c r="P213" s="44" t="s">
        <v>534</v>
      </c>
      <c r="Q213" s="8" t="s">
        <v>38</v>
      </c>
      <c r="R213" s="44" t="s">
        <v>535</v>
      </c>
      <c r="S213" s="8" t="s">
        <v>40</v>
      </c>
      <c r="T213" s="53" t="e">
        <v>#N/A</v>
      </c>
      <c r="U213" s="8" t="e">
        <v>#N/A</v>
      </c>
      <c r="V213" s="8" t="e">
        <v>#N/A</v>
      </c>
      <c r="W213" s="36" t="e">
        <v>#N/A</v>
      </c>
      <c r="X213" s="8"/>
      <c r="Y213" s="8"/>
      <c r="Z213" s="7" t="s">
        <v>791</v>
      </c>
      <c r="AA213" s="8" t="s">
        <v>821</v>
      </c>
      <c r="AB213" s="8" t="s">
        <v>803</v>
      </c>
      <c r="AC213" s="36">
        <v>45961</v>
      </c>
    </row>
    <row r="214" spans="1:29" ht="30" customHeight="1">
      <c r="A214" s="24" t="s">
        <v>61</v>
      </c>
      <c r="B214" s="16" t="s">
        <v>237</v>
      </c>
      <c r="C214" s="23">
        <v>500528</v>
      </c>
      <c r="D214" s="13" t="s">
        <v>538</v>
      </c>
      <c r="E214" s="14">
        <v>0</v>
      </c>
      <c r="F214" s="15">
        <v>12</v>
      </c>
      <c r="G214" s="18">
        <f>(Tabela4[[#This Row],[ESTOQUE]]/Tabela4[[#This Row],[CONSUMO MÉDIO PONDERADO]])*30</f>
        <v>0</v>
      </c>
      <c r="H214" s="12" t="s">
        <v>536</v>
      </c>
      <c r="I214" s="12" t="s">
        <v>35</v>
      </c>
      <c r="J214" s="17" t="s">
        <v>35</v>
      </c>
      <c r="K214" s="17">
        <v>29</v>
      </c>
      <c r="L214" s="17" t="s">
        <v>65</v>
      </c>
      <c r="M214" s="60"/>
      <c r="N214" s="8"/>
      <c r="O214" s="8" t="s">
        <v>97</v>
      </c>
      <c r="P214" s="44" t="s">
        <v>534</v>
      </c>
      <c r="Q214" s="8" t="s">
        <v>38</v>
      </c>
      <c r="R214" s="8" t="s">
        <v>38</v>
      </c>
      <c r="S214" s="8" t="s">
        <v>40</v>
      </c>
      <c r="T214" s="53" t="e">
        <v>#N/A</v>
      </c>
      <c r="U214" s="8" t="e">
        <v>#N/A</v>
      </c>
      <c r="V214" s="8" t="e">
        <v>#N/A</v>
      </c>
      <c r="W214" s="36" t="e">
        <v>#N/A</v>
      </c>
      <c r="X214" s="8"/>
      <c r="Y214" s="8"/>
      <c r="Z214" s="7" t="s">
        <v>796</v>
      </c>
      <c r="AA214" s="8" t="s">
        <v>804</v>
      </c>
      <c r="AB214" s="8" t="s">
        <v>803</v>
      </c>
      <c r="AC214" s="36">
        <v>45869</v>
      </c>
    </row>
    <row r="215" spans="1:29" ht="30" customHeight="1">
      <c r="A215" s="24" t="s">
        <v>197</v>
      </c>
      <c r="B215" s="16" t="s">
        <v>198</v>
      </c>
      <c r="C215" s="23">
        <v>500534</v>
      </c>
      <c r="D215" s="13" t="s">
        <v>539</v>
      </c>
      <c r="E215" s="14">
        <v>0</v>
      </c>
      <c r="F215" s="15">
        <v>604.53</v>
      </c>
      <c r="G215" s="18">
        <f>(Tabela4[[#This Row],[ESTOQUE]]/Tabela4[[#This Row],[CONSUMO MÉDIO PONDERADO]])*30</f>
        <v>0</v>
      </c>
      <c r="H215" s="12" t="s">
        <v>226</v>
      </c>
      <c r="I215" s="12" t="s">
        <v>159</v>
      </c>
      <c r="J215" s="17" t="s">
        <v>35</v>
      </c>
      <c r="K215" s="17">
        <v>6</v>
      </c>
      <c r="L215" s="17" t="s">
        <v>201</v>
      </c>
      <c r="M215" s="55"/>
      <c r="N215" s="8"/>
      <c r="O215" s="8" t="s">
        <v>38</v>
      </c>
      <c r="P215" s="8" t="s">
        <v>39</v>
      </c>
      <c r="Q215" s="8" t="s">
        <v>38</v>
      </c>
      <c r="R215" s="8" t="s">
        <v>38</v>
      </c>
      <c r="S215" s="8" t="s">
        <v>40</v>
      </c>
      <c r="T215" s="53" t="e">
        <v>#N/A</v>
      </c>
      <c r="U215" s="8" t="e">
        <v>#N/A</v>
      </c>
      <c r="V215" s="8" t="e">
        <v>#N/A</v>
      </c>
      <c r="W215" s="36" t="e">
        <v>#N/A</v>
      </c>
      <c r="X215" s="8"/>
      <c r="Y215" s="8"/>
      <c r="Z215" s="30" t="s">
        <v>796</v>
      </c>
      <c r="AA215" s="8" t="s">
        <v>804</v>
      </c>
      <c r="AB215" s="8" t="s">
        <v>803</v>
      </c>
      <c r="AC215" s="36">
        <v>45869</v>
      </c>
    </row>
    <row r="216" spans="1:29" ht="30" customHeight="1">
      <c r="A216" s="24" t="s">
        <v>197</v>
      </c>
      <c r="B216" s="16" t="s">
        <v>198</v>
      </c>
      <c r="C216" s="23">
        <v>500536</v>
      </c>
      <c r="D216" s="13" t="s">
        <v>540</v>
      </c>
      <c r="E216" s="14">
        <v>0</v>
      </c>
      <c r="F216" s="15">
        <v>94.037999999999997</v>
      </c>
      <c r="G216" s="18">
        <f>(Tabela4[[#This Row],[ESTOQUE]]/Tabela4[[#This Row],[CONSUMO MÉDIO PONDERADO]])*30</f>
        <v>0</v>
      </c>
      <c r="H216" s="12" t="s">
        <v>226</v>
      </c>
      <c r="I216" s="12" t="s">
        <v>159</v>
      </c>
      <c r="J216" s="17" t="s">
        <v>35</v>
      </c>
      <c r="K216" s="17">
        <v>6</v>
      </c>
      <c r="L216" s="17" t="s">
        <v>201</v>
      </c>
      <c r="M216" s="55"/>
      <c r="N216" s="8"/>
      <c r="O216" s="8" t="s">
        <v>38</v>
      </c>
      <c r="P216" s="8" t="s">
        <v>39</v>
      </c>
      <c r="Q216" s="8" t="s">
        <v>38</v>
      </c>
      <c r="R216" s="8" t="s">
        <v>38</v>
      </c>
      <c r="S216" s="8" t="s">
        <v>40</v>
      </c>
      <c r="T216" s="53" t="e">
        <v>#N/A</v>
      </c>
      <c r="U216" s="8" t="e">
        <v>#N/A</v>
      </c>
      <c r="V216" s="8" t="e">
        <v>#N/A</v>
      </c>
      <c r="W216" s="36" t="e">
        <v>#N/A</v>
      </c>
      <c r="X216" s="8"/>
      <c r="Y216" s="8"/>
      <c r="Z216" s="30" t="s">
        <v>796</v>
      </c>
      <c r="AA216" s="8" t="s">
        <v>804</v>
      </c>
      <c r="AB216" s="8" t="s">
        <v>803</v>
      </c>
      <c r="AC216" s="36">
        <v>45869</v>
      </c>
    </row>
    <row r="217" spans="1:29" ht="30" customHeight="1">
      <c r="A217" s="24" t="s">
        <v>186</v>
      </c>
      <c r="B217" s="16" t="s">
        <v>371</v>
      </c>
      <c r="C217" s="23">
        <v>500644</v>
      </c>
      <c r="D217" s="13" t="s">
        <v>541</v>
      </c>
      <c r="E217" s="14">
        <v>0</v>
      </c>
      <c r="F217" s="15">
        <v>0.3</v>
      </c>
      <c r="G217" s="18">
        <f>(Tabela4[[#This Row],[ESTOQUE]]/Tabela4[[#This Row],[CONSUMO MÉDIO PONDERADO]])*30</f>
        <v>0</v>
      </c>
      <c r="H217" s="12" t="s">
        <v>223</v>
      </c>
      <c r="I217" s="12" t="s">
        <v>35</v>
      </c>
      <c r="J217" s="17" t="s">
        <v>44</v>
      </c>
      <c r="K217" s="17">
        <v>23</v>
      </c>
      <c r="L217" s="17" t="s">
        <v>56</v>
      </c>
      <c r="M217" s="59" t="s">
        <v>224</v>
      </c>
      <c r="N217" s="8"/>
      <c r="O217" s="8" t="s">
        <v>38</v>
      </c>
      <c r="P217" s="8" t="s">
        <v>249</v>
      </c>
      <c r="Q217" s="8" t="s">
        <v>38</v>
      </c>
      <c r="R217" s="8" t="s">
        <v>38</v>
      </c>
      <c r="S217" s="8" t="s">
        <v>40</v>
      </c>
      <c r="T217" s="53" t="s">
        <v>796</v>
      </c>
      <c r="U217" s="8" t="s">
        <v>804</v>
      </c>
      <c r="V217" s="8" t="s">
        <v>803</v>
      </c>
      <c r="W217" s="36">
        <v>45838</v>
      </c>
      <c r="X217" s="8" t="s">
        <v>191</v>
      </c>
      <c r="Y217" s="8"/>
      <c r="Z217" s="7" t="s">
        <v>796</v>
      </c>
      <c r="AA217" s="8" t="s">
        <v>804</v>
      </c>
      <c r="AB217" s="8" t="s">
        <v>803</v>
      </c>
      <c r="AC217" s="36">
        <v>45869</v>
      </c>
    </row>
    <row r="218" spans="1:29" ht="30" customHeight="1">
      <c r="A218" s="24" t="s">
        <v>31</v>
      </c>
      <c r="B218" s="16" t="s">
        <v>156</v>
      </c>
      <c r="C218" s="23">
        <v>500659</v>
      </c>
      <c r="D218" s="13" t="s">
        <v>542</v>
      </c>
      <c r="E218" s="14">
        <v>0</v>
      </c>
      <c r="F218" s="15">
        <v>0.9</v>
      </c>
      <c r="G218" s="18">
        <f>(Tabela4[[#This Row],[ESTOQUE]]/Tabela4[[#This Row],[CONSUMO MÉDIO PONDERADO]])*30</f>
        <v>0</v>
      </c>
      <c r="H218" s="12" t="s">
        <v>169</v>
      </c>
      <c r="I218" s="12" t="s">
        <v>35</v>
      </c>
      <c r="J218" s="17" t="s">
        <v>44</v>
      </c>
      <c r="K218" s="17">
        <v>15</v>
      </c>
      <c r="L218" s="17" t="s">
        <v>36</v>
      </c>
      <c r="M218" s="55" t="s">
        <v>275</v>
      </c>
      <c r="N218" s="8"/>
      <c r="O218" s="48" t="s">
        <v>543</v>
      </c>
      <c r="P218" s="8" t="s">
        <v>39</v>
      </c>
      <c r="Q218" s="36">
        <v>45860</v>
      </c>
      <c r="R218" s="8" t="s">
        <v>38</v>
      </c>
      <c r="S218" s="8" t="s">
        <v>40</v>
      </c>
      <c r="T218" s="53" t="e">
        <v>#N/A</v>
      </c>
      <c r="U218" s="8" t="e">
        <v>#N/A</v>
      </c>
      <c r="V218" s="8" t="e">
        <v>#N/A</v>
      </c>
      <c r="W218" s="36" t="e">
        <v>#N/A</v>
      </c>
      <c r="X218" s="8"/>
      <c r="Y218" s="8"/>
      <c r="Z218" s="7" t="s">
        <v>792</v>
      </c>
      <c r="AA218" s="8"/>
      <c r="AB218" s="8"/>
      <c r="AC218" s="36">
        <f>Tabela4[[#This Row],[PREVISÃO DE ENTREGA]]</f>
        <v>45860</v>
      </c>
    </row>
    <row r="219" spans="1:29" ht="30" customHeight="1">
      <c r="A219" s="24" t="s">
        <v>186</v>
      </c>
      <c r="B219" s="16" t="s">
        <v>187</v>
      </c>
      <c r="C219" s="23">
        <v>500857</v>
      </c>
      <c r="D219" s="13" t="s">
        <v>545</v>
      </c>
      <c r="E219" s="14">
        <v>0</v>
      </c>
      <c r="F219" s="15">
        <v>0.75</v>
      </c>
      <c r="G219" s="18">
        <f>(Tabela4[[#This Row],[ESTOQUE]]/Tabela4[[#This Row],[CONSUMO MÉDIO PONDERADO]])*30</f>
        <v>0</v>
      </c>
      <c r="H219" s="12" t="s">
        <v>546</v>
      </c>
      <c r="I219" s="12" t="s">
        <v>43</v>
      </c>
      <c r="J219" s="17" t="s">
        <v>44</v>
      </c>
      <c r="K219" s="17">
        <v>7</v>
      </c>
      <c r="L219" s="17" t="s">
        <v>189</v>
      </c>
      <c r="M219" s="60" t="s">
        <v>377</v>
      </c>
      <c r="N219" s="8" t="s">
        <v>46</v>
      </c>
      <c r="O219" s="8" t="s">
        <v>38</v>
      </c>
      <c r="P219" s="8" t="s">
        <v>249</v>
      </c>
      <c r="Q219" s="8" t="s">
        <v>38</v>
      </c>
      <c r="R219" s="8" t="s">
        <v>38</v>
      </c>
      <c r="S219" s="8" t="s">
        <v>40</v>
      </c>
      <c r="T219" s="53" t="s">
        <v>791</v>
      </c>
      <c r="U219" s="8">
        <v>0</v>
      </c>
      <c r="V219" s="8">
        <v>0</v>
      </c>
      <c r="W219" s="36">
        <v>45899</v>
      </c>
      <c r="X219" s="8"/>
      <c r="Y219" s="8"/>
      <c r="Z219" s="30" t="s">
        <v>791</v>
      </c>
      <c r="AA219" s="8" t="s">
        <v>821</v>
      </c>
      <c r="AB219" s="8" t="s">
        <v>803</v>
      </c>
      <c r="AC219" s="36">
        <f>Tabela4[[#This Row],[PREVISÃO DE REGULARIZAÇÃO]]</f>
        <v>45899</v>
      </c>
    </row>
    <row r="220" spans="1:29" ht="30" customHeight="1">
      <c r="A220" s="24" t="s">
        <v>31</v>
      </c>
      <c r="B220" s="16" t="s">
        <v>133</v>
      </c>
      <c r="C220" s="23">
        <v>500870</v>
      </c>
      <c r="D220" s="13" t="s">
        <v>547</v>
      </c>
      <c r="E220" s="14">
        <v>0</v>
      </c>
      <c r="F220" s="15">
        <v>17.666150000000002</v>
      </c>
      <c r="G220" s="18">
        <f>(Tabela4[[#This Row],[ESTOQUE]]/Tabela4[[#This Row],[CONSUMO MÉDIO PONDERADO]])*30</f>
        <v>0</v>
      </c>
      <c r="H220" s="12" t="s">
        <v>54</v>
      </c>
      <c r="I220" s="12" t="s">
        <v>35</v>
      </c>
      <c r="J220" s="17" t="s">
        <v>35</v>
      </c>
      <c r="K220" s="17">
        <v>41</v>
      </c>
      <c r="L220" s="17" t="s">
        <v>56</v>
      </c>
      <c r="M220" s="58" t="s">
        <v>402</v>
      </c>
      <c r="N220" s="8"/>
      <c r="O220" s="8" t="s">
        <v>548</v>
      </c>
      <c r="P220" s="8" t="s">
        <v>39</v>
      </c>
      <c r="Q220" s="8" t="s">
        <v>59</v>
      </c>
      <c r="R220" s="8" t="s">
        <v>549</v>
      </c>
      <c r="S220" s="8" t="s">
        <v>40</v>
      </c>
      <c r="T220" s="53" t="s">
        <v>793</v>
      </c>
      <c r="U220" s="8">
        <v>0</v>
      </c>
      <c r="V220" s="8">
        <v>0</v>
      </c>
      <c r="W220" s="36" t="s">
        <v>790</v>
      </c>
      <c r="X220" s="8"/>
      <c r="Y220" s="8"/>
      <c r="Z220" s="7" t="s">
        <v>793</v>
      </c>
      <c r="AA220" s="8"/>
      <c r="AB220" s="8"/>
      <c r="AC220" s="8" t="s">
        <v>790</v>
      </c>
    </row>
    <row r="221" spans="1:29" ht="30" customHeight="1">
      <c r="A221" s="24" t="s">
        <v>31</v>
      </c>
      <c r="B221" s="16" t="s">
        <v>32</v>
      </c>
      <c r="C221" s="23">
        <v>500873</v>
      </c>
      <c r="D221" s="13" t="s">
        <v>550</v>
      </c>
      <c r="E221" s="14">
        <v>11</v>
      </c>
      <c r="F221" s="15">
        <v>189.5</v>
      </c>
      <c r="G221" s="18">
        <f>(Tabela4[[#This Row],[ESTOQUE]]/Tabela4[[#This Row],[CONSUMO MÉDIO PONDERADO]])*30</f>
        <v>1.7414248021108178</v>
      </c>
      <c r="H221" s="12" t="s">
        <v>169</v>
      </c>
      <c r="I221" s="12" t="s">
        <v>43</v>
      </c>
      <c r="J221" s="17" t="s">
        <v>44</v>
      </c>
      <c r="K221" s="17">
        <v>15</v>
      </c>
      <c r="L221" s="17" t="s">
        <v>36</v>
      </c>
      <c r="M221" s="67" t="s">
        <v>551</v>
      </c>
      <c r="N221" s="8" t="s">
        <v>46</v>
      </c>
      <c r="O221" s="8" t="s">
        <v>552</v>
      </c>
      <c r="P221" s="8" t="s">
        <v>39</v>
      </c>
      <c r="Q221" s="36">
        <v>45847</v>
      </c>
      <c r="R221" s="8" t="s">
        <v>38</v>
      </c>
      <c r="S221" s="8" t="s">
        <v>40</v>
      </c>
      <c r="T221" s="53" t="s">
        <v>796</v>
      </c>
      <c r="U221" s="8" t="s">
        <v>804</v>
      </c>
      <c r="V221" s="8" t="s">
        <v>803</v>
      </c>
      <c r="W221" s="36">
        <v>45838</v>
      </c>
      <c r="X221" s="8" t="s">
        <v>46</v>
      </c>
      <c r="Y221" s="8"/>
      <c r="Z221" s="30" t="s">
        <v>793</v>
      </c>
      <c r="AA221" s="60" t="s">
        <v>821</v>
      </c>
      <c r="AB221" s="8" t="s">
        <v>803</v>
      </c>
      <c r="AC221" s="8" t="s">
        <v>790</v>
      </c>
    </row>
    <row r="222" spans="1:29" ht="30" customHeight="1">
      <c r="A222" s="24" t="s">
        <v>31</v>
      </c>
      <c r="B222" s="16" t="s">
        <v>553</v>
      </c>
      <c r="C222" s="23">
        <v>501045</v>
      </c>
      <c r="D222" s="13" t="s">
        <v>554</v>
      </c>
      <c r="E222" s="14">
        <v>0</v>
      </c>
      <c r="F222" s="15">
        <v>2</v>
      </c>
      <c r="G222" s="18">
        <f>(Tabela4[[#This Row],[ESTOQUE]]/Tabela4[[#This Row],[CONSUMO MÉDIO PONDERADO]])*30</f>
        <v>0</v>
      </c>
      <c r="H222" s="12" t="s">
        <v>211</v>
      </c>
      <c r="I222" s="12" t="s">
        <v>43</v>
      </c>
      <c r="J222" s="17" t="s">
        <v>44</v>
      </c>
      <c r="K222" s="17">
        <v>16</v>
      </c>
      <c r="L222" s="17" t="s">
        <v>201</v>
      </c>
      <c r="M222" s="60" t="s">
        <v>217</v>
      </c>
      <c r="N222" s="8" t="s">
        <v>46</v>
      </c>
      <c r="O222" s="8" t="s">
        <v>38</v>
      </c>
      <c r="P222" s="8" t="s">
        <v>39</v>
      </c>
      <c r="Q222" s="8" t="s">
        <v>38</v>
      </c>
      <c r="R222" s="8" t="s">
        <v>38</v>
      </c>
      <c r="S222" s="8" t="s">
        <v>40</v>
      </c>
      <c r="T222" s="53" t="s">
        <v>791</v>
      </c>
      <c r="U222" s="8">
        <v>0</v>
      </c>
      <c r="V222" s="8">
        <v>0</v>
      </c>
      <c r="W222" s="36">
        <v>45961</v>
      </c>
      <c r="X222" s="8"/>
      <c r="Y222" s="8"/>
      <c r="Z222" s="30" t="s">
        <v>791</v>
      </c>
      <c r="AA222" s="8" t="s">
        <v>821</v>
      </c>
      <c r="AB222" s="8" t="s">
        <v>803</v>
      </c>
      <c r="AC222" s="36">
        <f>Tabela4[[#This Row],[PREVISÃO DE REGULARIZAÇÃO]]</f>
        <v>45961</v>
      </c>
    </row>
    <row r="223" spans="1:29" ht="30" customHeight="1">
      <c r="A223" s="24" t="s">
        <v>31</v>
      </c>
      <c r="B223" s="16" t="s">
        <v>555</v>
      </c>
      <c r="C223" s="23">
        <v>501238</v>
      </c>
      <c r="D223" s="13" t="s">
        <v>556</v>
      </c>
      <c r="E223" s="14">
        <v>0</v>
      </c>
      <c r="F223" s="15">
        <v>0.54273749999999998</v>
      </c>
      <c r="G223" s="18">
        <f>(Tabela4[[#This Row],[ESTOQUE]]/Tabela4[[#This Row],[CONSUMO MÉDIO PONDERADO]])*30</f>
        <v>0</v>
      </c>
      <c r="H223" s="12" t="s">
        <v>114</v>
      </c>
      <c r="I223" s="12" t="s">
        <v>43</v>
      </c>
      <c r="J223" s="17" t="s">
        <v>44</v>
      </c>
      <c r="K223" s="17">
        <v>24</v>
      </c>
      <c r="L223" s="17" t="s">
        <v>56</v>
      </c>
      <c r="M223" s="58" t="s">
        <v>172</v>
      </c>
      <c r="N223" s="8" t="s">
        <v>46</v>
      </c>
      <c r="O223" s="8" t="s">
        <v>38</v>
      </c>
      <c r="P223" s="8" t="s">
        <v>39</v>
      </c>
      <c r="Q223" s="8" t="s">
        <v>38</v>
      </c>
      <c r="R223" s="8" t="s">
        <v>38</v>
      </c>
      <c r="S223" s="8" t="s">
        <v>40</v>
      </c>
      <c r="T223" s="53" t="s">
        <v>791</v>
      </c>
      <c r="U223" s="8">
        <v>0</v>
      </c>
      <c r="V223" s="8">
        <v>0</v>
      </c>
      <c r="W223" s="36">
        <v>45961</v>
      </c>
      <c r="X223" s="8"/>
      <c r="Y223" s="8"/>
      <c r="Z223" s="7" t="s">
        <v>797</v>
      </c>
      <c r="AA223" s="8"/>
      <c r="AB223" s="8"/>
      <c r="AC223" s="8" t="s">
        <v>790</v>
      </c>
    </row>
    <row r="224" spans="1:29" ht="30" customHeight="1">
      <c r="A224" s="24" t="s">
        <v>197</v>
      </c>
      <c r="B224" s="16" t="s">
        <v>198</v>
      </c>
      <c r="C224" s="23">
        <v>501250</v>
      </c>
      <c r="D224" s="13" t="s">
        <v>557</v>
      </c>
      <c r="E224" s="14">
        <v>0</v>
      </c>
      <c r="F224" s="15">
        <v>5</v>
      </c>
      <c r="G224" s="18">
        <f>(Tabela4[[#This Row],[ESTOQUE]]/Tabela4[[#This Row],[CONSUMO MÉDIO PONDERADO]])*30</f>
        <v>0</v>
      </c>
      <c r="H224" s="12" t="s">
        <v>200</v>
      </c>
      <c r="I224" s="12" t="s">
        <v>43</v>
      </c>
      <c r="J224" s="17" t="s">
        <v>44</v>
      </c>
      <c r="K224" s="17">
        <v>2</v>
      </c>
      <c r="L224" s="17" t="s">
        <v>201</v>
      </c>
      <c r="M224" s="56" t="s">
        <v>558</v>
      </c>
      <c r="N224" s="8" t="s">
        <v>46</v>
      </c>
      <c r="O224" s="8" t="s">
        <v>38</v>
      </c>
      <c r="P224" s="8" t="s">
        <v>39</v>
      </c>
      <c r="Q224" s="8" t="s">
        <v>38</v>
      </c>
      <c r="R224" s="8" t="s">
        <v>38</v>
      </c>
      <c r="S224" s="8" t="s">
        <v>40</v>
      </c>
      <c r="T224" s="53" t="s">
        <v>791</v>
      </c>
      <c r="U224" s="8">
        <v>0</v>
      </c>
      <c r="V224" s="8">
        <v>0</v>
      </c>
      <c r="W224" s="36">
        <v>45868</v>
      </c>
      <c r="X224" s="8"/>
      <c r="Y224" s="8"/>
      <c r="Z224" s="30" t="s">
        <v>791</v>
      </c>
      <c r="AA224" s="8" t="s">
        <v>821</v>
      </c>
      <c r="AB224" s="8" t="s">
        <v>803</v>
      </c>
      <c r="AC224" s="36">
        <v>45900</v>
      </c>
    </row>
    <row r="225" spans="1:29" ht="30" customHeight="1">
      <c r="A225" s="24" t="s">
        <v>218</v>
      </c>
      <c r="B225" s="16" t="s">
        <v>62</v>
      </c>
      <c r="C225" s="34">
        <v>501468</v>
      </c>
      <c r="D225" s="13" t="s">
        <v>560</v>
      </c>
      <c r="E225" s="14">
        <v>0</v>
      </c>
      <c r="F225" s="15">
        <v>0.83333333333333337</v>
      </c>
      <c r="G225" s="18">
        <f>(Tabela4[[#This Row],[ESTOQUE]]/Tabela4[[#This Row],[CONSUMO MÉDIO PONDERADO]])*30</f>
        <v>0</v>
      </c>
      <c r="H225" s="12" t="s">
        <v>220</v>
      </c>
      <c r="I225" s="12" t="s">
        <v>35</v>
      </c>
      <c r="J225" s="17" t="s">
        <v>44</v>
      </c>
      <c r="K225" s="17">
        <v>29</v>
      </c>
      <c r="L225" s="17" t="s">
        <v>65</v>
      </c>
      <c r="M225" s="60"/>
      <c r="N225" s="8"/>
      <c r="O225" s="8" t="s">
        <v>561</v>
      </c>
      <c r="P225" s="8" t="s">
        <v>221</v>
      </c>
      <c r="Q225" s="36">
        <v>45853</v>
      </c>
      <c r="R225" s="8" t="s">
        <v>38</v>
      </c>
      <c r="S225" s="8" t="s">
        <v>40</v>
      </c>
      <c r="T225" s="53" t="e">
        <v>#N/A</v>
      </c>
      <c r="U225" s="8" t="e">
        <v>#N/A</v>
      </c>
      <c r="V225" s="8" t="e">
        <v>#N/A</v>
      </c>
      <c r="W225" s="36" t="e">
        <v>#N/A</v>
      </c>
      <c r="X225" s="8"/>
      <c r="Y225" s="8"/>
      <c r="Z225" s="7" t="s">
        <v>792</v>
      </c>
      <c r="AA225" s="8"/>
      <c r="AB225" s="8"/>
      <c r="AC225" s="36">
        <f>Tabela4[[#This Row],[PREVISÃO DE ENTREGA]]</f>
        <v>45853</v>
      </c>
    </row>
    <row r="226" spans="1:29" ht="30" customHeight="1">
      <c r="A226" s="24" t="s">
        <v>218</v>
      </c>
      <c r="B226" s="16" t="s">
        <v>562</v>
      </c>
      <c r="C226" s="34">
        <v>501483</v>
      </c>
      <c r="D226" s="13" t="s">
        <v>563</v>
      </c>
      <c r="E226" s="14">
        <v>0</v>
      </c>
      <c r="F226" s="15">
        <v>16.666666666666668</v>
      </c>
      <c r="G226" s="18">
        <f>(Tabela4[[#This Row],[ESTOQUE]]/Tabela4[[#This Row],[CONSUMO MÉDIO PONDERADO]])*30</f>
        <v>0</v>
      </c>
      <c r="H226" s="12" t="s">
        <v>492</v>
      </c>
      <c r="I226" s="12" t="s">
        <v>35</v>
      </c>
      <c r="J226" s="17" t="s">
        <v>35</v>
      </c>
      <c r="K226" s="17">
        <v>28</v>
      </c>
      <c r="L226" s="17" t="s">
        <v>65</v>
      </c>
      <c r="M226" s="60"/>
      <c r="N226" s="8"/>
      <c r="O226" s="8" t="s">
        <v>97</v>
      </c>
      <c r="P226" s="8" t="s">
        <v>221</v>
      </c>
      <c r="Q226" s="8" t="s">
        <v>38</v>
      </c>
      <c r="R226" s="8" t="s">
        <v>493</v>
      </c>
      <c r="S226" s="8" t="s">
        <v>40</v>
      </c>
      <c r="T226" s="53" t="e">
        <v>#N/A</v>
      </c>
      <c r="U226" s="8" t="e">
        <v>#N/A</v>
      </c>
      <c r="V226" s="8" t="e">
        <v>#N/A</v>
      </c>
      <c r="W226" s="36" t="e">
        <v>#N/A</v>
      </c>
      <c r="X226" s="8"/>
      <c r="Y226" s="8"/>
      <c r="Z226" s="7" t="s">
        <v>795</v>
      </c>
      <c r="AA226" s="60" t="s">
        <v>816</v>
      </c>
      <c r="AB226" s="8" t="s">
        <v>2</v>
      </c>
      <c r="AC226" s="36">
        <v>45869</v>
      </c>
    </row>
    <row r="227" spans="1:29" ht="30" customHeight="1">
      <c r="A227" s="24" t="s">
        <v>218</v>
      </c>
      <c r="B227" s="16" t="s">
        <v>62</v>
      </c>
      <c r="C227" s="34">
        <v>501487</v>
      </c>
      <c r="D227" s="13" t="s">
        <v>564</v>
      </c>
      <c r="E227" s="14">
        <v>0</v>
      </c>
      <c r="F227" s="15">
        <v>8.3333333333333339</v>
      </c>
      <c r="G227" s="18">
        <f>(Tabela4[[#This Row],[ESTOQUE]]/Tabela4[[#This Row],[CONSUMO MÉDIO PONDERADO]])*30</f>
        <v>0</v>
      </c>
      <c r="H227" s="12" t="s">
        <v>492</v>
      </c>
      <c r="I227" s="12" t="s">
        <v>35</v>
      </c>
      <c r="J227" s="17" t="s">
        <v>35</v>
      </c>
      <c r="K227" s="17">
        <v>28</v>
      </c>
      <c r="L227" s="17" t="s">
        <v>65</v>
      </c>
      <c r="M227" s="60"/>
      <c r="N227" s="8"/>
      <c r="O227" s="8" t="s">
        <v>97</v>
      </c>
      <c r="P227" s="8" t="s">
        <v>221</v>
      </c>
      <c r="Q227" s="8" t="s">
        <v>38</v>
      </c>
      <c r="R227" s="8" t="s">
        <v>493</v>
      </c>
      <c r="S227" s="8" t="s">
        <v>40</v>
      </c>
      <c r="T227" s="53" t="e">
        <v>#N/A</v>
      </c>
      <c r="U227" s="8" t="e">
        <v>#N/A</v>
      </c>
      <c r="V227" s="8" t="e">
        <v>#N/A</v>
      </c>
      <c r="W227" s="36" t="e">
        <v>#N/A</v>
      </c>
      <c r="X227" s="8"/>
      <c r="Y227" s="8"/>
      <c r="Z227" s="7" t="s">
        <v>795</v>
      </c>
      <c r="AA227" s="60" t="s">
        <v>816</v>
      </c>
      <c r="AB227" s="8" t="s">
        <v>2</v>
      </c>
      <c r="AC227" s="36">
        <v>45869</v>
      </c>
    </row>
    <row r="228" spans="1:29" ht="30" customHeight="1">
      <c r="A228" s="24" t="s">
        <v>218</v>
      </c>
      <c r="B228" s="16" t="s">
        <v>218</v>
      </c>
      <c r="C228" s="34">
        <v>501489</v>
      </c>
      <c r="D228" s="13" t="s">
        <v>565</v>
      </c>
      <c r="E228" s="14">
        <v>0</v>
      </c>
      <c r="F228" s="15">
        <v>2</v>
      </c>
      <c r="G228" s="18">
        <f>(Tabela4[[#This Row],[ESTOQUE]]/Tabela4[[#This Row],[CONSUMO MÉDIO PONDERADO]])*30</f>
        <v>0</v>
      </c>
      <c r="H228" s="12" t="s">
        <v>101</v>
      </c>
      <c r="I228" s="12" t="s">
        <v>43</v>
      </c>
      <c r="J228" s="17" t="s">
        <v>44</v>
      </c>
      <c r="K228" s="17">
        <v>21</v>
      </c>
      <c r="L228" s="17" t="s">
        <v>102</v>
      </c>
      <c r="M228" s="57" t="s">
        <v>103</v>
      </c>
      <c r="N228" s="8" t="s">
        <v>46</v>
      </c>
      <c r="O228" s="8" t="s">
        <v>97</v>
      </c>
      <c r="P228" s="8" t="s">
        <v>221</v>
      </c>
      <c r="Q228" s="8" t="s">
        <v>98</v>
      </c>
      <c r="R228" s="44" t="s">
        <v>566</v>
      </c>
      <c r="S228" s="8" t="s">
        <v>46</v>
      </c>
      <c r="T228" s="53" t="e">
        <v>#N/A</v>
      </c>
      <c r="U228" s="8" t="e">
        <v>#N/A</v>
      </c>
      <c r="V228" s="8" t="e">
        <v>#N/A</v>
      </c>
      <c r="W228" s="36" t="e">
        <v>#N/A</v>
      </c>
      <c r="X228" s="8"/>
      <c r="Y228" s="8"/>
      <c r="Z228" s="7" t="s">
        <v>791</v>
      </c>
      <c r="AA228" s="8" t="s">
        <v>821</v>
      </c>
      <c r="AB228" s="8" t="s">
        <v>803</v>
      </c>
      <c r="AC228" s="36">
        <v>45930</v>
      </c>
    </row>
    <row r="229" spans="1:29" ht="30" customHeight="1">
      <c r="A229" s="24" t="s">
        <v>31</v>
      </c>
      <c r="B229" s="16" t="s">
        <v>99</v>
      </c>
      <c r="C229" s="34">
        <v>501502</v>
      </c>
      <c r="D229" s="13" t="s">
        <v>567</v>
      </c>
      <c r="E229" s="14">
        <v>0</v>
      </c>
      <c r="F229" s="15">
        <v>5.9</v>
      </c>
      <c r="G229" s="18">
        <f>(Tabela4[[#This Row],[ESTOQUE]]/Tabela4[[#This Row],[CONSUMO MÉDIO PONDERADO]])*30</f>
        <v>0</v>
      </c>
      <c r="H229" s="12" t="s">
        <v>101</v>
      </c>
      <c r="I229" s="12" t="s">
        <v>43</v>
      </c>
      <c r="J229" s="17" t="s">
        <v>44</v>
      </c>
      <c r="K229" s="17">
        <v>21</v>
      </c>
      <c r="L229" s="17" t="s">
        <v>102</v>
      </c>
      <c r="M229" s="57" t="s">
        <v>103</v>
      </c>
      <c r="N229" s="8" t="s">
        <v>46</v>
      </c>
      <c r="O229" s="8" t="s">
        <v>38</v>
      </c>
      <c r="P229" s="8" t="s">
        <v>39</v>
      </c>
      <c r="Q229" s="8" t="s">
        <v>38</v>
      </c>
      <c r="R229" s="8" t="s">
        <v>38</v>
      </c>
      <c r="S229" s="8" t="s">
        <v>40</v>
      </c>
      <c r="T229" s="53" t="s">
        <v>791</v>
      </c>
      <c r="U229" s="8">
        <v>0</v>
      </c>
      <c r="V229" s="8">
        <v>0</v>
      </c>
      <c r="W229" s="36">
        <v>45900</v>
      </c>
      <c r="X229" s="8"/>
      <c r="Y229" s="8"/>
      <c r="Z229" s="30" t="s">
        <v>791</v>
      </c>
      <c r="AA229" s="8" t="s">
        <v>821</v>
      </c>
      <c r="AB229" s="8" t="s">
        <v>803</v>
      </c>
      <c r="AC229" s="36">
        <f>Tabela4[[#This Row],[PREVISÃO DE REGULARIZAÇÃO]]</f>
        <v>45900</v>
      </c>
    </row>
    <row r="230" spans="1:29" ht="30" customHeight="1">
      <c r="A230" s="24" t="s">
        <v>61</v>
      </c>
      <c r="B230" s="16" t="s">
        <v>62</v>
      </c>
      <c r="C230" s="34">
        <v>501554</v>
      </c>
      <c r="D230" s="13" t="s">
        <v>568</v>
      </c>
      <c r="E230" s="14">
        <v>0</v>
      </c>
      <c r="F230" s="15">
        <v>0.16666666666666666</v>
      </c>
      <c r="G230" s="18">
        <f>(Tabela4[[#This Row],[ESTOQUE]]/Tabela4[[#This Row],[CONSUMO MÉDIO PONDERADO]])*30</f>
        <v>0</v>
      </c>
      <c r="H230" s="12" t="s">
        <v>122</v>
      </c>
      <c r="I230" s="12" t="s">
        <v>35</v>
      </c>
      <c r="J230" s="17" t="s">
        <v>44</v>
      </c>
      <c r="K230" s="17">
        <v>30</v>
      </c>
      <c r="L230" s="17" t="s">
        <v>65</v>
      </c>
      <c r="M230" s="60"/>
      <c r="N230" s="8"/>
      <c r="O230" s="8" t="s">
        <v>569</v>
      </c>
      <c r="P230" s="8" t="s">
        <v>67</v>
      </c>
      <c r="Q230" s="36">
        <v>45853</v>
      </c>
      <c r="R230" s="8"/>
      <c r="S230" s="8" t="s">
        <v>40</v>
      </c>
      <c r="T230" s="53" t="e">
        <v>#N/A</v>
      </c>
      <c r="U230" s="8" t="e">
        <v>#N/A</v>
      </c>
      <c r="V230" s="8" t="e">
        <v>#N/A</v>
      </c>
      <c r="W230" s="36" t="e">
        <v>#N/A</v>
      </c>
      <c r="X230" s="8"/>
      <c r="Y230" s="8"/>
      <c r="Z230" s="7" t="s">
        <v>792</v>
      </c>
      <c r="AA230" s="8"/>
      <c r="AB230" s="8"/>
      <c r="AC230" s="36">
        <f>Tabela4[[#This Row],[PREVISÃO DE ENTREGA]]</f>
        <v>45853</v>
      </c>
    </row>
    <row r="231" spans="1:29" ht="30" customHeight="1">
      <c r="A231" s="24" t="s">
        <v>120</v>
      </c>
      <c r="B231" s="16" t="s">
        <v>62</v>
      </c>
      <c r="C231" s="34">
        <v>501589</v>
      </c>
      <c r="D231" s="13" t="s">
        <v>570</v>
      </c>
      <c r="E231" s="14">
        <v>0</v>
      </c>
      <c r="F231" s="15">
        <v>4.166666666666667</v>
      </c>
      <c r="G231" s="18">
        <f>(Tabela4[[#This Row],[ESTOQUE]]/Tabela4[[#This Row],[CONSUMO MÉDIO PONDERADO]])*30</f>
        <v>0</v>
      </c>
      <c r="H231" s="12" t="s">
        <v>319</v>
      </c>
      <c r="I231" s="12" t="s">
        <v>43</v>
      </c>
      <c r="J231" s="17" t="s">
        <v>229</v>
      </c>
      <c r="K231" s="17">
        <v>30</v>
      </c>
      <c r="L231" s="17" t="s">
        <v>65</v>
      </c>
      <c r="M231" s="55" t="s">
        <v>571</v>
      </c>
      <c r="N231" s="8" t="s">
        <v>191</v>
      </c>
      <c r="O231" s="8" t="s">
        <v>97</v>
      </c>
      <c r="P231" s="8" t="s">
        <v>67</v>
      </c>
      <c r="Q231" s="8" t="s">
        <v>124</v>
      </c>
      <c r="R231" s="45" t="s">
        <v>125</v>
      </c>
      <c r="S231" s="29" t="s">
        <v>40</v>
      </c>
      <c r="T231" s="53" t="e">
        <v>#N/A</v>
      </c>
      <c r="U231" s="8" t="e">
        <v>#N/A</v>
      </c>
      <c r="V231" s="8" t="e">
        <v>#N/A</v>
      </c>
      <c r="W231" s="36" t="e">
        <v>#N/A</v>
      </c>
      <c r="X231" s="8"/>
      <c r="Y231" s="8"/>
      <c r="Z231" s="7" t="s">
        <v>795</v>
      </c>
      <c r="AA231" s="60" t="s">
        <v>817</v>
      </c>
      <c r="AB231" s="8" t="s">
        <v>2</v>
      </c>
      <c r="AC231" s="36">
        <v>45869</v>
      </c>
    </row>
    <row r="232" spans="1:29" ht="30" customHeight="1">
      <c r="A232" s="24" t="s">
        <v>120</v>
      </c>
      <c r="B232" s="16" t="s">
        <v>62</v>
      </c>
      <c r="C232" s="34">
        <v>501590</v>
      </c>
      <c r="D232" s="13" t="s">
        <v>572</v>
      </c>
      <c r="E232" s="14">
        <v>0</v>
      </c>
      <c r="F232" s="15">
        <v>4.166666666666667</v>
      </c>
      <c r="G232" s="18">
        <f>(Tabela4[[#This Row],[ESTOQUE]]/Tabela4[[#This Row],[CONSUMO MÉDIO PONDERADO]])*30</f>
        <v>0</v>
      </c>
      <c r="H232" s="12" t="s">
        <v>319</v>
      </c>
      <c r="I232" s="12" t="s">
        <v>43</v>
      </c>
      <c r="J232" s="17" t="s">
        <v>229</v>
      </c>
      <c r="K232" s="17">
        <v>30</v>
      </c>
      <c r="L232" s="17" t="s">
        <v>65</v>
      </c>
      <c r="M232" s="55" t="s">
        <v>571</v>
      </c>
      <c r="N232" s="8" t="s">
        <v>191</v>
      </c>
      <c r="O232" s="8" t="s">
        <v>97</v>
      </c>
      <c r="P232" s="8" t="s">
        <v>67</v>
      </c>
      <c r="Q232" s="8" t="s">
        <v>124</v>
      </c>
      <c r="R232" s="45" t="s">
        <v>125</v>
      </c>
      <c r="S232" s="29" t="s">
        <v>40</v>
      </c>
      <c r="T232" s="53" t="e">
        <v>#N/A</v>
      </c>
      <c r="U232" s="8" t="e">
        <v>#N/A</v>
      </c>
      <c r="V232" s="8" t="e">
        <v>#N/A</v>
      </c>
      <c r="W232" s="36" t="e">
        <v>#N/A</v>
      </c>
      <c r="X232" s="8"/>
      <c r="Y232" s="8"/>
      <c r="Z232" s="7" t="s">
        <v>795</v>
      </c>
      <c r="AA232" s="60" t="s">
        <v>817</v>
      </c>
      <c r="AB232" s="8" t="s">
        <v>2</v>
      </c>
      <c r="AC232" s="36">
        <v>45869</v>
      </c>
    </row>
    <row r="233" spans="1:29" ht="30" customHeight="1">
      <c r="A233" s="24" t="s">
        <v>61</v>
      </c>
      <c r="B233" s="16" t="s">
        <v>62</v>
      </c>
      <c r="C233" s="34">
        <v>501594</v>
      </c>
      <c r="D233" s="13" t="s">
        <v>573</v>
      </c>
      <c r="E233" s="14">
        <v>0</v>
      </c>
      <c r="F233" s="15">
        <v>0.16666666666666666</v>
      </c>
      <c r="G233" s="18">
        <f>(Tabela4[[#This Row],[ESTOQUE]]/Tabela4[[#This Row],[CONSUMO MÉDIO PONDERADO]])*30</f>
        <v>0</v>
      </c>
      <c r="H233" s="12" t="s">
        <v>122</v>
      </c>
      <c r="I233" s="12" t="s">
        <v>35</v>
      </c>
      <c r="J233" s="17" t="s">
        <v>44</v>
      </c>
      <c r="K233" s="17">
        <v>30</v>
      </c>
      <c r="L233" s="17" t="s">
        <v>65</v>
      </c>
      <c r="M233" s="60"/>
      <c r="N233" s="8"/>
      <c r="O233" s="8" t="s">
        <v>574</v>
      </c>
      <c r="P233" s="8" t="s">
        <v>67</v>
      </c>
      <c r="Q233" s="36">
        <v>45853</v>
      </c>
      <c r="R233" s="8"/>
      <c r="S233" s="8" t="s">
        <v>40</v>
      </c>
      <c r="T233" s="53" t="e">
        <v>#N/A</v>
      </c>
      <c r="U233" s="8" t="e">
        <v>#N/A</v>
      </c>
      <c r="V233" s="8" t="e">
        <v>#N/A</v>
      </c>
      <c r="W233" s="36" t="e">
        <v>#N/A</v>
      </c>
      <c r="X233" s="8"/>
      <c r="Y233" s="8"/>
      <c r="Z233" s="7" t="s">
        <v>792</v>
      </c>
      <c r="AA233" s="8"/>
      <c r="AB233" s="8"/>
      <c r="AC233" s="36">
        <f>Tabela4[[#This Row],[PREVISÃO DE ENTREGA]]</f>
        <v>45853</v>
      </c>
    </row>
    <row r="234" spans="1:29" ht="30" customHeight="1">
      <c r="A234" s="24" t="s">
        <v>61</v>
      </c>
      <c r="B234" s="16" t="s">
        <v>62</v>
      </c>
      <c r="C234" s="34">
        <v>501596</v>
      </c>
      <c r="D234" s="13" t="s">
        <v>575</v>
      </c>
      <c r="E234" s="14">
        <v>0</v>
      </c>
      <c r="F234" s="15">
        <v>0.16666666666666666</v>
      </c>
      <c r="G234" s="18">
        <f>(Tabela4[[#This Row],[ESTOQUE]]/Tabela4[[#This Row],[CONSUMO MÉDIO PONDERADO]])*30</f>
        <v>0</v>
      </c>
      <c r="H234" s="12" t="s">
        <v>122</v>
      </c>
      <c r="I234" s="12" t="s">
        <v>35</v>
      </c>
      <c r="J234" s="17" t="s">
        <v>44</v>
      </c>
      <c r="K234" s="17">
        <v>30</v>
      </c>
      <c r="L234" s="17" t="s">
        <v>65</v>
      </c>
      <c r="M234" s="60"/>
      <c r="N234" s="8"/>
      <c r="O234" s="8" t="s">
        <v>574</v>
      </c>
      <c r="P234" s="8" t="s">
        <v>67</v>
      </c>
      <c r="Q234" s="36">
        <v>45853</v>
      </c>
      <c r="R234" s="8"/>
      <c r="S234" s="8" t="s">
        <v>40</v>
      </c>
      <c r="T234" s="53" t="e">
        <v>#N/A</v>
      </c>
      <c r="U234" s="8" t="e">
        <v>#N/A</v>
      </c>
      <c r="V234" s="8" t="e">
        <v>#N/A</v>
      </c>
      <c r="W234" s="36" t="e">
        <v>#N/A</v>
      </c>
      <c r="X234" s="8"/>
      <c r="Y234" s="8"/>
      <c r="Z234" s="7" t="s">
        <v>792</v>
      </c>
      <c r="AA234" s="8"/>
      <c r="AB234" s="8"/>
      <c r="AC234" s="36">
        <f>Tabela4[[#This Row],[PREVISÃO DE ENTREGA]]</f>
        <v>45853</v>
      </c>
    </row>
    <row r="235" spans="1:29" ht="30" customHeight="1">
      <c r="A235" s="24" t="s">
        <v>374</v>
      </c>
      <c r="B235" s="16" t="s">
        <v>374</v>
      </c>
      <c r="C235" s="34">
        <v>501628</v>
      </c>
      <c r="D235" s="13" t="s">
        <v>576</v>
      </c>
      <c r="E235" s="14">
        <v>0</v>
      </c>
      <c r="F235" s="15">
        <v>1.8053000000000001</v>
      </c>
      <c r="G235" s="18">
        <f>(Tabela4[[#This Row],[ESTOQUE]]/Tabela4[[#This Row],[CONSUMO MÉDIO PONDERADO]])*30</f>
        <v>0</v>
      </c>
      <c r="H235" s="12" t="s">
        <v>387</v>
      </c>
      <c r="I235" s="12" t="s">
        <v>43</v>
      </c>
      <c r="J235" s="17" t="s">
        <v>44</v>
      </c>
      <c r="K235" s="17">
        <v>3</v>
      </c>
      <c r="L235" s="17" t="s">
        <v>36</v>
      </c>
      <c r="M235" s="55" t="s">
        <v>577</v>
      </c>
      <c r="N235" s="8" t="s">
        <v>46</v>
      </c>
      <c r="O235" s="8" t="s">
        <v>38</v>
      </c>
      <c r="P235" s="8" t="s">
        <v>39</v>
      </c>
      <c r="Q235" s="8" t="s">
        <v>38</v>
      </c>
      <c r="R235" s="8" t="s">
        <v>38</v>
      </c>
      <c r="S235" s="8" t="s">
        <v>40</v>
      </c>
      <c r="T235" s="53" t="s">
        <v>791</v>
      </c>
      <c r="U235" s="8">
        <v>0</v>
      </c>
      <c r="V235" s="8">
        <v>0</v>
      </c>
      <c r="W235" s="36">
        <v>45870</v>
      </c>
      <c r="X235" s="8"/>
      <c r="Y235" s="8"/>
      <c r="Z235" s="30" t="s">
        <v>791</v>
      </c>
      <c r="AA235" s="8" t="s">
        <v>821</v>
      </c>
      <c r="AB235" s="8" t="s">
        <v>803</v>
      </c>
      <c r="AC235" s="36">
        <f>Tabela4[[#This Row],[PREVISÃO DE REGULARIZAÇÃO]]</f>
        <v>45870</v>
      </c>
    </row>
    <row r="236" spans="1:29" ht="30" customHeight="1">
      <c r="A236" s="24" t="s">
        <v>374</v>
      </c>
      <c r="B236" s="16" t="s">
        <v>374</v>
      </c>
      <c r="C236" s="34">
        <v>501634</v>
      </c>
      <c r="D236" s="13" t="s">
        <v>578</v>
      </c>
      <c r="E236" s="14">
        <v>0</v>
      </c>
      <c r="F236" s="15">
        <v>0.3</v>
      </c>
      <c r="G236" s="18">
        <f>(Tabela4[[#This Row],[ESTOQUE]]/Tabela4[[#This Row],[CONSUMO MÉDIO PONDERADO]])*30</f>
        <v>0</v>
      </c>
      <c r="H236" s="12" t="s">
        <v>376</v>
      </c>
      <c r="I236" s="12" t="s">
        <v>43</v>
      </c>
      <c r="J236" s="17" t="s">
        <v>44</v>
      </c>
      <c r="K236" s="17">
        <v>3</v>
      </c>
      <c r="L236" s="17" t="s">
        <v>36</v>
      </c>
      <c r="M236" s="56" t="s">
        <v>377</v>
      </c>
      <c r="N236" s="8" t="s">
        <v>46</v>
      </c>
      <c r="O236" s="8" t="s">
        <v>38</v>
      </c>
      <c r="P236" s="8" t="s">
        <v>39</v>
      </c>
      <c r="Q236" s="8" t="s">
        <v>38</v>
      </c>
      <c r="R236" s="8" t="s">
        <v>38</v>
      </c>
      <c r="S236" s="8" t="s">
        <v>40</v>
      </c>
      <c r="T236" s="53" t="s">
        <v>791</v>
      </c>
      <c r="U236" s="8">
        <v>0</v>
      </c>
      <c r="V236" s="8">
        <v>0</v>
      </c>
      <c r="W236" s="36">
        <v>45870</v>
      </c>
      <c r="X236" s="8"/>
      <c r="Y236" s="8"/>
      <c r="Z236" s="30" t="s">
        <v>791</v>
      </c>
      <c r="AA236" s="8" t="s">
        <v>821</v>
      </c>
      <c r="AB236" s="8" t="s">
        <v>803</v>
      </c>
      <c r="AC236" s="36">
        <f>Tabela4[[#This Row],[PREVISÃO DE REGULARIZAÇÃO]]</f>
        <v>45870</v>
      </c>
    </row>
    <row r="237" spans="1:29" ht="30" customHeight="1">
      <c r="A237" s="24" t="s">
        <v>31</v>
      </c>
      <c r="B237" s="16" t="s">
        <v>422</v>
      </c>
      <c r="C237" s="34">
        <v>501655</v>
      </c>
      <c r="D237" s="13" t="s">
        <v>579</v>
      </c>
      <c r="E237" s="14">
        <v>0</v>
      </c>
      <c r="F237" s="15">
        <v>2</v>
      </c>
      <c r="G237" s="18">
        <f>(Tabela4[[#This Row],[ESTOQUE]]/Tabela4[[#This Row],[CONSUMO MÉDIO PONDERADO]])*30</f>
        <v>0</v>
      </c>
      <c r="H237" s="12" t="s">
        <v>211</v>
      </c>
      <c r="I237" s="12" t="s">
        <v>43</v>
      </c>
      <c r="J237" s="17" t="s">
        <v>44</v>
      </c>
      <c r="K237" s="17">
        <v>16</v>
      </c>
      <c r="L237" s="17" t="s">
        <v>201</v>
      </c>
      <c r="M237" s="60" t="s">
        <v>217</v>
      </c>
      <c r="N237" s="8" t="s">
        <v>46</v>
      </c>
      <c r="O237" s="8" t="s">
        <v>38</v>
      </c>
      <c r="P237" s="8" t="s">
        <v>39</v>
      </c>
      <c r="Q237" s="8" t="s">
        <v>38</v>
      </c>
      <c r="R237" s="8" t="s">
        <v>38</v>
      </c>
      <c r="S237" s="8" t="s">
        <v>40</v>
      </c>
      <c r="T237" s="53" t="s">
        <v>791</v>
      </c>
      <c r="U237" s="8">
        <v>0</v>
      </c>
      <c r="V237" s="8">
        <v>0</v>
      </c>
      <c r="W237" s="36">
        <v>45961</v>
      </c>
      <c r="X237" s="8"/>
      <c r="Y237" s="8"/>
      <c r="Z237" s="30" t="s">
        <v>791</v>
      </c>
      <c r="AA237" s="8" t="s">
        <v>821</v>
      </c>
      <c r="AB237" s="8" t="s">
        <v>803</v>
      </c>
      <c r="AC237" s="36">
        <f>Tabela4[[#This Row],[PREVISÃO DE REGULARIZAÇÃO]]</f>
        <v>45961</v>
      </c>
    </row>
    <row r="238" spans="1:29" ht="30" customHeight="1">
      <c r="A238" s="24" t="s">
        <v>31</v>
      </c>
      <c r="B238" s="16" t="s">
        <v>156</v>
      </c>
      <c r="C238" s="34">
        <v>501673</v>
      </c>
      <c r="D238" s="13" t="s">
        <v>580</v>
      </c>
      <c r="E238" s="14">
        <v>0</v>
      </c>
      <c r="F238" s="15">
        <v>0.54273749999999998</v>
      </c>
      <c r="G238" s="18">
        <f>(Tabela4[[#This Row],[ESTOQUE]]/Tabela4[[#This Row],[CONSUMO MÉDIO PONDERADO]])*30</f>
        <v>0</v>
      </c>
      <c r="H238" s="12" t="s">
        <v>211</v>
      </c>
      <c r="I238" s="12" t="s">
        <v>43</v>
      </c>
      <c r="J238" s="17" t="s">
        <v>84</v>
      </c>
      <c r="K238" s="17">
        <v>16</v>
      </c>
      <c r="L238" s="17" t="s">
        <v>201</v>
      </c>
      <c r="M238" s="57" t="s">
        <v>212</v>
      </c>
      <c r="N238" s="8" t="s">
        <v>46</v>
      </c>
      <c r="O238" s="8" t="s">
        <v>38</v>
      </c>
      <c r="P238" s="8" t="s">
        <v>39</v>
      </c>
      <c r="Q238" s="8" t="s">
        <v>38</v>
      </c>
      <c r="R238" s="8" t="s">
        <v>38</v>
      </c>
      <c r="S238" s="8" t="s">
        <v>40</v>
      </c>
      <c r="T238" s="53" t="s">
        <v>791</v>
      </c>
      <c r="U238" s="8">
        <v>0</v>
      </c>
      <c r="V238" s="8">
        <v>0</v>
      </c>
      <c r="W238" s="36">
        <v>45961</v>
      </c>
      <c r="X238" s="8"/>
      <c r="Y238" s="8"/>
      <c r="Z238" s="30" t="s">
        <v>797</v>
      </c>
      <c r="AA238" s="29"/>
      <c r="AB238" s="29"/>
      <c r="AC238" s="8" t="s">
        <v>790</v>
      </c>
    </row>
    <row r="239" spans="1:29" ht="30" customHeight="1">
      <c r="A239" s="24" t="s">
        <v>31</v>
      </c>
      <c r="B239" s="16" t="s">
        <v>32</v>
      </c>
      <c r="C239" s="34">
        <v>501675</v>
      </c>
      <c r="D239" s="13" t="s">
        <v>582</v>
      </c>
      <c r="E239" s="14">
        <v>2</v>
      </c>
      <c r="F239" s="15">
        <v>5261.6116624999995</v>
      </c>
      <c r="G239" s="18">
        <f>(Tabela4[[#This Row],[ESTOQUE]]/Tabela4[[#This Row],[CONSUMO MÉDIO PONDERADO]])*30</f>
        <v>1.1403350123238025E-2</v>
      </c>
      <c r="H239" s="12" t="s">
        <v>50</v>
      </c>
      <c r="I239" s="12" t="s">
        <v>35</v>
      </c>
      <c r="J239" s="17" t="s">
        <v>44</v>
      </c>
      <c r="K239" s="17">
        <v>9</v>
      </c>
      <c r="L239" s="17" t="s">
        <v>36</v>
      </c>
      <c r="M239" s="56" t="s">
        <v>258</v>
      </c>
      <c r="N239" s="8"/>
      <c r="O239" s="8" t="s">
        <v>583</v>
      </c>
      <c r="P239" s="8" t="s">
        <v>39</v>
      </c>
      <c r="Q239" s="36">
        <v>45846</v>
      </c>
      <c r="R239" s="8" t="s">
        <v>584</v>
      </c>
      <c r="S239" s="8" t="s">
        <v>40</v>
      </c>
      <c r="T239" s="53" t="s">
        <v>793</v>
      </c>
      <c r="U239" s="8">
        <v>0</v>
      </c>
      <c r="V239" s="8">
        <v>0</v>
      </c>
      <c r="W239" s="36" t="s">
        <v>790</v>
      </c>
      <c r="X239" s="8"/>
      <c r="Y239" s="8"/>
      <c r="Z239" s="30" t="s">
        <v>793</v>
      </c>
      <c r="AA239" s="8"/>
      <c r="AB239" s="8"/>
      <c r="AC239" s="8" t="s">
        <v>790</v>
      </c>
    </row>
    <row r="240" spans="1:29" ht="30" customHeight="1">
      <c r="A240" s="24" t="s">
        <v>31</v>
      </c>
      <c r="B240" s="16" t="s">
        <v>156</v>
      </c>
      <c r="C240" s="34">
        <v>501685</v>
      </c>
      <c r="D240" s="13" t="s">
        <v>585</v>
      </c>
      <c r="E240" s="14">
        <v>0</v>
      </c>
      <c r="F240" s="15">
        <v>1.5</v>
      </c>
      <c r="G240" s="18">
        <f>(Tabela4[[#This Row],[ESTOQUE]]/Tabela4[[#This Row],[CONSUMO MÉDIO PONDERADO]])*30</f>
        <v>0</v>
      </c>
      <c r="H240" s="12" t="s">
        <v>211</v>
      </c>
      <c r="I240" s="12" t="s">
        <v>43</v>
      </c>
      <c r="J240" s="17" t="s">
        <v>84</v>
      </c>
      <c r="K240" s="17">
        <v>16</v>
      </c>
      <c r="L240" s="17" t="s">
        <v>201</v>
      </c>
      <c r="M240" s="57" t="s">
        <v>212</v>
      </c>
      <c r="N240" s="8" t="s">
        <v>46</v>
      </c>
      <c r="O240" s="8" t="s">
        <v>38</v>
      </c>
      <c r="P240" s="8" t="s">
        <v>39</v>
      </c>
      <c r="Q240" s="8" t="s">
        <v>38</v>
      </c>
      <c r="R240" s="8" t="s">
        <v>38</v>
      </c>
      <c r="S240" s="8" t="s">
        <v>40</v>
      </c>
      <c r="T240" s="53" t="s">
        <v>791</v>
      </c>
      <c r="U240" s="8">
        <v>0</v>
      </c>
      <c r="V240" s="8">
        <v>0</v>
      </c>
      <c r="W240" s="36">
        <v>45961</v>
      </c>
      <c r="X240" s="8"/>
      <c r="Y240" s="8"/>
      <c r="Z240" s="30" t="s">
        <v>797</v>
      </c>
      <c r="AA240" s="29"/>
      <c r="AB240" s="29"/>
      <c r="AC240" s="8" t="s">
        <v>790</v>
      </c>
    </row>
    <row r="241" spans="1:29" ht="30" customHeight="1">
      <c r="A241" s="24" t="s">
        <v>31</v>
      </c>
      <c r="B241" s="16" t="s">
        <v>156</v>
      </c>
      <c r="C241" s="34">
        <v>501691</v>
      </c>
      <c r="D241" s="13" t="s">
        <v>586</v>
      </c>
      <c r="E241" s="14">
        <v>0</v>
      </c>
      <c r="F241" s="15">
        <v>10.4</v>
      </c>
      <c r="G241" s="18">
        <f>(Tabela4[[#This Row],[ESTOQUE]]/Tabela4[[#This Row],[CONSUMO MÉDIO PONDERADO]])*30</f>
        <v>0</v>
      </c>
      <c r="H241" s="12" t="s">
        <v>211</v>
      </c>
      <c r="I241" s="12" t="s">
        <v>43</v>
      </c>
      <c r="J241" s="17" t="s">
        <v>84</v>
      </c>
      <c r="K241" s="17">
        <v>16</v>
      </c>
      <c r="L241" s="17" t="s">
        <v>201</v>
      </c>
      <c r="M241" s="57" t="s">
        <v>212</v>
      </c>
      <c r="N241" s="8" t="s">
        <v>46</v>
      </c>
      <c r="O241" s="8" t="s">
        <v>38</v>
      </c>
      <c r="P241" s="8" t="s">
        <v>39</v>
      </c>
      <c r="Q241" s="8" t="s">
        <v>38</v>
      </c>
      <c r="R241" s="8" t="s">
        <v>38</v>
      </c>
      <c r="S241" s="8" t="s">
        <v>80</v>
      </c>
      <c r="T241" s="53" t="s">
        <v>791</v>
      </c>
      <c r="U241" s="8">
        <v>0</v>
      </c>
      <c r="V241" s="8">
        <v>0</v>
      </c>
      <c r="W241" s="36">
        <v>45961</v>
      </c>
      <c r="X241" s="8"/>
      <c r="Y241" s="8"/>
      <c r="Z241" s="30" t="s">
        <v>797</v>
      </c>
      <c r="AA241" s="29"/>
      <c r="AB241" s="29"/>
      <c r="AC241" s="8" t="s">
        <v>790</v>
      </c>
    </row>
    <row r="242" spans="1:29" ht="30" customHeight="1">
      <c r="A242" s="24" t="s">
        <v>31</v>
      </c>
      <c r="B242" s="16" t="s">
        <v>156</v>
      </c>
      <c r="C242" s="34">
        <v>501698</v>
      </c>
      <c r="D242" s="13" t="s">
        <v>587</v>
      </c>
      <c r="E242" s="14">
        <v>0</v>
      </c>
      <c r="F242" s="15">
        <v>1.6282125000000001</v>
      </c>
      <c r="G242" s="18">
        <f>(Tabela4[[#This Row],[ESTOQUE]]/Tabela4[[#This Row],[CONSUMO MÉDIO PONDERADO]])*30</f>
        <v>0</v>
      </c>
      <c r="H242" s="12" t="s">
        <v>211</v>
      </c>
      <c r="I242" s="12" t="s">
        <v>43</v>
      </c>
      <c r="J242" s="17" t="s">
        <v>84</v>
      </c>
      <c r="K242" s="17">
        <v>16</v>
      </c>
      <c r="L242" s="17" t="s">
        <v>201</v>
      </c>
      <c r="M242" s="57" t="s">
        <v>212</v>
      </c>
      <c r="N242" s="8" t="s">
        <v>46</v>
      </c>
      <c r="O242" s="8" t="s">
        <v>38</v>
      </c>
      <c r="P242" s="8" t="s">
        <v>39</v>
      </c>
      <c r="Q242" s="8" t="s">
        <v>38</v>
      </c>
      <c r="R242" s="8" t="s">
        <v>38</v>
      </c>
      <c r="S242" s="8" t="s">
        <v>80</v>
      </c>
      <c r="T242" s="53" t="s">
        <v>791</v>
      </c>
      <c r="U242" s="8">
        <v>0</v>
      </c>
      <c r="V242" s="8">
        <v>0</v>
      </c>
      <c r="W242" s="36">
        <v>45961</v>
      </c>
      <c r="X242" s="8"/>
      <c r="Y242" s="8"/>
      <c r="Z242" s="30" t="s">
        <v>797</v>
      </c>
      <c r="AA242" s="29"/>
      <c r="AB242" s="29"/>
      <c r="AC242" s="8" t="s">
        <v>790</v>
      </c>
    </row>
    <row r="243" spans="1:29" ht="30" customHeight="1">
      <c r="A243" s="24" t="s">
        <v>31</v>
      </c>
      <c r="B243" s="16" t="s">
        <v>32</v>
      </c>
      <c r="C243" s="34">
        <v>501774</v>
      </c>
      <c r="D243" s="13" t="s">
        <v>588</v>
      </c>
      <c r="E243" s="14">
        <v>0</v>
      </c>
      <c r="F243" s="15">
        <v>1123.4000000000001</v>
      </c>
      <c r="G243" s="18">
        <f>(Tabela4[[#This Row],[ESTOQUE]]/Tabela4[[#This Row],[CONSUMO MÉDIO PONDERADO]])*30</f>
        <v>0</v>
      </c>
      <c r="H243" s="12" t="s">
        <v>50</v>
      </c>
      <c r="I243" s="12" t="s">
        <v>43</v>
      </c>
      <c r="J243" s="17" t="s">
        <v>44</v>
      </c>
      <c r="K243" s="17">
        <v>9</v>
      </c>
      <c r="L243" s="17" t="s">
        <v>36</v>
      </c>
      <c r="M243" s="56" t="s">
        <v>258</v>
      </c>
      <c r="N243" s="8" t="s">
        <v>46</v>
      </c>
      <c r="O243" s="8" t="s">
        <v>38</v>
      </c>
      <c r="P243" s="8" t="s">
        <v>39</v>
      </c>
      <c r="Q243" s="8" t="s">
        <v>38</v>
      </c>
      <c r="R243" s="8" t="s">
        <v>38</v>
      </c>
      <c r="S243" s="8" t="s">
        <v>80</v>
      </c>
      <c r="T243" s="53" t="e">
        <v>#N/A</v>
      </c>
      <c r="U243" s="8" t="e">
        <v>#N/A</v>
      </c>
      <c r="V243" s="8" t="e">
        <v>#N/A</v>
      </c>
      <c r="W243" s="36" t="e">
        <v>#N/A</v>
      </c>
      <c r="X243" s="8"/>
      <c r="Y243" s="8"/>
      <c r="Z243" s="7" t="s">
        <v>791</v>
      </c>
      <c r="AA243" s="8" t="s">
        <v>819</v>
      </c>
      <c r="AB243" s="8" t="s">
        <v>803</v>
      </c>
      <c r="AC243" s="36">
        <v>45884</v>
      </c>
    </row>
    <row r="244" spans="1:29" ht="30" customHeight="1">
      <c r="A244" s="24" t="s">
        <v>61</v>
      </c>
      <c r="B244" s="16" t="s">
        <v>62</v>
      </c>
      <c r="C244" s="34">
        <v>501832</v>
      </c>
      <c r="D244" s="13" t="s">
        <v>589</v>
      </c>
      <c r="E244" s="14">
        <v>0</v>
      </c>
      <c r="F244" s="15">
        <v>41.666666666666664</v>
      </c>
      <c r="G244" s="18">
        <f>(Tabela4[[#This Row],[ESTOQUE]]/Tabela4[[#This Row],[CONSUMO MÉDIO PONDERADO]])*30</f>
        <v>0</v>
      </c>
      <c r="H244" s="12" t="s">
        <v>559</v>
      </c>
      <c r="I244" s="12" t="s">
        <v>35</v>
      </c>
      <c r="J244" s="17" t="s">
        <v>35</v>
      </c>
      <c r="K244" s="17">
        <v>45</v>
      </c>
      <c r="L244" s="17" t="s">
        <v>65</v>
      </c>
      <c r="M244" s="60"/>
      <c r="N244" s="8"/>
      <c r="O244" s="8" t="s">
        <v>97</v>
      </c>
      <c r="P244" s="8" t="s">
        <v>67</v>
      </c>
      <c r="Q244" s="8" t="s">
        <v>124</v>
      </c>
      <c r="R244" s="44" t="s">
        <v>590</v>
      </c>
      <c r="S244" s="8" t="s">
        <v>40</v>
      </c>
      <c r="T244" s="53" t="e">
        <v>#N/A</v>
      </c>
      <c r="U244" s="8" t="e">
        <v>#N/A</v>
      </c>
      <c r="V244" s="8" t="e">
        <v>#N/A</v>
      </c>
      <c r="W244" s="36" t="e">
        <v>#N/A</v>
      </c>
      <c r="X244" s="8"/>
      <c r="Y244" s="8"/>
      <c r="Z244" s="7" t="s">
        <v>795</v>
      </c>
      <c r="AA244" s="60" t="s">
        <v>816</v>
      </c>
      <c r="AB244" s="8" t="s">
        <v>2</v>
      </c>
      <c r="AC244" s="36">
        <v>45869</v>
      </c>
    </row>
    <row r="245" spans="1:29" ht="30" customHeight="1">
      <c r="A245" s="24" t="s">
        <v>61</v>
      </c>
      <c r="B245" s="16" t="s">
        <v>591</v>
      </c>
      <c r="C245" s="34">
        <v>501854</v>
      </c>
      <c r="D245" s="13" t="s">
        <v>592</v>
      </c>
      <c r="E245" s="14">
        <v>0</v>
      </c>
      <c r="F245" s="15">
        <v>0.25</v>
      </c>
      <c r="G245" s="18">
        <f>(Tabela4[[#This Row],[ESTOQUE]]/Tabela4[[#This Row],[CONSUMO MÉDIO PONDERADO]])*30</f>
        <v>0</v>
      </c>
      <c r="H245" s="12" t="s">
        <v>480</v>
      </c>
      <c r="I245" s="12" t="s">
        <v>35</v>
      </c>
      <c r="J245" s="17" t="s">
        <v>35</v>
      </c>
      <c r="K245" s="17">
        <v>45</v>
      </c>
      <c r="L245" s="17" t="s">
        <v>65</v>
      </c>
      <c r="M245" s="60"/>
      <c r="N245" s="8"/>
      <c r="O245" s="8" t="s">
        <v>97</v>
      </c>
      <c r="P245" s="8" t="s">
        <v>67</v>
      </c>
      <c r="Q245" s="8" t="s">
        <v>124</v>
      </c>
      <c r="R245" s="44" t="s">
        <v>593</v>
      </c>
      <c r="S245" s="8" t="s">
        <v>40</v>
      </c>
      <c r="T245" s="53" t="e">
        <v>#N/A</v>
      </c>
      <c r="U245" s="8" t="e">
        <v>#N/A</v>
      </c>
      <c r="V245" s="8" t="e">
        <v>#N/A</v>
      </c>
      <c r="W245" s="36" t="e">
        <v>#N/A</v>
      </c>
      <c r="X245" s="8"/>
      <c r="Y245" s="8"/>
      <c r="Z245" s="7" t="s">
        <v>795</v>
      </c>
      <c r="AA245" s="60" t="s">
        <v>816</v>
      </c>
      <c r="AB245" s="8" t="s">
        <v>2</v>
      </c>
      <c r="AC245" s="36">
        <v>45869</v>
      </c>
    </row>
    <row r="246" spans="1:29" ht="30" customHeight="1">
      <c r="A246" s="24" t="s">
        <v>186</v>
      </c>
      <c r="B246" s="16" t="s">
        <v>362</v>
      </c>
      <c r="C246" s="34">
        <v>502009</v>
      </c>
      <c r="D246" s="13" t="s">
        <v>594</v>
      </c>
      <c r="E246" s="14">
        <v>0</v>
      </c>
      <c r="F246" s="15">
        <v>2.6</v>
      </c>
      <c r="G246" s="18">
        <f>(Tabela4[[#This Row],[ESTOQUE]]/Tabela4[[#This Row],[CONSUMO MÉDIO PONDERADO]])*30</f>
        <v>0</v>
      </c>
      <c r="H246" s="12" t="s">
        <v>364</v>
      </c>
      <c r="I246" s="12" t="s">
        <v>43</v>
      </c>
      <c r="J246" s="17" t="s">
        <v>44</v>
      </c>
      <c r="K246" s="17">
        <v>12</v>
      </c>
      <c r="L246" s="17" t="s">
        <v>56</v>
      </c>
      <c r="M246" s="59" t="s">
        <v>365</v>
      </c>
      <c r="N246" s="8" t="s">
        <v>46</v>
      </c>
      <c r="O246" s="8" t="s">
        <v>38</v>
      </c>
      <c r="P246" s="8" t="s">
        <v>39</v>
      </c>
      <c r="Q246" s="8" t="s">
        <v>38</v>
      </c>
      <c r="R246" s="8" t="s">
        <v>38</v>
      </c>
      <c r="S246" s="8" t="s">
        <v>40</v>
      </c>
      <c r="T246" s="53" t="s">
        <v>791</v>
      </c>
      <c r="U246" s="8">
        <v>0</v>
      </c>
      <c r="V246" s="8">
        <v>0</v>
      </c>
      <c r="W246" s="36">
        <v>46021</v>
      </c>
      <c r="X246" s="8"/>
      <c r="Y246" s="8"/>
      <c r="Z246" s="30" t="s">
        <v>791</v>
      </c>
      <c r="AA246" s="8" t="s">
        <v>821</v>
      </c>
      <c r="AB246" s="8" t="s">
        <v>803</v>
      </c>
      <c r="AC246" s="36">
        <f>Tabela4[[#This Row],[PREVISÃO DE REGULARIZAÇÃO]]</f>
        <v>46021</v>
      </c>
    </row>
    <row r="247" spans="1:29" ht="30" customHeight="1">
      <c r="A247" s="24" t="s">
        <v>186</v>
      </c>
      <c r="B247" s="16" t="s">
        <v>362</v>
      </c>
      <c r="C247" s="34">
        <v>502083</v>
      </c>
      <c r="D247" s="13" t="s">
        <v>595</v>
      </c>
      <c r="E247" s="14">
        <v>0</v>
      </c>
      <c r="F247" s="15">
        <v>1</v>
      </c>
      <c r="G247" s="18">
        <f>(Tabela4[[#This Row],[ESTOQUE]]/Tabela4[[#This Row],[CONSUMO MÉDIO PONDERADO]])*30</f>
        <v>0</v>
      </c>
      <c r="H247" s="12" t="s">
        <v>364</v>
      </c>
      <c r="I247" s="12" t="s">
        <v>43</v>
      </c>
      <c r="J247" s="17" t="s">
        <v>44</v>
      </c>
      <c r="K247" s="17">
        <v>12</v>
      </c>
      <c r="L247" s="17" t="s">
        <v>56</v>
      </c>
      <c r="M247" s="59" t="s">
        <v>365</v>
      </c>
      <c r="N247" s="8" t="s">
        <v>46</v>
      </c>
      <c r="O247" s="8" t="s">
        <v>38</v>
      </c>
      <c r="P247" s="8" t="s">
        <v>39</v>
      </c>
      <c r="Q247" s="8" t="s">
        <v>38</v>
      </c>
      <c r="R247" s="8" t="s">
        <v>38</v>
      </c>
      <c r="S247" s="8" t="s">
        <v>40</v>
      </c>
      <c r="T247" s="53" t="s">
        <v>791</v>
      </c>
      <c r="U247" s="8">
        <v>0</v>
      </c>
      <c r="V247" s="8">
        <v>0</v>
      </c>
      <c r="W247" s="36">
        <v>46021</v>
      </c>
      <c r="X247" s="8"/>
      <c r="Y247" s="8"/>
      <c r="Z247" s="30" t="s">
        <v>791</v>
      </c>
      <c r="AA247" s="8" t="s">
        <v>821</v>
      </c>
      <c r="AB247" s="8" t="s">
        <v>803</v>
      </c>
      <c r="AC247" s="36">
        <f>Tabela4[[#This Row],[PREVISÃO DE REGULARIZAÇÃO]]</f>
        <v>46021</v>
      </c>
    </row>
    <row r="248" spans="1:29" ht="30" customHeight="1">
      <c r="A248" s="24" t="s">
        <v>186</v>
      </c>
      <c r="B248" s="16" t="s">
        <v>362</v>
      </c>
      <c r="C248" s="34">
        <v>502090</v>
      </c>
      <c r="D248" s="13" t="s">
        <v>596</v>
      </c>
      <c r="E248" s="14">
        <v>0</v>
      </c>
      <c r="F248" s="15">
        <v>0.2</v>
      </c>
      <c r="G248" s="18">
        <f>(Tabela4[[#This Row],[ESTOQUE]]/Tabela4[[#This Row],[CONSUMO MÉDIO PONDERADO]])*30</f>
        <v>0</v>
      </c>
      <c r="H248" s="12" t="s">
        <v>364</v>
      </c>
      <c r="I248" s="12" t="s">
        <v>43</v>
      </c>
      <c r="J248" s="17" t="s">
        <v>44</v>
      </c>
      <c r="K248" s="17">
        <v>12</v>
      </c>
      <c r="L248" s="17" t="s">
        <v>56</v>
      </c>
      <c r="M248" s="59" t="s">
        <v>365</v>
      </c>
      <c r="N248" s="8" t="s">
        <v>46</v>
      </c>
      <c r="O248" s="8" t="s">
        <v>38</v>
      </c>
      <c r="P248" s="8" t="s">
        <v>39</v>
      </c>
      <c r="Q248" s="8" t="s">
        <v>38</v>
      </c>
      <c r="R248" s="8" t="s">
        <v>38</v>
      </c>
      <c r="S248" s="8" t="s">
        <v>40</v>
      </c>
      <c r="T248" s="53" t="s">
        <v>791</v>
      </c>
      <c r="U248" s="8">
        <v>0</v>
      </c>
      <c r="V248" s="8">
        <v>0</v>
      </c>
      <c r="W248" s="36">
        <v>46021</v>
      </c>
      <c r="X248" s="8"/>
      <c r="Y248" s="8"/>
      <c r="Z248" s="30" t="s">
        <v>791</v>
      </c>
      <c r="AA248" s="8" t="s">
        <v>821</v>
      </c>
      <c r="AB248" s="8" t="s">
        <v>803</v>
      </c>
      <c r="AC248" s="36">
        <f>Tabela4[[#This Row],[PREVISÃO DE REGULARIZAÇÃO]]</f>
        <v>46021</v>
      </c>
    </row>
    <row r="249" spans="1:29" ht="30" customHeight="1">
      <c r="A249" s="24" t="s">
        <v>186</v>
      </c>
      <c r="B249" s="16" t="s">
        <v>362</v>
      </c>
      <c r="C249" s="34">
        <v>502092</v>
      </c>
      <c r="D249" s="13" t="s">
        <v>597</v>
      </c>
      <c r="E249" s="14">
        <v>0</v>
      </c>
      <c r="F249" s="15">
        <v>2.3210999999999999</v>
      </c>
      <c r="G249" s="18">
        <f>(Tabela4[[#This Row],[ESTOQUE]]/Tabela4[[#This Row],[CONSUMO MÉDIO PONDERADO]])*30</f>
        <v>0</v>
      </c>
      <c r="H249" s="12" t="s">
        <v>364</v>
      </c>
      <c r="I249" s="12" t="s">
        <v>43</v>
      </c>
      <c r="J249" s="17" t="s">
        <v>44</v>
      </c>
      <c r="K249" s="17">
        <v>12</v>
      </c>
      <c r="L249" s="17" t="s">
        <v>56</v>
      </c>
      <c r="M249" s="59" t="s">
        <v>365</v>
      </c>
      <c r="N249" s="8" t="s">
        <v>46</v>
      </c>
      <c r="O249" s="8" t="s">
        <v>38</v>
      </c>
      <c r="P249" s="8" t="s">
        <v>39</v>
      </c>
      <c r="Q249" s="8" t="s">
        <v>38</v>
      </c>
      <c r="R249" s="8" t="s">
        <v>38</v>
      </c>
      <c r="S249" s="8" t="s">
        <v>40</v>
      </c>
      <c r="T249" s="53" t="s">
        <v>791</v>
      </c>
      <c r="U249" s="8">
        <v>0</v>
      </c>
      <c r="V249" s="8">
        <v>0</v>
      </c>
      <c r="W249" s="36">
        <v>46021</v>
      </c>
      <c r="X249" s="8"/>
      <c r="Y249" s="8"/>
      <c r="Z249" s="30" t="s">
        <v>791</v>
      </c>
      <c r="AA249" s="8" t="s">
        <v>821</v>
      </c>
      <c r="AB249" s="8" t="s">
        <v>803</v>
      </c>
      <c r="AC249" s="36">
        <f>Tabela4[[#This Row],[PREVISÃO DE REGULARIZAÇÃO]]</f>
        <v>46021</v>
      </c>
    </row>
    <row r="250" spans="1:29" ht="30" customHeight="1">
      <c r="A250" s="24" t="s">
        <v>186</v>
      </c>
      <c r="B250" s="16" t="s">
        <v>362</v>
      </c>
      <c r="C250" s="34">
        <v>502144</v>
      </c>
      <c r="D250" s="13" t="s">
        <v>598</v>
      </c>
      <c r="E250" s="14">
        <v>0</v>
      </c>
      <c r="F250" s="15">
        <v>0.51580000000000004</v>
      </c>
      <c r="G250" s="18">
        <f>(Tabela4[[#This Row],[ESTOQUE]]/Tabela4[[#This Row],[CONSUMO MÉDIO PONDERADO]])*30</f>
        <v>0</v>
      </c>
      <c r="H250" s="12" t="s">
        <v>364</v>
      </c>
      <c r="I250" s="12" t="s">
        <v>43</v>
      </c>
      <c r="J250" s="17" t="s">
        <v>44</v>
      </c>
      <c r="K250" s="17">
        <v>12</v>
      </c>
      <c r="L250" s="17" t="s">
        <v>56</v>
      </c>
      <c r="M250" s="59" t="s">
        <v>365</v>
      </c>
      <c r="N250" s="8" t="s">
        <v>46</v>
      </c>
      <c r="O250" s="8" t="s">
        <v>38</v>
      </c>
      <c r="P250" s="8" t="s">
        <v>39</v>
      </c>
      <c r="Q250" s="8" t="s">
        <v>38</v>
      </c>
      <c r="R250" s="8" t="s">
        <v>38</v>
      </c>
      <c r="S250" s="8" t="s">
        <v>40</v>
      </c>
      <c r="T250" s="53" t="s">
        <v>791</v>
      </c>
      <c r="U250" s="8">
        <v>0</v>
      </c>
      <c r="V250" s="8">
        <v>0</v>
      </c>
      <c r="W250" s="36">
        <v>46021</v>
      </c>
      <c r="X250" s="8"/>
      <c r="Y250" s="8"/>
      <c r="Z250" s="30" t="s">
        <v>791</v>
      </c>
      <c r="AA250" s="8" t="s">
        <v>821</v>
      </c>
      <c r="AB250" s="8" t="s">
        <v>803</v>
      </c>
      <c r="AC250" s="36">
        <f>Tabela4[[#This Row],[PREVISÃO DE REGULARIZAÇÃO]]</f>
        <v>46021</v>
      </c>
    </row>
    <row r="251" spans="1:29" ht="30" customHeight="1">
      <c r="A251" s="24" t="s">
        <v>186</v>
      </c>
      <c r="B251" s="16" t="s">
        <v>362</v>
      </c>
      <c r="C251" s="34">
        <v>502146</v>
      </c>
      <c r="D251" s="13" t="s">
        <v>599</v>
      </c>
      <c r="E251" s="14">
        <v>0</v>
      </c>
      <c r="F251" s="15">
        <v>1.5</v>
      </c>
      <c r="G251" s="18">
        <f>(Tabela4[[#This Row],[ESTOQUE]]/Tabela4[[#This Row],[CONSUMO MÉDIO PONDERADO]])*30</f>
        <v>0</v>
      </c>
      <c r="H251" s="12" t="s">
        <v>364</v>
      </c>
      <c r="I251" s="12" t="s">
        <v>43</v>
      </c>
      <c r="J251" s="17" t="s">
        <v>44</v>
      </c>
      <c r="K251" s="17">
        <v>12</v>
      </c>
      <c r="L251" s="17" t="s">
        <v>56</v>
      </c>
      <c r="M251" s="59" t="s">
        <v>365</v>
      </c>
      <c r="N251" s="8" t="s">
        <v>46</v>
      </c>
      <c r="O251" s="8" t="s">
        <v>38</v>
      </c>
      <c r="P251" s="8" t="s">
        <v>39</v>
      </c>
      <c r="Q251" s="8" t="s">
        <v>38</v>
      </c>
      <c r="R251" s="8" t="s">
        <v>38</v>
      </c>
      <c r="S251" s="8" t="s">
        <v>40</v>
      </c>
      <c r="T251" s="53" t="e">
        <v>#N/A</v>
      </c>
      <c r="U251" s="8" t="e">
        <v>#N/A</v>
      </c>
      <c r="V251" s="8" t="e">
        <v>#N/A</v>
      </c>
      <c r="W251" s="36" t="e">
        <v>#N/A</v>
      </c>
      <c r="X251" s="8"/>
      <c r="Y251" s="8"/>
      <c r="Z251" s="7" t="s">
        <v>791</v>
      </c>
      <c r="AA251" s="8" t="s">
        <v>821</v>
      </c>
      <c r="AB251" s="8" t="s">
        <v>803</v>
      </c>
      <c r="AC251" s="36">
        <v>46022</v>
      </c>
    </row>
    <row r="252" spans="1:29" ht="30" customHeight="1">
      <c r="A252" s="24" t="s">
        <v>186</v>
      </c>
      <c r="B252" s="16" t="s">
        <v>362</v>
      </c>
      <c r="C252" s="34">
        <v>502148</v>
      </c>
      <c r="D252" s="13" t="s">
        <v>600</v>
      </c>
      <c r="E252" s="14">
        <v>0</v>
      </c>
      <c r="F252" s="15">
        <v>1.6</v>
      </c>
      <c r="G252" s="18">
        <f>(Tabela4[[#This Row],[ESTOQUE]]/Tabela4[[#This Row],[CONSUMO MÉDIO PONDERADO]])*30</f>
        <v>0</v>
      </c>
      <c r="H252" s="12" t="s">
        <v>364</v>
      </c>
      <c r="I252" s="12" t="s">
        <v>43</v>
      </c>
      <c r="J252" s="17" t="s">
        <v>44</v>
      </c>
      <c r="K252" s="17">
        <v>12</v>
      </c>
      <c r="L252" s="17" t="s">
        <v>56</v>
      </c>
      <c r="M252" s="59" t="s">
        <v>365</v>
      </c>
      <c r="N252" s="8" t="s">
        <v>46</v>
      </c>
      <c r="O252" s="8" t="s">
        <v>38</v>
      </c>
      <c r="P252" s="8" t="s">
        <v>39</v>
      </c>
      <c r="Q252" s="8" t="s">
        <v>38</v>
      </c>
      <c r="R252" s="8" t="s">
        <v>38</v>
      </c>
      <c r="S252" s="8" t="s">
        <v>40</v>
      </c>
      <c r="T252" s="53" t="s">
        <v>791</v>
      </c>
      <c r="U252" s="8">
        <v>0</v>
      </c>
      <c r="V252" s="8">
        <v>0</v>
      </c>
      <c r="W252" s="36">
        <v>46021</v>
      </c>
      <c r="X252" s="8"/>
      <c r="Y252" s="8"/>
      <c r="Z252" s="30" t="s">
        <v>791</v>
      </c>
      <c r="AA252" s="8" t="s">
        <v>821</v>
      </c>
      <c r="AB252" s="8" t="s">
        <v>803</v>
      </c>
      <c r="AC252" s="36">
        <f>Tabela4[[#This Row],[PREVISÃO DE REGULARIZAÇÃO]]</f>
        <v>46021</v>
      </c>
    </row>
    <row r="253" spans="1:29" ht="30" customHeight="1">
      <c r="A253" s="24" t="s">
        <v>186</v>
      </c>
      <c r="B253" s="16" t="s">
        <v>362</v>
      </c>
      <c r="C253" s="34">
        <v>502179</v>
      </c>
      <c r="D253" s="13" t="s">
        <v>601</v>
      </c>
      <c r="E253" s="14">
        <v>3</v>
      </c>
      <c r="F253" s="15">
        <v>7.4790999999999999</v>
      </c>
      <c r="G253" s="18">
        <f>(Tabela4[[#This Row],[ESTOQUE]]/Tabela4[[#This Row],[CONSUMO MÉDIO PONDERADO]])*30</f>
        <v>12.033533446537685</v>
      </c>
      <c r="H253" s="12" t="s">
        <v>364</v>
      </c>
      <c r="I253" s="12" t="s">
        <v>43</v>
      </c>
      <c r="J253" s="17" t="s">
        <v>44</v>
      </c>
      <c r="K253" s="17">
        <v>12</v>
      </c>
      <c r="L253" s="17" t="s">
        <v>56</v>
      </c>
      <c r="M253" s="59" t="s">
        <v>365</v>
      </c>
      <c r="N253" s="8" t="s">
        <v>46</v>
      </c>
      <c r="O253" s="8" t="s">
        <v>38</v>
      </c>
      <c r="P253" s="8" t="s">
        <v>39</v>
      </c>
      <c r="Q253" s="8" t="s">
        <v>38</v>
      </c>
      <c r="R253" s="8" t="s">
        <v>38</v>
      </c>
      <c r="S253" s="8" t="s">
        <v>80</v>
      </c>
      <c r="T253" s="53" t="s">
        <v>791</v>
      </c>
      <c r="U253" s="8">
        <v>0</v>
      </c>
      <c r="V253" s="8">
        <v>0</v>
      </c>
      <c r="W253" s="36">
        <v>46021</v>
      </c>
      <c r="X253" s="8"/>
      <c r="Y253" s="8"/>
      <c r="Z253" s="30" t="s">
        <v>791</v>
      </c>
      <c r="AA253" s="8" t="s">
        <v>821</v>
      </c>
      <c r="AB253" s="8" t="s">
        <v>803</v>
      </c>
      <c r="AC253" s="36">
        <f>Tabela4[[#This Row],[PREVISÃO DE REGULARIZAÇÃO]]</f>
        <v>46021</v>
      </c>
    </row>
    <row r="254" spans="1:29" ht="30" customHeight="1">
      <c r="A254" s="24" t="s">
        <v>61</v>
      </c>
      <c r="B254" s="16" t="s">
        <v>62</v>
      </c>
      <c r="C254" s="23">
        <v>502191</v>
      </c>
      <c r="D254" s="13" t="s">
        <v>602</v>
      </c>
      <c r="E254" s="14">
        <v>0</v>
      </c>
      <c r="F254" s="15">
        <v>0.16666666666666666</v>
      </c>
      <c r="G254" s="18">
        <f>(Tabela4[[#This Row],[ESTOQUE]]/Tabela4[[#This Row],[CONSUMO MÉDIO PONDERADO]])*30</f>
        <v>0</v>
      </c>
      <c r="H254" s="12" t="s">
        <v>473</v>
      </c>
      <c r="I254" s="12" t="s">
        <v>43</v>
      </c>
      <c r="J254" s="17" t="s">
        <v>195</v>
      </c>
      <c r="K254" s="17">
        <v>42</v>
      </c>
      <c r="L254" s="17" t="s">
        <v>65</v>
      </c>
      <c r="M254" s="55" t="s">
        <v>474</v>
      </c>
      <c r="N254" s="8"/>
      <c r="O254" s="8" t="s">
        <v>603</v>
      </c>
      <c r="P254" s="8" t="s">
        <v>67</v>
      </c>
      <c r="Q254" s="36">
        <v>45853</v>
      </c>
      <c r="R254" s="8"/>
      <c r="S254" s="8" t="s">
        <v>40</v>
      </c>
      <c r="T254" s="53" t="e">
        <v>#N/A</v>
      </c>
      <c r="U254" s="8" t="e">
        <v>#N/A</v>
      </c>
      <c r="V254" s="8" t="e">
        <v>#N/A</v>
      </c>
      <c r="W254" s="36" t="e">
        <v>#N/A</v>
      </c>
      <c r="X254" s="8"/>
      <c r="Y254" s="8"/>
      <c r="Z254" s="7" t="s">
        <v>792</v>
      </c>
      <c r="AA254" s="8"/>
      <c r="AB254" s="8"/>
      <c r="AC254" s="36">
        <f>Tabela4[[#This Row],[PREVISÃO DE ENTREGA]]</f>
        <v>45853</v>
      </c>
    </row>
    <row r="255" spans="1:29" ht="30" customHeight="1">
      <c r="A255" s="24" t="s">
        <v>61</v>
      </c>
      <c r="B255" s="16" t="s">
        <v>62</v>
      </c>
      <c r="C255" s="23">
        <v>502244</v>
      </c>
      <c r="D255" s="13" t="s">
        <v>604</v>
      </c>
      <c r="E255" s="14">
        <v>0</v>
      </c>
      <c r="F255" s="15">
        <v>0.25</v>
      </c>
      <c r="G255" s="18">
        <f>(Tabela4[[#This Row],[ESTOQUE]]/Tabela4[[#This Row],[CONSUMO MÉDIO PONDERADO]])*30</f>
        <v>0</v>
      </c>
      <c r="H255" s="12" t="s">
        <v>473</v>
      </c>
      <c r="I255" s="12" t="s">
        <v>43</v>
      </c>
      <c r="J255" s="17" t="s">
        <v>195</v>
      </c>
      <c r="K255" s="17">
        <v>42</v>
      </c>
      <c r="L255" s="17" t="s">
        <v>65</v>
      </c>
      <c r="M255" s="55" t="s">
        <v>474</v>
      </c>
      <c r="N255" s="8"/>
      <c r="O255" s="8" t="s">
        <v>603</v>
      </c>
      <c r="P255" s="8" t="s">
        <v>67</v>
      </c>
      <c r="Q255" s="36">
        <v>45853</v>
      </c>
      <c r="R255" s="8"/>
      <c r="S255" s="8" t="s">
        <v>40</v>
      </c>
      <c r="T255" s="53" t="s">
        <v>796</v>
      </c>
      <c r="U255" s="8">
        <v>0</v>
      </c>
      <c r="V255" s="8">
        <v>0</v>
      </c>
      <c r="W255" s="36">
        <v>45838</v>
      </c>
      <c r="X255" s="8"/>
      <c r="Y255" s="8"/>
      <c r="Z255" s="7" t="s">
        <v>792</v>
      </c>
      <c r="AA255" s="8"/>
      <c r="AB255" s="8"/>
      <c r="AC255" s="36">
        <f>Tabela4[[#This Row],[PREVISÃO DE ENTREGA]]</f>
        <v>45853</v>
      </c>
    </row>
    <row r="256" spans="1:29" ht="30" customHeight="1">
      <c r="A256" s="24" t="s">
        <v>120</v>
      </c>
      <c r="B256" s="16" t="s">
        <v>62</v>
      </c>
      <c r="C256" s="23">
        <v>502246</v>
      </c>
      <c r="D256" s="13" t="s">
        <v>605</v>
      </c>
      <c r="E256" s="14">
        <v>0</v>
      </c>
      <c r="F256" s="15">
        <v>75</v>
      </c>
      <c r="G256" s="18">
        <f>(Tabela4[[#This Row],[ESTOQUE]]/Tabela4[[#This Row],[CONSUMO MÉDIO PONDERADO]])*30</f>
        <v>0</v>
      </c>
      <c r="H256" s="12" t="s">
        <v>122</v>
      </c>
      <c r="I256" s="12" t="s">
        <v>43</v>
      </c>
      <c r="J256" s="17" t="s">
        <v>44</v>
      </c>
      <c r="K256" s="17">
        <v>30</v>
      </c>
      <c r="L256" s="17" t="s">
        <v>65</v>
      </c>
      <c r="M256" s="56" t="s">
        <v>123</v>
      </c>
      <c r="N256" s="8" t="s">
        <v>46</v>
      </c>
      <c r="O256" s="44" t="s">
        <v>606</v>
      </c>
      <c r="P256" s="8" t="s">
        <v>67</v>
      </c>
      <c r="Q256" s="36">
        <v>45853</v>
      </c>
      <c r="R256" s="8"/>
      <c r="S256" s="8" t="s">
        <v>40</v>
      </c>
      <c r="T256" s="53" t="e">
        <v>#N/A</v>
      </c>
      <c r="U256" s="8" t="e">
        <v>#N/A</v>
      </c>
      <c r="V256" s="8" t="e">
        <v>#N/A</v>
      </c>
      <c r="W256" s="36" t="e">
        <v>#N/A</v>
      </c>
      <c r="X256" s="8"/>
      <c r="Y256" s="8"/>
      <c r="Z256" s="7" t="s">
        <v>792</v>
      </c>
      <c r="AA256" s="8" t="s">
        <v>821</v>
      </c>
      <c r="AB256" s="8" t="s">
        <v>803</v>
      </c>
      <c r="AC256" s="36">
        <f>Tabela4[[#This Row],[PREVISÃO DE ENTREGA]]</f>
        <v>45853</v>
      </c>
    </row>
    <row r="257" spans="1:29" ht="30" customHeight="1">
      <c r="A257" s="24" t="s">
        <v>186</v>
      </c>
      <c r="B257" s="16" t="s">
        <v>607</v>
      </c>
      <c r="C257" s="23">
        <v>502251</v>
      </c>
      <c r="D257" s="13" t="s">
        <v>608</v>
      </c>
      <c r="E257" s="14">
        <v>0</v>
      </c>
      <c r="F257" s="15">
        <v>0.38685000000000008</v>
      </c>
      <c r="G257" s="18">
        <f>(Tabela4[[#This Row],[ESTOQUE]]/Tabela4[[#This Row],[CONSUMO MÉDIO PONDERADO]])*30</f>
        <v>0</v>
      </c>
      <c r="H257" s="12" t="s">
        <v>194</v>
      </c>
      <c r="I257" s="12" t="s">
        <v>43</v>
      </c>
      <c r="J257" s="17" t="s">
        <v>195</v>
      </c>
      <c r="K257" s="17">
        <v>13</v>
      </c>
      <c r="L257" s="17" t="s">
        <v>56</v>
      </c>
      <c r="M257" s="59" t="s">
        <v>196</v>
      </c>
      <c r="N257" s="8"/>
      <c r="O257" s="8" t="s">
        <v>38</v>
      </c>
      <c r="P257" s="8" t="s">
        <v>39</v>
      </c>
      <c r="Q257" s="8" t="s">
        <v>38</v>
      </c>
      <c r="R257" s="8" t="s">
        <v>38</v>
      </c>
      <c r="S257" s="8" t="s">
        <v>40</v>
      </c>
      <c r="T257" s="53" t="s">
        <v>195</v>
      </c>
      <c r="U257" s="8">
        <v>0</v>
      </c>
      <c r="V257" s="8">
        <v>0</v>
      </c>
      <c r="W257" s="36">
        <v>45992</v>
      </c>
      <c r="X257" s="8"/>
      <c r="Y257" s="8"/>
      <c r="Z257" s="30" t="s">
        <v>195</v>
      </c>
      <c r="AA257" s="8"/>
      <c r="AB257" s="8"/>
      <c r="AC257" s="36">
        <v>45992</v>
      </c>
    </row>
    <row r="258" spans="1:29" ht="30" customHeight="1">
      <c r="A258" s="24" t="s">
        <v>31</v>
      </c>
      <c r="B258" s="16" t="s">
        <v>609</v>
      </c>
      <c r="C258" s="23">
        <v>502294</v>
      </c>
      <c r="D258" s="13" t="s">
        <v>610</v>
      </c>
      <c r="E258" s="14">
        <v>0</v>
      </c>
      <c r="F258" s="15">
        <v>1.6763500000000002</v>
      </c>
      <c r="G258" s="18">
        <f>(Tabela4[[#This Row],[ESTOQUE]]/Tabela4[[#This Row],[CONSUMO MÉDIO PONDERADO]])*30</f>
        <v>0</v>
      </c>
      <c r="H258" s="12" t="s">
        <v>163</v>
      </c>
      <c r="I258" s="12" t="s">
        <v>43</v>
      </c>
      <c r="J258" s="17" t="s">
        <v>164</v>
      </c>
      <c r="K258" s="17">
        <v>22</v>
      </c>
      <c r="L258" s="17" t="s">
        <v>102</v>
      </c>
      <c r="M258" s="56" t="s">
        <v>266</v>
      </c>
      <c r="N258" s="8" t="s">
        <v>46</v>
      </c>
      <c r="O258" s="8" t="s">
        <v>38</v>
      </c>
      <c r="P258" s="8" t="s">
        <v>39</v>
      </c>
      <c r="Q258" s="8" t="s">
        <v>38</v>
      </c>
      <c r="R258" s="8" t="s">
        <v>38</v>
      </c>
      <c r="S258" s="8" t="s">
        <v>80</v>
      </c>
      <c r="T258" s="53" t="s">
        <v>791</v>
      </c>
      <c r="U258" s="8">
        <v>0</v>
      </c>
      <c r="V258" s="8">
        <v>0</v>
      </c>
      <c r="W258" s="36">
        <v>45839</v>
      </c>
      <c r="X258" s="8"/>
      <c r="Y258" s="8"/>
      <c r="Z258" s="30" t="s">
        <v>791</v>
      </c>
      <c r="AA258" s="8" t="s">
        <v>821</v>
      </c>
      <c r="AB258" s="8" t="s">
        <v>803</v>
      </c>
      <c r="AC258" s="36">
        <v>45900</v>
      </c>
    </row>
    <row r="259" spans="1:29" ht="30" customHeight="1">
      <c r="A259" s="24" t="s">
        <v>31</v>
      </c>
      <c r="B259" s="16" t="s">
        <v>264</v>
      </c>
      <c r="C259" s="23">
        <v>502295</v>
      </c>
      <c r="D259" s="13" t="s">
        <v>611</v>
      </c>
      <c r="E259" s="14">
        <v>0</v>
      </c>
      <c r="F259" s="15">
        <v>3.6106000000000003</v>
      </c>
      <c r="G259" s="18">
        <f>(Tabela4[[#This Row],[ESTOQUE]]/Tabela4[[#This Row],[CONSUMO MÉDIO PONDERADO]])*30</f>
        <v>0</v>
      </c>
      <c r="H259" s="12" t="s">
        <v>163</v>
      </c>
      <c r="I259" s="12" t="s">
        <v>43</v>
      </c>
      <c r="J259" s="17" t="s">
        <v>164</v>
      </c>
      <c r="K259" s="17">
        <v>22</v>
      </c>
      <c r="L259" s="17" t="s">
        <v>102</v>
      </c>
      <c r="M259" s="56" t="s">
        <v>266</v>
      </c>
      <c r="N259" s="8" t="s">
        <v>46</v>
      </c>
      <c r="O259" s="8" t="s">
        <v>38</v>
      </c>
      <c r="P259" s="8" t="s">
        <v>39</v>
      </c>
      <c r="Q259" s="8" t="s">
        <v>38</v>
      </c>
      <c r="R259" s="8" t="s">
        <v>38</v>
      </c>
      <c r="S259" s="8" t="s">
        <v>40</v>
      </c>
      <c r="T259" s="53" t="s">
        <v>791</v>
      </c>
      <c r="U259" s="8">
        <v>0</v>
      </c>
      <c r="V259" s="8">
        <v>0</v>
      </c>
      <c r="W259" s="36">
        <v>45839</v>
      </c>
      <c r="X259" s="8"/>
      <c r="Y259" s="8"/>
      <c r="Z259" s="30" t="s">
        <v>791</v>
      </c>
      <c r="AA259" s="8" t="s">
        <v>821</v>
      </c>
      <c r="AB259" s="8" t="s">
        <v>803</v>
      </c>
      <c r="AC259" s="36">
        <v>45900</v>
      </c>
    </row>
    <row r="260" spans="1:29" ht="30" customHeight="1">
      <c r="A260" s="24" t="s">
        <v>31</v>
      </c>
      <c r="B260" s="16" t="s">
        <v>612</v>
      </c>
      <c r="C260" s="23">
        <v>502298</v>
      </c>
      <c r="D260" s="13" t="s">
        <v>613</v>
      </c>
      <c r="E260" s="14">
        <v>0</v>
      </c>
      <c r="F260" s="15">
        <v>5.9317000000000002</v>
      </c>
      <c r="G260" s="18">
        <f>(Tabela4[[#This Row],[ESTOQUE]]/Tabela4[[#This Row],[CONSUMO MÉDIO PONDERADO]])*30</f>
        <v>0</v>
      </c>
      <c r="H260" s="12" t="s">
        <v>163</v>
      </c>
      <c r="I260" s="12" t="s">
        <v>43</v>
      </c>
      <c r="J260" s="17" t="s">
        <v>164</v>
      </c>
      <c r="K260" s="17">
        <v>22</v>
      </c>
      <c r="L260" s="17" t="s">
        <v>102</v>
      </c>
      <c r="M260" s="56" t="s">
        <v>165</v>
      </c>
      <c r="N260" s="8" t="s">
        <v>46</v>
      </c>
      <c r="O260" s="8" t="s">
        <v>38</v>
      </c>
      <c r="P260" s="8" t="s">
        <v>39</v>
      </c>
      <c r="Q260" s="8" t="s">
        <v>38</v>
      </c>
      <c r="R260" s="8" t="s">
        <v>38</v>
      </c>
      <c r="S260" s="8" t="s">
        <v>40</v>
      </c>
      <c r="T260" s="53" t="s">
        <v>791</v>
      </c>
      <c r="U260" s="8">
        <v>0</v>
      </c>
      <c r="V260" s="8">
        <v>0</v>
      </c>
      <c r="W260" s="36">
        <v>45839</v>
      </c>
      <c r="X260" s="8"/>
      <c r="Y260" s="8"/>
      <c r="Z260" s="30" t="s">
        <v>791</v>
      </c>
      <c r="AA260" s="8" t="s">
        <v>821</v>
      </c>
      <c r="AB260" s="8" t="s">
        <v>803</v>
      </c>
      <c r="AC260" s="36">
        <v>45900</v>
      </c>
    </row>
    <row r="261" spans="1:29" ht="30" customHeight="1">
      <c r="A261" s="24" t="s">
        <v>31</v>
      </c>
      <c r="B261" s="16" t="s">
        <v>264</v>
      </c>
      <c r="C261" s="23">
        <v>502300</v>
      </c>
      <c r="D261" s="13" t="s">
        <v>614</v>
      </c>
      <c r="E261" s="14">
        <v>0</v>
      </c>
      <c r="F261" s="15">
        <v>2.8369</v>
      </c>
      <c r="G261" s="18">
        <f>(Tabela4[[#This Row],[ESTOQUE]]/Tabela4[[#This Row],[CONSUMO MÉDIO PONDERADO]])*30</f>
        <v>0</v>
      </c>
      <c r="H261" s="12" t="s">
        <v>163</v>
      </c>
      <c r="I261" s="12" t="s">
        <v>43</v>
      </c>
      <c r="J261" s="17" t="s">
        <v>164</v>
      </c>
      <c r="K261" s="17">
        <v>22</v>
      </c>
      <c r="L261" s="17" t="s">
        <v>102</v>
      </c>
      <c r="M261" s="56" t="s">
        <v>615</v>
      </c>
      <c r="N261" s="8" t="s">
        <v>46</v>
      </c>
      <c r="O261" s="8" t="s">
        <v>616</v>
      </c>
      <c r="P261" s="8" t="s">
        <v>39</v>
      </c>
      <c r="Q261" s="8" t="s">
        <v>59</v>
      </c>
      <c r="R261" s="8" t="s">
        <v>617</v>
      </c>
      <c r="S261" s="8" t="s">
        <v>40</v>
      </c>
      <c r="T261" s="53" t="s">
        <v>793</v>
      </c>
      <c r="U261" s="8">
        <v>0</v>
      </c>
      <c r="V261" s="8">
        <v>0</v>
      </c>
      <c r="W261" s="36" t="s">
        <v>790</v>
      </c>
      <c r="X261" s="8"/>
      <c r="Y261" s="8"/>
      <c r="Z261" s="7" t="s">
        <v>793</v>
      </c>
      <c r="AA261" s="8" t="s">
        <v>821</v>
      </c>
      <c r="AB261" s="8" t="s">
        <v>803</v>
      </c>
      <c r="AC261" s="8" t="s">
        <v>790</v>
      </c>
    </row>
    <row r="262" spans="1:29" ht="30" customHeight="1">
      <c r="A262" s="24" t="s">
        <v>31</v>
      </c>
      <c r="B262" s="16" t="s">
        <v>618</v>
      </c>
      <c r="C262" s="23">
        <v>502310</v>
      </c>
      <c r="D262" s="13" t="s">
        <v>619</v>
      </c>
      <c r="E262" s="14">
        <v>0</v>
      </c>
      <c r="F262" s="15">
        <v>0.8</v>
      </c>
      <c r="G262" s="18">
        <f>(Tabela4[[#This Row],[ESTOQUE]]/Tabela4[[#This Row],[CONSUMO MÉDIO PONDERADO]])*30</f>
        <v>0</v>
      </c>
      <c r="H262" s="12" t="s">
        <v>101</v>
      </c>
      <c r="I262" s="12" t="s">
        <v>43</v>
      </c>
      <c r="J262" s="17" t="s">
        <v>44</v>
      </c>
      <c r="K262" s="17">
        <v>21</v>
      </c>
      <c r="L262" s="17" t="s">
        <v>102</v>
      </c>
      <c r="M262" s="57" t="s">
        <v>103</v>
      </c>
      <c r="N262" s="8" t="s">
        <v>46</v>
      </c>
      <c r="O262" s="8" t="s">
        <v>38</v>
      </c>
      <c r="P262" s="8" t="s">
        <v>39</v>
      </c>
      <c r="Q262" s="8" t="s">
        <v>38</v>
      </c>
      <c r="R262" s="8" t="s">
        <v>38</v>
      </c>
      <c r="S262" s="8" t="s">
        <v>40</v>
      </c>
      <c r="T262" s="53" t="e">
        <v>#N/A</v>
      </c>
      <c r="U262" s="8" t="e">
        <v>#N/A</v>
      </c>
      <c r="V262" s="8" t="e">
        <v>#N/A</v>
      </c>
      <c r="W262" s="36" t="e">
        <v>#N/A</v>
      </c>
      <c r="X262" s="8"/>
      <c r="Y262" s="8"/>
      <c r="Z262" s="7" t="s">
        <v>791</v>
      </c>
      <c r="AA262" s="8" t="s">
        <v>821</v>
      </c>
      <c r="AB262" s="8" t="s">
        <v>803</v>
      </c>
      <c r="AC262" s="36">
        <v>45930</v>
      </c>
    </row>
    <row r="263" spans="1:29" ht="30" customHeight="1">
      <c r="A263" s="24" t="s">
        <v>31</v>
      </c>
      <c r="B263" s="16" t="s">
        <v>156</v>
      </c>
      <c r="C263" s="23">
        <v>502316</v>
      </c>
      <c r="D263" s="13" t="s">
        <v>620</v>
      </c>
      <c r="E263" s="14">
        <v>0</v>
      </c>
      <c r="F263" s="15">
        <v>0.54273749999999998</v>
      </c>
      <c r="G263" s="18">
        <f>(Tabela4[[#This Row],[ESTOQUE]]/Tabela4[[#This Row],[CONSUMO MÉDIO PONDERADO]])*30</f>
        <v>0</v>
      </c>
      <c r="H263" s="12" t="s">
        <v>621</v>
      </c>
      <c r="I263" s="12" t="s">
        <v>43</v>
      </c>
      <c r="J263" s="17" t="s">
        <v>44</v>
      </c>
      <c r="K263" s="17">
        <v>15</v>
      </c>
      <c r="L263" s="17" t="s">
        <v>36</v>
      </c>
      <c r="M263" s="55" t="s">
        <v>141</v>
      </c>
      <c r="N263" s="8" t="s">
        <v>46</v>
      </c>
      <c r="O263" s="8" t="s">
        <v>38</v>
      </c>
      <c r="P263" s="8" t="s">
        <v>39</v>
      </c>
      <c r="Q263" s="8" t="s">
        <v>38</v>
      </c>
      <c r="R263" s="8" t="s">
        <v>38</v>
      </c>
      <c r="S263" s="8" t="s">
        <v>40</v>
      </c>
      <c r="T263" s="53" t="s">
        <v>791</v>
      </c>
      <c r="U263" s="8">
        <v>0</v>
      </c>
      <c r="V263" s="8">
        <v>0</v>
      </c>
      <c r="W263" s="36">
        <v>45899</v>
      </c>
      <c r="X263" s="8"/>
      <c r="Y263" s="8"/>
      <c r="Z263" s="30" t="s">
        <v>791</v>
      </c>
      <c r="AA263" s="8" t="s">
        <v>821</v>
      </c>
      <c r="AB263" s="8" t="s">
        <v>803</v>
      </c>
      <c r="AC263" s="36">
        <f>Tabela4[[#This Row],[PREVISÃO DE REGULARIZAÇÃO]]</f>
        <v>45899</v>
      </c>
    </row>
    <row r="264" spans="1:29" ht="30" customHeight="1">
      <c r="A264" s="24" t="s">
        <v>31</v>
      </c>
      <c r="B264" s="16" t="s">
        <v>32</v>
      </c>
      <c r="C264" s="23">
        <v>502320</v>
      </c>
      <c r="D264" s="13" t="s">
        <v>622</v>
      </c>
      <c r="E264" s="14">
        <v>0</v>
      </c>
      <c r="F264" s="15">
        <v>72.598850000000013</v>
      </c>
      <c r="G264" s="18">
        <f>(Tabela4[[#This Row],[ESTOQUE]]/Tabela4[[#This Row],[CONSUMO MÉDIO PONDERADO]])*30</f>
        <v>0</v>
      </c>
      <c r="H264" s="12" t="s">
        <v>50</v>
      </c>
      <c r="I264" s="12" t="s">
        <v>43</v>
      </c>
      <c r="J264" s="17" t="s">
        <v>44</v>
      </c>
      <c r="K264" s="17">
        <v>9</v>
      </c>
      <c r="L264" s="17" t="s">
        <v>36</v>
      </c>
      <c r="M264" s="56" t="s">
        <v>258</v>
      </c>
      <c r="N264" s="8" t="s">
        <v>46</v>
      </c>
      <c r="O264" s="8" t="s">
        <v>38</v>
      </c>
      <c r="P264" s="8" t="s">
        <v>39</v>
      </c>
      <c r="Q264" s="8" t="s">
        <v>38</v>
      </c>
      <c r="R264" s="8" t="s">
        <v>38</v>
      </c>
      <c r="S264" s="8" t="s">
        <v>80</v>
      </c>
      <c r="T264" s="53" t="s">
        <v>791</v>
      </c>
      <c r="U264" s="8" t="s">
        <v>805</v>
      </c>
      <c r="V264" s="8" t="s">
        <v>803</v>
      </c>
      <c r="W264" s="36">
        <v>45900</v>
      </c>
      <c r="X264" s="8" t="s">
        <v>46</v>
      </c>
      <c r="Y264" s="8"/>
      <c r="Z264" s="30" t="s">
        <v>791</v>
      </c>
      <c r="AA264" s="60" t="s">
        <v>821</v>
      </c>
      <c r="AB264" s="8" t="s">
        <v>803</v>
      </c>
      <c r="AC264" s="36">
        <f>Tabela4[[#This Row],[PREVISÃO DE REGULARIZAÇÃO]]</f>
        <v>45900</v>
      </c>
    </row>
    <row r="265" spans="1:29" ht="30" customHeight="1">
      <c r="A265" s="24" t="s">
        <v>31</v>
      </c>
      <c r="B265" s="16" t="s">
        <v>133</v>
      </c>
      <c r="C265" s="23">
        <v>502324</v>
      </c>
      <c r="D265" s="13" t="s">
        <v>623</v>
      </c>
      <c r="E265" s="14">
        <v>0</v>
      </c>
      <c r="F265" s="15">
        <v>1.5</v>
      </c>
      <c r="G265" s="18">
        <f>(Tabela4[[#This Row],[ESTOQUE]]/Tabela4[[#This Row],[CONSUMO MÉDIO PONDERADO]])*30</f>
        <v>0</v>
      </c>
      <c r="H265" s="12" t="s">
        <v>251</v>
      </c>
      <c r="I265" s="12" t="s">
        <v>43</v>
      </c>
      <c r="J265" s="17" t="s">
        <v>44</v>
      </c>
      <c r="K265" s="17">
        <v>41</v>
      </c>
      <c r="L265" s="17" t="s">
        <v>56</v>
      </c>
      <c r="M265" s="59" t="s">
        <v>581</v>
      </c>
      <c r="N265" s="8" t="s">
        <v>46</v>
      </c>
      <c r="O265" s="8" t="s">
        <v>38</v>
      </c>
      <c r="P265" s="8" t="s">
        <v>39</v>
      </c>
      <c r="Q265" s="8" t="s">
        <v>38</v>
      </c>
      <c r="R265" s="8" t="s">
        <v>38</v>
      </c>
      <c r="S265" s="8" t="s">
        <v>40</v>
      </c>
      <c r="T265" s="53" t="s">
        <v>195</v>
      </c>
      <c r="U265" s="8">
        <v>0</v>
      </c>
      <c r="V265" s="8">
        <v>0</v>
      </c>
      <c r="W265" s="36">
        <v>45992</v>
      </c>
      <c r="X265" s="8"/>
      <c r="Y265" s="8"/>
      <c r="Z265" s="7" t="s">
        <v>791</v>
      </c>
      <c r="AA265" s="8" t="s">
        <v>821</v>
      </c>
      <c r="AB265" s="8" t="s">
        <v>803</v>
      </c>
      <c r="AC265" s="36">
        <v>46022</v>
      </c>
    </row>
    <row r="266" spans="1:29" ht="30" customHeight="1">
      <c r="A266" s="24" t="s">
        <v>31</v>
      </c>
      <c r="B266" s="16" t="s">
        <v>624</v>
      </c>
      <c r="C266" s="23">
        <v>502336</v>
      </c>
      <c r="D266" s="13" t="s">
        <v>625</v>
      </c>
      <c r="E266" s="14">
        <v>0</v>
      </c>
      <c r="F266" s="15">
        <v>21</v>
      </c>
      <c r="G266" s="18">
        <f>(Tabela4[[#This Row],[ESTOQUE]]/Tabela4[[#This Row],[CONSUMO MÉDIO PONDERADO]])*30</f>
        <v>0</v>
      </c>
      <c r="H266" s="12" t="s">
        <v>251</v>
      </c>
      <c r="I266" s="12" t="s">
        <v>43</v>
      </c>
      <c r="J266" s="17" t="s">
        <v>44</v>
      </c>
      <c r="K266" s="17" t="s">
        <v>626</v>
      </c>
      <c r="L266" s="17" t="s">
        <v>56</v>
      </c>
      <c r="M266" s="61" t="s">
        <v>627</v>
      </c>
      <c r="N266" s="8" t="s">
        <v>46</v>
      </c>
      <c r="O266" s="8" t="s">
        <v>38</v>
      </c>
      <c r="P266" s="8" t="s">
        <v>39</v>
      </c>
      <c r="Q266" s="8" t="s">
        <v>38</v>
      </c>
      <c r="R266" s="8" t="s">
        <v>38</v>
      </c>
      <c r="S266" s="8" t="s">
        <v>80</v>
      </c>
      <c r="T266" s="53" t="s">
        <v>791</v>
      </c>
      <c r="U266" s="8">
        <v>0</v>
      </c>
      <c r="V266" s="8">
        <v>0</v>
      </c>
      <c r="W266" s="36">
        <v>45900</v>
      </c>
      <c r="X266" s="8"/>
      <c r="Y266" s="8"/>
      <c r="Z266" s="30" t="s">
        <v>791</v>
      </c>
      <c r="AA266" s="8" t="s">
        <v>821</v>
      </c>
      <c r="AB266" s="8" t="s">
        <v>803</v>
      </c>
      <c r="AC266" s="36">
        <f>Tabela4[[#This Row],[PREVISÃO DE REGULARIZAÇÃO]]</f>
        <v>45900</v>
      </c>
    </row>
    <row r="267" spans="1:29" ht="30" customHeight="1">
      <c r="A267" s="24" t="s">
        <v>61</v>
      </c>
      <c r="B267" s="16" t="s">
        <v>62</v>
      </c>
      <c r="C267" s="23">
        <v>502358</v>
      </c>
      <c r="D267" s="13" t="s">
        <v>628</v>
      </c>
      <c r="E267" s="14">
        <v>0</v>
      </c>
      <c r="F267" s="15">
        <v>1666.6666666666667</v>
      </c>
      <c r="G267" s="18">
        <f>(Tabela4[[#This Row],[ESTOQUE]]/Tabela4[[#This Row],[CONSUMO MÉDIO PONDERADO]])*30</f>
        <v>0</v>
      </c>
      <c r="H267" s="12" t="s">
        <v>64</v>
      </c>
      <c r="I267" s="12" t="s">
        <v>35</v>
      </c>
      <c r="J267" s="17" t="s">
        <v>44</v>
      </c>
      <c r="K267" s="17">
        <v>45</v>
      </c>
      <c r="L267" s="17" t="s">
        <v>65</v>
      </c>
      <c r="M267" s="60"/>
      <c r="N267" s="8"/>
      <c r="O267" s="8" t="s">
        <v>97</v>
      </c>
      <c r="P267" s="8" t="s">
        <v>67</v>
      </c>
      <c r="Q267" s="8" t="s">
        <v>124</v>
      </c>
      <c r="R267" s="44" t="s">
        <v>629</v>
      </c>
      <c r="S267" s="8" t="s">
        <v>40</v>
      </c>
      <c r="T267" s="53" t="s">
        <v>791</v>
      </c>
      <c r="U267" s="8">
        <v>0</v>
      </c>
      <c r="V267" s="8">
        <v>0</v>
      </c>
      <c r="W267" s="36">
        <v>45870</v>
      </c>
      <c r="X267" s="8"/>
      <c r="Y267" s="8"/>
      <c r="Z267" s="7" t="s">
        <v>795</v>
      </c>
      <c r="AA267" s="60" t="s">
        <v>816</v>
      </c>
      <c r="AB267" s="8" t="s">
        <v>2</v>
      </c>
      <c r="AC267" s="36">
        <v>45869</v>
      </c>
    </row>
    <row r="268" spans="1:29" ht="30" customHeight="1">
      <c r="A268" s="24" t="s">
        <v>186</v>
      </c>
      <c r="B268" s="16" t="s">
        <v>630</v>
      </c>
      <c r="C268" s="23">
        <v>502362</v>
      </c>
      <c r="D268" s="13" t="s">
        <v>631</v>
      </c>
      <c r="E268" s="14">
        <v>0</v>
      </c>
      <c r="F268" s="15">
        <v>0.38685000000000008</v>
      </c>
      <c r="G268" s="18">
        <f>(Tabela4[[#This Row],[ESTOQUE]]/Tabela4[[#This Row],[CONSUMO MÉDIO PONDERADO]])*30</f>
        <v>0</v>
      </c>
      <c r="H268" s="12" t="s">
        <v>632</v>
      </c>
      <c r="I268" s="12" t="s">
        <v>43</v>
      </c>
      <c r="J268" s="17" t="s">
        <v>44</v>
      </c>
      <c r="K268" s="17">
        <v>11</v>
      </c>
      <c r="L268" s="17" t="s">
        <v>56</v>
      </c>
      <c r="M268" s="58" t="s">
        <v>633</v>
      </c>
      <c r="N268" s="8" t="s">
        <v>46</v>
      </c>
      <c r="O268" s="8" t="s">
        <v>38</v>
      </c>
      <c r="P268" s="8" t="s">
        <v>39</v>
      </c>
      <c r="Q268" s="8" t="s">
        <v>38</v>
      </c>
      <c r="R268" s="8" t="s">
        <v>38</v>
      </c>
      <c r="S268" s="8" t="s">
        <v>40</v>
      </c>
      <c r="T268" s="53" t="s">
        <v>791</v>
      </c>
      <c r="U268" s="8">
        <v>0</v>
      </c>
      <c r="V268" s="8">
        <v>0</v>
      </c>
      <c r="W268" s="36">
        <v>45961</v>
      </c>
      <c r="X268" s="8"/>
      <c r="Y268" s="8"/>
      <c r="Z268" s="30" t="s">
        <v>791</v>
      </c>
      <c r="AA268" s="8" t="s">
        <v>821</v>
      </c>
      <c r="AB268" s="8" t="s">
        <v>803</v>
      </c>
      <c r="AC268" s="36">
        <f>Tabela4[[#This Row],[PREVISÃO DE REGULARIZAÇÃO]]</f>
        <v>45961</v>
      </c>
    </row>
    <row r="269" spans="1:29" ht="30" customHeight="1">
      <c r="A269" s="24" t="s">
        <v>61</v>
      </c>
      <c r="B269" s="16" t="s">
        <v>62</v>
      </c>
      <c r="C269" s="23">
        <v>502452</v>
      </c>
      <c r="D269" s="13" t="s">
        <v>634</v>
      </c>
      <c r="E269" s="14">
        <v>0</v>
      </c>
      <c r="F269" s="15">
        <v>166.66666666666666</v>
      </c>
      <c r="G269" s="18">
        <f>(Tabela4[[#This Row],[ESTOQUE]]/Tabela4[[#This Row],[CONSUMO MÉDIO PONDERADO]])*30</f>
        <v>0</v>
      </c>
      <c r="H269" s="12" t="s">
        <v>64</v>
      </c>
      <c r="I269" s="12" t="s">
        <v>43</v>
      </c>
      <c r="J269" s="17" t="s">
        <v>44</v>
      </c>
      <c r="K269" s="17">
        <v>45</v>
      </c>
      <c r="L269" s="17" t="s">
        <v>65</v>
      </c>
      <c r="M269" s="55" t="s">
        <v>635</v>
      </c>
      <c r="N269" s="8" t="s">
        <v>46</v>
      </c>
      <c r="O269" s="8" t="s">
        <v>636</v>
      </c>
      <c r="P269" s="8" t="s">
        <v>67</v>
      </c>
      <c r="Q269" s="36">
        <v>45853</v>
      </c>
      <c r="R269" s="8"/>
      <c r="S269" s="8" t="s">
        <v>40</v>
      </c>
      <c r="T269" s="53" t="e">
        <v>#N/A</v>
      </c>
      <c r="U269" s="8" t="e">
        <v>#N/A</v>
      </c>
      <c r="V269" s="8" t="e">
        <v>#N/A</v>
      </c>
      <c r="W269" s="36" t="e">
        <v>#N/A</v>
      </c>
      <c r="X269" s="8"/>
      <c r="Y269" s="8"/>
      <c r="Z269" s="7" t="s">
        <v>792</v>
      </c>
      <c r="AA269" s="8" t="s">
        <v>821</v>
      </c>
      <c r="AB269" s="8" t="s">
        <v>803</v>
      </c>
      <c r="AC269" s="36">
        <f>Tabela4[[#This Row],[PREVISÃO DE ENTREGA]]</f>
        <v>45853</v>
      </c>
    </row>
    <row r="270" spans="1:29" ht="30" customHeight="1">
      <c r="A270" s="24" t="s">
        <v>61</v>
      </c>
      <c r="B270" s="16" t="s">
        <v>121</v>
      </c>
      <c r="C270" s="23">
        <v>502514</v>
      </c>
      <c r="D270" s="13" t="s">
        <v>637</v>
      </c>
      <c r="E270" s="14">
        <v>0</v>
      </c>
      <c r="F270" s="15">
        <v>66.666666666666671</v>
      </c>
      <c r="G270" s="18">
        <f>(Tabela4[[#This Row],[ESTOQUE]]/Tabela4[[#This Row],[CONSUMO MÉDIO PONDERADO]])*30</f>
        <v>0</v>
      </c>
      <c r="H270" s="12" t="s">
        <v>480</v>
      </c>
      <c r="I270" s="12" t="s">
        <v>35</v>
      </c>
      <c r="J270" s="17" t="s">
        <v>35</v>
      </c>
      <c r="K270" s="17">
        <v>45</v>
      </c>
      <c r="L270" s="17" t="s">
        <v>65</v>
      </c>
      <c r="M270" s="60"/>
      <c r="N270" s="8"/>
      <c r="O270" s="8" t="s">
        <v>475</v>
      </c>
      <c r="P270" s="8" t="s">
        <v>67</v>
      </c>
      <c r="Q270" s="36">
        <v>45853</v>
      </c>
      <c r="R270" s="8"/>
      <c r="S270" s="8" t="s">
        <v>40</v>
      </c>
      <c r="T270" s="53" t="e">
        <v>#N/A</v>
      </c>
      <c r="U270" s="8" t="e">
        <v>#N/A</v>
      </c>
      <c r="V270" s="8" t="e">
        <v>#N/A</v>
      </c>
      <c r="W270" s="36" t="e">
        <v>#N/A</v>
      </c>
      <c r="X270" s="8"/>
      <c r="Y270" s="8"/>
      <c r="Z270" s="7" t="s">
        <v>792</v>
      </c>
      <c r="AA270" s="8"/>
      <c r="AB270" s="8"/>
      <c r="AC270" s="36">
        <f>Tabela4[[#This Row],[PREVISÃO DE ENTREGA]]</f>
        <v>45853</v>
      </c>
    </row>
    <row r="271" spans="1:29" ht="30" customHeight="1">
      <c r="A271" s="24" t="s">
        <v>186</v>
      </c>
      <c r="B271" s="16" t="s">
        <v>187</v>
      </c>
      <c r="C271" s="23">
        <v>502576</v>
      </c>
      <c r="D271" s="13" t="s">
        <v>638</v>
      </c>
      <c r="E271" s="14">
        <v>0</v>
      </c>
      <c r="F271" s="15">
        <v>175</v>
      </c>
      <c r="G271" s="18">
        <f>(Tabela4[[#This Row],[ESTOQUE]]/Tabela4[[#This Row],[CONSUMO MÉDIO PONDERADO]])*30</f>
        <v>0</v>
      </c>
      <c r="H271" s="12" t="s">
        <v>546</v>
      </c>
      <c r="I271" s="12" t="s">
        <v>43</v>
      </c>
      <c r="J271" s="17" t="s">
        <v>44</v>
      </c>
      <c r="K271" s="17">
        <v>7</v>
      </c>
      <c r="L271" s="17" t="s">
        <v>189</v>
      </c>
      <c r="M271" s="60" t="s">
        <v>377</v>
      </c>
      <c r="N271" s="8" t="s">
        <v>46</v>
      </c>
      <c r="O271" s="8" t="s">
        <v>38</v>
      </c>
      <c r="P271" s="8" t="s">
        <v>39</v>
      </c>
      <c r="Q271" s="8" t="s">
        <v>38</v>
      </c>
      <c r="R271" s="8" t="s">
        <v>38</v>
      </c>
      <c r="S271" s="8" t="s">
        <v>40</v>
      </c>
      <c r="T271" s="53" t="s">
        <v>793</v>
      </c>
      <c r="U271" s="8" t="s">
        <v>807</v>
      </c>
      <c r="V271" s="8" t="s">
        <v>808</v>
      </c>
      <c r="W271" s="36" t="s">
        <v>790</v>
      </c>
      <c r="X271" s="8" t="s">
        <v>191</v>
      </c>
      <c r="Y271" s="8"/>
      <c r="Z271" s="7" t="s">
        <v>791</v>
      </c>
      <c r="AA271" s="8" t="s">
        <v>821</v>
      </c>
      <c r="AB271" s="8" t="s">
        <v>803</v>
      </c>
      <c r="AC271" s="36">
        <v>45900</v>
      </c>
    </row>
    <row r="272" spans="1:29" ht="30" customHeight="1">
      <c r="A272" s="24" t="s">
        <v>186</v>
      </c>
      <c r="B272" s="16" t="s">
        <v>187</v>
      </c>
      <c r="C272" s="23">
        <v>502660</v>
      </c>
      <c r="D272" s="13" t="s">
        <v>639</v>
      </c>
      <c r="E272" s="14">
        <v>0</v>
      </c>
      <c r="F272" s="15">
        <v>1.5</v>
      </c>
      <c r="G272" s="18">
        <f>(Tabela4[[#This Row],[ESTOQUE]]/Tabela4[[#This Row],[CONSUMO MÉDIO PONDERADO]])*30</f>
        <v>0</v>
      </c>
      <c r="H272" s="12" t="s">
        <v>546</v>
      </c>
      <c r="I272" s="12" t="s">
        <v>43</v>
      </c>
      <c r="J272" s="17" t="s">
        <v>44</v>
      </c>
      <c r="K272" s="17">
        <v>7</v>
      </c>
      <c r="L272" s="17" t="s">
        <v>189</v>
      </c>
      <c r="M272" s="60" t="s">
        <v>377</v>
      </c>
      <c r="N272" s="8" t="s">
        <v>46</v>
      </c>
      <c r="O272" s="8" t="s">
        <v>640</v>
      </c>
      <c r="P272" s="8" t="s">
        <v>249</v>
      </c>
      <c r="Q272" s="8" t="s">
        <v>59</v>
      </c>
      <c r="R272" s="8" t="s">
        <v>38</v>
      </c>
      <c r="S272" s="8" t="s">
        <v>40</v>
      </c>
      <c r="T272" s="53" t="s">
        <v>793</v>
      </c>
      <c r="U272" s="8" t="s">
        <v>807</v>
      </c>
      <c r="V272" s="8" t="s">
        <v>808</v>
      </c>
      <c r="W272" s="36" t="s">
        <v>790</v>
      </c>
      <c r="X272" s="8" t="s">
        <v>191</v>
      </c>
      <c r="Y272" s="8"/>
      <c r="Z272" s="7" t="s">
        <v>793</v>
      </c>
      <c r="AA272" s="8" t="s">
        <v>821</v>
      </c>
      <c r="AB272" s="8" t="s">
        <v>803</v>
      </c>
      <c r="AC272" s="8" t="s">
        <v>790</v>
      </c>
    </row>
    <row r="273" spans="1:29" ht="30" customHeight="1">
      <c r="A273" s="24" t="s">
        <v>31</v>
      </c>
      <c r="B273" s="16" t="s">
        <v>641</v>
      </c>
      <c r="C273" s="23">
        <v>502716</v>
      </c>
      <c r="D273" s="13" t="s">
        <v>642</v>
      </c>
      <c r="E273" s="14">
        <v>0</v>
      </c>
      <c r="F273" s="15">
        <v>510</v>
      </c>
      <c r="G273" s="18">
        <f>(Tabela4[[#This Row],[ESTOQUE]]/Tabela4[[#This Row],[CONSUMO MÉDIO PONDERADO]])*30</f>
        <v>0</v>
      </c>
      <c r="H273" s="12" t="s">
        <v>54</v>
      </c>
      <c r="I273" s="12" t="s">
        <v>35</v>
      </c>
      <c r="J273" s="17" t="s">
        <v>44</v>
      </c>
      <c r="K273" s="17">
        <v>41</v>
      </c>
      <c r="L273" s="17" t="s">
        <v>56</v>
      </c>
      <c r="M273" s="58" t="s">
        <v>402</v>
      </c>
      <c r="N273" s="8"/>
      <c r="O273" s="8" t="s">
        <v>643</v>
      </c>
      <c r="P273" s="8" t="s">
        <v>39</v>
      </c>
      <c r="Q273" s="36">
        <v>45860</v>
      </c>
      <c r="R273" s="8" t="s">
        <v>38</v>
      </c>
      <c r="S273" s="8" t="s">
        <v>40</v>
      </c>
      <c r="T273" s="53" t="s">
        <v>796</v>
      </c>
      <c r="U273" s="8" t="s">
        <v>804</v>
      </c>
      <c r="V273" s="8" t="s">
        <v>803</v>
      </c>
      <c r="W273" s="36">
        <v>45838</v>
      </c>
      <c r="X273" s="8" t="s">
        <v>46</v>
      </c>
      <c r="Y273" s="8"/>
      <c r="Z273" s="7" t="s">
        <v>792</v>
      </c>
      <c r="AA273" s="8"/>
      <c r="AB273" s="8"/>
      <c r="AC273" s="36">
        <f>Tabela4[[#This Row],[PREVISÃO DE ENTREGA]]</f>
        <v>45860</v>
      </c>
    </row>
    <row r="274" spans="1:29" ht="30" customHeight="1">
      <c r="A274" s="24" t="s">
        <v>31</v>
      </c>
      <c r="B274" s="16" t="s">
        <v>32</v>
      </c>
      <c r="C274" s="23">
        <v>502718</v>
      </c>
      <c r="D274" s="13" t="s">
        <v>644</v>
      </c>
      <c r="E274" s="14">
        <v>0</v>
      </c>
      <c r="F274" s="15">
        <v>0.3</v>
      </c>
      <c r="G274" s="18">
        <f>(Tabela4[[#This Row],[ESTOQUE]]/Tabela4[[#This Row],[CONSUMO MÉDIO PONDERADO]])*30</f>
        <v>0</v>
      </c>
      <c r="H274" s="12" t="s">
        <v>50</v>
      </c>
      <c r="I274" s="12" t="s">
        <v>43</v>
      </c>
      <c r="J274" s="17" t="s">
        <v>44</v>
      </c>
      <c r="K274" s="17">
        <v>9</v>
      </c>
      <c r="L274" s="17" t="s">
        <v>36</v>
      </c>
      <c r="M274" s="56" t="s">
        <v>262</v>
      </c>
      <c r="N274" s="8" t="s">
        <v>46</v>
      </c>
      <c r="O274" s="8" t="s">
        <v>38</v>
      </c>
      <c r="P274" s="8" t="s">
        <v>39</v>
      </c>
      <c r="Q274" s="8" t="s">
        <v>38</v>
      </c>
      <c r="R274" s="8" t="s">
        <v>38</v>
      </c>
      <c r="S274" s="8" t="s">
        <v>80</v>
      </c>
      <c r="T274" s="53" t="s">
        <v>791</v>
      </c>
      <c r="U274" s="8" t="s">
        <v>805</v>
      </c>
      <c r="V274" s="8" t="s">
        <v>803</v>
      </c>
      <c r="W274" s="36">
        <v>45900</v>
      </c>
      <c r="X274" s="8" t="s">
        <v>46</v>
      </c>
      <c r="Y274" s="8"/>
      <c r="Z274" s="7" t="s">
        <v>797</v>
      </c>
      <c r="AA274" s="60"/>
      <c r="AB274" s="8"/>
      <c r="AC274" s="8" t="s">
        <v>790</v>
      </c>
    </row>
    <row r="275" spans="1:29" ht="30" customHeight="1">
      <c r="A275" s="24" t="s">
        <v>31</v>
      </c>
      <c r="B275" s="16" t="s">
        <v>32</v>
      </c>
      <c r="C275" s="23">
        <v>502719</v>
      </c>
      <c r="D275" s="13" t="s">
        <v>645</v>
      </c>
      <c r="E275" s="14">
        <v>0</v>
      </c>
      <c r="F275" s="15">
        <v>0.6</v>
      </c>
      <c r="G275" s="18">
        <f>(Tabela4[[#This Row],[ESTOQUE]]/Tabela4[[#This Row],[CONSUMO MÉDIO PONDERADO]])*30</f>
        <v>0</v>
      </c>
      <c r="H275" s="12" t="s">
        <v>50</v>
      </c>
      <c r="I275" s="12" t="s">
        <v>43</v>
      </c>
      <c r="J275" s="17" t="s">
        <v>44</v>
      </c>
      <c r="K275" s="17">
        <v>9</v>
      </c>
      <c r="L275" s="17" t="s">
        <v>36</v>
      </c>
      <c r="M275" s="55" t="s">
        <v>141</v>
      </c>
      <c r="N275" s="8" t="s">
        <v>46</v>
      </c>
      <c r="O275" s="8" t="s">
        <v>38</v>
      </c>
      <c r="P275" s="8" t="s">
        <v>39</v>
      </c>
      <c r="Q275" s="8" t="s">
        <v>38</v>
      </c>
      <c r="R275" s="8" t="s">
        <v>38</v>
      </c>
      <c r="S275" s="8" t="s">
        <v>40</v>
      </c>
      <c r="T275" s="53" t="s">
        <v>791</v>
      </c>
      <c r="U275" s="8">
        <v>0</v>
      </c>
      <c r="V275" s="8">
        <v>0</v>
      </c>
      <c r="W275" s="36">
        <v>45900</v>
      </c>
      <c r="X275" s="8"/>
      <c r="Y275" s="8"/>
      <c r="Z275" s="30" t="s">
        <v>791</v>
      </c>
      <c r="AA275" s="8" t="s">
        <v>821</v>
      </c>
      <c r="AB275" s="8" t="s">
        <v>803</v>
      </c>
      <c r="AC275" s="36">
        <f>Tabela4[[#This Row],[PREVISÃO DE REGULARIZAÇÃO]]</f>
        <v>45900</v>
      </c>
    </row>
    <row r="276" spans="1:29" ht="30" customHeight="1">
      <c r="A276" s="24" t="s">
        <v>31</v>
      </c>
      <c r="B276" s="16" t="s">
        <v>646</v>
      </c>
      <c r="C276" s="23">
        <v>502733</v>
      </c>
      <c r="D276" s="13" t="s">
        <v>647</v>
      </c>
      <c r="E276" s="14">
        <v>0</v>
      </c>
      <c r="F276" s="15">
        <v>0.77370000000000017</v>
      </c>
      <c r="G276" s="18">
        <f>(Tabela4[[#This Row],[ESTOQUE]]/Tabela4[[#This Row],[CONSUMO MÉDIO PONDERADO]])*30</f>
        <v>0</v>
      </c>
      <c r="H276" s="12" t="s">
        <v>101</v>
      </c>
      <c r="I276" s="12" t="s">
        <v>43</v>
      </c>
      <c r="J276" s="17" t="s">
        <v>44</v>
      </c>
      <c r="K276" s="17">
        <v>21</v>
      </c>
      <c r="L276" s="17" t="s">
        <v>102</v>
      </c>
      <c r="M276" s="57" t="s">
        <v>103</v>
      </c>
      <c r="N276" s="8" t="s">
        <v>46</v>
      </c>
      <c r="O276" s="8" t="s">
        <v>38</v>
      </c>
      <c r="P276" s="8" t="s">
        <v>39</v>
      </c>
      <c r="Q276" s="8" t="s">
        <v>38</v>
      </c>
      <c r="R276" s="8" t="s">
        <v>38</v>
      </c>
      <c r="S276" s="8" t="s">
        <v>40</v>
      </c>
      <c r="T276" s="53" t="s">
        <v>791</v>
      </c>
      <c r="U276" s="8">
        <v>0</v>
      </c>
      <c r="V276" s="8">
        <v>0</v>
      </c>
      <c r="W276" s="36">
        <v>45900</v>
      </c>
      <c r="X276" s="8"/>
      <c r="Y276" s="8"/>
      <c r="Z276" s="30" t="s">
        <v>791</v>
      </c>
      <c r="AA276" s="8" t="s">
        <v>821</v>
      </c>
      <c r="AB276" s="8" t="s">
        <v>803</v>
      </c>
      <c r="AC276" s="36">
        <f>Tabela4[[#This Row],[PREVISÃO DE REGULARIZAÇÃO]]</f>
        <v>45900</v>
      </c>
    </row>
    <row r="277" spans="1:29" ht="30" customHeight="1">
      <c r="A277" s="24" t="s">
        <v>186</v>
      </c>
      <c r="B277" s="16" t="s">
        <v>648</v>
      </c>
      <c r="C277" s="23">
        <v>502734</v>
      </c>
      <c r="D277" s="13" t="s">
        <v>649</v>
      </c>
      <c r="E277" s="14">
        <v>0</v>
      </c>
      <c r="F277" s="15">
        <v>1</v>
      </c>
      <c r="G277" s="18">
        <f>(Tabela4[[#This Row],[ESTOQUE]]/Tabela4[[#This Row],[CONSUMO MÉDIO PONDERADO]])*30</f>
        <v>0</v>
      </c>
      <c r="H277" s="12" t="s">
        <v>364</v>
      </c>
      <c r="I277" s="12" t="s">
        <v>43</v>
      </c>
      <c r="J277" s="17" t="s">
        <v>44</v>
      </c>
      <c r="K277" s="17">
        <v>12</v>
      </c>
      <c r="L277" s="17" t="s">
        <v>56</v>
      </c>
      <c r="M277" s="59" t="s">
        <v>365</v>
      </c>
      <c r="N277" s="8" t="s">
        <v>46</v>
      </c>
      <c r="O277" s="8" t="s">
        <v>38</v>
      </c>
      <c r="P277" s="8" t="s">
        <v>249</v>
      </c>
      <c r="Q277" s="8" t="s">
        <v>38</v>
      </c>
      <c r="R277" s="8" t="s">
        <v>38</v>
      </c>
      <c r="S277" s="8" t="s">
        <v>40</v>
      </c>
      <c r="T277" s="53" t="s">
        <v>791</v>
      </c>
      <c r="U277" s="8">
        <v>0</v>
      </c>
      <c r="V277" s="8">
        <v>0</v>
      </c>
      <c r="W277" s="36">
        <v>46021</v>
      </c>
      <c r="X277" s="8"/>
      <c r="Y277" s="8"/>
      <c r="Z277" s="30" t="s">
        <v>791</v>
      </c>
      <c r="AA277" s="8" t="s">
        <v>821</v>
      </c>
      <c r="AB277" s="8" t="s">
        <v>803</v>
      </c>
      <c r="AC277" s="36">
        <f>Tabela4[[#This Row],[PREVISÃO DE REGULARIZAÇÃO]]</f>
        <v>46021</v>
      </c>
    </row>
    <row r="278" spans="1:29" ht="30" customHeight="1">
      <c r="A278" s="24" t="s">
        <v>186</v>
      </c>
      <c r="B278" s="16" t="s">
        <v>650</v>
      </c>
      <c r="C278" s="23">
        <v>502744</v>
      </c>
      <c r="D278" s="13" t="s">
        <v>651</v>
      </c>
      <c r="E278" s="14">
        <v>0</v>
      </c>
      <c r="F278" s="15">
        <v>0.4</v>
      </c>
      <c r="G278" s="18">
        <f>(Tabela4[[#This Row],[ESTOQUE]]/Tabela4[[#This Row],[CONSUMO MÉDIO PONDERADO]])*30</f>
        <v>0</v>
      </c>
      <c r="H278" s="12" t="s">
        <v>183</v>
      </c>
      <c r="I278" s="12" t="s">
        <v>43</v>
      </c>
      <c r="J278" s="17" t="s">
        <v>44</v>
      </c>
      <c r="K278" s="17">
        <v>8</v>
      </c>
      <c r="L278" s="17" t="s">
        <v>184</v>
      </c>
      <c r="M278" s="55" t="s">
        <v>185</v>
      </c>
      <c r="N278" s="8" t="s">
        <v>46</v>
      </c>
      <c r="O278" s="8" t="s">
        <v>38</v>
      </c>
      <c r="P278" s="8" t="s">
        <v>39</v>
      </c>
      <c r="Q278" s="8" t="s">
        <v>38</v>
      </c>
      <c r="R278" s="8" t="s">
        <v>38</v>
      </c>
      <c r="S278" s="8" t="s">
        <v>80</v>
      </c>
      <c r="T278" s="53" t="s">
        <v>791</v>
      </c>
      <c r="U278" s="8">
        <v>0</v>
      </c>
      <c r="V278" s="8">
        <v>0</v>
      </c>
      <c r="W278" s="36">
        <v>45870</v>
      </c>
      <c r="X278" s="8"/>
      <c r="Y278" s="8"/>
      <c r="Z278" s="7" t="s">
        <v>791</v>
      </c>
      <c r="AA278" s="8" t="s">
        <v>821</v>
      </c>
      <c r="AB278" s="8" t="s">
        <v>803</v>
      </c>
      <c r="AC278" s="36">
        <v>45900</v>
      </c>
    </row>
    <row r="279" spans="1:29" ht="30" customHeight="1">
      <c r="A279" s="24" t="s">
        <v>61</v>
      </c>
      <c r="B279" s="16" t="s">
        <v>121</v>
      </c>
      <c r="C279" s="23">
        <v>502779</v>
      </c>
      <c r="D279" s="13" t="s">
        <v>652</v>
      </c>
      <c r="E279" s="14">
        <v>0</v>
      </c>
      <c r="F279" s="15">
        <v>0.16666666666666666</v>
      </c>
      <c r="G279" s="18">
        <f>(Tabela4[[#This Row],[ESTOQUE]]/Tabela4[[#This Row],[CONSUMO MÉDIO PONDERADO]])*30</f>
        <v>0</v>
      </c>
      <c r="H279" s="12" t="s">
        <v>122</v>
      </c>
      <c r="I279" s="12" t="s">
        <v>35</v>
      </c>
      <c r="J279" s="17" t="s">
        <v>44</v>
      </c>
      <c r="K279" s="17">
        <v>30</v>
      </c>
      <c r="L279" s="17" t="s">
        <v>65</v>
      </c>
      <c r="M279" s="60"/>
      <c r="N279" s="8"/>
      <c r="O279" s="8" t="s">
        <v>653</v>
      </c>
      <c r="P279" s="8" t="s">
        <v>67</v>
      </c>
      <c r="Q279" s="36">
        <v>45853</v>
      </c>
      <c r="R279" s="8"/>
      <c r="S279" s="8" t="s">
        <v>40</v>
      </c>
      <c r="T279" s="53" t="e">
        <v>#N/A</v>
      </c>
      <c r="U279" s="8" t="e">
        <v>#N/A</v>
      </c>
      <c r="V279" s="8" t="e">
        <v>#N/A</v>
      </c>
      <c r="W279" s="36" t="e">
        <v>#N/A</v>
      </c>
      <c r="X279" s="8"/>
      <c r="Y279" s="8"/>
      <c r="Z279" s="7" t="s">
        <v>792</v>
      </c>
      <c r="AA279" s="8"/>
      <c r="AB279" s="8"/>
      <c r="AC279" s="36">
        <f>Tabela4[[#This Row],[PREVISÃO DE ENTREGA]]</f>
        <v>45853</v>
      </c>
    </row>
    <row r="280" spans="1:29" ht="30" customHeight="1">
      <c r="A280" s="24" t="s">
        <v>31</v>
      </c>
      <c r="B280" s="16" t="s">
        <v>209</v>
      </c>
      <c r="C280" s="23">
        <v>502802</v>
      </c>
      <c r="D280" s="13" t="s">
        <v>654</v>
      </c>
      <c r="E280" s="14">
        <v>0</v>
      </c>
      <c r="F280" s="15">
        <v>0.41463749999999999</v>
      </c>
      <c r="G280" s="18">
        <f>(Tabela4[[#This Row],[ESTOQUE]]/Tabela4[[#This Row],[CONSUMO MÉDIO PONDERADO]])*30</f>
        <v>0</v>
      </c>
      <c r="H280" s="12" t="s">
        <v>211</v>
      </c>
      <c r="I280" s="12" t="s">
        <v>43</v>
      </c>
      <c r="J280" s="17" t="s">
        <v>84</v>
      </c>
      <c r="K280" s="17">
        <v>16</v>
      </c>
      <c r="L280" s="17" t="s">
        <v>201</v>
      </c>
      <c r="M280" s="57" t="s">
        <v>212</v>
      </c>
      <c r="N280" s="8" t="s">
        <v>46</v>
      </c>
      <c r="O280" s="8" t="s">
        <v>38</v>
      </c>
      <c r="P280" s="8" t="s">
        <v>39</v>
      </c>
      <c r="Q280" s="8" t="s">
        <v>38</v>
      </c>
      <c r="R280" s="8" t="s">
        <v>38</v>
      </c>
      <c r="S280" s="8" t="s">
        <v>40</v>
      </c>
      <c r="T280" s="53" t="s">
        <v>791</v>
      </c>
      <c r="U280" s="8">
        <v>0</v>
      </c>
      <c r="V280" s="8">
        <v>0</v>
      </c>
      <c r="W280" s="36">
        <v>45961</v>
      </c>
      <c r="X280" s="8"/>
      <c r="Y280" s="8"/>
      <c r="Z280" s="30" t="s">
        <v>797</v>
      </c>
      <c r="AA280" s="29"/>
      <c r="AB280" s="29"/>
      <c r="AC280" s="8" t="s">
        <v>790</v>
      </c>
    </row>
    <row r="281" spans="1:29" ht="30" customHeight="1">
      <c r="A281" s="24" t="s">
        <v>31</v>
      </c>
      <c r="B281" s="16" t="s">
        <v>655</v>
      </c>
      <c r="C281" s="23">
        <v>502820</v>
      </c>
      <c r="D281" s="13" t="s">
        <v>656</v>
      </c>
      <c r="E281" s="14">
        <v>0</v>
      </c>
      <c r="F281" s="15">
        <v>0.2</v>
      </c>
      <c r="G281" s="18">
        <f>(Tabela4[[#This Row],[ESTOQUE]]/Tabela4[[#This Row],[CONSUMO MÉDIO PONDERADO]])*30</f>
        <v>0</v>
      </c>
      <c r="H281" s="12" t="s">
        <v>169</v>
      </c>
      <c r="I281" s="12" t="s">
        <v>35</v>
      </c>
      <c r="J281" s="17" t="s">
        <v>44</v>
      </c>
      <c r="K281" s="17">
        <v>15</v>
      </c>
      <c r="L281" s="17" t="s">
        <v>36</v>
      </c>
      <c r="M281" s="56" t="s">
        <v>275</v>
      </c>
      <c r="N281" s="8"/>
      <c r="O281" s="8" t="s">
        <v>38</v>
      </c>
      <c r="P281" s="8" t="s">
        <v>39</v>
      </c>
      <c r="Q281" s="8" t="s">
        <v>38</v>
      </c>
      <c r="R281" s="8" t="s">
        <v>38</v>
      </c>
      <c r="S281" s="8" t="s">
        <v>40</v>
      </c>
      <c r="T281" s="53" t="s">
        <v>796</v>
      </c>
      <c r="U281" s="8" t="s">
        <v>804</v>
      </c>
      <c r="V281" s="8" t="s">
        <v>803</v>
      </c>
      <c r="W281" s="36">
        <v>45838</v>
      </c>
      <c r="X281" s="8" t="s">
        <v>191</v>
      </c>
      <c r="Y281" s="8"/>
      <c r="Z281" s="7" t="s">
        <v>796</v>
      </c>
      <c r="AA281" s="8" t="s">
        <v>804</v>
      </c>
      <c r="AB281" s="8" t="s">
        <v>803</v>
      </c>
      <c r="AC281" s="36">
        <v>45869</v>
      </c>
    </row>
    <row r="282" spans="1:29" ht="30" customHeight="1">
      <c r="A282" s="24" t="s">
        <v>31</v>
      </c>
      <c r="B282" s="16" t="s">
        <v>657</v>
      </c>
      <c r="C282" s="23">
        <v>502824</v>
      </c>
      <c r="D282" s="13" t="s">
        <v>658</v>
      </c>
      <c r="E282" s="14">
        <v>0</v>
      </c>
      <c r="F282" s="15">
        <v>19</v>
      </c>
      <c r="G282" s="18">
        <f>(Tabela4[[#This Row],[ESTOQUE]]/Tabela4[[#This Row],[CONSUMO MÉDIO PONDERADO]])*30</f>
        <v>0</v>
      </c>
      <c r="H282" s="12" t="s">
        <v>50</v>
      </c>
      <c r="I282" s="12" t="s">
        <v>43</v>
      </c>
      <c r="J282" s="17" t="s">
        <v>44</v>
      </c>
      <c r="K282" s="17">
        <v>9</v>
      </c>
      <c r="L282" s="17" t="s">
        <v>36</v>
      </c>
      <c r="M282" s="56" t="s">
        <v>258</v>
      </c>
      <c r="N282" s="8" t="s">
        <v>46</v>
      </c>
      <c r="O282" s="8" t="s">
        <v>38</v>
      </c>
      <c r="P282" s="8" t="s">
        <v>39</v>
      </c>
      <c r="Q282" s="8" t="s">
        <v>38</v>
      </c>
      <c r="R282" s="8" t="s">
        <v>38</v>
      </c>
      <c r="S282" s="8" t="s">
        <v>80</v>
      </c>
      <c r="T282" s="53" t="e">
        <v>#N/A</v>
      </c>
      <c r="U282" s="8" t="e">
        <v>#N/A</v>
      </c>
      <c r="V282" s="8" t="e">
        <v>#N/A</v>
      </c>
      <c r="W282" s="36" t="e">
        <v>#N/A</v>
      </c>
      <c r="X282" s="8"/>
      <c r="Y282" s="8"/>
      <c r="Z282" s="7" t="s">
        <v>791</v>
      </c>
      <c r="AA282" s="8" t="s">
        <v>821</v>
      </c>
      <c r="AB282" s="8" t="s">
        <v>803</v>
      </c>
      <c r="AC282" s="36">
        <v>45900</v>
      </c>
    </row>
    <row r="283" spans="1:29" ht="30" customHeight="1">
      <c r="A283" s="24" t="s">
        <v>120</v>
      </c>
      <c r="B283" s="16" t="s">
        <v>62</v>
      </c>
      <c r="C283" s="23">
        <v>502852</v>
      </c>
      <c r="D283" s="13" t="s">
        <v>659</v>
      </c>
      <c r="E283" s="14">
        <v>0</v>
      </c>
      <c r="F283" s="15">
        <v>83.333333333333329</v>
      </c>
      <c r="G283" s="18">
        <f>(Tabela4[[#This Row],[ESTOQUE]]/Tabela4[[#This Row],[CONSUMO MÉDIO PONDERADO]])*30</f>
        <v>0</v>
      </c>
      <c r="H283" s="12" t="s">
        <v>122</v>
      </c>
      <c r="I283" s="12" t="s">
        <v>43</v>
      </c>
      <c r="J283" s="17" t="s">
        <v>44</v>
      </c>
      <c r="K283" s="17">
        <v>30</v>
      </c>
      <c r="L283" s="17" t="s">
        <v>65</v>
      </c>
      <c r="M283" s="56" t="s">
        <v>123</v>
      </c>
      <c r="N283" s="8" t="s">
        <v>46</v>
      </c>
      <c r="O283" s="44" t="s">
        <v>660</v>
      </c>
      <c r="P283" s="8" t="s">
        <v>67</v>
      </c>
      <c r="Q283" s="8" t="s">
        <v>124</v>
      </c>
      <c r="R283" s="44" t="s">
        <v>661</v>
      </c>
      <c r="S283" s="8" t="s">
        <v>40</v>
      </c>
      <c r="T283" s="53" t="s">
        <v>792</v>
      </c>
      <c r="U283" s="8">
        <v>0</v>
      </c>
      <c r="V283" s="8">
        <v>0</v>
      </c>
      <c r="W283" s="36">
        <v>45855</v>
      </c>
      <c r="X283" s="8"/>
      <c r="Y283" s="8"/>
      <c r="Z283" s="7" t="s">
        <v>793</v>
      </c>
      <c r="AA283" s="8" t="s">
        <v>821</v>
      </c>
      <c r="AB283" s="8" t="s">
        <v>803</v>
      </c>
      <c r="AC283" s="8" t="s">
        <v>790</v>
      </c>
    </row>
    <row r="284" spans="1:29" ht="30" customHeight="1">
      <c r="A284" s="24" t="s">
        <v>197</v>
      </c>
      <c r="B284" s="16" t="s">
        <v>198</v>
      </c>
      <c r="C284" s="23">
        <v>502861</v>
      </c>
      <c r="D284" s="13" t="s">
        <v>662</v>
      </c>
      <c r="E284" s="14">
        <v>0</v>
      </c>
      <c r="F284" s="15">
        <v>5.03775</v>
      </c>
      <c r="G284" s="18">
        <f>(Tabela4[[#This Row],[ESTOQUE]]/Tabela4[[#This Row],[CONSUMO MÉDIO PONDERADO]])*30</f>
        <v>0</v>
      </c>
      <c r="H284" s="12" t="s">
        <v>200</v>
      </c>
      <c r="I284" s="12" t="s">
        <v>35</v>
      </c>
      <c r="J284" s="17" t="s">
        <v>44</v>
      </c>
      <c r="K284" s="17">
        <v>2</v>
      </c>
      <c r="L284" s="17" t="s">
        <v>201</v>
      </c>
      <c r="M284" s="56" t="s">
        <v>342</v>
      </c>
      <c r="N284" s="8"/>
      <c r="O284" s="8" t="s">
        <v>38</v>
      </c>
      <c r="P284" s="8" t="s">
        <v>39</v>
      </c>
      <c r="Q284" s="8" t="s">
        <v>38</v>
      </c>
      <c r="R284" s="8" t="s">
        <v>38</v>
      </c>
      <c r="S284" s="8" t="s">
        <v>40</v>
      </c>
      <c r="T284" s="53" t="s">
        <v>796</v>
      </c>
      <c r="U284" s="8" t="s">
        <v>804</v>
      </c>
      <c r="V284" s="8" t="s">
        <v>803</v>
      </c>
      <c r="W284" s="36">
        <v>45838</v>
      </c>
      <c r="X284" s="8" t="s">
        <v>191</v>
      </c>
      <c r="Y284" s="8"/>
      <c r="Z284" s="7" t="s">
        <v>796</v>
      </c>
      <c r="AA284" s="8" t="s">
        <v>804</v>
      </c>
      <c r="AB284" s="8" t="s">
        <v>803</v>
      </c>
      <c r="AC284" s="36">
        <v>45869</v>
      </c>
    </row>
    <row r="285" spans="1:29" ht="30" customHeight="1">
      <c r="A285" s="24" t="s">
        <v>197</v>
      </c>
      <c r="B285" s="16" t="s">
        <v>198</v>
      </c>
      <c r="C285" s="23">
        <v>502862</v>
      </c>
      <c r="D285" s="13" t="s">
        <v>663</v>
      </c>
      <c r="E285" s="14">
        <v>0</v>
      </c>
      <c r="F285" s="15">
        <v>2</v>
      </c>
      <c r="G285" s="18">
        <f>(Tabela4[[#This Row],[ESTOQUE]]/Tabela4[[#This Row],[CONSUMO MÉDIO PONDERADO]])*30</f>
        <v>0</v>
      </c>
      <c r="H285" s="12" t="s">
        <v>226</v>
      </c>
      <c r="I285" s="12" t="s">
        <v>159</v>
      </c>
      <c r="J285" s="17" t="s">
        <v>35</v>
      </c>
      <c r="K285" s="17">
        <v>6</v>
      </c>
      <c r="L285" s="17" t="s">
        <v>201</v>
      </c>
      <c r="M285" s="55"/>
      <c r="N285" s="8"/>
      <c r="O285" s="8" t="s">
        <v>38</v>
      </c>
      <c r="P285" s="8" t="s">
        <v>39</v>
      </c>
      <c r="Q285" s="8" t="s">
        <v>38</v>
      </c>
      <c r="R285" s="8" t="s">
        <v>38</v>
      </c>
      <c r="S285" s="8" t="s">
        <v>40</v>
      </c>
      <c r="T285" s="53" t="s">
        <v>796</v>
      </c>
      <c r="U285" s="8" t="s">
        <v>804</v>
      </c>
      <c r="V285" s="8" t="s">
        <v>803</v>
      </c>
      <c r="W285" s="36">
        <v>45838</v>
      </c>
      <c r="X285" s="8" t="s">
        <v>191</v>
      </c>
      <c r="Y285" s="8"/>
      <c r="Z285" s="30" t="s">
        <v>796</v>
      </c>
      <c r="AA285" s="8" t="s">
        <v>804</v>
      </c>
      <c r="AB285" s="8" t="s">
        <v>803</v>
      </c>
      <c r="AC285" s="36">
        <v>45869</v>
      </c>
    </row>
    <row r="286" spans="1:29" ht="30" customHeight="1">
      <c r="A286" s="24" t="s">
        <v>197</v>
      </c>
      <c r="B286" s="16" t="s">
        <v>198</v>
      </c>
      <c r="C286" s="23">
        <v>502896</v>
      </c>
      <c r="D286" s="13" t="s">
        <v>664</v>
      </c>
      <c r="E286" s="14">
        <v>0</v>
      </c>
      <c r="F286" s="15">
        <v>10.0755</v>
      </c>
      <c r="G286" s="18">
        <f>(Tabela4[[#This Row],[ESTOQUE]]/Tabela4[[#This Row],[CONSUMO MÉDIO PONDERADO]])*30</f>
        <v>0</v>
      </c>
      <c r="H286" s="12" t="s">
        <v>200</v>
      </c>
      <c r="I286" s="12" t="s">
        <v>35</v>
      </c>
      <c r="J286" s="17" t="s">
        <v>44</v>
      </c>
      <c r="K286" s="17">
        <v>2</v>
      </c>
      <c r="L286" s="17" t="s">
        <v>201</v>
      </c>
      <c r="M286" s="56" t="s">
        <v>342</v>
      </c>
      <c r="N286" s="8"/>
      <c r="O286" s="8" t="s">
        <v>38</v>
      </c>
      <c r="P286" s="8" t="s">
        <v>39</v>
      </c>
      <c r="Q286" s="8" t="s">
        <v>38</v>
      </c>
      <c r="R286" s="8" t="s">
        <v>38</v>
      </c>
      <c r="S286" s="8" t="s">
        <v>40</v>
      </c>
      <c r="T286" s="53" t="e">
        <v>#N/A</v>
      </c>
      <c r="U286" s="8" t="e">
        <v>#N/A</v>
      </c>
      <c r="V286" s="8" t="e">
        <v>#N/A</v>
      </c>
      <c r="W286" s="36" t="e">
        <v>#N/A</v>
      </c>
      <c r="X286" s="8"/>
      <c r="Y286" s="8"/>
      <c r="Z286" s="7" t="s">
        <v>796</v>
      </c>
      <c r="AA286" s="8" t="s">
        <v>804</v>
      </c>
      <c r="AB286" s="8" t="s">
        <v>803</v>
      </c>
      <c r="AC286" s="36">
        <v>45869</v>
      </c>
    </row>
    <row r="287" spans="1:29" ht="30" customHeight="1">
      <c r="A287" s="24" t="s">
        <v>374</v>
      </c>
      <c r="B287" s="16" t="s">
        <v>52</v>
      </c>
      <c r="C287" s="23">
        <v>502899</v>
      </c>
      <c r="D287" s="13" t="s">
        <v>665</v>
      </c>
      <c r="E287" s="14">
        <v>0</v>
      </c>
      <c r="F287" s="15">
        <v>5.9431374999999997</v>
      </c>
      <c r="G287" s="18">
        <f>(Tabela4[[#This Row],[ESTOQUE]]/Tabela4[[#This Row],[CONSUMO MÉDIO PONDERADO]])*30</f>
        <v>0</v>
      </c>
      <c r="H287" s="12" t="s">
        <v>666</v>
      </c>
      <c r="I287" s="12" t="s">
        <v>35</v>
      </c>
      <c r="J287" s="17" t="s">
        <v>44</v>
      </c>
      <c r="K287" s="17">
        <v>17</v>
      </c>
      <c r="L287" s="17" t="s">
        <v>36</v>
      </c>
      <c r="M287" s="55" t="s">
        <v>667</v>
      </c>
      <c r="N287" s="8"/>
      <c r="O287" s="8" t="s">
        <v>668</v>
      </c>
      <c r="P287" s="8" t="s">
        <v>39</v>
      </c>
      <c r="Q287" s="8" t="s">
        <v>59</v>
      </c>
      <c r="R287" s="8" t="s">
        <v>669</v>
      </c>
      <c r="S287" s="8" t="s">
        <v>40</v>
      </c>
      <c r="T287" s="53" t="s">
        <v>793</v>
      </c>
      <c r="U287" s="8">
        <v>0</v>
      </c>
      <c r="V287" s="8">
        <v>0</v>
      </c>
      <c r="W287" s="36" t="s">
        <v>790</v>
      </c>
      <c r="X287" s="8"/>
      <c r="Y287" s="8"/>
      <c r="Z287" s="7" t="s">
        <v>793</v>
      </c>
      <c r="AA287" s="8"/>
      <c r="AB287" s="8"/>
      <c r="AC287" s="8" t="s">
        <v>790</v>
      </c>
    </row>
    <row r="288" spans="1:29" ht="30" customHeight="1">
      <c r="A288" s="24" t="s">
        <v>374</v>
      </c>
      <c r="B288" s="16" t="s">
        <v>52</v>
      </c>
      <c r="C288" s="23">
        <v>502901</v>
      </c>
      <c r="D288" s="13" t="s">
        <v>670</v>
      </c>
      <c r="E288" s="14">
        <v>0</v>
      </c>
      <c r="F288" s="15">
        <v>4</v>
      </c>
      <c r="G288" s="18">
        <f>(Tabela4[[#This Row],[ESTOQUE]]/Tabela4[[#This Row],[CONSUMO MÉDIO PONDERADO]])*30</f>
        <v>0</v>
      </c>
      <c r="H288" s="12" t="s">
        <v>666</v>
      </c>
      <c r="I288" s="12" t="s">
        <v>43</v>
      </c>
      <c r="J288" s="17" t="s">
        <v>44</v>
      </c>
      <c r="K288" s="17">
        <v>17</v>
      </c>
      <c r="L288" s="17" t="s">
        <v>36</v>
      </c>
      <c r="M288" s="55" t="s">
        <v>667</v>
      </c>
      <c r="N288" s="8" t="s">
        <v>46</v>
      </c>
      <c r="O288" s="8" t="s">
        <v>38</v>
      </c>
      <c r="P288" s="8" t="s">
        <v>39</v>
      </c>
      <c r="Q288" s="8" t="s">
        <v>38</v>
      </c>
      <c r="R288" s="8" t="s">
        <v>38</v>
      </c>
      <c r="S288" s="8" t="s">
        <v>80</v>
      </c>
      <c r="T288" s="53" t="s">
        <v>791</v>
      </c>
      <c r="U288" s="8" t="s">
        <v>805</v>
      </c>
      <c r="V288" s="8" t="s">
        <v>803</v>
      </c>
      <c r="W288" s="36">
        <v>45991</v>
      </c>
      <c r="X288" s="8" t="s">
        <v>46</v>
      </c>
      <c r="Y288" s="8"/>
      <c r="Z288" s="30" t="s">
        <v>791</v>
      </c>
      <c r="AA288" s="60" t="s">
        <v>821</v>
      </c>
      <c r="AB288" s="8" t="s">
        <v>803</v>
      </c>
      <c r="AC288" s="36">
        <f>Tabela4[[#This Row],[PREVISÃO DE REGULARIZAÇÃO]]</f>
        <v>45991</v>
      </c>
    </row>
    <row r="289" spans="1:29" ht="30" customHeight="1">
      <c r="A289" s="24" t="s">
        <v>374</v>
      </c>
      <c r="B289" s="16" t="s">
        <v>52</v>
      </c>
      <c r="C289" s="23">
        <v>502902</v>
      </c>
      <c r="D289" s="13" t="s">
        <v>671</v>
      </c>
      <c r="E289" s="14">
        <v>0</v>
      </c>
      <c r="F289" s="15">
        <v>9.1999999999999993</v>
      </c>
      <c r="G289" s="18">
        <f>(Tabela4[[#This Row],[ESTOQUE]]/Tabela4[[#This Row],[CONSUMO MÉDIO PONDERADO]])*30</f>
        <v>0</v>
      </c>
      <c r="H289" s="12" t="s">
        <v>666</v>
      </c>
      <c r="I289" s="12" t="s">
        <v>43</v>
      </c>
      <c r="J289" s="17" t="s">
        <v>44</v>
      </c>
      <c r="K289" s="17">
        <v>17</v>
      </c>
      <c r="L289" s="17" t="s">
        <v>36</v>
      </c>
      <c r="M289" s="55" t="s">
        <v>667</v>
      </c>
      <c r="N289" s="8" t="s">
        <v>46</v>
      </c>
      <c r="O289" s="8" t="s">
        <v>38</v>
      </c>
      <c r="P289" s="8" t="s">
        <v>39</v>
      </c>
      <c r="Q289" s="8" t="s">
        <v>38</v>
      </c>
      <c r="R289" s="8" t="s">
        <v>38</v>
      </c>
      <c r="S289" s="8" t="s">
        <v>40</v>
      </c>
      <c r="T289" s="53" t="s">
        <v>791</v>
      </c>
      <c r="U289" s="8">
        <v>0</v>
      </c>
      <c r="V289" s="8">
        <v>0</v>
      </c>
      <c r="W289" s="36">
        <v>45991</v>
      </c>
      <c r="X289" s="8"/>
      <c r="Y289" s="8"/>
      <c r="Z289" s="30" t="s">
        <v>791</v>
      </c>
      <c r="AA289" s="8" t="s">
        <v>821</v>
      </c>
      <c r="AB289" s="8" t="s">
        <v>803</v>
      </c>
      <c r="AC289" s="36">
        <f>Tabela4[[#This Row],[PREVISÃO DE REGULARIZAÇÃO]]</f>
        <v>45991</v>
      </c>
    </row>
    <row r="290" spans="1:29" ht="30" customHeight="1">
      <c r="A290" s="24" t="s">
        <v>374</v>
      </c>
      <c r="B290" s="16" t="s">
        <v>52</v>
      </c>
      <c r="C290" s="23">
        <v>502904</v>
      </c>
      <c r="D290" s="13" t="s">
        <v>672</v>
      </c>
      <c r="E290" s="14">
        <v>0</v>
      </c>
      <c r="F290" s="15">
        <v>7.8781124999999994</v>
      </c>
      <c r="G290" s="18">
        <f>(Tabela4[[#This Row],[ESTOQUE]]/Tabela4[[#This Row],[CONSUMO MÉDIO PONDERADO]])*30</f>
        <v>0</v>
      </c>
      <c r="H290" s="12" t="s">
        <v>666</v>
      </c>
      <c r="I290" s="12" t="s">
        <v>35</v>
      </c>
      <c r="J290" s="17" t="s">
        <v>44</v>
      </c>
      <c r="K290" s="17">
        <v>17</v>
      </c>
      <c r="L290" s="17" t="s">
        <v>36</v>
      </c>
      <c r="M290" s="55" t="s">
        <v>667</v>
      </c>
      <c r="N290" s="8"/>
      <c r="O290" s="8" t="s">
        <v>668</v>
      </c>
      <c r="P290" s="8" t="s">
        <v>39</v>
      </c>
      <c r="Q290" s="8" t="s">
        <v>59</v>
      </c>
      <c r="R290" s="8" t="s">
        <v>669</v>
      </c>
      <c r="S290" s="8" t="s">
        <v>40</v>
      </c>
      <c r="T290" s="53" t="s">
        <v>793</v>
      </c>
      <c r="U290" s="8">
        <v>0</v>
      </c>
      <c r="V290" s="8">
        <v>0</v>
      </c>
      <c r="W290" s="36" t="s">
        <v>790</v>
      </c>
      <c r="X290" s="8"/>
      <c r="Y290" s="8"/>
      <c r="Z290" s="7" t="s">
        <v>793</v>
      </c>
      <c r="AA290" s="8"/>
      <c r="AB290" s="8"/>
      <c r="AC290" s="8" t="s">
        <v>790</v>
      </c>
    </row>
    <row r="291" spans="1:29" ht="30" customHeight="1">
      <c r="A291" s="24" t="s">
        <v>69</v>
      </c>
      <c r="B291" s="16" t="s">
        <v>70</v>
      </c>
      <c r="C291" s="23">
        <v>502926</v>
      </c>
      <c r="D291" s="13" t="s">
        <v>673</v>
      </c>
      <c r="E291" s="14">
        <v>0</v>
      </c>
      <c r="F291" s="15">
        <v>2.4878249999999995</v>
      </c>
      <c r="G291" s="18">
        <f>(Tabela4[[#This Row],[ESTOQUE]]/Tabela4[[#This Row],[CONSUMO MÉDIO PONDERADO]])*30</f>
        <v>0</v>
      </c>
      <c r="H291" s="12" t="s">
        <v>674</v>
      </c>
      <c r="I291" s="12" t="s">
        <v>43</v>
      </c>
      <c r="J291" s="17" t="s">
        <v>84</v>
      </c>
      <c r="K291" s="17">
        <v>31</v>
      </c>
      <c r="L291" s="17" t="s">
        <v>74</v>
      </c>
      <c r="M291" s="55" t="s">
        <v>675</v>
      </c>
      <c r="N291" s="8" t="s">
        <v>191</v>
      </c>
      <c r="O291" s="8" t="s">
        <v>38</v>
      </c>
      <c r="P291" s="8" t="s">
        <v>76</v>
      </c>
      <c r="Q291" s="8" t="s">
        <v>38</v>
      </c>
      <c r="R291" s="8" t="s">
        <v>38</v>
      </c>
      <c r="S291" s="8" t="s">
        <v>40</v>
      </c>
      <c r="T291" s="53" t="s">
        <v>795</v>
      </c>
      <c r="U291" s="8">
        <v>0</v>
      </c>
      <c r="V291" s="8">
        <v>0</v>
      </c>
      <c r="W291" s="36" t="s">
        <v>790</v>
      </c>
      <c r="X291" s="8"/>
      <c r="Y291" s="8"/>
      <c r="Z291" s="30" t="s">
        <v>797</v>
      </c>
      <c r="AA291" s="29"/>
      <c r="AB291" s="29"/>
      <c r="AC291" s="8" t="s">
        <v>790</v>
      </c>
    </row>
    <row r="292" spans="1:29" ht="30" customHeight="1">
      <c r="A292" s="24" t="s">
        <v>61</v>
      </c>
      <c r="B292" s="16" t="s">
        <v>237</v>
      </c>
      <c r="C292" s="23">
        <v>502952</v>
      </c>
      <c r="D292" s="13" t="s">
        <v>676</v>
      </c>
      <c r="E292" s="14">
        <v>0</v>
      </c>
      <c r="F292" s="15">
        <v>193.42500000000004</v>
      </c>
      <c r="G292" s="18">
        <f>(Tabela4[[#This Row],[ESTOQUE]]/Tabela4[[#This Row],[CONSUMO MÉDIO PONDERADO]])*30</f>
        <v>0</v>
      </c>
      <c r="H292" s="12" t="s">
        <v>332</v>
      </c>
      <c r="I292" s="12" t="s">
        <v>43</v>
      </c>
      <c r="J292" s="17" t="s">
        <v>44</v>
      </c>
      <c r="K292" s="17">
        <v>29</v>
      </c>
      <c r="L292" s="17" t="s">
        <v>65</v>
      </c>
      <c r="M292" s="55" t="s">
        <v>677</v>
      </c>
      <c r="N292" s="8" t="s">
        <v>46</v>
      </c>
      <c r="O292" s="8" t="s">
        <v>97</v>
      </c>
      <c r="P292" s="44" t="s">
        <v>534</v>
      </c>
      <c r="Q292" s="8" t="s">
        <v>38</v>
      </c>
      <c r="R292" s="8" t="s">
        <v>38</v>
      </c>
      <c r="S292" s="8" t="s">
        <v>40</v>
      </c>
      <c r="T292" s="53" t="e">
        <v>#N/A</v>
      </c>
      <c r="U292" s="8" t="e">
        <v>#N/A</v>
      </c>
      <c r="V292" s="8" t="e">
        <v>#N/A</v>
      </c>
      <c r="W292" s="36" t="e">
        <v>#N/A</v>
      </c>
      <c r="X292" s="8"/>
      <c r="Y292" s="8"/>
      <c r="Z292" s="7" t="s">
        <v>791</v>
      </c>
      <c r="AA292" s="8" t="s">
        <v>821</v>
      </c>
      <c r="AB292" s="8" t="s">
        <v>803</v>
      </c>
      <c r="AC292" s="36">
        <v>45961</v>
      </c>
    </row>
    <row r="293" spans="1:29" ht="30" customHeight="1">
      <c r="A293" s="24" t="s">
        <v>31</v>
      </c>
      <c r="B293" s="16" t="s">
        <v>99</v>
      </c>
      <c r="C293" s="23">
        <v>502998</v>
      </c>
      <c r="D293" s="13" t="s">
        <v>678</v>
      </c>
      <c r="E293" s="14">
        <v>0</v>
      </c>
      <c r="F293" s="15">
        <v>0.77370000000000017</v>
      </c>
      <c r="G293" s="18">
        <f>(Tabela4[[#This Row],[ESTOQUE]]/Tabela4[[#This Row],[CONSUMO MÉDIO PONDERADO]])*30</f>
        <v>0</v>
      </c>
      <c r="H293" s="12" t="s">
        <v>106</v>
      </c>
      <c r="I293" s="12" t="s">
        <v>35</v>
      </c>
      <c r="J293" s="17" t="s">
        <v>44</v>
      </c>
      <c r="K293" s="17">
        <v>21</v>
      </c>
      <c r="L293" s="17" t="s">
        <v>102</v>
      </c>
      <c r="M293" s="60" t="s">
        <v>35</v>
      </c>
      <c r="N293" s="8"/>
      <c r="O293" s="8" t="s">
        <v>38</v>
      </c>
      <c r="P293" s="8" t="s">
        <v>39</v>
      </c>
      <c r="Q293" s="8" t="s">
        <v>38</v>
      </c>
      <c r="R293" s="8" t="s">
        <v>38</v>
      </c>
      <c r="S293" s="8" t="s">
        <v>40</v>
      </c>
      <c r="T293" s="53" t="s">
        <v>793</v>
      </c>
      <c r="U293" s="8">
        <v>0</v>
      </c>
      <c r="V293" s="8">
        <v>0</v>
      </c>
      <c r="W293" s="36" t="s">
        <v>790</v>
      </c>
      <c r="X293" s="8"/>
      <c r="Y293" s="8"/>
      <c r="Z293" s="7" t="s">
        <v>796</v>
      </c>
      <c r="AA293" s="8" t="s">
        <v>804</v>
      </c>
      <c r="AB293" s="8" t="s">
        <v>803</v>
      </c>
      <c r="AC293" s="36">
        <v>45869</v>
      </c>
    </row>
    <row r="294" spans="1:29" ht="30" customHeight="1">
      <c r="A294" s="24" t="s">
        <v>186</v>
      </c>
      <c r="B294" s="16" t="s">
        <v>679</v>
      </c>
      <c r="C294" s="23">
        <v>503024</v>
      </c>
      <c r="D294" s="13" t="s">
        <v>680</v>
      </c>
      <c r="E294" s="14">
        <v>0</v>
      </c>
      <c r="F294" s="15">
        <v>8.7686000000000011</v>
      </c>
      <c r="G294" s="18">
        <f>(Tabela4[[#This Row],[ESTOQUE]]/Tabela4[[#This Row],[CONSUMO MÉDIO PONDERADO]])*30</f>
        <v>0</v>
      </c>
      <c r="H294" s="12" t="s">
        <v>101</v>
      </c>
      <c r="I294" s="12" t="s">
        <v>43</v>
      </c>
      <c r="J294" s="17" t="s">
        <v>44</v>
      </c>
      <c r="K294" s="17">
        <v>21</v>
      </c>
      <c r="L294" s="17" t="s">
        <v>102</v>
      </c>
      <c r="M294" s="57" t="s">
        <v>103</v>
      </c>
      <c r="N294" s="8" t="s">
        <v>46</v>
      </c>
      <c r="O294" s="8" t="s">
        <v>38</v>
      </c>
      <c r="P294" s="8" t="s">
        <v>39</v>
      </c>
      <c r="Q294" s="8" t="s">
        <v>38</v>
      </c>
      <c r="R294" s="8" t="s">
        <v>38</v>
      </c>
      <c r="S294" s="8" t="s">
        <v>40</v>
      </c>
      <c r="T294" s="53" t="s">
        <v>791</v>
      </c>
      <c r="U294" s="8">
        <v>0</v>
      </c>
      <c r="V294" s="8">
        <v>0</v>
      </c>
      <c r="W294" s="36">
        <v>45900</v>
      </c>
      <c r="X294" s="8"/>
      <c r="Y294" s="8"/>
      <c r="Z294" s="30" t="s">
        <v>791</v>
      </c>
      <c r="AA294" s="8" t="s">
        <v>821</v>
      </c>
      <c r="AB294" s="8" t="s">
        <v>803</v>
      </c>
      <c r="AC294" s="36">
        <f>Tabela4[[#This Row],[PREVISÃO DE REGULARIZAÇÃO]]</f>
        <v>45900</v>
      </c>
    </row>
    <row r="295" spans="1:29" ht="30" customHeight="1">
      <c r="A295" s="24" t="s">
        <v>197</v>
      </c>
      <c r="B295" s="16" t="s">
        <v>198</v>
      </c>
      <c r="C295" s="23">
        <v>503032</v>
      </c>
      <c r="D295" s="13" t="s">
        <v>681</v>
      </c>
      <c r="E295" s="14">
        <v>0</v>
      </c>
      <c r="F295" s="15">
        <v>154.74</v>
      </c>
      <c r="G295" s="18">
        <f>(Tabela4[[#This Row],[ESTOQUE]]/Tabela4[[#This Row],[CONSUMO MÉDIO PONDERADO]])*30</f>
        <v>0</v>
      </c>
      <c r="H295" s="12" t="s">
        <v>200</v>
      </c>
      <c r="I295" s="12" t="s">
        <v>43</v>
      </c>
      <c r="J295" s="17" t="s">
        <v>84</v>
      </c>
      <c r="K295" s="17">
        <v>2</v>
      </c>
      <c r="L295" s="17" t="s">
        <v>201</v>
      </c>
      <c r="M295" s="56" t="s">
        <v>322</v>
      </c>
      <c r="N295" s="8" t="s">
        <v>46</v>
      </c>
      <c r="O295" s="8" t="s">
        <v>38</v>
      </c>
      <c r="P295" s="8" t="s">
        <v>39</v>
      </c>
      <c r="Q295" s="8" t="s">
        <v>38</v>
      </c>
      <c r="R295" s="8" t="s">
        <v>38</v>
      </c>
      <c r="S295" s="8" t="s">
        <v>40</v>
      </c>
      <c r="T295" s="53" t="s">
        <v>791</v>
      </c>
      <c r="U295" s="8">
        <v>0</v>
      </c>
      <c r="V295" s="8">
        <v>0</v>
      </c>
      <c r="W295" s="36">
        <v>45868</v>
      </c>
      <c r="X295" s="8"/>
      <c r="Y295" s="8"/>
      <c r="Z295" s="30" t="s">
        <v>797</v>
      </c>
      <c r="AA295" s="29"/>
      <c r="AB295" s="29"/>
      <c r="AC295" s="8" t="s">
        <v>790</v>
      </c>
    </row>
    <row r="296" spans="1:29" ht="30" customHeight="1">
      <c r="A296" s="24" t="s">
        <v>31</v>
      </c>
      <c r="B296" s="16" t="s">
        <v>682</v>
      </c>
      <c r="C296" s="23">
        <v>503048</v>
      </c>
      <c r="D296" s="13" t="s">
        <v>683</v>
      </c>
      <c r="E296" s="14">
        <v>0</v>
      </c>
      <c r="F296" s="15">
        <v>1.2895000000000001</v>
      </c>
      <c r="G296" s="18">
        <f>(Tabela4[[#This Row],[ESTOQUE]]/Tabela4[[#This Row],[CONSUMO MÉDIO PONDERADO]])*30</f>
        <v>0</v>
      </c>
      <c r="H296" s="12" t="s">
        <v>684</v>
      </c>
      <c r="I296" s="12" t="s">
        <v>43</v>
      </c>
      <c r="J296" s="17" t="s">
        <v>229</v>
      </c>
      <c r="K296" s="17">
        <v>9</v>
      </c>
      <c r="L296" s="17" t="s">
        <v>36</v>
      </c>
      <c r="M296" s="55" t="s">
        <v>685</v>
      </c>
      <c r="N296" s="8" t="s">
        <v>46</v>
      </c>
      <c r="O296" s="8" t="s">
        <v>38</v>
      </c>
      <c r="P296" s="8" t="s">
        <v>39</v>
      </c>
      <c r="Q296" s="8" t="s">
        <v>38</v>
      </c>
      <c r="R296" s="8" t="s">
        <v>38</v>
      </c>
      <c r="S296" s="8" t="s">
        <v>80</v>
      </c>
      <c r="T296" s="53" t="s">
        <v>791</v>
      </c>
      <c r="U296" s="8" t="s">
        <v>805</v>
      </c>
      <c r="V296" s="8" t="s">
        <v>803</v>
      </c>
      <c r="W296" s="36">
        <v>45900</v>
      </c>
      <c r="X296" s="8"/>
      <c r="Y296" s="8"/>
      <c r="Z296" s="7" t="s">
        <v>792</v>
      </c>
      <c r="AA296" s="8"/>
      <c r="AB296" s="8"/>
      <c r="AC296" s="36">
        <v>45869</v>
      </c>
    </row>
    <row r="297" spans="1:29" ht="30" customHeight="1">
      <c r="A297" s="24" t="s">
        <v>31</v>
      </c>
      <c r="B297" s="16" t="s">
        <v>682</v>
      </c>
      <c r="C297" s="23">
        <v>503050</v>
      </c>
      <c r="D297" s="13" t="s">
        <v>686</v>
      </c>
      <c r="E297" s="14">
        <v>0</v>
      </c>
      <c r="F297" s="15">
        <v>1.2895000000000001</v>
      </c>
      <c r="G297" s="18">
        <f>(Tabela4[[#This Row],[ESTOQUE]]/Tabela4[[#This Row],[CONSUMO MÉDIO PONDERADO]])*30</f>
        <v>0</v>
      </c>
      <c r="H297" s="12" t="s">
        <v>684</v>
      </c>
      <c r="I297" s="12" t="s">
        <v>43</v>
      </c>
      <c r="J297" s="17" t="s">
        <v>229</v>
      </c>
      <c r="K297" s="17">
        <v>9</v>
      </c>
      <c r="L297" s="17" t="s">
        <v>36</v>
      </c>
      <c r="M297" s="55" t="s">
        <v>685</v>
      </c>
      <c r="N297" s="8" t="s">
        <v>46</v>
      </c>
      <c r="O297" s="8" t="s">
        <v>38</v>
      </c>
      <c r="P297" s="8" t="s">
        <v>39</v>
      </c>
      <c r="Q297" s="8" t="s">
        <v>38</v>
      </c>
      <c r="R297" s="8" t="s">
        <v>38</v>
      </c>
      <c r="S297" s="8" t="s">
        <v>80</v>
      </c>
      <c r="T297" s="53" t="s">
        <v>791</v>
      </c>
      <c r="U297" s="8" t="s">
        <v>805</v>
      </c>
      <c r="V297" s="8" t="s">
        <v>803</v>
      </c>
      <c r="W297" s="36">
        <v>45900</v>
      </c>
      <c r="X297" s="8"/>
      <c r="Y297" s="8"/>
      <c r="Z297" s="7" t="s">
        <v>792</v>
      </c>
      <c r="AA297" s="8"/>
      <c r="AB297" s="8"/>
      <c r="AC297" s="36">
        <v>45869</v>
      </c>
    </row>
    <row r="298" spans="1:29" ht="30" customHeight="1">
      <c r="A298" s="24" t="s">
        <v>31</v>
      </c>
      <c r="B298" s="16" t="s">
        <v>156</v>
      </c>
      <c r="C298" s="23">
        <v>503065</v>
      </c>
      <c r="D298" s="13" t="s">
        <v>687</v>
      </c>
      <c r="E298" s="14">
        <v>0</v>
      </c>
      <c r="F298" s="15">
        <v>0.3</v>
      </c>
      <c r="G298" s="18">
        <f>(Tabela4[[#This Row],[ESTOQUE]]/Tabela4[[#This Row],[CONSUMO MÉDIO PONDERADO]])*30</f>
        <v>0</v>
      </c>
      <c r="H298" s="12" t="s">
        <v>211</v>
      </c>
      <c r="I298" s="12" t="s">
        <v>43</v>
      </c>
      <c r="J298" s="17" t="s">
        <v>84</v>
      </c>
      <c r="K298" s="17">
        <v>16</v>
      </c>
      <c r="L298" s="17" t="s">
        <v>201</v>
      </c>
      <c r="M298" s="57" t="s">
        <v>212</v>
      </c>
      <c r="N298" s="8" t="s">
        <v>46</v>
      </c>
      <c r="O298" s="8" t="s">
        <v>38</v>
      </c>
      <c r="P298" s="8" t="s">
        <v>39</v>
      </c>
      <c r="Q298" s="8" t="s">
        <v>38</v>
      </c>
      <c r="R298" s="8" t="s">
        <v>38</v>
      </c>
      <c r="S298" s="8" t="s">
        <v>40</v>
      </c>
      <c r="T298" s="53" t="s">
        <v>791</v>
      </c>
      <c r="U298" s="8">
        <v>0</v>
      </c>
      <c r="V298" s="8">
        <v>0</v>
      </c>
      <c r="W298" s="36">
        <v>45961</v>
      </c>
      <c r="X298" s="8"/>
      <c r="Y298" s="8"/>
      <c r="Z298" s="30" t="s">
        <v>797</v>
      </c>
      <c r="AA298" s="29"/>
      <c r="AB298" s="29"/>
      <c r="AC298" s="8" t="s">
        <v>790</v>
      </c>
    </row>
    <row r="299" spans="1:29" ht="30" customHeight="1">
      <c r="A299" s="24" t="s">
        <v>31</v>
      </c>
      <c r="B299" s="16" t="s">
        <v>156</v>
      </c>
      <c r="C299" s="23">
        <v>503070</v>
      </c>
      <c r="D299" s="13" t="s">
        <v>688</v>
      </c>
      <c r="E299" s="14">
        <v>0</v>
      </c>
      <c r="F299" s="15">
        <v>3.9</v>
      </c>
      <c r="G299" s="18">
        <f>(Tabela4[[#This Row],[ESTOQUE]]/Tabela4[[#This Row],[CONSUMO MÉDIO PONDERADO]])*30</f>
        <v>0</v>
      </c>
      <c r="H299" s="12" t="s">
        <v>211</v>
      </c>
      <c r="I299" s="12" t="s">
        <v>43</v>
      </c>
      <c r="J299" s="17" t="s">
        <v>44</v>
      </c>
      <c r="K299" s="17">
        <v>16</v>
      </c>
      <c r="L299" s="17" t="s">
        <v>201</v>
      </c>
      <c r="M299" s="60" t="s">
        <v>217</v>
      </c>
      <c r="N299" s="8" t="s">
        <v>46</v>
      </c>
      <c r="O299" s="8" t="s">
        <v>38</v>
      </c>
      <c r="P299" s="8" t="s">
        <v>39</v>
      </c>
      <c r="Q299" s="8" t="s">
        <v>38</v>
      </c>
      <c r="R299" s="8" t="s">
        <v>38</v>
      </c>
      <c r="S299" s="8" t="s">
        <v>40</v>
      </c>
      <c r="T299" s="53" t="e">
        <v>#N/A</v>
      </c>
      <c r="U299" s="8" t="e">
        <v>#N/A</v>
      </c>
      <c r="V299" s="8" t="e">
        <v>#N/A</v>
      </c>
      <c r="W299" s="36" t="e">
        <v>#N/A</v>
      </c>
      <c r="X299" s="8"/>
      <c r="Y299" s="8"/>
      <c r="Z299" s="7" t="s">
        <v>791</v>
      </c>
      <c r="AA299" s="8" t="s">
        <v>821</v>
      </c>
      <c r="AB299" s="8" t="s">
        <v>803</v>
      </c>
      <c r="AC299" s="36">
        <v>45961</v>
      </c>
    </row>
    <row r="300" spans="1:29" ht="30" customHeight="1">
      <c r="A300" s="24" t="s">
        <v>31</v>
      </c>
      <c r="B300" s="16" t="s">
        <v>99</v>
      </c>
      <c r="C300" s="23">
        <v>503104</v>
      </c>
      <c r="D300" s="13" t="s">
        <v>689</v>
      </c>
      <c r="E300" s="14">
        <v>0</v>
      </c>
      <c r="F300" s="15">
        <v>0.2</v>
      </c>
      <c r="G300" s="18">
        <f>(Tabela4[[#This Row],[ESTOQUE]]/Tabela4[[#This Row],[CONSUMO MÉDIO PONDERADO]])*30</f>
        <v>0</v>
      </c>
      <c r="H300" s="12" t="s">
        <v>101</v>
      </c>
      <c r="I300" s="12" t="s">
        <v>43</v>
      </c>
      <c r="J300" s="17" t="s">
        <v>44</v>
      </c>
      <c r="K300" s="17">
        <v>21</v>
      </c>
      <c r="L300" s="17" t="s">
        <v>102</v>
      </c>
      <c r="M300" s="57" t="s">
        <v>103</v>
      </c>
      <c r="N300" s="8" t="s">
        <v>46</v>
      </c>
      <c r="O300" s="8" t="s">
        <v>690</v>
      </c>
      <c r="P300" s="8" t="s">
        <v>39</v>
      </c>
      <c r="Q300" s="8" t="s">
        <v>59</v>
      </c>
      <c r="R300" s="8" t="s">
        <v>38</v>
      </c>
      <c r="S300" s="8" t="s">
        <v>40</v>
      </c>
      <c r="T300" s="53" t="s">
        <v>793</v>
      </c>
      <c r="U300" s="8" t="s">
        <v>807</v>
      </c>
      <c r="V300" s="8" t="s">
        <v>808</v>
      </c>
      <c r="W300" s="36" t="s">
        <v>790</v>
      </c>
      <c r="X300" s="8" t="s">
        <v>191</v>
      </c>
      <c r="Y300" s="8"/>
      <c r="Z300" s="7" t="s">
        <v>793</v>
      </c>
      <c r="AA300" s="8" t="s">
        <v>821</v>
      </c>
      <c r="AB300" s="8" t="s">
        <v>803</v>
      </c>
      <c r="AC300" s="8" t="s">
        <v>790</v>
      </c>
    </row>
    <row r="301" spans="1:29" ht="30" customHeight="1">
      <c r="A301" s="24" t="s">
        <v>374</v>
      </c>
      <c r="B301" s="16" t="s">
        <v>52</v>
      </c>
      <c r="C301" s="23">
        <v>503107</v>
      </c>
      <c r="D301" s="13" t="s">
        <v>691</v>
      </c>
      <c r="E301" s="14">
        <v>0</v>
      </c>
      <c r="F301" s="15">
        <v>246.29467499999998</v>
      </c>
      <c r="G301" s="18">
        <f>(Tabela4[[#This Row],[ESTOQUE]]/Tabela4[[#This Row],[CONSUMO MÉDIO PONDERADO]])*30</f>
        <v>0</v>
      </c>
      <c r="H301" s="12" t="s">
        <v>666</v>
      </c>
      <c r="I301" s="12" t="s">
        <v>43</v>
      </c>
      <c r="J301" s="17" t="s">
        <v>44</v>
      </c>
      <c r="K301" s="17">
        <v>17</v>
      </c>
      <c r="L301" s="17" t="s">
        <v>36</v>
      </c>
      <c r="M301" s="55" t="s">
        <v>667</v>
      </c>
      <c r="N301" s="8" t="s">
        <v>46</v>
      </c>
      <c r="O301" s="8" t="s">
        <v>668</v>
      </c>
      <c r="P301" s="8" t="s">
        <v>39</v>
      </c>
      <c r="Q301" s="8" t="s">
        <v>59</v>
      </c>
      <c r="R301" s="8" t="s">
        <v>669</v>
      </c>
      <c r="S301" s="8" t="s">
        <v>40</v>
      </c>
      <c r="T301" s="53" t="s">
        <v>793</v>
      </c>
      <c r="U301" s="8">
        <v>0</v>
      </c>
      <c r="V301" s="8">
        <v>0</v>
      </c>
      <c r="W301" s="36" t="s">
        <v>790</v>
      </c>
      <c r="X301" s="8"/>
      <c r="Y301" s="8"/>
      <c r="Z301" s="7" t="s">
        <v>793</v>
      </c>
      <c r="AA301" s="8" t="s">
        <v>821</v>
      </c>
      <c r="AB301" s="8" t="s">
        <v>803</v>
      </c>
      <c r="AC301" s="8" t="s">
        <v>790</v>
      </c>
    </row>
    <row r="302" spans="1:29" ht="30" customHeight="1">
      <c r="A302" s="24" t="s">
        <v>374</v>
      </c>
      <c r="B302" s="16" t="s">
        <v>374</v>
      </c>
      <c r="C302" s="23">
        <v>503138</v>
      </c>
      <c r="D302" s="13" t="s">
        <v>692</v>
      </c>
      <c r="E302" s="14">
        <v>0</v>
      </c>
      <c r="F302" s="15">
        <v>70.528499999999994</v>
      </c>
      <c r="G302" s="18">
        <f>(Tabela4[[#This Row],[ESTOQUE]]/Tabela4[[#This Row],[CONSUMO MÉDIO PONDERADO]])*30</f>
        <v>0</v>
      </c>
      <c r="H302" s="12" t="s">
        <v>387</v>
      </c>
      <c r="I302" s="12" t="s">
        <v>43</v>
      </c>
      <c r="J302" s="17" t="s">
        <v>44</v>
      </c>
      <c r="K302" s="17">
        <v>3</v>
      </c>
      <c r="L302" s="17" t="s">
        <v>36</v>
      </c>
      <c r="M302" s="55" t="s">
        <v>693</v>
      </c>
      <c r="N302" s="8" t="s">
        <v>46</v>
      </c>
      <c r="O302" s="8" t="s">
        <v>38</v>
      </c>
      <c r="P302" s="8" t="s">
        <v>39</v>
      </c>
      <c r="Q302" s="8" t="s">
        <v>38</v>
      </c>
      <c r="R302" s="8" t="s">
        <v>38</v>
      </c>
      <c r="S302" s="8" t="s">
        <v>80</v>
      </c>
      <c r="T302" s="53" t="s">
        <v>791</v>
      </c>
      <c r="U302" s="8">
        <v>0</v>
      </c>
      <c r="V302" s="8">
        <v>0</v>
      </c>
      <c r="W302" s="36">
        <v>45870</v>
      </c>
      <c r="X302" s="8"/>
      <c r="Y302" s="8"/>
      <c r="Z302" s="30" t="s">
        <v>791</v>
      </c>
      <c r="AA302" s="8" t="s">
        <v>821</v>
      </c>
      <c r="AB302" s="8" t="s">
        <v>803</v>
      </c>
      <c r="AC302" s="36">
        <f>Tabela4[[#This Row],[PREVISÃO DE REGULARIZAÇÃO]]</f>
        <v>45870</v>
      </c>
    </row>
    <row r="303" spans="1:29" ht="30" customHeight="1">
      <c r="A303" s="24" t="s">
        <v>186</v>
      </c>
      <c r="B303" s="16" t="s">
        <v>362</v>
      </c>
      <c r="C303" s="23">
        <v>503142</v>
      </c>
      <c r="D303" s="13" t="s">
        <v>694</v>
      </c>
      <c r="E303" s="14">
        <v>0</v>
      </c>
      <c r="F303" s="15">
        <v>0.38685000000000008</v>
      </c>
      <c r="G303" s="18">
        <f>(Tabela4[[#This Row],[ESTOQUE]]/Tabela4[[#This Row],[CONSUMO MÉDIO PONDERADO]])*30</f>
        <v>0</v>
      </c>
      <c r="H303" s="12" t="s">
        <v>364</v>
      </c>
      <c r="I303" s="12" t="s">
        <v>43</v>
      </c>
      <c r="J303" s="17" t="s">
        <v>44</v>
      </c>
      <c r="K303" s="17">
        <v>12</v>
      </c>
      <c r="L303" s="17" t="s">
        <v>56</v>
      </c>
      <c r="M303" s="59" t="s">
        <v>365</v>
      </c>
      <c r="N303" s="8" t="s">
        <v>46</v>
      </c>
      <c r="O303" s="8" t="s">
        <v>38</v>
      </c>
      <c r="P303" s="8" t="s">
        <v>39</v>
      </c>
      <c r="Q303" s="8" t="s">
        <v>38</v>
      </c>
      <c r="R303" s="8" t="s">
        <v>38</v>
      </c>
      <c r="S303" s="8" t="s">
        <v>40</v>
      </c>
      <c r="T303" s="53" t="s">
        <v>791</v>
      </c>
      <c r="U303" s="8">
        <v>0</v>
      </c>
      <c r="V303" s="8">
        <v>0</v>
      </c>
      <c r="W303" s="36">
        <v>46021</v>
      </c>
      <c r="X303" s="8"/>
      <c r="Y303" s="8"/>
      <c r="Z303" s="30" t="s">
        <v>791</v>
      </c>
      <c r="AA303" s="8" t="s">
        <v>821</v>
      </c>
      <c r="AB303" s="8" t="s">
        <v>803</v>
      </c>
      <c r="AC303" s="36">
        <f>Tabela4[[#This Row],[PREVISÃO DE REGULARIZAÇÃO]]</f>
        <v>46021</v>
      </c>
    </row>
    <row r="304" spans="1:29" ht="30" customHeight="1">
      <c r="A304" s="24" t="s">
        <v>186</v>
      </c>
      <c r="B304" s="16" t="s">
        <v>362</v>
      </c>
      <c r="C304" s="23">
        <v>503145</v>
      </c>
      <c r="D304" s="13" t="s">
        <v>695</v>
      </c>
      <c r="E304" s="14">
        <v>0</v>
      </c>
      <c r="F304" s="15">
        <v>0.77370000000000017</v>
      </c>
      <c r="G304" s="18">
        <f>(Tabela4[[#This Row],[ESTOQUE]]/Tabela4[[#This Row],[CONSUMO MÉDIO PONDERADO]])*30</f>
        <v>0</v>
      </c>
      <c r="H304" s="12" t="s">
        <v>364</v>
      </c>
      <c r="I304" s="12" t="s">
        <v>43</v>
      </c>
      <c r="J304" s="17" t="s">
        <v>44</v>
      </c>
      <c r="K304" s="17">
        <v>12</v>
      </c>
      <c r="L304" s="17" t="s">
        <v>56</v>
      </c>
      <c r="M304" s="59" t="s">
        <v>365</v>
      </c>
      <c r="N304" s="8" t="s">
        <v>46</v>
      </c>
      <c r="O304" s="8" t="s">
        <v>38</v>
      </c>
      <c r="P304" s="8" t="s">
        <v>39</v>
      </c>
      <c r="Q304" s="8" t="s">
        <v>38</v>
      </c>
      <c r="R304" s="8" t="s">
        <v>38</v>
      </c>
      <c r="S304" s="8" t="s">
        <v>40</v>
      </c>
      <c r="T304" s="53" t="s">
        <v>791</v>
      </c>
      <c r="U304" s="8">
        <v>0</v>
      </c>
      <c r="V304" s="8">
        <v>0</v>
      </c>
      <c r="W304" s="36">
        <v>46021</v>
      </c>
      <c r="X304" s="8"/>
      <c r="Y304" s="8"/>
      <c r="Z304" s="30" t="s">
        <v>791</v>
      </c>
      <c r="AA304" s="8" t="s">
        <v>821</v>
      </c>
      <c r="AB304" s="8" t="s">
        <v>803</v>
      </c>
      <c r="AC304" s="36">
        <f>Tabela4[[#This Row],[PREVISÃO DE REGULARIZAÇÃO]]</f>
        <v>46021</v>
      </c>
    </row>
    <row r="305" spans="1:29" ht="30" customHeight="1">
      <c r="A305" s="24" t="s">
        <v>186</v>
      </c>
      <c r="B305" s="16" t="s">
        <v>362</v>
      </c>
      <c r="C305" s="23">
        <v>503146</v>
      </c>
      <c r="D305" s="13" t="s">
        <v>696</v>
      </c>
      <c r="E305" s="14">
        <v>0</v>
      </c>
      <c r="F305" s="15">
        <v>1.16055</v>
      </c>
      <c r="G305" s="18">
        <f>(Tabela4[[#This Row],[ESTOQUE]]/Tabela4[[#This Row],[CONSUMO MÉDIO PONDERADO]])*30</f>
        <v>0</v>
      </c>
      <c r="H305" s="12" t="s">
        <v>364</v>
      </c>
      <c r="I305" s="12" t="s">
        <v>43</v>
      </c>
      <c r="J305" s="17" t="s">
        <v>44</v>
      </c>
      <c r="K305" s="17">
        <v>12</v>
      </c>
      <c r="L305" s="17" t="s">
        <v>56</v>
      </c>
      <c r="M305" s="59" t="s">
        <v>365</v>
      </c>
      <c r="N305" s="8" t="s">
        <v>46</v>
      </c>
      <c r="O305" s="8" t="s">
        <v>38</v>
      </c>
      <c r="P305" s="8" t="s">
        <v>39</v>
      </c>
      <c r="Q305" s="8" t="s">
        <v>38</v>
      </c>
      <c r="R305" s="8" t="s">
        <v>38</v>
      </c>
      <c r="S305" s="8" t="s">
        <v>40</v>
      </c>
      <c r="T305" s="53" t="s">
        <v>791</v>
      </c>
      <c r="U305" s="8">
        <v>0</v>
      </c>
      <c r="V305" s="8">
        <v>0</v>
      </c>
      <c r="W305" s="36">
        <v>46021</v>
      </c>
      <c r="X305" s="8"/>
      <c r="Y305" s="8"/>
      <c r="Z305" s="30" t="s">
        <v>791</v>
      </c>
      <c r="AA305" s="8" t="s">
        <v>821</v>
      </c>
      <c r="AB305" s="8" t="s">
        <v>803</v>
      </c>
      <c r="AC305" s="36">
        <f>Tabela4[[#This Row],[PREVISÃO DE REGULARIZAÇÃO]]</f>
        <v>46021</v>
      </c>
    </row>
    <row r="306" spans="1:29" ht="30" customHeight="1">
      <c r="A306" s="24" t="s">
        <v>69</v>
      </c>
      <c r="B306" s="16" t="s">
        <v>697</v>
      </c>
      <c r="C306" s="23">
        <v>503183</v>
      </c>
      <c r="D306" s="13" t="s">
        <v>698</v>
      </c>
      <c r="E306" s="14">
        <v>0</v>
      </c>
      <c r="F306" s="15">
        <v>18.5688</v>
      </c>
      <c r="G306" s="18">
        <f>(Tabela4[[#This Row],[ESTOQUE]]/Tabela4[[#This Row],[CONSUMO MÉDIO PONDERADO]])*30</f>
        <v>0</v>
      </c>
      <c r="H306" s="12" t="s">
        <v>83</v>
      </c>
      <c r="I306" s="12" t="s">
        <v>43</v>
      </c>
      <c r="J306" s="17" t="s">
        <v>309</v>
      </c>
      <c r="K306" s="17">
        <v>33</v>
      </c>
      <c r="L306" s="17" t="s">
        <v>78</v>
      </c>
      <c r="M306" s="56" t="s">
        <v>353</v>
      </c>
      <c r="N306" s="8" t="s">
        <v>46</v>
      </c>
      <c r="O306" s="8" t="s">
        <v>38</v>
      </c>
      <c r="P306" s="8" t="s">
        <v>76</v>
      </c>
      <c r="Q306" s="8" t="s">
        <v>38</v>
      </c>
      <c r="R306" s="8" t="s">
        <v>38</v>
      </c>
      <c r="S306" s="8" t="s">
        <v>80</v>
      </c>
      <c r="T306" s="53" t="s">
        <v>797</v>
      </c>
      <c r="U306" s="8">
        <v>0</v>
      </c>
      <c r="V306" s="8">
        <v>0</v>
      </c>
      <c r="W306" s="36" t="s">
        <v>790</v>
      </c>
      <c r="X306" s="8"/>
      <c r="Y306" s="8"/>
      <c r="Z306" s="30" t="s">
        <v>797</v>
      </c>
      <c r="AA306" s="29"/>
      <c r="AB306" s="29"/>
      <c r="AC306" s="8" t="s">
        <v>790</v>
      </c>
    </row>
    <row r="307" spans="1:29" ht="30" customHeight="1">
      <c r="A307" s="24" t="s">
        <v>120</v>
      </c>
      <c r="B307" s="16" t="s">
        <v>62</v>
      </c>
      <c r="C307" s="23">
        <v>503278</v>
      </c>
      <c r="D307" s="13" t="s">
        <v>699</v>
      </c>
      <c r="E307" s="14">
        <v>0</v>
      </c>
      <c r="F307" s="15">
        <v>58.333333333333336</v>
      </c>
      <c r="G307" s="18">
        <f>(Tabela4[[#This Row],[ESTOQUE]]/Tabela4[[#This Row],[CONSUMO MÉDIO PONDERADO]])*30</f>
        <v>0</v>
      </c>
      <c r="H307" s="12" t="s">
        <v>319</v>
      </c>
      <c r="I307" s="12" t="s">
        <v>43</v>
      </c>
      <c r="J307" s="17" t="s">
        <v>342</v>
      </c>
      <c r="K307" s="17">
        <v>30</v>
      </c>
      <c r="L307" s="17" t="s">
        <v>65</v>
      </c>
      <c r="M307" s="55" t="s">
        <v>571</v>
      </c>
      <c r="N307" s="8" t="s">
        <v>191</v>
      </c>
      <c r="O307" s="8" t="s">
        <v>97</v>
      </c>
      <c r="P307" s="8" t="s">
        <v>67</v>
      </c>
      <c r="Q307" s="8" t="s">
        <v>124</v>
      </c>
      <c r="R307" s="45" t="s">
        <v>125</v>
      </c>
      <c r="S307" s="29" t="s">
        <v>40</v>
      </c>
      <c r="T307" s="53" t="e">
        <v>#N/A</v>
      </c>
      <c r="U307" s="8" t="e">
        <v>#N/A</v>
      </c>
      <c r="V307" s="8" t="e">
        <v>#N/A</v>
      </c>
      <c r="W307" s="36" t="e">
        <v>#N/A</v>
      </c>
      <c r="X307" s="8"/>
      <c r="Y307" s="8"/>
      <c r="Z307" s="7" t="s">
        <v>795</v>
      </c>
      <c r="AA307" s="60" t="s">
        <v>818</v>
      </c>
      <c r="AB307" s="8" t="s">
        <v>2</v>
      </c>
      <c r="AC307" s="36">
        <v>45869</v>
      </c>
    </row>
    <row r="308" spans="1:29" ht="30" customHeight="1">
      <c r="A308" s="24" t="s">
        <v>31</v>
      </c>
      <c r="B308" s="16" t="s">
        <v>209</v>
      </c>
      <c r="C308" s="31">
        <v>503288</v>
      </c>
      <c r="D308" s="13" t="s">
        <v>700</v>
      </c>
      <c r="E308" s="14">
        <v>8</v>
      </c>
      <c r="F308" s="15">
        <v>65.852150000000009</v>
      </c>
      <c r="G308" s="18">
        <f>(Tabela4[[#This Row],[ESTOQUE]]/Tabela4[[#This Row],[CONSUMO MÉDIO PONDERADO]])*30</f>
        <v>3.6445279311305701</v>
      </c>
      <c r="H308" s="12" t="s">
        <v>211</v>
      </c>
      <c r="I308" s="12" t="s">
        <v>43</v>
      </c>
      <c r="J308" s="17" t="s">
        <v>84</v>
      </c>
      <c r="K308" s="17">
        <v>16</v>
      </c>
      <c r="L308" s="17" t="s">
        <v>201</v>
      </c>
      <c r="M308" s="57" t="s">
        <v>212</v>
      </c>
      <c r="N308" s="8" t="s">
        <v>46</v>
      </c>
      <c r="O308" s="8" t="s">
        <v>38</v>
      </c>
      <c r="P308" s="8" t="s">
        <v>39</v>
      </c>
      <c r="Q308" s="8" t="s">
        <v>38</v>
      </c>
      <c r="R308" s="8" t="s">
        <v>38</v>
      </c>
      <c r="S308" s="8" t="s">
        <v>40</v>
      </c>
      <c r="T308" s="53" t="s">
        <v>791</v>
      </c>
      <c r="U308" s="8">
        <v>0</v>
      </c>
      <c r="V308" s="8">
        <v>0</v>
      </c>
      <c r="W308" s="36">
        <v>45961</v>
      </c>
      <c r="X308" s="8"/>
      <c r="Y308" s="8"/>
      <c r="Z308" s="30" t="s">
        <v>797</v>
      </c>
      <c r="AA308" s="29"/>
      <c r="AB308" s="29"/>
      <c r="AC308" s="8" t="s">
        <v>790</v>
      </c>
    </row>
    <row r="309" spans="1:29" ht="30" customHeight="1">
      <c r="A309" s="24" t="s">
        <v>31</v>
      </c>
      <c r="B309" s="16" t="s">
        <v>209</v>
      </c>
      <c r="C309" s="31">
        <v>503314</v>
      </c>
      <c r="D309" s="13" t="s">
        <v>701</v>
      </c>
      <c r="E309" s="14">
        <v>0</v>
      </c>
      <c r="F309" s="15">
        <v>2.4</v>
      </c>
      <c r="G309" s="18">
        <f>(Tabela4[[#This Row],[ESTOQUE]]/Tabela4[[#This Row],[CONSUMO MÉDIO PONDERADO]])*30</f>
        <v>0</v>
      </c>
      <c r="H309" s="12" t="s">
        <v>211</v>
      </c>
      <c r="I309" s="12" t="s">
        <v>43</v>
      </c>
      <c r="J309" s="17" t="s">
        <v>44</v>
      </c>
      <c r="K309" s="17">
        <v>16</v>
      </c>
      <c r="L309" s="17" t="s">
        <v>201</v>
      </c>
      <c r="M309" s="60" t="s">
        <v>217</v>
      </c>
      <c r="N309" s="8" t="s">
        <v>46</v>
      </c>
      <c r="O309" s="8" t="s">
        <v>38</v>
      </c>
      <c r="P309" s="8" t="s">
        <v>39</v>
      </c>
      <c r="Q309" s="8" t="s">
        <v>38</v>
      </c>
      <c r="R309" s="8" t="s">
        <v>38</v>
      </c>
      <c r="S309" s="8" t="s">
        <v>40</v>
      </c>
      <c r="T309" s="53" t="e">
        <v>#N/A</v>
      </c>
      <c r="U309" s="8" t="e">
        <v>#N/A</v>
      </c>
      <c r="V309" s="8" t="e">
        <v>#N/A</v>
      </c>
      <c r="W309" s="36" t="e">
        <v>#N/A</v>
      </c>
      <c r="X309" s="8"/>
      <c r="Y309" s="8"/>
      <c r="Z309" s="7" t="s">
        <v>791</v>
      </c>
      <c r="AA309" s="8" t="s">
        <v>821</v>
      </c>
      <c r="AB309" s="8" t="s">
        <v>803</v>
      </c>
      <c r="AC309" s="36">
        <v>45961</v>
      </c>
    </row>
    <row r="310" spans="1:29" ht="30" customHeight="1">
      <c r="A310" s="24" t="s">
        <v>120</v>
      </c>
      <c r="B310" s="16" t="s">
        <v>62</v>
      </c>
      <c r="C310" s="31">
        <v>503336</v>
      </c>
      <c r="D310" s="13" t="s">
        <v>702</v>
      </c>
      <c r="E310" s="14">
        <v>0</v>
      </c>
      <c r="F310" s="15">
        <v>66.666666666666671</v>
      </c>
      <c r="G310" s="18">
        <f>(Tabela4[[#This Row],[ESTOQUE]]/Tabela4[[#This Row],[CONSUMO MÉDIO PONDERADO]])*30</f>
        <v>0</v>
      </c>
      <c r="H310" s="12" t="s">
        <v>122</v>
      </c>
      <c r="I310" s="12" t="s">
        <v>43</v>
      </c>
      <c r="J310" s="17" t="s">
        <v>44</v>
      </c>
      <c r="K310" s="17">
        <v>30</v>
      </c>
      <c r="L310" s="17" t="s">
        <v>65</v>
      </c>
      <c r="M310" s="56" t="s">
        <v>123</v>
      </c>
      <c r="N310" s="8" t="s">
        <v>46</v>
      </c>
      <c r="O310" s="8" t="s">
        <v>97</v>
      </c>
      <c r="P310" s="8" t="s">
        <v>67</v>
      </c>
      <c r="Q310" s="8" t="s">
        <v>124</v>
      </c>
      <c r="R310" s="44" t="s">
        <v>703</v>
      </c>
      <c r="S310" s="8" t="s">
        <v>46</v>
      </c>
      <c r="T310" s="53" t="e">
        <v>#N/A</v>
      </c>
      <c r="U310" s="8" t="e">
        <v>#N/A</v>
      </c>
      <c r="V310" s="8" t="e">
        <v>#N/A</v>
      </c>
      <c r="W310" s="36" t="e">
        <v>#N/A</v>
      </c>
      <c r="X310" s="8"/>
      <c r="Y310" s="8"/>
      <c r="Z310" s="7" t="s">
        <v>791</v>
      </c>
      <c r="AA310" s="8" t="s">
        <v>821</v>
      </c>
      <c r="AB310" s="8" t="s">
        <v>803</v>
      </c>
      <c r="AC310" s="36">
        <v>45961</v>
      </c>
    </row>
    <row r="311" spans="1:29" ht="30" customHeight="1">
      <c r="A311" s="24" t="s">
        <v>31</v>
      </c>
      <c r="B311" s="16" t="s">
        <v>704</v>
      </c>
      <c r="C311" s="31">
        <v>503412</v>
      </c>
      <c r="D311" s="13" t="s">
        <v>705</v>
      </c>
      <c r="E311" s="14">
        <v>0</v>
      </c>
      <c r="F311" s="15">
        <v>69.632999999999996</v>
      </c>
      <c r="G311" s="18">
        <f>(Tabela4[[#This Row],[ESTOQUE]]/Tabela4[[#This Row],[CONSUMO MÉDIO PONDERADO]])*30</f>
        <v>0</v>
      </c>
      <c r="H311" s="12" t="s">
        <v>169</v>
      </c>
      <c r="I311" s="12" t="s">
        <v>35</v>
      </c>
      <c r="J311" s="17" t="s">
        <v>44</v>
      </c>
      <c r="K311" s="17">
        <v>15</v>
      </c>
      <c r="L311" s="17" t="s">
        <v>36</v>
      </c>
      <c r="M311" s="55" t="s">
        <v>170</v>
      </c>
      <c r="N311" s="8"/>
      <c r="O311" s="8" t="s">
        <v>706</v>
      </c>
      <c r="P311" s="8" t="s">
        <v>39</v>
      </c>
      <c r="Q311" s="36">
        <v>45860</v>
      </c>
      <c r="R311" s="8" t="s">
        <v>38</v>
      </c>
      <c r="S311" s="8" t="s">
        <v>40</v>
      </c>
      <c r="T311" s="53" t="s">
        <v>796</v>
      </c>
      <c r="U311" s="8" t="s">
        <v>804</v>
      </c>
      <c r="V311" s="8" t="s">
        <v>803</v>
      </c>
      <c r="W311" s="36">
        <v>45838</v>
      </c>
      <c r="X311" s="8" t="s">
        <v>46</v>
      </c>
      <c r="Y311" s="8"/>
      <c r="Z311" s="7" t="s">
        <v>792</v>
      </c>
      <c r="AA311" s="8"/>
      <c r="AB311" s="8"/>
      <c r="AC311" s="36">
        <f>Tabela4[[#This Row],[PREVISÃO DE ENTREGA]]</f>
        <v>45860</v>
      </c>
    </row>
    <row r="312" spans="1:29" ht="30" customHeight="1">
      <c r="A312" s="24" t="s">
        <v>31</v>
      </c>
      <c r="B312" s="16" t="s">
        <v>707</v>
      </c>
      <c r="C312" s="31">
        <v>503414</v>
      </c>
      <c r="D312" s="13" t="s">
        <v>708</v>
      </c>
      <c r="E312" s="14">
        <v>0</v>
      </c>
      <c r="F312" s="15">
        <v>5.6082875000000003</v>
      </c>
      <c r="G312" s="18">
        <f>(Tabela4[[#This Row],[ESTOQUE]]/Tabela4[[#This Row],[CONSUMO MÉDIO PONDERADO]])*30</f>
        <v>0</v>
      </c>
      <c r="H312" s="12" t="s">
        <v>54</v>
      </c>
      <c r="I312" s="12" t="s">
        <v>35</v>
      </c>
      <c r="J312" s="17" t="s">
        <v>35</v>
      </c>
      <c r="K312" s="17">
        <v>41</v>
      </c>
      <c r="L312" s="17" t="s">
        <v>56</v>
      </c>
      <c r="M312" s="58" t="s">
        <v>402</v>
      </c>
      <c r="N312" s="8"/>
      <c r="O312" s="8" t="s">
        <v>709</v>
      </c>
      <c r="P312" s="8" t="s">
        <v>39</v>
      </c>
      <c r="Q312" s="36">
        <v>45854</v>
      </c>
      <c r="R312" s="8" t="s">
        <v>38</v>
      </c>
      <c r="S312" s="8" t="s">
        <v>40</v>
      </c>
      <c r="T312" s="53" t="s">
        <v>195</v>
      </c>
      <c r="U312" s="8">
        <v>0</v>
      </c>
      <c r="V312" s="8">
        <v>0</v>
      </c>
      <c r="W312" s="36">
        <v>45992</v>
      </c>
      <c r="X312" s="8"/>
      <c r="Y312" s="8"/>
      <c r="Z312" s="7" t="s">
        <v>792</v>
      </c>
      <c r="AA312" s="8"/>
      <c r="AB312" s="8"/>
      <c r="AC312" s="36">
        <f>Tabela4[[#This Row],[PREVISÃO DE ENTREGA]]</f>
        <v>45854</v>
      </c>
    </row>
    <row r="313" spans="1:29" ht="30" customHeight="1">
      <c r="A313" s="24" t="s">
        <v>31</v>
      </c>
      <c r="B313" s="16" t="s">
        <v>707</v>
      </c>
      <c r="C313" s="31">
        <v>503416</v>
      </c>
      <c r="D313" s="13" t="s">
        <v>710</v>
      </c>
      <c r="E313" s="14">
        <v>0</v>
      </c>
      <c r="F313" s="15">
        <v>2.8946000000000001</v>
      </c>
      <c r="G313" s="18">
        <f>(Tabela4[[#This Row],[ESTOQUE]]/Tabela4[[#This Row],[CONSUMO MÉDIO PONDERADO]])*30</f>
        <v>0</v>
      </c>
      <c r="H313" s="12" t="s">
        <v>54</v>
      </c>
      <c r="I313" s="12" t="s">
        <v>43</v>
      </c>
      <c r="J313" s="17" t="s">
        <v>44</v>
      </c>
      <c r="K313" s="17">
        <v>41</v>
      </c>
      <c r="L313" s="17" t="s">
        <v>56</v>
      </c>
      <c r="M313" s="58" t="s">
        <v>711</v>
      </c>
      <c r="N313" s="8" t="s">
        <v>46</v>
      </c>
      <c r="O313" s="8" t="s">
        <v>38</v>
      </c>
      <c r="P313" s="8" t="s">
        <v>39</v>
      </c>
      <c r="Q313" s="8" t="s">
        <v>38</v>
      </c>
      <c r="R313" s="8" t="s">
        <v>38</v>
      </c>
      <c r="S313" s="8" t="s">
        <v>40</v>
      </c>
      <c r="T313" s="53" t="s">
        <v>195</v>
      </c>
      <c r="U313" s="8">
        <v>0</v>
      </c>
      <c r="V313" s="8">
        <v>0</v>
      </c>
      <c r="W313" s="36">
        <v>45992</v>
      </c>
      <c r="X313" s="8"/>
      <c r="Y313" s="8"/>
      <c r="Z313" s="7" t="s">
        <v>791</v>
      </c>
      <c r="AA313" s="8" t="s">
        <v>821</v>
      </c>
      <c r="AB313" s="8" t="s">
        <v>803</v>
      </c>
      <c r="AC313" s="36">
        <v>45873</v>
      </c>
    </row>
    <row r="314" spans="1:29" ht="30" customHeight="1">
      <c r="A314" s="24" t="s">
        <v>197</v>
      </c>
      <c r="B314" s="16" t="s">
        <v>198</v>
      </c>
      <c r="C314" s="31">
        <v>503550</v>
      </c>
      <c r="D314" s="13" t="s">
        <v>712</v>
      </c>
      <c r="E314" s="14">
        <v>0</v>
      </c>
      <c r="F314" s="15">
        <v>302.26499999999999</v>
      </c>
      <c r="G314" s="18">
        <f>(Tabela4[[#This Row],[ESTOQUE]]/Tabela4[[#This Row],[CONSUMO MÉDIO PONDERADO]])*30</f>
        <v>0</v>
      </c>
      <c r="H314" s="12" t="s">
        <v>226</v>
      </c>
      <c r="I314" s="12" t="s">
        <v>159</v>
      </c>
      <c r="J314" s="17" t="s">
        <v>35</v>
      </c>
      <c r="K314" s="17">
        <v>6</v>
      </c>
      <c r="L314" s="17" t="s">
        <v>201</v>
      </c>
      <c r="M314" s="55"/>
      <c r="N314" s="8"/>
      <c r="O314" s="8" t="s">
        <v>38</v>
      </c>
      <c r="P314" s="8" t="s">
        <v>39</v>
      </c>
      <c r="Q314" s="8" t="s">
        <v>38</v>
      </c>
      <c r="R314" s="8" t="s">
        <v>38</v>
      </c>
      <c r="S314" s="8" t="s">
        <v>40</v>
      </c>
      <c r="T314" s="53" t="s">
        <v>796</v>
      </c>
      <c r="U314" s="8" t="s">
        <v>804</v>
      </c>
      <c r="V314" s="8" t="s">
        <v>803</v>
      </c>
      <c r="W314" s="36">
        <v>45838</v>
      </c>
      <c r="X314" s="8" t="s">
        <v>191</v>
      </c>
      <c r="Y314" s="8"/>
      <c r="Z314" s="30" t="s">
        <v>796</v>
      </c>
      <c r="AA314" s="8" t="s">
        <v>804</v>
      </c>
      <c r="AB314" s="8" t="s">
        <v>803</v>
      </c>
      <c r="AC314" s="36">
        <v>45869</v>
      </c>
    </row>
    <row r="315" spans="1:29" ht="30" customHeight="1">
      <c r="A315" s="24" t="s">
        <v>197</v>
      </c>
      <c r="B315" s="16" t="s">
        <v>198</v>
      </c>
      <c r="C315" s="31">
        <v>503553</v>
      </c>
      <c r="D315" s="13" t="s">
        <v>713</v>
      </c>
      <c r="E315" s="14">
        <v>0</v>
      </c>
      <c r="F315" s="15">
        <v>83.962499999999991</v>
      </c>
      <c r="G315" s="18">
        <f>(Tabela4[[#This Row],[ESTOQUE]]/Tabela4[[#This Row],[CONSUMO MÉDIO PONDERADO]])*30</f>
        <v>0</v>
      </c>
      <c r="H315" s="12" t="s">
        <v>226</v>
      </c>
      <c r="I315" s="12" t="s">
        <v>159</v>
      </c>
      <c r="J315" s="17" t="s">
        <v>35</v>
      </c>
      <c r="K315" s="17">
        <v>6</v>
      </c>
      <c r="L315" s="17" t="s">
        <v>201</v>
      </c>
      <c r="M315" s="55"/>
      <c r="N315" s="8"/>
      <c r="O315" s="8" t="s">
        <v>38</v>
      </c>
      <c r="P315" s="8" t="s">
        <v>39</v>
      </c>
      <c r="Q315" s="8" t="s">
        <v>38</v>
      </c>
      <c r="R315" s="8" t="s">
        <v>38</v>
      </c>
      <c r="S315" s="8" t="s">
        <v>40</v>
      </c>
      <c r="T315" s="53" t="s">
        <v>796</v>
      </c>
      <c r="U315" s="8" t="s">
        <v>804</v>
      </c>
      <c r="V315" s="8" t="s">
        <v>803</v>
      </c>
      <c r="W315" s="36">
        <v>45838</v>
      </c>
      <c r="X315" s="8" t="s">
        <v>191</v>
      </c>
      <c r="Y315" s="8"/>
      <c r="Z315" s="30" t="s">
        <v>796</v>
      </c>
      <c r="AA315" s="8" t="s">
        <v>804</v>
      </c>
      <c r="AB315" s="8" t="s">
        <v>803</v>
      </c>
      <c r="AC315" s="36">
        <v>45869</v>
      </c>
    </row>
    <row r="316" spans="1:29" ht="30" customHeight="1">
      <c r="A316" s="24" t="s">
        <v>197</v>
      </c>
      <c r="B316" s="16" t="s">
        <v>198</v>
      </c>
      <c r="C316" s="31">
        <v>503555</v>
      </c>
      <c r="D316" s="13" t="s">
        <v>714</v>
      </c>
      <c r="E316" s="14">
        <v>0</v>
      </c>
      <c r="F316" s="15">
        <v>2.5</v>
      </c>
      <c r="G316" s="18">
        <f>(Tabela4[[#This Row],[ESTOQUE]]/Tabela4[[#This Row],[CONSUMO MÉDIO PONDERADO]])*30</f>
        <v>0</v>
      </c>
      <c r="H316" s="12" t="s">
        <v>226</v>
      </c>
      <c r="I316" s="12" t="s">
        <v>159</v>
      </c>
      <c r="J316" s="17" t="s">
        <v>35</v>
      </c>
      <c r="K316" s="17">
        <v>6</v>
      </c>
      <c r="L316" s="17" t="s">
        <v>201</v>
      </c>
      <c r="M316" s="55"/>
      <c r="N316" s="8"/>
      <c r="O316" s="8" t="s">
        <v>38</v>
      </c>
      <c r="P316" s="8" t="s">
        <v>39</v>
      </c>
      <c r="Q316" s="8" t="s">
        <v>38</v>
      </c>
      <c r="R316" s="8" t="s">
        <v>38</v>
      </c>
      <c r="S316" s="8" t="s">
        <v>40</v>
      </c>
      <c r="T316" s="53" t="s">
        <v>796</v>
      </c>
      <c r="U316" s="8" t="s">
        <v>804</v>
      </c>
      <c r="V316" s="8" t="s">
        <v>803</v>
      </c>
      <c r="W316" s="36">
        <v>45838</v>
      </c>
      <c r="X316" s="8" t="s">
        <v>191</v>
      </c>
      <c r="Y316" s="8"/>
      <c r="Z316" s="30" t="s">
        <v>796</v>
      </c>
      <c r="AA316" s="8" t="s">
        <v>804</v>
      </c>
      <c r="AB316" s="8" t="s">
        <v>803</v>
      </c>
      <c r="AC316" s="36">
        <v>45869</v>
      </c>
    </row>
    <row r="317" spans="1:29" ht="30" customHeight="1">
      <c r="A317" s="24" t="s">
        <v>197</v>
      </c>
      <c r="B317" s="16" t="s">
        <v>198</v>
      </c>
      <c r="C317" s="31">
        <v>503556</v>
      </c>
      <c r="D317" s="13" t="s">
        <v>715</v>
      </c>
      <c r="E317" s="14">
        <v>0</v>
      </c>
      <c r="F317" s="15">
        <v>43.02</v>
      </c>
      <c r="G317" s="18">
        <f>(Tabela4[[#This Row],[ESTOQUE]]/Tabela4[[#This Row],[CONSUMO MÉDIO PONDERADO]])*30</f>
        <v>0</v>
      </c>
      <c r="H317" s="12" t="s">
        <v>226</v>
      </c>
      <c r="I317" s="12" t="s">
        <v>159</v>
      </c>
      <c r="J317" s="17" t="s">
        <v>35</v>
      </c>
      <c r="K317" s="17">
        <v>6</v>
      </c>
      <c r="L317" s="17" t="s">
        <v>201</v>
      </c>
      <c r="M317" s="55"/>
      <c r="N317" s="8"/>
      <c r="O317" s="8" t="s">
        <v>38</v>
      </c>
      <c r="P317" s="8" t="s">
        <v>39</v>
      </c>
      <c r="Q317" s="8" t="s">
        <v>38</v>
      </c>
      <c r="R317" s="8" t="s">
        <v>38</v>
      </c>
      <c r="S317" s="8" t="s">
        <v>40</v>
      </c>
      <c r="T317" s="53" t="s">
        <v>796</v>
      </c>
      <c r="U317" s="8" t="s">
        <v>804</v>
      </c>
      <c r="V317" s="8" t="s">
        <v>803</v>
      </c>
      <c r="W317" s="36">
        <v>45838</v>
      </c>
      <c r="X317" s="8" t="s">
        <v>191</v>
      </c>
      <c r="Y317" s="8"/>
      <c r="Z317" s="30" t="s">
        <v>796</v>
      </c>
      <c r="AA317" s="8" t="s">
        <v>804</v>
      </c>
      <c r="AB317" s="8" t="s">
        <v>803</v>
      </c>
      <c r="AC317" s="36">
        <v>45869</v>
      </c>
    </row>
    <row r="318" spans="1:29" ht="30" customHeight="1">
      <c r="A318" s="24" t="s">
        <v>186</v>
      </c>
      <c r="B318" s="16" t="s">
        <v>192</v>
      </c>
      <c r="C318" s="31">
        <v>503606</v>
      </c>
      <c r="D318" s="13" t="s">
        <v>716</v>
      </c>
      <c r="E318" s="14">
        <v>24</v>
      </c>
      <c r="F318" s="15">
        <v>142.36080000000001</v>
      </c>
      <c r="G318" s="18">
        <f>(Tabela4[[#This Row],[ESTOQUE]]/Tabela4[[#This Row],[CONSUMO MÉDIO PONDERADO]])*30</f>
        <v>5.0575720282549685</v>
      </c>
      <c r="H318" s="12" t="s">
        <v>465</v>
      </c>
      <c r="I318" s="12" t="s">
        <v>35</v>
      </c>
      <c r="J318" s="17" t="s">
        <v>35</v>
      </c>
      <c r="K318" s="17">
        <v>13</v>
      </c>
      <c r="L318" s="17" t="s">
        <v>56</v>
      </c>
      <c r="M318" s="59" t="s">
        <v>196</v>
      </c>
      <c r="N318" s="8"/>
      <c r="O318" s="8" t="s">
        <v>38</v>
      </c>
      <c r="P318" s="8" t="s">
        <v>39</v>
      </c>
      <c r="Q318" s="8" t="s">
        <v>38</v>
      </c>
      <c r="R318" s="8" t="s">
        <v>38</v>
      </c>
      <c r="S318" s="8" t="s">
        <v>40</v>
      </c>
      <c r="T318" s="53" t="s">
        <v>796</v>
      </c>
      <c r="U318" s="8" t="s">
        <v>804</v>
      </c>
      <c r="V318" s="8" t="s">
        <v>803</v>
      </c>
      <c r="W318" s="36">
        <v>45838</v>
      </c>
      <c r="X318" s="8"/>
      <c r="Y318" s="8"/>
      <c r="Z318" s="7" t="s">
        <v>795</v>
      </c>
      <c r="AA318" s="60" t="s">
        <v>820</v>
      </c>
      <c r="AB318" s="8" t="s">
        <v>2</v>
      </c>
      <c r="AC318" s="36">
        <v>45869</v>
      </c>
    </row>
    <row r="319" spans="1:29" ht="30" customHeight="1">
      <c r="A319" s="24" t="s">
        <v>69</v>
      </c>
      <c r="B319" s="16" t="s">
        <v>70</v>
      </c>
      <c r="C319" s="31">
        <v>503694</v>
      </c>
      <c r="D319" s="13" t="s">
        <v>717</v>
      </c>
      <c r="E319" s="14">
        <v>0</v>
      </c>
      <c r="F319" s="15">
        <v>1.2439124999999998</v>
      </c>
      <c r="G319" s="18">
        <f>(Tabela4[[#This Row],[ESTOQUE]]/Tabela4[[#This Row],[CONSUMO MÉDIO PONDERADO]])*30</f>
        <v>0</v>
      </c>
      <c r="H319" s="12" t="s">
        <v>277</v>
      </c>
      <c r="I319" s="12" t="s">
        <v>43</v>
      </c>
      <c r="J319" s="17" t="s">
        <v>44</v>
      </c>
      <c r="K319" s="17">
        <v>39</v>
      </c>
      <c r="L319" s="17" t="s">
        <v>74</v>
      </c>
      <c r="M319" s="55" t="s">
        <v>110</v>
      </c>
      <c r="N319" s="8" t="s">
        <v>46</v>
      </c>
      <c r="O319" s="8" t="s">
        <v>38</v>
      </c>
      <c r="P319" s="8" t="s">
        <v>76</v>
      </c>
      <c r="Q319" s="8" t="s">
        <v>38</v>
      </c>
      <c r="R319" s="8" t="s">
        <v>38</v>
      </c>
      <c r="S319" s="8" t="s">
        <v>80</v>
      </c>
      <c r="T319" s="53" t="s">
        <v>195</v>
      </c>
      <c r="U319" s="8">
        <v>0</v>
      </c>
      <c r="V319" s="8">
        <v>0</v>
      </c>
      <c r="W319" s="36">
        <v>45961</v>
      </c>
      <c r="X319" s="8"/>
      <c r="Y319" s="8"/>
      <c r="Z319" s="7" t="s">
        <v>791</v>
      </c>
      <c r="AA319" s="8" t="s">
        <v>821</v>
      </c>
      <c r="AB319" s="8" t="s">
        <v>803</v>
      </c>
      <c r="AC319" s="36">
        <v>45961</v>
      </c>
    </row>
    <row r="320" spans="1:29" ht="30" customHeight="1">
      <c r="A320" s="24" t="s">
        <v>31</v>
      </c>
      <c r="B320" s="16" t="s">
        <v>718</v>
      </c>
      <c r="C320" s="31">
        <v>503699</v>
      </c>
      <c r="D320" s="13" t="s">
        <v>719</v>
      </c>
      <c r="E320" s="14">
        <v>0</v>
      </c>
      <c r="F320" s="15">
        <v>0.38685000000000008</v>
      </c>
      <c r="G320" s="18">
        <f>(Tabela4[[#This Row],[ESTOQUE]]/Tabela4[[#This Row],[CONSUMO MÉDIO PONDERADO]])*30</f>
        <v>0</v>
      </c>
      <c r="H320" s="12" t="s">
        <v>101</v>
      </c>
      <c r="I320" s="12" t="s">
        <v>43</v>
      </c>
      <c r="J320" s="17" t="s">
        <v>44</v>
      </c>
      <c r="K320" s="17">
        <v>21</v>
      </c>
      <c r="L320" s="17" t="s">
        <v>102</v>
      </c>
      <c r="M320" s="57" t="s">
        <v>103</v>
      </c>
      <c r="N320" s="8" t="s">
        <v>46</v>
      </c>
      <c r="O320" s="8" t="s">
        <v>720</v>
      </c>
      <c r="P320" s="8" t="s">
        <v>39</v>
      </c>
      <c r="Q320" s="8" t="s">
        <v>59</v>
      </c>
      <c r="R320" s="8" t="s">
        <v>721</v>
      </c>
      <c r="S320" s="8" t="s">
        <v>40</v>
      </c>
      <c r="T320" s="53" t="s">
        <v>791</v>
      </c>
      <c r="U320" s="8">
        <v>0</v>
      </c>
      <c r="V320" s="8">
        <v>0</v>
      </c>
      <c r="W320" s="36">
        <v>45900</v>
      </c>
      <c r="X320" s="8"/>
      <c r="Y320" s="8"/>
      <c r="Z320" s="7" t="s">
        <v>793</v>
      </c>
      <c r="AA320" s="8" t="s">
        <v>821</v>
      </c>
      <c r="AB320" s="8" t="s">
        <v>803</v>
      </c>
      <c r="AC320" s="8" t="s">
        <v>790</v>
      </c>
    </row>
    <row r="321" spans="1:29" ht="30" customHeight="1">
      <c r="A321" s="24" t="s">
        <v>186</v>
      </c>
      <c r="B321" s="16" t="s">
        <v>371</v>
      </c>
      <c r="C321" s="31">
        <v>503739</v>
      </c>
      <c r="D321" s="13" t="s">
        <v>722</v>
      </c>
      <c r="E321" s="14">
        <v>0</v>
      </c>
      <c r="F321" s="15">
        <v>1.38</v>
      </c>
      <c r="G321" s="18">
        <f>(Tabela4[[#This Row],[ESTOQUE]]/Tabela4[[#This Row],[CONSUMO MÉDIO PONDERADO]])*30</f>
        <v>0</v>
      </c>
      <c r="H321" s="12" t="s">
        <v>223</v>
      </c>
      <c r="I321" s="12" t="s">
        <v>43</v>
      </c>
      <c r="J321" s="17" t="s">
        <v>44</v>
      </c>
      <c r="K321" s="17">
        <v>23</v>
      </c>
      <c r="L321" s="17" t="s">
        <v>56</v>
      </c>
      <c r="M321" s="59" t="s">
        <v>224</v>
      </c>
      <c r="N321" s="8" t="s">
        <v>46</v>
      </c>
      <c r="O321" s="8" t="s">
        <v>38</v>
      </c>
      <c r="P321" s="8" t="s">
        <v>249</v>
      </c>
      <c r="Q321" s="8" t="s">
        <v>38</v>
      </c>
      <c r="R321" s="8" t="s">
        <v>38</v>
      </c>
      <c r="S321" s="8" t="s">
        <v>40</v>
      </c>
      <c r="T321" s="53" t="s">
        <v>791</v>
      </c>
      <c r="U321" s="8">
        <v>0</v>
      </c>
      <c r="V321" s="8">
        <v>0</v>
      </c>
      <c r="W321" s="36">
        <v>45961</v>
      </c>
      <c r="X321" s="8"/>
      <c r="Y321" s="8"/>
      <c r="Z321" s="30" t="s">
        <v>791</v>
      </c>
      <c r="AA321" s="8" t="s">
        <v>821</v>
      </c>
      <c r="AB321" s="8" t="s">
        <v>803</v>
      </c>
      <c r="AC321" s="36">
        <f>Tabela4[[#This Row],[PREVISÃO DE REGULARIZAÇÃO]]</f>
        <v>45961</v>
      </c>
    </row>
    <row r="322" spans="1:29" ht="30" customHeight="1">
      <c r="A322" s="24" t="s">
        <v>186</v>
      </c>
      <c r="B322" s="16" t="s">
        <v>371</v>
      </c>
      <c r="C322" s="31">
        <v>503741</v>
      </c>
      <c r="D322" s="13" t="s">
        <v>723</v>
      </c>
      <c r="E322" s="14">
        <v>0</v>
      </c>
      <c r="F322" s="15">
        <v>1.0349999999999999</v>
      </c>
      <c r="G322" s="18">
        <f>(Tabela4[[#This Row],[ESTOQUE]]/Tabela4[[#This Row],[CONSUMO MÉDIO PONDERADO]])*30</f>
        <v>0</v>
      </c>
      <c r="H322" s="12" t="s">
        <v>223</v>
      </c>
      <c r="I322" s="12" t="s">
        <v>43</v>
      </c>
      <c r="J322" s="17" t="s">
        <v>44</v>
      </c>
      <c r="K322" s="17">
        <v>23</v>
      </c>
      <c r="L322" s="17" t="s">
        <v>56</v>
      </c>
      <c r="M322" s="59" t="s">
        <v>224</v>
      </c>
      <c r="N322" s="8" t="s">
        <v>46</v>
      </c>
      <c r="O322" s="50" t="s">
        <v>812</v>
      </c>
      <c r="P322" s="8" t="s">
        <v>249</v>
      </c>
      <c r="Q322" s="8" t="s">
        <v>59</v>
      </c>
      <c r="R322" s="8" t="s">
        <v>38</v>
      </c>
      <c r="S322" s="8" t="s">
        <v>40</v>
      </c>
      <c r="T322" s="53" t="s">
        <v>791</v>
      </c>
      <c r="U322" s="8">
        <v>0</v>
      </c>
      <c r="V322" s="8">
        <v>0</v>
      </c>
      <c r="W322" s="36">
        <v>45961</v>
      </c>
      <c r="X322" s="8"/>
      <c r="Y322" s="8"/>
      <c r="Z322" s="7" t="s">
        <v>793</v>
      </c>
      <c r="AA322" s="8" t="s">
        <v>821</v>
      </c>
      <c r="AB322" s="8" t="s">
        <v>803</v>
      </c>
      <c r="AC322" s="8" t="s">
        <v>790</v>
      </c>
    </row>
    <row r="323" spans="1:29" ht="30" customHeight="1">
      <c r="A323" s="24" t="s">
        <v>186</v>
      </c>
      <c r="B323" s="16" t="s">
        <v>371</v>
      </c>
      <c r="C323" s="31">
        <v>503814</v>
      </c>
      <c r="D323" s="13" t="s">
        <v>724</v>
      </c>
      <c r="E323" s="14">
        <v>0</v>
      </c>
      <c r="F323" s="15">
        <v>1.0349999999999999</v>
      </c>
      <c r="G323" s="18">
        <f>(Tabela4[[#This Row],[ESTOQUE]]/Tabela4[[#This Row],[CONSUMO MÉDIO PONDERADO]])*30</f>
        <v>0</v>
      </c>
      <c r="H323" s="12" t="s">
        <v>169</v>
      </c>
      <c r="I323" s="12" t="s">
        <v>43</v>
      </c>
      <c r="J323" s="17" t="s">
        <v>44</v>
      </c>
      <c r="K323" s="17">
        <v>15</v>
      </c>
      <c r="L323" s="17" t="s">
        <v>36</v>
      </c>
      <c r="M323" s="56" t="s">
        <v>275</v>
      </c>
      <c r="N323" s="8" t="s">
        <v>46</v>
      </c>
      <c r="O323" s="8" t="s">
        <v>38</v>
      </c>
      <c r="P323" s="8" t="s">
        <v>249</v>
      </c>
      <c r="Q323" s="8" t="s">
        <v>38</v>
      </c>
      <c r="R323" s="8" t="s">
        <v>38</v>
      </c>
      <c r="S323" s="8" t="s">
        <v>40</v>
      </c>
      <c r="T323" s="53" t="s">
        <v>791</v>
      </c>
      <c r="U323" s="8" t="s">
        <v>805</v>
      </c>
      <c r="V323" s="8" t="s">
        <v>803</v>
      </c>
      <c r="W323" s="36">
        <v>45899</v>
      </c>
      <c r="X323" s="8" t="s">
        <v>46</v>
      </c>
      <c r="Y323" s="8"/>
      <c r="Z323" s="30" t="s">
        <v>791</v>
      </c>
      <c r="AA323" s="60" t="s">
        <v>821</v>
      </c>
      <c r="AB323" s="8" t="s">
        <v>803</v>
      </c>
      <c r="AC323" s="36">
        <f>Tabela4[[#This Row],[PREVISÃO DE REGULARIZAÇÃO]]</f>
        <v>45899</v>
      </c>
    </row>
    <row r="324" spans="1:29" ht="30" customHeight="1">
      <c r="A324" s="24" t="s">
        <v>197</v>
      </c>
      <c r="B324" s="16" t="s">
        <v>198</v>
      </c>
      <c r="C324" s="31">
        <v>503870</v>
      </c>
      <c r="D324" s="13" t="s">
        <v>725</v>
      </c>
      <c r="E324" s="14">
        <v>0</v>
      </c>
      <c r="F324" s="15">
        <v>0.3</v>
      </c>
      <c r="G324" s="18">
        <f>(Tabela4[[#This Row],[ESTOQUE]]/Tabela4[[#This Row],[CONSUMO MÉDIO PONDERADO]])*30</f>
        <v>0</v>
      </c>
      <c r="H324" s="12" t="s">
        <v>200</v>
      </c>
      <c r="I324" s="12" t="s">
        <v>35</v>
      </c>
      <c r="J324" s="17" t="s">
        <v>44</v>
      </c>
      <c r="K324" s="17">
        <v>2</v>
      </c>
      <c r="L324" s="17" t="s">
        <v>201</v>
      </c>
      <c r="M324" s="56" t="s">
        <v>342</v>
      </c>
      <c r="N324" s="8"/>
      <c r="O324" s="8" t="s">
        <v>38</v>
      </c>
      <c r="P324" s="8" t="s">
        <v>39</v>
      </c>
      <c r="Q324" s="8" t="s">
        <v>38</v>
      </c>
      <c r="R324" s="8" t="s">
        <v>38</v>
      </c>
      <c r="S324" s="8" t="s">
        <v>40</v>
      </c>
      <c r="T324" s="53" t="s">
        <v>796</v>
      </c>
      <c r="U324" s="8" t="s">
        <v>804</v>
      </c>
      <c r="V324" s="8" t="s">
        <v>803</v>
      </c>
      <c r="W324" s="36">
        <v>45838</v>
      </c>
      <c r="X324" s="8" t="s">
        <v>191</v>
      </c>
      <c r="Y324" s="8"/>
      <c r="Z324" s="7" t="s">
        <v>796</v>
      </c>
      <c r="AA324" s="8" t="s">
        <v>804</v>
      </c>
      <c r="AB324" s="8" t="s">
        <v>803</v>
      </c>
      <c r="AC324" s="36">
        <v>45869</v>
      </c>
    </row>
    <row r="325" spans="1:29" ht="30" customHeight="1">
      <c r="A325" s="24" t="s">
        <v>186</v>
      </c>
      <c r="B325" s="16" t="s">
        <v>544</v>
      </c>
      <c r="C325" s="31">
        <v>503926</v>
      </c>
      <c r="D325" s="13" t="s">
        <v>726</v>
      </c>
      <c r="E325" s="14">
        <v>0</v>
      </c>
      <c r="F325" s="15">
        <v>0.77370000000000017</v>
      </c>
      <c r="G325" s="18">
        <f>(Tabela4[[#This Row],[ESTOQUE]]/Tabela4[[#This Row],[CONSUMO MÉDIO PONDERADO]])*30</f>
        <v>0</v>
      </c>
      <c r="H325" s="12" t="s">
        <v>207</v>
      </c>
      <c r="I325" s="12" t="s">
        <v>43</v>
      </c>
      <c r="J325" s="17" t="s">
        <v>44</v>
      </c>
      <c r="K325" s="17">
        <v>10</v>
      </c>
      <c r="L325" s="17" t="s">
        <v>56</v>
      </c>
      <c r="M325" s="58" t="s">
        <v>208</v>
      </c>
      <c r="N325" s="8" t="s">
        <v>46</v>
      </c>
      <c r="O325" s="8" t="s">
        <v>38</v>
      </c>
      <c r="P325" s="8" t="s">
        <v>249</v>
      </c>
      <c r="Q325" s="8" t="s">
        <v>38</v>
      </c>
      <c r="R325" s="8" t="s">
        <v>38</v>
      </c>
      <c r="S325" s="8" t="s">
        <v>40</v>
      </c>
      <c r="T325" s="53" t="s">
        <v>791</v>
      </c>
      <c r="U325" s="8">
        <v>0</v>
      </c>
      <c r="V325" s="8">
        <v>0</v>
      </c>
      <c r="W325" s="36">
        <v>45901</v>
      </c>
      <c r="X325" s="8"/>
      <c r="Y325" s="8"/>
      <c r="Z325" s="30" t="s">
        <v>791</v>
      </c>
      <c r="AA325" s="8" t="s">
        <v>821</v>
      </c>
      <c r="AB325" s="8" t="s">
        <v>803</v>
      </c>
      <c r="AC325" s="36">
        <f>Tabela4[[#This Row],[PREVISÃO DE REGULARIZAÇÃO]]</f>
        <v>45901</v>
      </c>
    </row>
    <row r="326" spans="1:29" ht="30" customHeight="1">
      <c r="A326" s="24" t="s">
        <v>31</v>
      </c>
      <c r="B326" s="16" t="s">
        <v>70</v>
      </c>
      <c r="C326" s="31">
        <v>503979</v>
      </c>
      <c r="D326" s="13" t="s">
        <v>727</v>
      </c>
      <c r="E326" s="14">
        <v>0</v>
      </c>
      <c r="F326" s="15">
        <v>6</v>
      </c>
      <c r="G326" s="18">
        <f>(Tabela4[[#This Row],[ESTOQUE]]/Tabela4[[#This Row],[CONSUMO MÉDIO PONDERADO]])*30</f>
        <v>0</v>
      </c>
      <c r="H326" s="12" t="s">
        <v>163</v>
      </c>
      <c r="I326" s="12" t="s">
        <v>43</v>
      </c>
      <c r="J326" s="17" t="s">
        <v>164</v>
      </c>
      <c r="K326" s="17">
        <v>22</v>
      </c>
      <c r="L326" s="17" t="s">
        <v>102</v>
      </c>
      <c r="M326" s="56" t="s">
        <v>728</v>
      </c>
      <c r="N326" s="8" t="s">
        <v>46</v>
      </c>
      <c r="O326" s="8" t="s">
        <v>729</v>
      </c>
      <c r="P326" s="8" t="s">
        <v>39</v>
      </c>
      <c r="Q326" s="36">
        <v>45860</v>
      </c>
      <c r="R326" s="8" t="s">
        <v>38</v>
      </c>
      <c r="S326" s="8" t="s">
        <v>40</v>
      </c>
      <c r="T326" s="53" t="s">
        <v>796</v>
      </c>
      <c r="U326" s="8" t="s">
        <v>804</v>
      </c>
      <c r="V326" s="8" t="s">
        <v>803</v>
      </c>
      <c r="W326" s="36">
        <v>45838</v>
      </c>
      <c r="X326" s="8" t="s">
        <v>46</v>
      </c>
      <c r="Y326" s="8"/>
      <c r="Z326" s="7" t="s">
        <v>792</v>
      </c>
      <c r="AA326" s="60" t="s">
        <v>821</v>
      </c>
      <c r="AB326" s="8" t="s">
        <v>803</v>
      </c>
      <c r="AC326" s="36">
        <f>Tabela4[[#This Row],[PREVISÃO DE ENTREGA]]</f>
        <v>45860</v>
      </c>
    </row>
    <row r="327" spans="1:29" ht="30" customHeight="1">
      <c r="A327" s="24" t="s">
        <v>31</v>
      </c>
      <c r="B327" s="16" t="s">
        <v>70</v>
      </c>
      <c r="C327" s="31">
        <v>503980</v>
      </c>
      <c r="D327" s="13" t="s">
        <v>730</v>
      </c>
      <c r="E327" s="14">
        <v>0</v>
      </c>
      <c r="F327" s="15">
        <v>9.6999999999999993</v>
      </c>
      <c r="G327" s="18">
        <f>(Tabela4[[#This Row],[ESTOQUE]]/Tabela4[[#This Row],[CONSUMO MÉDIO PONDERADO]])*30</f>
        <v>0</v>
      </c>
      <c r="H327" s="12" t="s">
        <v>163</v>
      </c>
      <c r="I327" s="12" t="s">
        <v>35</v>
      </c>
      <c r="J327" s="17" t="s">
        <v>164</v>
      </c>
      <c r="K327" s="17">
        <v>22</v>
      </c>
      <c r="L327" s="17" t="s">
        <v>102</v>
      </c>
      <c r="M327" s="55" t="s">
        <v>731</v>
      </c>
      <c r="N327" s="8"/>
      <c r="O327" s="8" t="s">
        <v>729</v>
      </c>
      <c r="P327" s="8" t="s">
        <v>39</v>
      </c>
      <c r="Q327" s="36">
        <v>45860</v>
      </c>
      <c r="R327" s="8" t="s">
        <v>38</v>
      </c>
      <c r="S327" s="8" t="s">
        <v>40</v>
      </c>
      <c r="T327" s="53" t="s">
        <v>796</v>
      </c>
      <c r="U327" s="8" t="s">
        <v>804</v>
      </c>
      <c r="V327" s="8" t="s">
        <v>803</v>
      </c>
      <c r="W327" s="36">
        <v>45838</v>
      </c>
      <c r="X327" s="8" t="s">
        <v>46</v>
      </c>
      <c r="Y327" s="8"/>
      <c r="Z327" s="7" t="s">
        <v>792</v>
      </c>
      <c r="AA327" s="8"/>
      <c r="AB327" s="8"/>
      <c r="AC327" s="36">
        <f>Tabela4[[#This Row],[PREVISÃO DE ENTREGA]]</f>
        <v>45860</v>
      </c>
    </row>
    <row r="328" spans="1:29" ht="30" customHeight="1">
      <c r="A328" s="24" t="s">
        <v>186</v>
      </c>
      <c r="B328" s="16" t="s">
        <v>187</v>
      </c>
      <c r="C328" s="31">
        <v>504002</v>
      </c>
      <c r="D328" s="13" t="s">
        <v>732</v>
      </c>
      <c r="E328" s="14">
        <v>0</v>
      </c>
      <c r="F328" s="15">
        <v>2</v>
      </c>
      <c r="G328" s="18">
        <f>(Tabela4[[#This Row],[ESTOQUE]]/Tabela4[[#This Row],[CONSUMO MÉDIO PONDERADO]])*30</f>
        <v>0</v>
      </c>
      <c r="H328" s="12" t="s">
        <v>546</v>
      </c>
      <c r="I328" s="12" t="s">
        <v>43</v>
      </c>
      <c r="J328" s="17" t="s">
        <v>44</v>
      </c>
      <c r="K328" s="17">
        <v>7</v>
      </c>
      <c r="L328" s="17" t="s">
        <v>189</v>
      </c>
      <c r="M328" s="60" t="s">
        <v>377</v>
      </c>
      <c r="N328" s="8" t="s">
        <v>46</v>
      </c>
      <c r="O328" s="8" t="s">
        <v>38</v>
      </c>
      <c r="P328" s="8" t="s">
        <v>249</v>
      </c>
      <c r="Q328" s="8" t="s">
        <v>38</v>
      </c>
      <c r="R328" s="8" t="s">
        <v>38</v>
      </c>
      <c r="S328" s="8" t="s">
        <v>40</v>
      </c>
      <c r="T328" s="53" t="s">
        <v>791</v>
      </c>
      <c r="U328" s="8">
        <v>0</v>
      </c>
      <c r="V328" s="8">
        <v>0</v>
      </c>
      <c r="W328" s="36">
        <v>45899</v>
      </c>
      <c r="X328" s="8"/>
      <c r="Y328" s="8"/>
      <c r="Z328" s="30" t="s">
        <v>791</v>
      </c>
      <c r="AA328" s="8" t="s">
        <v>821</v>
      </c>
      <c r="AB328" s="8" t="s">
        <v>803</v>
      </c>
      <c r="AC328" s="36">
        <f>Tabela4[[#This Row],[PREVISÃO DE REGULARIZAÇÃO]]</f>
        <v>45899</v>
      </c>
    </row>
    <row r="329" spans="1:29" ht="30" customHeight="1">
      <c r="A329" s="24" t="s">
        <v>186</v>
      </c>
      <c r="B329" s="16" t="s">
        <v>733</v>
      </c>
      <c r="C329" s="31">
        <v>504020</v>
      </c>
      <c r="D329" s="13" t="s">
        <v>734</v>
      </c>
      <c r="E329" s="14">
        <v>0</v>
      </c>
      <c r="F329" s="15">
        <v>0.2</v>
      </c>
      <c r="G329" s="18">
        <f>(Tabela4[[#This Row],[ESTOQUE]]/Tabela4[[#This Row],[CONSUMO MÉDIO PONDERADO]])*30</f>
        <v>0</v>
      </c>
      <c r="H329" s="12" t="s">
        <v>546</v>
      </c>
      <c r="I329" s="12" t="s">
        <v>43</v>
      </c>
      <c r="J329" s="17" t="s">
        <v>44</v>
      </c>
      <c r="K329" s="17">
        <v>7</v>
      </c>
      <c r="L329" s="17" t="s">
        <v>189</v>
      </c>
      <c r="M329" s="60" t="s">
        <v>377</v>
      </c>
      <c r="N329" s="8" t="s">
        <v>46</v>
      </c>
      <c r="O329" s="8" t="s">
        <v>38</v>
      </c>
      <c r="P329" s="8" t="s">
        <v>249</v>
      </c>
      <c r="Q329" s="8" t="s">
        <v>38</v>
      </c>
      <c r="R329" s="8" t="s">
        <v>38</v>
      </c>
      <c r="S329" s="8" t="s">
        <v>40</v>
      </c>
      <c r="T329" s="53" t="s">
        <v>791</v>
      </c>
      <c r="U329" s="8">
        <v>0</v>
      </c>
      <c r="V329" s="8">
        <v>0</v>
      </c>
      <c r="W329" s="36">
        <v>45899</v>
      </c>
      <c r="X329" s="8"/>
      <c r="Y329" s="8"/>
      <c r="Z329" s="30" t="s">
        <v>791</v>
      </c>
      <c r="AA329" s="8" t="s">
        <v>821</v>
      </c>
      <c r="AB329" s="8" t="s">
        <v>803</v>
      </c>
      <c r="AC329" s="36">
        <f>Tabela4[[#This Row],[PREVISÃO DE REGULARIZAÇÃO]]</f>
        <v>45899</v>
      </c>
    </row>
    <row r="330" spans="1:29" ht="30" customHeight="1">
      <c r="A330" s="24" t="s">
        <v>186</v>
      </c>
      <c r="B330" s="16" t="s">
        <v>187</v>
      </c>
      <c r="C330" s="31">
        <v>504062</v>
      </c>
      <c r="D330" s="13" t="s">
        <v>735</v>
      </c>
      <c r="E330" s="14">
        <v>0</v>
      </c>
      <c r="F330" s="15">
        <v>0.5</v>
      </c>
      <c r="G330" s="18">
        <f>(Tabela4[[#This Row],[ESTOQUE]]/Tabela4[[#This Row],[CONSUMO MÉDIO PONDERADO]])*30</f>
        <v>0</v>
      </c>
      <c r="H330" s="12" t="s">
        <v>546</v>
      </c>
      <c r="I330" s="12" t="s">
        <v>43</v>
      </c>
      <c r="J330" s="17" t="s">
        <v>44</v>
      </c>
      <c r="K330" s="17">
        <v>7</v>
      </c>
      <c r="L330" s="17" t="s">
        <v>189</v>
      </c>
      <c r="M330" s="60" t="s">
        <v>377</v>
      </c>
      <c r="N330" s="8" t="s">
        <v>46</v>
      </c>
      <c r="O330" s="8" t="s">
        <v>38</v>
      </c>
      <c r="P330" s="8" t="s">
        <v>249</v>
      </c>
      <c r="Q330" s="8" t="s">
        <v>38</v>
      </c>
      <c r="R330" s="8" t="s">
        <v>38</v>
      </c>
      <c r="S330" s="8" t="s">
        <v>40</v>
      </c>
      <c r="T330" s="53" t="s">
        <v>791</v>
      </c>
      <c r="U330" s="8">
        <v>0</v>
      </c>
      <c r="V330" s="8">
        <v>0</v>
      </c>
      <c r="W330" s="36">
        <v>45899</v>
      </c>
      <c r="X330" s="8"/>
      <c r="Y330" s="8"/>
      <c r="Z330" s="30" t="s">
        <v>791</v>
      </c>
      <c r="AA330" s="8" t="s">
        <v>821</v>
      </c>
      <c r="AB330" s="8" t="s">
        <v>803</v>
      </c>
      <c r="AC330" s="36">
        <f>Tabela4[[#This Row],[PREVISÃO DE REGULARIZAÇÃO]]</f>
        <v>45899</v>
      </c>
    </row>
    <row r="331" spans="1:29" ht="30" customHeight="1">
      <c r="A331" s="24" t="s">
        <v>186</v>
      </c>
      <c r="B331" s="16" t="s">
        <v>187</v>
      </c>
      <c r="C331" s="31">
        <v>504078</v>
      </c>
      <c r="D331" s="13" t="s">
        <v>736</v>
      </c>
      <c r="E331" s="14">
        <v>0</v>
      </c>
      <c r="F331" s="15">
        <v>4.5</v>
      </c>
      <c r="G331" s="18">
        <f>(Tabela4[[#This Row],[ESTOQUE]]/Tabela4[[#This Row],[CONSUMO MÉDIO PONDERADO]])*30</f>
        <v>0</v>
      </c>
      <c r="H331" s="12" t="s">
        <v>38</v>
      </c>
      <c r="I331" s="12" t="s">
        <v>43</v>
      </c>
      <c r="J331" s="17" t="s">
        <v>188</v>
      </c>
      <c r="K331" s="17">
        <v>7</v>
      </c>
      <c r="L331" s="17" t="s">
        <v>189</v>
      </c>
      <c r="M331" s="57" t="s">
        <v>190</v>
      </c>
      <c r="N331" s="8" t="s">
        <v>191</v>
      </c>
      <c r="O331" s="8" t="s">
        <v>640</v>
      </c>
      <c r="P331" s="8" t="s">
        <v>249</v>
      </c>
      <c r="Q331" s="8" t="s">
        <v>59</v>
      </c>
      <c r="R331" s="8" t="s">
        <v>38</v>
      </c>
      <c r="S331" s="8" t="s">
        <v>40</v>
      </c>
      <c r="T331" s="53" t="s">
        <v>793</v>
      </c>
      <c r="U331" s="8" t="s">
        <v>807</v>
      </c>
      <c r="V331" s="8" t="s">
        <v>808</v>
      </c>
      <c r="W331" s="36" t="s">
        <v>790</v>
      </c>
      <c r="X331" s="8"/>
      <c r="Y331" s="8"/>
      <c r="Z331" s="7" t="s">
        <v>793</v>
      </c>
      <c r="AA331" s="8"/>
      <c r="AB331" s="8"/>
      <c r="AC331" s="8" t="s">
        <v>790</v>
      </c>
    </row>
    <row r="332" spans="1:29" ht="30" customHeight="1">
      <c r="A332" s="24" t="s">
        <v>186</v>
      </c>
      <c r="B332" s="16" t="s">
        <v>371</v>
      </c>
      <c r="C332" s="31">
        <v>504213</v>
      </c>
      <c r="D332" s="13" t="s">
        <v>737</v>
      </c>
      <c r="E332" s="14">
        <v>0</v>
      </c>
      <c r="F332" s="15">
        <v>1</v>
      </c>
      <c r="G332" s="18">
        <f>(Tabela4[[#This Row],[ESTOQUE]]/Tabela4[[#This Row],[CONSUMO MÉDIO PONDERADO]])*30</f>
        <v>0</v>
      </c>
      <c r="H332" s="12" t="s">
        <v>169</v>
      </c>
      <c r="I332" s="12" t="s">
        <v>43</v>
      </c>
      <c r="J332" s="17" t="s">
        <v>84</v>
      </c>
      <c r="K332" s="17">
        <v>15</v>
      </c>
      <c r="L332" s="17" t="s">
        <v>36</v>
      </c>
      <c r="M332" s="55" t="s">
        <v>170</v>
      </c>
      <c r="N332" s="8" t="s">
        <v>46</v>
      </c>
      <c r="O332" s="8" t="s">
        <v>38</v>
      </c>
      <c r="P332" s="8" t="s">
        <v>249</v>
      </c>
      <c r="Q332" s="8" t="s">
        <v>38</v>
      </c>
      <c r="R332" s="8" t="s">
        <v>38</v>
      </c>
      <c r="S332" s="8" t="s">
        <v>80</v>
      </c>
      <c r="T332" s="53" t="s">
        <v>791</v>
      </c>
      <c r="U332" s="8" t="s">
        <v>805</v>
      </c>
      <c r="V332" s="8" t="s">
        <v>803</v>
      </c>
      <c r="W332" s="36">
        <v>45899</v>
      </c>
      <c r="X332" s="8"/>
      <c r="Y332" s="8"/>
      <c r="Z332" s="30" t="s">
        <v>797</v>
      </c>
      <c r="AA332" s="29"/>
      <c r="AB332" s="29"/>
      <c r="AC332" s="8" t="s">
        <v>790</v>
      </c>
    </row>
    <row r="333" spans="1:29" ht="30" customHeight="1">
      <c r="A333" s="24" t="s">
        <v>186</v>
      </c>
      <c r="B333" s="16" t="s">
        <v>371</v>
      </c>
      <c r="C333" s="31">
        <v>504216</v>
      </c>
      <c r="D333" s="13" t="s">
        <v>738</v>
      </c>
      <c r="E333" s="14">
        <v>0</v>
      </c>
      <c r="F333" s="15">
        <v>1</v>
      </c>
      <c r="G333" s="18">
        <f>(Tabela4[[#This Row],[ESTOQUE]]/Tabela4[[#This Row],[CONSUMO MÉDIO PONDERADO]])*30</f>
        <v>0</v>
      </c>
      <c r="H333" s="12" t="s">
        <v>169</v>
      </c>
      <c r="I333" s="12" t="s">
        <v>43</v>
      </c>
      <c r="J333" s="17" t="s">
        <v>44</v>
      </c>
      <c r="K333" s="17">
        <v>15</v>
      </c>
      <c r="L333" s="17" t="s">
        <v>36</v>
      </c>
      <c r="M333" s="55" t="s">
        <v>739</v>
      </c>
      <c r="N333" s="8" t="s">
        <v>46</v>
      </c>
      <c r="O333" s="8" t="s">
        <v>38</v>
      </c>
      <c r="P333" s="8" t="s">
        <v>249</v>
      </c>
      <c r="Q333" s="8" t="s">
        <v>38</v>
      </c>
      <c r="R333" s="8" t="s">
        <v>38</v>
      </c>
      <c r="S333" s="8" t="s">
        <v>80</v>
      </c>
      <c r="T333" s="53" t="s">
        <v>791</v>
      </c>
      <c r="U333" s="8" t="s">
        <v>805</v>
      </c>
      <c r="V333" s="8" t="s">
        <v>803</v>
      </c>
      <c r="W333" s="36">
        <v>45899</v>
      </c>
      <c r="X333" s="8" t="s">
        <v>46</v>
      </c>
      <c r="Y333" s="8"/>
      <c r="Z333" s="30" t="s">
        <v>791</v>
      </c>
      <c r="AA333" s="60" t="s">
        <v>821</v>
      </c>
      <c r="AB333" s="8" t="s">
        <v>803</v>
      </c>
      <c r="AC333" s="36">
        <f>Tabela4[[#This Row],[PREVISÃO DE REGULARIZAÇÃO]]</f>
        <v>45899</v>
      </c>
    </row>
    <row r="334" spans="1:29" ht="30" customHeight="1">
      <c r="A334" s="24" t="s">
        <v>197</v>
      </c>
      <c r="B334" s="16" t="s">
        <v>198</v>
      </c>
      <c r="C334" s="31">
        <v>504218</v>
      </c>
      <c r="D334" s="13" t="s">
        <v>740</v>
      </c>
      <c r="E334" s="14">
        <v>0</v>
      </c>
      <c r="F334" s="15">
        <v>6</v>
      </c>
      <c r="G334" s="18">
        <f>(Tabela4[[#This Row],[ESTOQUE]]/Tabela4[[#This Row],[CONSUMO MÉDIO PONDERADO]])*30</f>
        <v>0</v>
      </c>
      <c r="H334" s="12" t="s">
        <v>501</v>
      </c>
      <c r="I334" s="12" t="s">
        <v>43</v>
      </c>
      <c r="J334" s="17" t="s">
        <v>44</v>
      </c>
      <c r="K334" s="17">
        <v>2</v>
      </c>
      <c r="L334" s="17" t="s">
        <v>201</v>
      </c>
      <c r="M334" s="55" t="s">
        <v>741</v>
      </c>
      <c r="N334" s="8" t="s">
        <v>46</v>
      </c>
      <c r="O334" s="8" t="s">
        <v>38</v>
      </c>
      <c r="P334" s="8" t="s">
        <v>249</v>
      </c>
      <c r="Q334" s="8" t="s">
        <v>38</v>
      </c>
      <c r="R334" s="8" t="s">
        <v>38</v>
      </c>
      <c r="S334" s="8" t="s">
        <v>80</v>
      </c>
      <c r="T334" s="53" t="s">
        <v>791</v>
      </c>
      <c r="U334" s="8">
        <v>0</v>
      </c>
      <c r="V334" s="8">
        <v>0</v>
      </c>
      <c r="W334" s="36">
        <v>45868</v>
      </c>
      <c r="X334" s="8"/>
      <c r="Y334" s="8"/>
      <c r="Z334" s="30" t="s">
        <v>791</v>
      </c>
      <c r="AA334" s="8" t="s">
        <v>821</v>
      </c>
      <c r="AB334" s="8" t="s">
        <v>803</v>
      </c>
      <c r="AC334" s="36">
        <v>45900</v>
      </c>
    </row>
    <row r="335" spans="1:29" ht="30" customHeight="1">
      <c r="A335" s="24" t="s">
        <v>61</v>
      </c>
      <c r="B335" s="16" t="s">
        <v>237</v>
      </c>
      <c r="C335" s="31">
        <v>504230</v>
      </c>
      <c r="D335" s="13" t="s">
        <v>742</v>
      </c>
      <c r="E335" s="14">
        <v>0</v>
      </c>
      <c r="F335" s="15">
        <v>1</v>
      </c>
      <c r="G335" s="18">
        <f>(Tabela4[[#This Row],[ESTOQUE]]/Tabela4[[#This Row],[CONSUMO MÉDIO PONDERADO]])*30</f>
        <v>0</v>
      </c>
      <c r="H335" s="12" t="s">
        <v>332</v>
      </c>
      <c r="I335" s="12" t="s">
        <v>43</v>
      </c>
      <c r="J335" s="17" t="s">
        <v>44</v>
      </c>
      <c r="K335" s="17">
        <v>29</v>
      </c>
      <c r="L335" s="17" t="s">
        <v>65</v>
      </c>
      <c r="M335" s="55" t="s">
        <v>333</v>
      </c>
      <c r="N335" s="8" t="s">
        <v>46</v>
      </c>
      <c r="O335" s="8" t="s">
        <v>97</v>
      </c>
      <c r="P335" s="44" t="s">
        <v>534</v>
      </c>
      <c r="Q335" s="8" t="s">
        <v>38</v>
      </c>
      <c r="R335" s="8" t="s">
        <v>38</v>
      </c>
      <c r="S335" s="8" t="s">
        <v>40</v>
      </c>
      <c r="T335" s="53" t="e">
        <v>#N/A</v>
      </c>
      <c r="U335" s="8" t="e">
        <v>#N/A</v>
      </c>
      <c r="V335" s="8" t="e">
        <v>#N/A</v>
      </c>
      <c r="W335" s="36" t="e">
        <v>#N/A</v>
      </c>
      <c r="X335" s="8"/>
      <c r="Y335" s="8"/>
      <c r="Z335" s="7" t="s">
        <v>791</v>
      </c>
      <c r="AA335" s="8" t="s">
        <v>821</v>
      </c>
      <c r="AB335" s="8" t="s">
        <v>803</v>
      </c>
      <c r="AC335" s="36">
        <v>45961</v>
      </c>
    </row>
    <row r="336" spans="1:29" ht="30" customHeight="1">
      <c r="A336" s="24" t="s">
        <v>31</v>
      </c>
      <c r="B336" s="16" t="s">
        <v>209</v>
      </c>
      <c r="C336" s="31">
        <v>504358</v>
      </c>
      <c r="D336" s="13" t="s">
        <v>743</v>
      </c>
      <c r="E336" s="14">
        <v>0</v>
      </c>
      <c r="F336" s="15">
        <v>0.41463749999999999</v>
      </c>
      <c r="G336" s="18">
        <f>(Tabela4[[#This Row],[ESTOQUE]]/Tabela4[[#This Row],[CONSUMO MÉDIO PONDERADO]])*30</f>
        <v>0</v>
      </c>
      <c r="H336" s="12" t="s">
        <v>169</v>
      </c>
      <c r="I336" s="12" t="s">
        <v>43</v>
      </c>
      <c r="J336" s="17" t="s">
        <v>84</v>
      </c>
      <c r="K336" s="17">
        <v>15</v>
      </c>
      <c r="L336" s="17" t="s">
        <v>36</v>
      </c>
      <c r="M336" s="55" t="s">
        <v>170</v>
      </c>
      <c r="N336" s="8" t="s">
        <v>46</v>
      </c>
      <c r="O336" s="8" t="s">
        <v>38</v>
      </c>
      <c r="P336" s="8" t="s">
        <v>39</v>
      </c>
      <c r="Q336" s="8" t="s">
        <v>38</v>
      </c>
      <c r="R336" s="8" t="s">
        <v>38</v>
      </c>
      <c r="S336" s="8" t="s">
        <v>40</v>
      </c>
      <c r="T336" s="53" t="s">
        <v>791</v>
      </c>
      <c r="U336" s="8" t="s">
        <v>805</v>
      </c>
      <c r="V336" s="8" t="s">
        <v>803</v>
      </c>
      <c r="W336" s="36">
        <v>45899</v>
      </c>
      <c r="X336" s="8"/>
      <c r="Y336" s="8"/>
      <c r="Z336" s="30" t="s">
        <v>797</v>
      </c>
      <c r="AA336" s="29"/>
      <c r="AB336" s="29"/>
      <c r="AC336" s="8" t="s">
        <v>790</v>
      </c>
    </row>
    <row r="337" spans="1:29" ht="30" customHeight="1">
      <c r="A337" s="24" t="s">
        <v>31</v>
      </c>
      <c r="B337" s="16" t="s">
        <v>99</v>
      </c>
      <c r="C337" s="31">
        <v>504386</v>
      </c>
      <c r="D337" s="13" t="s">
        <v>744</v>
      </c>
      <c r="E337" s="14">
        <v>0</v>
      </c>
      <c r="F337" s="15">
        <v>0.5</v>
      </c>
      <c r="G337" s="18">
        <f>(Tabela4[[#This Row],[ESTOQUE]]/Tabela4[[#This Row],[CONSUMO MÉDIO PONDERADO]])*30</f>
        <v>0</v>
      </c>
      <c r="H337" s="12" t="s">
        <v>101</v>
      </c>
      <c r="I337" s="12" t="s">
        <v>43</v>
      </c>
      <c r="J337" s="17" t="s">
        <v>44</v>
      </c>
      <c r="K337" s="17">
        <v>21</v>
      </c>
      <c r="L337" s="17" t="s">
        <v>102</v>
      </c>
      <c r="M337" s="57" t="s">
        <v>103</v>
      </c>
      <c r="N337" s="8" t="s">
        <v>46</v>
      </c>
      <c r="O337" s="8" t="s">
        <v>38</v>
      </c>
      <c r="P337" s="8" t="s">
        <v>39</v>
      </c>
      <c r="Q337" s="8" t="s">
        <v>38</v>
      </c>
      <c r="R337" s="8" t="s">
        <v>38</v>
      </c>
      <c r="S337" s="8" t="s">
        <v>40</v>
      </c>
      <c r="T337" s="53" t="s">
        <v>791</v>
      </c>
      <c r="U337" s="8">
        <v>0</v>
      </c>
      <c r="V337" s="8">
        <v>0</v>
      </c>
      <c r="W337" s="36">
        <v>45900</v>
      </c>
      <c r="X337" s="8"/>
      <c r="Y337" s="8"/>
      <c r="Z337" s="30" t="s">
        <v>791</v>
      </c>
      <c r="AA337" s="8" t="s">
        <v>821</v>
      </c>
      <c r="AB337" s="8" t="s">
        <v>803</v>
      </c>
      <c r="AC337" s="36">
        <f>Tabela4[[#This Row],[PREVISÃO DE REGULARIZAÇÃO]]</f>
        <v>45900</v>
      </c>
    </row>
    <row r="338" spans="1:29" ht="30" customHeight="1">
      <c r="A338" s="24" t="s">
        <v>186</v>
      </c>
      <c r="B338" s="16" t="s">
        <v>618</v>
      </c>
      <c r="C338" s="31">
        <v>504748</v>
      </c>
      <c r="D338" s="13" t="s">
        <v>745</v>
      </c>
      <c r="E338" s="14">
        <v>0</v>
      </c>
      <c r="F338" s="15">
        <v>0.38685000000000008</v>
      </c>
      <c r="G338" s="18">
        <f>(Tabela4[[#This Row],[ESTOQUE]]/Tabela4[[#This Row],[CONSUMO MÉDIO PONDERADO]])*30</f>
        <v>0</v>
      </c>
      <c r="H338" s="12" t="s">
        <v>632</v>
      </c>
      <c r="I338" s="12" t="s">
        <v>43</v>
      </c>
      <c r="J338" s="17" t="s">
        <v>44</v>
      </c>
      <c r="K338" s="17">
        <v>11</v>
      </c>
      <c r="L338" s="17" t="s">
        <v>56</v>
      </c>
      <c r="M338" s="58" t="s">
        <v>746</v>
      </c>
      <c r="N338" s="8" t="s">
        <v>46</v>
      </c>
      <c r="O338" s="8" t="s">
        <v>747</v>
      </c>
      <c r="P338" s="8" t="s">
        <v>249</v>
      </c>
      <c r="Q338" s="8" t="s">
        <v>38</v>
      </c>
      <c r="R338" s="8"/>
      <c r="S338" s="8" t="s">
        <v>40</v>
      </c>
      <c r="T338" s="53" t="s">
        <v>792</v>
      </c>
      <c r="U338" s="8">
        <v>0</v>
      </c>
      <c r="V338" s="8">
        <v>0</v>
      </c>
      <c r="W338" s="36">
        <v>45829</v>
      </c>
      <c r="X338" s="8"/>
      <c r="Y338" s="8"/>
      <c r="Z338" s="30" t="s">
        <v>792</v>
      </c>
      <c r="AA338" s="8" t="s">
        <v>814</v>
      </c>
      <c r="AB338" s="29" t="s">
        <v>808</v>
      </c>
      <c r="AC338" s="36">
        <v>45866</v>
      </c>
    </row>
    <row r="339" spans="1:29" ht="30" customHeight="1">
      <c r="A339" s="24" t="s">
        <v>31</v>
      </c>
      <c r="B339" s="16" t="s">
        <v>748</v>
      </c>
      <c r="C339" s="31">
        <v>505138</v>
      </c>
      <c r="D339" s="13" t="s">
        <v>749</v>
      </c>
      <c r="E339" s="14">
        <v>0</v>
      </c>
      <c r="F339" s="15">
        <v>2449.4999999999995</v>
      </c>
      <c r="G339" s="18">
        <f>(Tabela4[[#This Row],[ESTOQUE]]/Tabela4[[#This Row],[CONSUMO MÉDIO PONDERADO]])*30</f>
        <v>0</v>
      </c>
      <c r="H339" s="12" t="s">
        <v>163</v>
      </c>
      <c r="I339" s="12" t="s">
        <v>43</v>
      </c>
      <c r="J339" s="17" t="s">
        <v>164</v>
      </c>
      <c r="K339" s="17">
        <v>22</v>
      </c>
      <c r="L339" s="17" t="s">
        <v>102</v>
      </c>
      <c r="M339" s="56" t="s">
        <v>165</v>
      </c>
      <c r="N339" s="8" t="s">
        <v>46</v>
      </c>
      <c r="O339" s="8" t="s">
        <v>38</v>
      </c>
      <c r="P339" s="8" t="s">
        <v>39</v>
      </c>
      <c r="Q339" s="8" t="s">
        <v>38</v>
      </c>
      <c r="R339" s="8" t="s">
        <v>38</v>
      </c>
      <c r="S339" s="8" t="s">
        <v>80</v>
      </c>
      <c r="T339" s="53" t="s">
        <v>791</v>
      </c>
      <c r="U339" s="8">
        <v>0</v>
      </c>
      <c r="V339" s="8">
        <v>0</v>
      </c>
      <c r="W339" s="36">
        <v>45839</v>
      </c>
      <c r="X339" s="8"/>
      <c r="Y339" s="8"/>
      <c r="Z339" s="7" t="s">
        <v>791</v>
      </c>
      <c r="AA339" s="8" t="s">
        <v>819</v>
      </c>
      <c r="AB339" s="8" t="s">
        <v>803</v>
      </c>
      <c r="AC339" s="36">
        <v>45884</v>
      </c>
    </row>
    <row r="340" spans="1:29" ht="30" customHeight="1">
      <c r="A340" s="24" t="s">
        <v>197</v>
      </c>
      <c r="B340" s="16" t="s">
        <v>198</v>
      </c>
      <c r="C340" s="31">
        <v>505344</v>
      </c>
      <c r="D340" s="13" t="s">
        <v>751</v>
      </c>
      <c r="E340" s="14">
        <v>0</v>
      </c>
      <c r="F340" s="15">
        <v>0.2</v>
      </c>
      <c r="G340" s="18">
        <f>(Tabela4[[#This Row],[ESTOQUE]]/Tabela4[[#This Row],[CONSUMO MÉDIO PONDERADO]])*30</f>
        <v>0</v>
      </c>
      <c r="H340" s="12" t="s">
        <v>200</v>
      </c>
      <c r="I340" s="12" t="s">
        <v>43</v>
      </c>
      <c r="J340" s="17" t="s">
        <v>44</v>
      </c>
      <c r="K340" s="17">
        <v>2</v>
      </c>
      <c r="L340" s="17" t="s">
        <v>201</v>
      </c>
      <c r="M340" s="56" t="s">
        <v>752</v>
      </c>
      <c r="N340" s="8" t="s">
        <v>46</v>
      </c>
      <c r="O340" s="8" t="s">
        <v>38</v>
      </c>
      <c r="P340" s="8" t="s">
        <v>39</v>
      </c>
      <c r="Q340" s="8" t="s">
        <v>38</v>
      </c>
      <c r="R340" s="8" t="s">
        <v>38</v>
      </c>
      <c r="S340" s="8" t="s">
        <v>40</v>
      </c>
      <c r="T340" s="53" t="s">
        <v>791</v>
      </c>
      <c r="U340" s="8">
        <v>0</v>
      </c>
      <c r="V340" s="8">
        <v>0</v>
      </c>
      <c r="W340" s="36">
        <v>45868</v>
      </c>
      <c r="X340" s="8"/>
      <c r="Y340" s="8"/>
      <c r="Z340" s="30" t="s">
        <v>791</v>
      </c>
      <c r="AA340" s="8" t="s">
        <v>821</v>
      </c>
      <c r="AB340" s="8" t="s">
        <v>803</v>
      </c>
      <c r="AC340" s="36">
        <v>45900</v>
      </c>
    </row>
    <row r="341" spans="1:29" ht="30" customHeight="1">
      <c r="A341" s="24" t="s">
        <v>61</v>
      </c>
      <c r="B341" s="16" t="s">
        <v>62</v>
      </c>
      <c r="C341" s="31">
        <v>505390</v>
      </c>
      <c r="D341" s="13" t="s">
        <v>753</v>
      </c>
      <c r="E341" s="14">
        <v>0</v>
      </c>
      <c r="F341" s="15">
        <v>37.200000000000003</v>
      </c>
      <c r="G341" s="18">
        <f>(Tabela4[[#This Row],[ESTOQUE]]/Tabela4[[#This Row],[CONSUMO MÉDIO PONDERADO]])*30</f>
        <v>0</v>
      </c>
      <c r="H341" s="12" t="s">
        <v>235</v>
      </c>
      <c r="I341" s="12" t="s">
        <v>159</v>
      </c>
      <c r="J341" s="17" t="s">
        <v>35</v>
      </c>
      <c r="K341" s="17">
        <v>332</v>
      </c>
      <c r="L341" s="17" t="s">
        <v>65</v>
      </c>
      <c r="M341" s="60"/>
      <c r="N341" s="8"/>
      <c r="O341" s="8" t="s">
        <v>754</v>
      </c>
      <c r="P341" s="29" t="s">
        <v>67</v>
      </c>
      <c r="Q341" s="8" t="s">
        <v>124</v>
      </c>
      <c r="R341" s="44" t="s">
        <v>755</v>
      </c>
      <c r="S341" s="8" t="s">
        <v>40</v>
      </c>
      <c r="T341" s="53" t="e">
        <v>#N/A</v>
      </c>
      <c r="U341" s="8" t="e">
        <v>#N/A</v>
      </c>
      <c r="V341" s="8" t="e">
        <v>#N/A</v>
      </c>
      <c r="W341" s="36" t="e">
        <v>#N/A</v>
      </c>
      <c r="X341" s="8"/>
      <c r="Y341" s="8"/>
      <c r="Z341" s="7" t="s">
        <v>793</v>
      </c>
      <c r="AA341" s="8"/>
      <c r="AB341" s="8"/>
      <c r="AC341" s="8" t="s">
        <v>790</v>
      </c>
    </row>
    <row r="342" spans="1:29" ht="30" customHeight="1">
      <c r="A342" s="24" t="s">
        <v>61</v>
      </c>
      <c r="B342" s="16" t="s">
        <v>62</v>
      </c>
      <c r="C342" s="39">
        <v>505411</v>
      </c>
      <c r="D342" s="13" t="s">
        <v>756</v>
      </c>
      <c r="E342" s="14">
        <v>0</v>
      </c>
      <c r="F342" s="15">
        <v>100</v>
      </c>
      <c r="G342" s="18">
        <f>(Tabela4[[#This Row],[ESTOQUE]]/Tabela4[[#This Row],[CONSUMO MÉDIO PONDERADO]])*30</f>
        <v>0</v>
      </c>
      <c r="H342" s="12" t="s">
        <v>235</v>
      </c>
      <c r="I342" s="12" t="s">
        <v>159</v>
      </c>
      <c r="J342" s="17" t="s">
        <v>35</v>
      </c>
      <c r="K342" s="17">
        <v>332</v>
      </c>
      <c r="L342" s="17" t="s">
        <v>65</v>
      </c>
      <c r="M342" s="60"/>
      <c r="N342" s="8"/>
      <c r="O342" s="51" t="s">
        <v>236</v>
      </c>
      <c r="P342" s="29" t="s">
        <v>67</v>
      </c>
      <c r="Q342" s="8" t="s">
        <v>124</v>
      </c>
      <c r="R342" s="44" t="s">
        <v>757</v>
      </c>
      <c r="S342" s="8" t="s">
        <v>40</v>
      </c>
      <c r="T342" s="53" t="e">
        <v>#N/A</v>
      </c>
      <c r="U342" s="8" t="e">
        <v>#N/A</v>
      </c>
      <c r="V342" s="8" t="e">
        <v>#N/A</v>
      </c>
      <c r="W342" s="36" t="e">
        <v>#N/A</v>
      </c>
      <c r="X342" s="8"/>
      <c r="Y342" s="8"/>
      <c r="Z342" s="7" t="s">
        <v>793</v>
      </c>
      <c r="AA342" s="8"/>
      <c r="AB342" s="8"/>
      <c r="AC342" s="8" t="s">
        <v>790</v>
      </c>
    </row>
    <row r="343" spans="1:29" ht="30" customHeight="1">
      <c r="A343" s="24" t="s">
        <v>61</v>
      </c>
      <c r="B343" s="16" t="s">
        <v>62</v>
      </c>
      <c r="C343" s="39">
        <v>505414</v>
      </c>
      <c r="D343" s="13" t="s">
        <v>758</v>
      </c>
      <c r="E343" s="14">
        <v>0</v>
      </c>
      <c r="F343" s="15">
        <v>770</v>
      </c>
      <c r="G343" s="18">
        <f>(Tabela4[[#This Row],[ESTOQUE]]/Tabela4[[#This Row],[CONSUMO MÉDIO PONDERADO]])*30</f>
        <v>0</v>
      </c>
      <c r="H343" s="12" t="s">
        <v>235</v>
      </c>
      <c r="I343" s="12" t="s">
        <v>159</v>
      </c>
      <c r="J343" s="17" t="s">
        <v>35</v>
      </c>
      <c r="K343" s="17">
        <v>332</v>
      </c>
      <c r="L343" s="17" t="s">
        <v>65</v>
      </c>
      <c r="M343" s="60"/>
      <c r="N343" s="8"/>
      <c r="O343" s="44" t="s">
        <v>759</v>
      </c>
      <c r="P343" s="29" t="s">
        <v>67</v>
      </c>
      <c r="Q343" s="8" t="s">
        <v>124</v>
      </c>
      <c r="R343" s="44" t="s">
        <v>760</v>
      </c>
      <c r="S343" s="8" t="s">
        <v>40</v>
      </c>
      <c r="T343" s="53" t="e">
        <v>#N/A</v>
      </c>
      <c r="U343" s="8" t="e">
        <v>#N/A</v>
      </c>
      <c r="V343" s="8" t="e">
        <v>#N/A</v>
      </c>
      <c r="W343" s="36" t="e">
        <v>#N/A</v>
      </c>
      <c r="X343" s="8"/>
      <c r="Y343" s="8"/>
      <c r="Z343" s="7" t="s">
        <v>793</v>
      </c>
      <c r="AA343" s="8"/>
      <c r="AB343" s="8"/>
      <c r="AC343" s="8" t="s">
        <v>790</v>
      </c>
    </row>
    <row r="344" spans="1:29" ht="30" customHeight="1">
      <c r="A344" s="24" t="s">
        <v>31</v>
      </c>
      <c r="B344" s="16" t="s">
        <v>32</v>
      </c>
      <c r="C344" s="39">
        <v>505416</v>
      </c>
      <c r="D344" s="13" t="s">
        <v>761</v>
      </c>
      <c r="E344" s="14">
        <v>0</v>
      </c>
      <c r="F344" s="15">
        <v>0.3</v>
      </c>
      <c r="G344" s="18">
        <f>(Tabela4[[#This Row],[ESTOQUE]]/Tabela4[[#This Row],[CONSUMO MÉDIO PONDERADO]])*30</f>
        <v>0</v>
      </c>
      <c r="H344" s="12" t="s">
        <v>366</v>
      </c>
      <c r="I344" s="12" t="s">
        <v>43</v>
      </c>
      <c r="J344" s="17" t="s">
        <v>44</v>
      </c>
      <c r="K344" s="17">
        <v>46</v>
      </c>
      <c r="L344" s="17" t="s">
        <v>36</v>
      </c>
      <c r="M344" s="55" t="s">
        <v>762</v>
      </c>
      <c r="N344" s="8" t="s">
        <v>46</v>
      </c>
      <c r="O344" s="8" t="s">
        <v>38</v>
      </c>
      <c r="P344" s="8" t="s">
        <v>39</v>
      </c>
      <c r="Q344" s="8" t="s">
        <v>38</v>
      </c>
      <c r="R344" s="8" t="s">
        <v>38</v>
      </c>
      <c r="S344" s="8" t="s">
        <v>40</v>
      </c>
      <c r="T344" s="53" t="s">
        <v>791</v>
      </c>
      <c r="U344" s="8">
        <v>0</v>
      </c>
      <c r="V344" s="8">
        <v>0</v>
      </c>
      <c r="W344" s="36">
        <v>45869</v>
      </c>
      <c r="X344" s="8"/>
      <c r="Y344" s="8"/>
      <c r="Z344" s="30" t="s">
        <v>791</v>
      </c>
      <c r="AA344" s="8" t="s">
        <v>821</v>
      </c>
      <c r="AB344" s="8" t="s">
        <v>803</v>
      </c>
      <c r="AC344" s="36">
        <v>45900</v>
      </c>
    </row>
    <row r="345" spans="1:29" ht="30" customHeight="1">
      <c r="A345" s="24" t="s">
        <v>31</v>
      </c>
      <c r="B345" s="16" t="s">
        <v>32</v>
      </c>
      <c r="C345" s="39">
        <v>505418</v>
      </c>
      <c r="D345" s="13" t="s">
        <v>763</v>
      </c>
      <c r="E345" s="14">
        <v>0</v>
      </c>
      <c r="F345" s="15">
        <v>0.3</v>
      </c>
      <c r="G345" s="18">
        <f>(Tabela4[[#This Row],[ESTOQUE]]/Tabela4[[#This Row],[CONSUMO MÉDIO PONDERADO]])*30</f>
        <v>0</v>
      </c>
      <c r="H345" s="12" t="s">
        <v>366</v>
      </c>
      <c r="I345" s="12" t="s">
        <v>43</v>
      </c>
      <c r="J345" s="17" t="s">
        <v>44</v>
      </c>
      <c r="K345" s="17">
        <v>46</v>
      </c>
      <c r="L345" s="17" t="s">
        <v>36</v>
      </c>
      <c r="M345" s="55" t="s">
        <v>762</v>
      </c>
      <c r="N345" s="8" t="s">
        <v>46</v>
      </c>
      <c r="O345" s="8" t="s">
        <v>38</v>
      </c>
      <c r="P345" s="8" t="s">
        <v>39</v>
      </c>
      <c r="Q345" s="8" t="s">
        <v>38</v>
      </c>
      <c r="R345" s="8" t="s">
        <v>38</v>
      </c>
      <c r="S345" s="8" t="s">
        <v>40</v>
      </c>
      <c r="T345" s="53" t="s">
        <v>791</v>
      </c>
      <c r="U345" s="8">
        <v>0</v>
      </c>
      <c r="V345" s="8">
        <v>0</v>
      </c>
      <c r="W345" s="36">
        <v>45869</v>
      </c>
      <c r="X345" s="8"/>
      <c r="Y345" s="8"/>
      <c r="Z345" s="30" t="s">
        <v>791</v>
      </c>
      <c r="AA345" s="8" t="s">
        <v>821</v>
      </c>
      <c r="AB345" s="8" t="s">
        <v>803</v>
      </c>
      <c r="AC345" s="36">
        <v>45900</v>
      </c>
    </row>
    <row r="346" spans="1:29" ht="30" customHeight="1">
      <c r="A346" s="24" t="s">
        <v>186</v>
      </c>
      <c r="B346" s="16" t="s">
        <v>764</v>
      </c>
      <c r="C346" s="39">
        <v>505594</v>
      </c>
      <c r="D346" s="13" t="s">
        <v>765</v>
      </c>
      <c r="E346" s="14">
        <v>0</v>
      </c>
      <c r="F346" s="15">
        <v>0.6</v>
      </c>
      <c r="G346" s="18">
        <f>(Tabela4[[#This Row],[ESTOQUE]]/Tabela4[[#This Row],[CONSUMO MÉDIO PONDERADO]])*30</f>
        <v>0</v>
      </c>
      <c r="H346" s="12" t="s">
        <v>163</v>
      </c>
      <c r="I346" s="12" t="s">
        <v>43</v>
      </c>
      <c r="J346" s="17" t="s">
        <v>164</v>
      </c>
      <c r="K346" s="17">
        <v>22</v>
      </c>
      <c r="L346" s="17" t="s">
        <v>102</v>
      </c>
      <c r="M346" s="60" t="s">
        <v>229</v>
      </c>
      <c r="N346" s="8" t="s">
        <v>46</v>
      </c>
      <c r="O346" s="8" t="s">
        <v>766</v>
      </c>
      <c r="P346" s="8" t="s">
        <v>249</v>
      </c>
      <c r="Q346" s="8" t="s">
        <v>59</v>
      </c>
      <c r="R346" s="8" t="s">
        <v>38</v>
      </c>
      <c r="S346" s="8" t="s">
        <v>40</v>
      </c>
      <c r="T346" s="53" t="e">
        <v>#N/A</v>
      </c>
      <c r="U346" s="8" t="e">
        <v>#N/A</v>
      </c>
      <c r="V346" s="8" t="e">
        <v>#N/A</v>
      </c>
      <c r="W346" s="36" t="e">
        <v>#N/A</v>
      </c>
      <c r="X346" s="8"/>
      <c r="Y346" s="8"/>
      <c r="Z346" s="7" t="s">
        <v>793</v>
      </c>
      <c r="AA346" s="8" t="s">
        <v>821</v>
      </c>
      <c r="AB346" s="8" t="s">
        <v>803</v>
      </c>
      <c r="AC346" s="8" t="s">
        <v>790</v>
      </c>
    </row>
    <row r="347" spans="1:29" ht="30" customHeight="1">
      <c r="A347" s="24" t="s">
        <v>31</v>
      </c>
      <c r="B347" s="16" t="s">
        <v>767</v>
      </c>
      <c r="C347" s="39">
        <v>505628</v>
      </c>
      <c r="D347" s="13" t="s">
        <v>768</v>
      </c>
      <c r="E347" s="14">
        <v>0</v>
      </c>
      <c r="F347" s="15">
        <v>0.4</v>
      </c>
      <c r="G347" s="18">
        <f>(Tabela4[[#This Row],[ESTOQUE]]/Tabela4[[#This Row],[CONSUMO MÉDIO PONDERADO]])*30</f>
        <v>0</v>
      </c>
      <c r="H347" s="12" t="s">
        <v>101</v>
      </c>
      <c r="I347" s="12" t="s">
        <v>43</v>
      </c>
      <c r="J347" s="17" t="s">
        <v>44</v>
      </c>
      <c r="K347" s="17">
        <v>21</v>
      </c>
      <c r="L347" s="17" t="s">
        <v>102</v>
      </c>
      <c r="M347" s="57" t="s">
        <v>103</v>
      </c>
      <c r="N347" s="8" t="s">
        <v>46</v>
      </c>
      <c r="O347" s="8" t="s">
        <v>38</v>
      </c>
      <c r="P347" s="8" t="s">
        <v>39</v>
      </c>
      <c r="Q347" s="8" t="s">
        <v>38</v>
      </c>
      <c r="R347" s="8" t="s">
        <v>38</v>
      </c>
      <c r="S347" s="8" t="s">
        <v>40</v>
      </c>
      <c r="T347" s="53" t="s">
        <v>791</v>
      </c>
      <c r="U347" s="8">
        <v>0</v>
      </c>
      <c r="V347" s="8">
        <v>0</v>
      </c>
      <c r="W347" s="36">
        <v>45900</v>
      </c>
      <c r="X347" s="8"/>
      <c r="Y347" s="8"/>
      <c r="Z347" s="30" t="s">
        <v>791</v>
      </c>
      <c r="AA347" s="8" t="s">
        <v>821</v>
      </c>
      <c r="AB347" s="8" t="s">
        <v>803</v>
      </c>
      <c r="AC347" s="36">
        <f>Tabela4[[#This Row],[PREVISÃO DE REGULARIZAÇÃO]]</f>
        <v>45900</v>
      </c>
    </row>
    <row r="348" spans="1:29" ht="30" customHeight="1">
      <c r="A348" s="24" t="s">
        <v>31</v>
      </c>
      <c r="B348" s="16" t="s">
        <v>181</v>
      </c>
      <c r="C348" s="39">
        <v>505680</v>
      </c>
      <c r="D348" s="13" t="s">
        <v>769</v>
      </c>
      <c r="E348" s="14">
        <v>1</v>
      </c>
      <c r="F348" s="15">
        <v>3.2</v>
      </c>
      <c r="G348" s="18">
        <f>(Tabela4[[#This Row],[ESTOQUE]]/Tabela4[[#This Row],[CONSUMO MÉDIO PONDERADO]])*30</f>
        <v>9.375</v>
      </c>
      <c r="H348" s="12" t="s">
        <v>183</v>
      </c>
      <c r="I348" s="12" t="s">
        <v>43</v>
      </c>
      <c r="J348" s="17" t="s">
        <v>44</v>
      </c>
      <c r="K348" s="17">
        <v>8</v>
      </c>
      <c r="L348" s="17" t="s">
        <v>184</v>
      </c>
      <c r="M348" s="55" t="s">
        <v>185</v>
      </c>
      <c r="N348" s="8" t="s">
        <v>46</v>
      </c>
      <c r="O348" s="8" t="s">
        <v>770</v>
      </c>
      <c r="P348" s="8" t="s">
        <v>39</v>
      </c>
      <c r="Q348" s="8" t="s">
        <v>38</v>
      </c>
      <c r="R348" s="8" t="s">
        <v>38</v>
      </c>
      <c r="S348" s="8" t="s">
        <v>40</v>
      </c>
      <c r="T348" s="53" t="s">
        <v>791</v>
      </c>
      <c r="U348" s="8">
        <v>0</v>
      </c>
      <c r="V348" s="8">
        <v>0</v>
      </c>
      <c r="W348" s="36">
        <v>45870</v>
      </c>
      <c r="X348" s="8"/>
      <c r="Y348" s="8"/>
      <c r="Z348" s="30" t="s">
        <v>792</v>
      </c>
      <c r="AA348" s="8" t="s">
        <v>814</v>
      </c>
      <c r="AB348" s="29" t="s">
        <v>808</v>
      </c>
      <c r="AC348" s="36">
        <v>45866</v>
      </c>
    </row>
    <row r="349" spans="1:29" ht="30" customHeight="1">
      <c r="A349" s="24" t="s">
        <v>69</v>
      </c>
      <c r="B349" s="16" t="s">
        <v>750</v>
      </c>
      <c r="C349" s="39">
        <v>505682</v>
      </c>
      <c r="D349" s="13" t="s">
        <v>771</v>
      </c>
      <c r="E349" s="14">
        <v>1</v>
      </c>
      <c r="F349" s="15">
        <v>9.1</v>
      </c>
      <c r="G349" s="18">
        <f>(Tabela4[[#This Row],[ESTOQUE]]/Tabela4[[#This Row],[CONSUMO MÉDIO PONDERADO]])*30</f>
        <v>3.2967032967032965</v>
      </c>
      <c r="H349" s="12" t="s">
        <v>772</v>
      </c>
      <c r="I349" s="12" t="s">
        <v>35</v>
      </c>
      <c r="J349" s="17" t="s">
        <v>35</v>
      </c>
      <c r="K349" s="17">
        <v>39</v>
      </c>
      <c r="L349" s="17" t="s">
        <v>74</v>
      </c>
      <c r="M349" s="55" t="s">
        <v>773</v>
      </c>
      <c r="N349" s="8"/>
      <c r="O349" s="8" t="s">
        <v>320</v>
      </c>
      <c r="P349" s="8" t="s">
        <v>76</v>
      </c>
      <c r="Q349" s="36">
        <v>45855</v>
      </c>
      <c r="R349" s="8" t="s">
        <v>38</v>
      </c>
      <c r="S349" s="8" t="s">
        <v>40</v>
      </c>
      <c r="T349" s="53" t="e">
        <v>#N/A</v>
      </c>
      <c r="U349" s="8" t="e">
        <v>#N/A</v>
      </c>
      <c r="V349" s="8" t="e">
        <v>#N/A</v>
      </c>
      <c r="W349" s="36" t="e">
        <v>#N/A</v>
      </c>
      <c r="X349" s="8"/>
      <c r="Y349" s="8"/>
      <c r="Z349" s="7" t="s">
        <v>792</v>
      </c>
      <c r="AA349" s="8"/>
      <c r="AB349" s="8"/>
      <c r="AC349" s="36">
        <f>Tabela4[[#This Row],[PREVISÃO DE ENTREGA]]</f>
        <v>45855</v>
      </c>
    </row>
    <row r="350" spans="1:29" ht="30" customHeight="1">
      <c r="A350" s="24" t="s">
        <v>186</v>
      </c>
      <c r="B350" s="16" t="s">
        <v>181</v>
      </c>
      <c r="C350" s="39">
        <v>505694</v>
      </c>
      <c r="D350" s="13" t="s">
        <v>774</v>
      </c>
      <c r="E350" s="14">
        <v>0</v>
      </c>
      <c r="F350" s="15">
        <v>4.8</v>
      </c>
      <c r="G350" s="18">
        <f>(Tabela4[[#This Row],[ESTOQUE]]/Tabela4[[#This Row],[CONSUMO MÉDIO PONDERADO]])*30</f>
        <v>0</v>
      </c>
      <c r="H350" s="12" t="s">
        <v>501</v>
      </c>
      <c r="I350" s="12" t="s">
        <v>43</v>
      </c>
      <c r="J350" s="17" t="s">
        <v>44</v>
      </c>
      <c r="K350" s="17">
        <v>8</v>
      </c>
      <c r="L350" s="17" t="s">
        <v>184</v>
      </c>
      <c r="M350" s="55" t="s">
        <v>775</v>
      </c>
      <c r="N350" s="8" t="s">
        <v>46</v>
      </c>
      <c r="O350" s="8" t="s">
        <v>38</v>
      </c>
      <c r="P350" s="8" t="s">
        <v>249</v>
      </c>
      <c r="Q350" s="8" t="s">
        <v>38</v>
      </c>
      <c r="R350" s="8" t="s">
        <v>38</v>
      </c>
      <c r="S350" s="8" t="s">
        <v>80</v>
      </c>
      <c r="T350" s="53" t="s">
        <v>796</v>
      </c>
      <c r="U350" s="8" t="s">
        <v>804</v>
      </c>
      <c r="V350" s="8" t="s">
        <v>803</v>
      </c>
      <c r="W350" s="36">
        <v>45838</v>
      </c>
      <c r="X350" s="8" t="s">
        <v>46</v>
      </c>
      <c r="Y350" s="8"/>
      <c r="Z350" s="7" t="s">
        <v>791</v>
      </c>
      <c r="AA350" s="60" t="s">
        <v>821</v>
      </c>
      <c r="AB350" s="8" t="s">
        <v>803</v>
      </c>
      <c r="AC350" s="36">
        <v>45900</v>
      </c>
    </row>
    <row r="351" spans="1:29" ht="30" customHeight="1">
      <c r="A351" s="24" t="s">
        <v>186</v>
      </c>
      <c r="B351" s="16" t="s">
        <v>181</v>
      </c>
      <c r="C351" s="39">
        <v>505698</v>
      </c>
      <c r="D351" s="13" t="s">
        <v>776</v>
      </c>
      <c r="E351" s="14">
        <v>0</v>
      </c>
      <c r="F351" s="15">
        <v>0.2</v>
      </c>
      <c r="G351" s="18">
        <f>(Tabela4[[#This Row],[ESTOQUE]]/Tabela4[[#This Row],[CONSUMO MÉDIO PONDERADO]])*30</f>
        <v>0</v>
      </c>
      <c r="H351" s="12" t="s">
        <v>183</v>
      </c>
      <c r="I351" s="12" t="s">
        <v>43</v>
      </c>
      <c r="J351" s="17" t="s">
        <v>44</v>
      </c>
      <c r="K351" s="17">
        <v>8</v>
      </c>
      <c r="L351" s="17" t="s">
        <v>184</v>
      </c>
      <c r="M351" s="55" t="s">
        <v>185</v>
      </c>
      <c r="N351" s="8" t="s">
        <v>46</v>
      </c>
      <c r="O351" s="8" t="s">
        <v>38</v>
      </c>
      <c r="P351" s="8" t="s">
        <v>249</v>
      </c>
      <c r="Q351" s="8" t="s">
        <v>38</v>
      </c>
      <c r="R351" s="8" t="s">
        <v>38</v>
      </c>
      <c r="S351" s="8" t="s">
        <v>80</v>
      </c>
      <c r="T351" s="53" t="s">
        <v>796</v>
      </c>
      <c r="U351" s="8" t="s">
        <v>804</v>
      </c>
      <c r="V351" s="8" t="s">
        <v>803</v>
      </c>
      <c r="W351" s="36">
        <v>45838</v>
      </c>
      <c r="X351" s="8" t="s">
        <v>46</v>
      </c>
      <c r="Y351" s="8"/>
      <c r="Z351" s="7" t="s">
        <v>791</v>
      </c>
      <c r="AA351" s="60" t="s">
        <v>821</v>
      </c>
      <c r="AB351" s="8" t="s">
        <v>803</v>
      </c>
      <c r="AC351" s="36">
        <v>45900</v>
      </c>
    </row>
    <row r="352" spans="1:29" ht="30" customHeight="1">
      <c r="A352" s="25" t="s">
        <v>69</v>
      </c>
      <c r="B352" s="37" t="s">
        <v>777</v>
      </c>
      <c r="C352" s="40">
        <v>505846</v>
      </c>
      <c r="D352" s="26" t="s">
        <v>778</v>
      </c>
      <c r="E352" s="14">
        <v>0</v>
      </c>
      <c r="F352" s="42">
        <v>0.8</v>
      </c>
      <c r="G352" s="27">
        <f>(Tabela4[[#This Row],[ESTOQUE]]/Tabela4[[#This Row],[CONSUMO MÉDIO PONDERADO]])*30</f>
        <v>0</v>
      </c>
      <c r="H352" s="28" t="s">
        <v>90</v>
      </c>
      <c r="I352" s="28" t="s">
        <v>43</v>
      </c>
      <c r="J352" s="43" t="s">
        <v>44</v>
      </c>
      <c r="K352" s="43">
        <v>31</v>
      </c>
      <c r="L352" s="43" t="s">
        <v>74</v>
      </c>
      <c r="M352" s="55" t="s">
        <v>117</v>
      </c>
      <c r="N352" s="29" t="s">
        <v>46</v>
      </c>
      <c r="O352" s="8" t="s">
        <v>38</v>
      </c>
      <c r="P352" s="8" t="s">
        <v>76</v>
      </c>
      <c r="Q352" s="8" t="s">
        <v>38</v>
      </c>
      <c r="R352" s="8" t="s">
        <v>38</v>
      </c>
      <c r="S352" s="8" t="s">
        <v>40</v>
      </c>
      <c r="T352" s="53" t="s">
        <v>791</v>
      </c>
      <c r="U352" s="8">
        <v>0</v>
      </c>
      <c r="V352" s="8">
        <v>0</v>
      </c>
      <c r="W352" s="36">
        <v>45870</v>
      </c>
      <c r="X352" s="8"/>
      <c r="Y352" s="29"/>
      <c r="Z352" s="30" t="s">
        <v>791</v>
      </c>
      <c r="AA352" s="8" t="s">
        <v>821</v>
      </c>
      <c r="AB352" s="8" t="s">
        <v>803</v>
      </c>
      <c r="AC352" s="36">
        <f>Tabela4[[#This Row],[PREVISÃO DE REGULARIZAÇÃO]]</f>
        <v>45870</v>
      </c>
    </row>
    <row r="353" spans="1:29" ht="30" customHeight="1">
      <c r="A353" s="25" t="s">
        <v>69</v>
      </c>
      <c r="B353" s="37" t="s">
        <v>238</v>
      </c>
      <c r="C353" s="40">
        <v>505930</v>
      </c>
      <c r="D353" s="26" t="s">
        <v>779</v>
      </c>
      <c r="E353" s="14">
        <v>0</v>
      </c>
      <c r="F353" s="42">
        <v>2.2999999999999998</v>
      </c>
      <c r="G353" s="27">
        <f>(Tabela4[[#This Row],[ESTOQUE]]/Tabela4[[#This Row],[CONSUMO MÉDIO PONDERADO]])*30</f>
        <v>0</v>
      </c>
      <c r="H353" s="28" t="s">
        <v>90</v>
      </c>
      <c r="I353" s="28" t="s">
        <v>43</v>
      </c>
      <c r="J353" s="43" t="s">
        <v>44</v>
      </c>
      <c r="K353" s="43">
        <v>31</v>
      </c>
      <c r="L353" s="43" t="s">
        <v>74</v>
      </c>
      <c r="M353" s="55" t="s">
        <v>117</v>
      </c>
      <c r="N353" s="29" t="s">
        <v>46</v>
      </c>
      <c r="O353" s="8" t="s">
        <v>38</v>
      </c>
      <c r="P353" s="8" t="s">
        <v>76</v>
      </c>
      <c r="Q353" s="8" t="s">
        <v>38</v>
      </c>
      <c r="R353" s="8" t="s">
        <v>38</v>
      </c>
      <c r="S353" s="8" t="s">
        <v>40</v>
      </c>
      <c r="T353" s="53" t="s">
        <v>791</v>
      </c>
      <c r="U353" s="8">
        <v>0</v>
      </c>
      <c r="V353" s="8">
        <v>0</v>
      </c>
      <c r="W353" s="36">
        <v>45870</v>
      </c>
      <c r="X353" s="8"/>
      <c r="Y353" s="29"/>
      <c r="Z353" s="30" t="s">
        <v>791</v>
      </c>
      <c r="AA353" s="8" t="s">
        <v>821</v>
      </c>
      <c r="AB353" s="8" t="s">
        <v>803</v>
      </c>
      <c r="AC353" s="36">
        <f>Tabela4[[#This Row],[PREVISÃO DE REGULARIZAÇÃO]]</f>
        <v>45870</v>
      </c>
    </row>
    <row r="354" spans="1:29" ht="30" customHeight="1">
      <c r="A354" s="25" t="s">
        <v>31</v>
      </c>
      <c r="B354" s="37" t="s">
        <v>780</v>
      </c>
      <c r="C354" s="40">
        <v>506198</v>
      </c>
      <c r="D354" s="26" t="s">
        <v>781</v>
      </c>
      <c r="E354" s="14">
        <v>0</v>
      </c>
      <c r="F354" s="42">
        <v>19.8</v>
      </c>
      <c r="G354" s="27">
        <f>(Tabela4[[#This Row],[ESTOQUE]]/Tabela4[[#This Row],[CONSUMO MÉDIO PONDERADO]])*30</f>
        <v>0</v>
      </c>
      <c r="H354" s="28" t="s">
        <v>169</v>
      </c>
      <c r="I354" s="28" t="s">
        <v>43</v>
      </c>
      <c r="J354" s="43" t="s">
        <v>44</v>
      </c>
      <c r="K354" s="43">
        <v>109</v>
      </c>
      <c r="L354" s="43" t="s">
        <v>36</v>
      </c>
      <c r="M354" s="56" t="s">
        <v>782</v>
      </c>
      <c r="N354" s="29" t="s">
        <v>46</v>
      </c>
      <c r="O354" s="8" t="s">
        <v>38</v>
      </c>
      <c r="P354" s="8" t="s">
        <v>39</v>
      </c>
      <c r="Q354" s="8" t="s">
        <v>38</v>
      </c>
      <c r="R354" s="8" t="s">
        <v>38</v>
      </c>
      <c r="S354" s="8" t="s">
        <v>40</v>
      </c>
      <c r="T354" s="53" t="s">
        <v>791</v>
      </c>
      <c r="U354" s="8" t="s">
        <v>809</v>
      </c>
      <c r="V354" s="8" t="s">
        <v>803</v>
      </c>
      <c r="W354" s="36">
        <v>45853</v>
      </c>
      <c r="X354" s="8" t="s">
        <v>46</v>
      </c>
      <c r="Y354" s="29"/>
      <c r="Z354" s="30" t="s">
        <v>195</v>
      </c>
      <c r="AA354" s="60" t="s">
        <v>822</v>
      </c>
      <c r="AB354" s="8" t="s">
        <v>803</v>
      </c>
      <c r="AC354" s="36">
        <v>45900</v>
      </c>
    </row>
    <row r="355" spans="1:29" ht="30" customHeight="1">
      <c r="A355" s="25" t="s">
        <v>61</v>
      </c>
      <c r="B355" s="37" t="s">
        <v>121</v>
      </c>
      <c r="C355" s="40">
        <v>980203</v>
      </c>
      <c r="D355" s="26" t="s">
        <v>783</v>
      </c>
      <c r="E355" s="14">
        <v>0</v>
      </c>
      <c r="F355" s="42">
        <v>30</v>
      </c>
      <c r="G355" s="27">
        <f>(Tabela4[[#This Row],[ESTOQUE]]/Tabela4[[#This Row],[CONSUMO MÉDIO PONDERADO]])*30</f>
        <v>0</v>
      </c>
      <c r="H355" s="28" t="s">
        <v>496</v>
      </c>
      <c r="I355" s="28" t="s">
        <v>35</v>
      </c>
      <c r="J355" s="43" t="s">
        <v>44</v>
      </c>
      <c r="K355" s="43">
        <v>28</v>
      </c>
      <c r="L355" s="43" t="s">
        <v>65</v>
      </c>
      <c r="M355" s="57"/>
      <c r="N355" s="29"/>
      <c r="O355" s="29" t="s">
        <v>784</v>
      </c>
      <c r="P355" s="29" t="s">
        <v>67</v>
      </c>
      <c r="Q355" s="47">
        <v>45853</v>
      </c>
      <c r="R355" s="29"/>
      <c r="S355" s="29" t="s">
        <v>40</v>
      </c>
      <c r="T355" s="53" t="e">
        <v>#N/A</v>
      </c>
      <c r="U355" s="8" t="e">
        <v>#N/A</v>
      </c>
      <c r="V355" s="8" t="e">
        <v>#N/A</v>
      </c>
      <c r="W355" s="36" t="e">
        <v>#N/A</v>
      </c>
      <c r="X355" s="8"/>
      <c r="Y355" s="29"/>
      <c r="Z355" s="7" t="s">
        <v>792</v>
      </c>
      <c r="AA355" s="8"/>
      <c r="AB355" s="8"/>
      <c r="AC355" s="36">
        <f>Tabela4[[#This Row],[PREVISÃO DE ENTREGA]]</f>
        <v>45853</v>
      </c>
    </row>
    <row r="356" spans="1:29" ht="30" customHeight="1">
      <c r="A356" s="25" t="s">
        <v>69</v>
      </c>
      <c r="B356" s="37" t="s">
        <v>70</v>
      </c>
      <c r="C356" s="40">
        <v>980283</v>
      </c>
      <c r="D356" s="26" t="s">
        <v>785</v>
      </c>
      <c r="E356" s="41">
        <v>84</v>
      </c>
      <c r="F356" s="42">
        <v>1158.0999999999999</v>
      </c>
      <c r="G356" s="27">
        <f>(Tabela4[[#This Row],[ESTOQUE]]/Tabela4[[#This Row],[CONSUMO MÉDIO PONDERADO]])*30</f>
        <v>2.1759778948277355</v>
      </c>
      <c r="H356" s="28" t="s">
        <v>83</v>
      </c>
      <c r="I356" s="28" t="s">
        <v>35</v>
      </c>
      <c r="J356" s="43" t="s">
        <v>35</v>
      </c>
      <c r="K356" s="43">
        <v>33</v>
      </c>
      <c r="L356" s="43" t="s">
        <v>78</v>
      </c>
      <c r="M356" s="56" t="s">
        <v>87</v>
      </c>
      <c r="N356" s="29"/>
      <c r="O356" s="29" t="s">
        <v>786</v>
      </c>
      <c r="P356" s="29" t="s">
        <v>787</v>
      </c>
      <c r="Q356" s="47">
        <v>45857</v>
      </c>
      <c r="R356" s="29"/>
      <c r="S356" s="29" t="s">
        <v>40</v>
      </c>
      <c r="T356" s="53" t="e">
        <v>#N/A</v>
      </c>
      <c r="U356" s="8" t="e">
        <v>#N/A</v>
      </c>
      <c r="V356" s="8" t="e">
        <v>#N/A</v>
      </c>
      <c r="W356" s="36" t="e">
        <v>#N/A</v>
      </c>
      <c r="X356" s="8"/>
      <c r="Y356" s="29"/>
      <c r="Z356" s="7" t="s">
        <v>792</v>
      </c>
      <c r="AA356" s="8"/>
      <c r="AB356" s="8"/>
      <c r="AC356" s="36">
        <f>Tabela4[[#This Row],[PREVISÃO DE ENTREGA]]</f>
        <v>45857</v>
      </c>
    </row>
    <row r="357" spans="1:29" ht="30" customHeight="1">
      <c r="A357" s="24" t="s">
        <v>31</v>
      </c>
      <c r="B357" s="16" t="s">
        <v>32</v>
      </c>
      <c r="C357" s="39">
        <v>980459</v>
      </c>
      <c r="D357" s="13" t="s">
        <v>788</v>
      </c>
      <c r="E357" s="14">
        <v>8</v>
      </c>
      <c r="F357" s="15">
        <v>17.600000000000001</v>
      </c>
      <c r="G357" s="18">
        <f>(Tabela4[[#This Row],[ESTOQUE]]/Tabela4[[#This Row],[CONSUMO MÉDIO PONDERADO]])*30</f>
        <v>13.636363636363637</v>
      </c>
      <c r="H357" s="12" t="s">
        <v>50</v>
      </c>
      <c r="I357" s="12" t="s">
        <v>43</v>
      </c>
      <c r="J357" s="17" t="s">
        <v>44</v>
      </c>
      <c r="K357" s="17">
        <v>9</v>
      </c>
      <c r="L357" s="17" t="s">
        <v>36</v>
      </c>
      <c r="M357" s="55" t="s">
        <v>141</v>
      </c>
      <c r="N357" s="8" t="s">
        <v>46</v>
      </c>
      <c r="O357" s="8" t="s">
        <v>38</v>
      </c>
      <c r="P357" s="8" t="s">
        <v>39</v>
      </c>
      <c r="Q357" s="8" t="s">
        <v>38</v>
      </c>
      <c r="R357" s="8" t="s">
        <v>38</v>
      </c>
      <c r="S357" s="8" t="s">
        <v>40</v>
      </c>
      <c r="T357" s="53" t="e">
        <v>#N/A</v>
      </c>
      <c r="U357" s="8" t="e">
        <v>#N/A</v>
      </c>
      <c r="V357" s="8" t="e">
        <v>#N/A</v>
      </c>
      <c r="W357" s="36" t="e">
        <v>#N/A</v>
      </c>
      <c r="X357" s="8"/>
      <c r="Y357" s="8"/>
      <c r="Z357" s="7" t="s">
        <v>791</v>
      </c>
      <c r="AA357" s="8" t="s">
        <v>821</v>
      </c>
      <c r="AB357" s="8" t="s">
        <v>803</v>
      </c>
      <c r="AC357" s="36">
        <v>45900</v>
      </c>
    </row>
    <row r="358" spans="1:29" ht="30" customHeight="1">
      <c r="A358" s="25" t="s">
        <v>31</v>
      </c>
      <c r="B358" s="37" t="s">
        <v>99</v>
      </c>
      <c r="C358" s="40">
        <v>980461</v>
      </c>
      <c r="D358" s="26" t="s">
        <v>789</v>
      </c>
      <c r="E358" s="14">
        <v>0</v>
      </c>
      <c r="F358" s="42">
        <v>10.70285</v>
      </c>
      <c r="G358" s="27">
        <f>(Tabela4[[#This Row],[ESTOQUE]]/Tabela4[[#This Row],[CONSUMO MÉDIO PONDERADO]])*30</f>
        <v>0</v>
      </c>
      <c r="H358" s="12" t="s">
        <v>101</v>
      </c>
      <c r="I358" s="28" t="s">
        <v>43</v>
      </c>
      <c r="J358" s="43" t="s">
        <v>44</v>
      </c>
      <c r="K358" s="43">
        <v>21</v>
      </c>
      <c r="L358" s="43" t="s">
        <v>102</v>
      </c>
      <c r="M358" s="57" t="s">
        <v>103</v>
      </c>
      <c r="N358" s="29" t="s">
        <v>46</v>
      </c>
      <c r="O358" s="8" t="s">
        <v>38</v>
      </c>
      <c r="P358" s="8" t="s">
        <v>39</v>
      </c>
      <c r="Q358" s="8" t="s">
        <v>38</v>
      </c>
      <c r="R358" s="8" t="s">
        <v>38</v>
      </c>
      <c r="S358" s="29" t="s">
        <v>80</v>
      </c>
      <c r="T358" s="53" t="s">
        <v>791</v>
      </c>
      <c r="U358" s="8">
        <v>0</v>
      </c>
      <c r="V358" s="8">
        <v>0</v>
      </c>
      <c r="W358" s="36">
        <v>45900</v>
      </c>
      <c r="X358" s="8"/>
      <c r="Y358" s="29"/>
      <c r="Z358" s="30" t="s">
        <v>791</v>
      </c>
      <c r="AA358" s="8" t="s">
        <v>821</v>
      </c>
      <c r="AB358" s="8" t="s">
        <v>803</v>
      </c>
      <c r="AC358" s="36">
        <f>Tabela4[[#This Row],[PREVISÃO DE REGULARIZAÇÃO]]</f>
        <v>45900</v>
      </c>
    </row>
  </sheetData>
  <mergeCells count="3">
    <mergeCell ref="O1:R1"/>
    <mergeCell ref="T1:AC1"/>
    <mergeCell ref="A1:M1"/>
  </mergeCells>
  <conditionalFormatting sqref="C3:C50">
    <cfRule type="duplicateValues" dxfId="15" priority="811"/>
  </conditionalFormatting>
  <conditionalFormatting sqref="C3:C219">
    <cfRule type="duplicateValues" dxfId="14" priority="825"/>
  </conditionalFormatting>
  <conditionalFormatting sqref="C51:C93">
    <cfRule type="duplicateValues" dxfId="13" priority="804"/>
  </conditionalFormatting>
  <conditionalFormatting sqref="C167:C173">
    <cfRule type="duplicateValues" dxfId="12" priority="14"/>
  </conditionalFormatting>
  <conditionalFormatting sqref="C174:C189 C94:C166">
    <cfRule type="duplicateValues" dxfId="11" priority="775"/>
  </conditionalFormatting>
  <conditionalFormatting sqref="C190">
    <cfRule type="duplicateValues" dxfId="10" priority="757"/>
  </conditionalFormatting>
  <conditionalFormatting sqref="C191:C197">
    <cfRule type="duplicateValues" dxfId="9" priority="824"/>
  </conditionalFormatting>
  <conditionalFormatting sqref="C198">
    <cfRule type="duplicateValues" dxfId="8" priority="549"/>
  </conditionalFormatting>
  <conditionalFormatting sqref="C199">
    <cfRule type="duplicateValues" dxfId="7" priority="8"/>
    <cfRule type="duplicateValues" dxfId="6" priority="9"/>
  </conditionalFormatting>
  <conditionalFormatting sqref="C220:C224">
    <cfRule type="duplicateValues" dxfId="5" priority="755"/>
  </conditionalFormatting>
  <conditionalFormatting sqref="C220:C302">
    <cfRule type="duplicateValues" dxfId="4" priority="819"/>
  </conditionalFormatting>
  <conditionalFormatting sqref="C303:C307">
    <cfRule type="duplicateValues" dxfId="3" priority="720"/>
  </conditionalFormatting>
  <conditionalFormatting sqref="C308:C341">
    <cfRule type="duplicateValues" dxfId="2" priority="715"/>
  </conditionalFormatting>
  <conditionalFormatting sqref="G3:G358">
    <cfRule type="cellIs" dxfId="1" priority="21" operator="between">
      <formula>15.11</formula>
      <formula>30.1</formula>
    </cfRule>
    <cfRule type="cellIs" dxfId="0" priority="22" operator="lessThan">
      <formula>15.1</formula>
    </cfRule>
  </conditionalFormatting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0FC94B-4E2D-4D02-8A82-E8611DC6BC7B}">
          <x14:formula1>
            <xm:f>Validação!$A$1:$A$12</xm:f>
          </x14:formula1>
          <xm:sqref>Z3:Z358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V w t V N U Y F b m k A A A A 9 g A A A B I A H A B D b 2 5 m a W c v U G F j a 2 F n Z S 5 4 b W w g o h g A K K A U A A A A A A A A A A A A A A A A A A A A A A A A A A A A h Y 9 B D o I w F E S v Q r q n L W i M I Z + S 6 F Y S o 4 l x 2 5 R a G q E Q W i x 3 c + G R v I I Y R d 2 5 n D d v M X O / 3 i A b 6 i q 4 y M 7 q x q Q o w h Q F 0 o i m 0 E a l q H e n c I k y B l s u z l z J Y J S N T Q Z b p K h 0 r k 0 I 8 d 5 j P 8 N N p 0 h M a U S O + W Y v S l l z 9 J H 1 f z n U x j p u h E Q M D q 8 x L M Y R p X g x H z c B m S D k 2 n y F e O y e 7 Q + E d V + 5 v p O s d e F q B 2 S K Q N 4 f 2 A N Q S w M E F A A C A A g A E V w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F c L V Q o i k e 4 D g A A A B E A A A A T A B w A R m 9 y b X V s Y X M v U 2 V j d G l v b j E u b S C i G A A o o B Q A A A A A A A A A A A A A A A A A A A A A A A A A A A A r T k 0 u y c z P U w i G 0 I b W A F B L A Q I t A B Q A A g A I A B F c L V T V G B W 5 p A A A A P Y A A A A S A A A A A A A A A A A A A A A A A A A A A A B D b 2 5 m a W c v U G F j a 2 F n Z S 5 4 b W x Q S w E C L Q A U A A I A C A A R X C 1 U D 8 r p q 6 Q A A A D p A A A A E w A A A A A A A A A A A A A A A A D w A A A A W 0 N v b n R l b n R f V H l w Z X N d L n h t b F B L A Q I t A B Q A A g A I A B F c L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z Z S P e w L r n S K P L / B g s 2 9 E S A A A A A A I A A A A A A A N m A A D A A A A A E A A A A C e A k w 9 s B K u H o K L p 3 7 l f E b w A A A A A B I A A A K A A A A A Q A A A A w U b Y q j J I N x L z z y k 9 W s 4 C i 1 A A A A A U j 9 G D k A i 5 K 7 5 H W 2 P + 8 C n M + W H J h y z g K v 7 3 B 5 R / e I 7 5 j Q F Q b V A w 1 A 9 0 S w M k L x 1 F c h r n t X 2 w U e J a n 9 e N D d z H 0 s N S F h Q X c 4 i F a y N I P s V f t b v O d B Q A A A D V i U w e D k m U J p 5 a c 7 7 1 u 1 J 3 y w G 5 U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2ebbfe1-9ba4-4b12-b0b1-f19c75cfa2fe" xsi:nil="true"/>
    <lcf76f155ced4ddcb4097134ff3c332f xmlns="05ce7ea1-3ed6-42d7-a446-807615a8ac7b">
      <Terms xmlns="http://schemas.microsoft.com/office/infopath/2007/PartnerControls"/>
    </lcf76f155ced4ddcb4097134ff3c332f>
    <Observa_x00e7__x00f5_es xmlns="05ce7ea1-3ed6-42d7-a446-807615a8ac7b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A607E7D846B4428FE63727853CE7BD" ma:contentTypeVersion="20" ma:contentTypeDescription="Crie um novo documento." ma:contentTypeScope="" ma:versionID="85eeba1151c9393f429eb32971f7328d">
  <xsd:schema xmlns:xsd="http://www.w3.org/2001/XMLSchema" xmlns:xs="http://www.w3.org/2001/XMLSchema" xmlns:p="http://schemas.microsoft.com/office/2006/metadata/properties" xmlns:ns1="http://schemas.microsoft.com/sharepoint/v3" xmlns:ns2="05ce7ea1-3ed6-42d7-a446-807615a8ac7b" xmlns:ns3="b2ebbfe1-9ba4-4b12-b0b1-f19c75cfa2fe" targetNamespace="http://schemas.microsoft.com/office/2006/metadata/properties" ma:root="true" ma:fieldsID="d6d3dfa11a622d9a3e2577c62ca8564b" ns1:_="" ns2:_="" ns3:_="">
    <xsd:import namespace="http://schemas.microsoft.com/sharepoint/v3"/>
    <xsd:import namespace="05ce7ea1-3ed6-42d7-a446-807615a8ac7b"/>
    <xsd:import namespace="b2ebbfe1-9ba4-4b12-b0b1-f19c75cfa2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Observa_x00e7__x00f5_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e7ea1-3ed6-42d7-a446-807615a8ac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dcb99c23-16d4-4d51-b836-3720d65451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Observa_x00e7__x00f5_es" ma:index="25" nillable="true" ma:displayName="Observações" ma:format="Dropdown" ma:internalName="Observa_x00e7__x00f5_es">
      <xsd:simpleType>
        <xsd:restriction base="dms:Text">
          <xsd:maxLength value="255"/>
        </xsd:restriction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7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ebbfe1-9ba4-4b12-b0b1-f19c75cfa2fe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6c170dfe-2db3-41dd-aa2a-e24c6f807b8d}" ma:internalName="TaxCatchAll" ma:showField="CatchAllData" ma:web="b2ebbfe1-9ba4-4b12-b0b1-f19c75cfa2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89CA32-C46C-497F-AB3A-E46FF443CB8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A1D67A-6C57-4437-B3BB-8A843020288E}">
  <ds:schemaRefs>
    <ds:schemaRef ds:uri="http://schemas.microsoft.com/office/2006/metadata/properties"/>
    <ds:schemaRef ds:uri="http://schemas.microsoft.com/office/infopath/2007/PartnerControls"/>
    <ds:schemaRef ds:uri="b2ebbfe1-9ba4-4b12-b0b1-f19c75cfa2fe"/>
    <ds:schemaRef ds:uri="05ce7ea1-3ed6-42d7-a446-807615a8ac7b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2B23FF94-3E89-4636-8029-E7DED160F77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F182353-AD0F-41BB-BAB0-5B611E446E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5ce7ea1-3ed6-42d7-a446-807615a8ac7b"/>
    <ds:schemaRef ds:uri="b2ebbfe1-9ba4-4b12-b0b1-f19c75cfa2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Versão Pub.</vt:lpstr>
      <vt:lpstr>Validação</vt:lpstr>
      <vt:lpstr>Itens Estocáveis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Cristiane Haddad Almeida</dc:creator>
  <cp:keywords/>
  <dc:description/>
  <cp:lastModifiedBy>Isis De Oliveira Silva Franca</cp:lastModifiedBy>
  <cp:revision/>
  <dcterms:created xsi:type="dcterms:W3CDTF">2022-01-13T13:55:51Z</dcterms:created>
  <dcterms:modified xsi:type="dcterms:W3CDTF">2025-07-31T19:18:16Z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0x01010086A607E7D846B4428FE63727853CE7BD</vt:lpwstr>
  </property>
  <property fmtid="{D5CDD505-2E9C-101B-9397-08002B2CF9AE}" pid="3" name="MediaServiceImageTags">
    <vt:lpwstr/>
  </property>
</Properties>
</file>