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a/Documents/Presupuestos/"/>
    </mc:Choice>
  </mc:AlternateContent>
  <xr:revisionPtr revIDLastSave="0" documentId="13_ncr:1_{9B8900B2-7253-9748-8E9D-2409A5748D91}" xr6:coauthVersionLast="47" xr6:coauthVersionMax="47" xr10:uidLastSave="{00000000-0000-0000-0000-000000000000}"/>
  <bookViews>
    <workbookView xWindow="-27480" yWindow="2580" windowWidth="30240" windowHeight="17300" activeTab="9" xr2:uid="{00000000-000D-0000-FFFF-FFFF00000000}"/>
  </bookViews>
  <sheets>
    <sheet name="Resumen" sheetId="1" r:id="rId1"/>
    <sheet name="Enero" sheetId="2" r:id="rId2"/>
    <sheet name="Febrero" sheetId="3" r:id="rId3"/>
    <sheet name="Marzo" sheetId="4" r:id="rId4"/>
    <sheet name="Abril" sheetId="5" r:id="rId5"/>
    <sheet name="Mayo" sheetId="6" r:id="rId6"/>
    <sheet name="Junio" sheetId="7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</sheets>
  <externalReferences>
    <externalReference r:id="rId14"/>
  </externalReferences>
  <definedNames>
    <definedName name="StartingBal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G4" i="13"/>
  <c r="P18" i="1" s="1"/>
  <c r="E4" i="13"/>
  <c r="H4" i="13" s="1"/>
  <c r="C4" i="13"/>
  <c r="G4" i="12"/>
  <c r="O18" i="1" s="1"/>
  <c r="E4" i="12"/>
  <c r="H4" i="12" s="1"/>
  <c r="C4" i="12"/>
  <c r="G4" i="11"/>
  <c r="N17" i="1" s="1"/>
  <c r="E4" i="11"/>
  <c r="C4" i="11"/>
  <c r="H2" i="11" s="1"/>
  <c r="G4" i="10"/>
  <c r="M7" i="1" s="1"/>
  <c r="E4" i="10"/>
  <c r="H4" i="10" s="1"/>
  <c r="C4" i="10"/>
  <c r="G4" i="9"/>
  <c r="L12" i="1" s="1"/>
  <c r="E4" i="9"/>
  <c r="C4" i="9"/>
  <c r="G4" i="8"/>
  <c r="E4" i="8"/>
  <c r="H4" i="8" s="1"/>
  <c r="C4" i="8"/>
  <c r="G4" i="7"/>
  <c r="K17" i="1" s="1"/>
  <c r="E4" i="7"/>
  <c r="H4" i="7" s="1"/>
  <c r="G4" i="6"/>
  <c r="E4" i="6"/>
  <c r="H4" i="6" s="1"/>
  <c r="C4" i="6"/>
  <c r="G4" i="5"/>
  <c r="E4" i="5"/>
  <c r="H4" i="5" s="1"/>
  <c r="C4" i="5"/>
  <c r="G4" i="4"/>
  <c r="G18" i="1" s="1"/>
  <c r="E4" i="4"/>
  <c r="H4" i="4" s="1"/>
  <c r="C4" i="4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G4" i="3"/>
  <c r="F18" i="1" s="1"/>
  <c r="E4" i="3"/>
  <c r="C4" i="3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G4" i="2"/>
  <c r="E4" i="2"/>
  <c r="H4" i="2" s="1"/>
  <c r="C4" i="2"/>
  <c r="J4" i="2" s="1"/>
  <c r="P20" i="1"/>
  <c r="O20" i="1"/>
  <c r="I18" i="1"/>
  <c r="H18" i="1"/>
  <c r="E18" i="1"/>
  <c r="I17" i="1"/>
  <c r="H17" i="1"/>
  <c r="E17" i="1"/>
  <c r="K16" i="1"/>
  <c r="I16" i="1"/>
  <c r="H16" i="1"/>
  <c r="E16" i="1"/>
  <c r="I15" i="1"/>
  <c r="H15" i="1"/>
  <c r="G15" i="1"/>
  <c r="E15" i="1"/>
  <c r="K14" i="1"/>
  <c r="I14" i="1"/>
  <c r="H14" i="1"/>
  <c r="E14" i="1"/>
  <c r="N13" i="1"/>
  <c r="K13" i="1"/>
  <c r="J13" i="1"/>
  <c r="I13" i="1"/>
  <c r="H13" i="1"/>
  <c r="G13" i="1"/>
  <c r="E13" i="1"/>
  <c r="K12" i="1"/>
  <c r="J12" i="1"/>
  <c r="I12" i="1"/>
  <c r="H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K4" i="1"/>
  <c r="J4" i="1"/>
  <c r="I4" i="1"/>
  <c r="I2" i="1" s="1"/>
  <c r="H4" i="1"/>
  <c r="H2" i="1" s="1"/>
  <c r="G4" i="1"/>
  <c r="F4" i="1"/>
  <c r="E4" i="1"/>
  <c r="I3" i="1"/>
  <c r="E2" i="1"/>
  <c r="L11" i="1" l="1"/>
  <c r="L6" i="1"/>
  <c r="L16" i="1"/>
  <c r="L15" i="1"/>
  <c r="H4" i="9"/>
  <c r="L14" i="1"/>
  <c r="L17" i="1"/>
  <c r="L10" i="1"/>
  <c r="L4" i="1"/>
  <c r="L5" i="1"/>
  <c r="L7" i="1"/>
  <c r="L8" i="1"/>
  <c r="L9" i="1"/>
  <c r="L13" i="1"/>
  <c r="L18" i="1"/>
  <c r="M4" i="1"/>
  <c r="M5" i="1"/>
  <c r="M6" i="1"/>
  <c r="M15" i="1"/>
  <c r="M8" i="1"/>
  <c r="M14" i="1"/>
  <c r="M13" i="1"/>
  <c r="M10" i="1"/>
  <c r="M12" i="1"/>
  <c r="M11" i="1"/>
  <c r="M17" i="1"/>
  <c r="M16" i="1"/>
  <c r="M9" i="1"/>
  <c r="M18" i="1"/>
  <c r="N5" i="1"/>
  <c r="N9" i="1"/>
  <c r="H4" i="11"/>
  <c r="N14" i="1"/>
  <c r="N18" i="1"/>
  <c r="N16" i="1"/>
  <c r="N12" i="1"/>
  <c r="N7" i="1"/>
  <c r="N4" i="1"/>
  <c r="N8" i="1"/>
  <c r="N10" i="1"/>
  <c r="N6" i="1"/>
  <c r="N15" i="1"/>
  <c r="N11" i="1"/>
  <c r="P6" i="1"/>
  <c r="P13" i="1"/>
  <c r="P14" i="1"/>
  <c r="P4" i="1"/>
  <c r="P7" i="1"/>
  <c r="P10" i="1"/>
  <c r="P16" i="1"/>
  <c r="P5" i="1"/>
  <c r="P17" i="1"/>
  <c r="P9" i="1"/>
  <c r="P15" i="1"/>
  <c r="P8" i="1"/>
  <c r="P11" i="1"/>
  <c r="P12" i="1"/>
  <c r="O14" i="1"/>
  <c r="O10" i="1"/>
  <c r="O17" i="1"/>
  <c r="O6" i="1"/>
  <c r="O11" i="1"/>
  <c r="O8" i="1"/>
  <c r="O15" i="1"/>
  <c r="O7" i="1"/>
  <c r="O9" i="1"/>
  <c r="O4" i="1"/>
  <c r="O13" i="1"/>
  <c r="O5" i="1"/>
  <c r="O12" i="1"/>
  <c r="H4" i="3"/>
  <c r="F13" i="1"/>
  <c r="J14" i="1"/>
  <c r="F15" i="1"/>
  <c r="J16" i="1"/>
  <c r="F17" i="1"/>
  <c r="J18" i="1"/>
  <c r="G17" i="1"/>
  <c r="K18" i="1"/>
  <c r="F10" i="1"/>
  <c r="F12" i="1"/>
  <c r="F14" i="1"/>
  <c r="J15" i="1"/>
  <c r="F16" i="1"/>
  <c r="J17" i="1"/>
  <c r="G12" i="1"/>
  <c r="G14" i="1"/>
  <c r="K15" i="1"/>
  <c r="G16" i="1"/>
  <c r="O16" i="1"/>
  <c r="O2" i="1" s="1"/>
  <c r="J2" i="1" l="1"/>
  <c r="K2" i="1"/>
  <c r="L2" i="1"/>
  <c r="M2" i="1"/>
  <c r="N2" i="1"/>
  <c r="P2" i="1"/>
  <c r="F2" i="1"/>
  <c r="G2" i="1"/>
</calcChain>
</file>

<file path=xl/sharedStrings.xml><?xml version="1.0" encoding="utf-8"?>
<sst xmlns="http://schemas.openxmlformats.org/spreadsheetml/2006/main" count="6012" uniqueCount="1057">
  <si>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</si>
  <si>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</si>
  <si>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</si>
  <si>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</si>
  <si>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</si>
  <si>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</si>
  <si>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</si>
  <si>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</si>
  <si>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</si>
  <si>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</si>
  <si>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</si>
  <si>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</si>
  <si>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</si>
  <si>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Comida</t>
  </si>
  <si>
    <t>Salidas</t>
  </si>
  <si>
    <t>Salud/médicos</t>
  </si>
  <si>
    <t>Vivienda</t>
  </si>
  <si>
    <t>Transporte</t>
  </si>
  <si>
    <t>Gastos personales</t>
  </si>
  <si>
    <t>Mascotas</t>
  </si>
  <si>
    <t>Suministros (luz, agua, gas, etc.)</t>
  </si>
  <si>
    <t>Viajes</t>
  </si>
  <si>
    <t>Tramites</t>
  </si>
  <si>
    <t>Otros</t>
  </si>
  <si>
    <t>Carnes</t>
  </si>
  <si>
    <t>Categoría personalizada 2</t>
  </si>
  <si>
    <t>Categoría personalizada 3</t>
  </si>
  <si>
    <t>Categoría personalizada 4</t>
  </si>
  <si>
    <t>Gastos</t>
  </si>
  <si>
    <t>Duracion</t>
  </si>
  <si>
    <t>Total Gastado</t>
  </si>
  <si>
    <t>F=</t>
  </si>
  <si>
    <t>N=</t>
  </si>
  <si>
    <t>Fecha Compra</t>
  </si>
  <si>
    <t>Importe</t>
  </si>
  <si>
    <t>Descripción</t>
  </si>
  <si>
    <t>Tamaño</t>
  </si>
  <si>
    <t>Negocio</t>
  </si>
  <si>
    <t>Categoría</t>
  </si>
  <si>
    <t>Fecha</t>
  </si>
  <si>
    <t>Dias</t>
  </si>
  <si>
    <t>N</t>
  </si>
  <si>
    <t>Perforadora</t>
  </si>
  <si>
    <t>Chino</t>
  </si>
  <si>
    <t>Pincel de silicona</t>
  </si>
  <si>
    <t>Regla</t>
  </si>
  <si>
    <t>Resaltadores</t>
  </si>
  <si>
    <t>Cuaderno</t>
  </si>
  <si>
    <t>Carrito compras</t>
  </si>
  <si>
    <t xml:space="preserve">Carpeta </t>
  </si>
  <si>
    <t>Yogurt</t>
  </si>
  <si>
    <t>Mercadona</t>
  </si>
  <si>
    <t>Patatas light</t>
  </si>
  <si>
    <t>2x150gr</t>
  </si>
  <si>
    <t>Patatas huevo frito</t>
  </si>
  <si>
    <t>1x150gr</t>
  </si>
  <si>
    <t>Patatas serrano</t>
  </si>
  <si>
    <t xml:space="preserve">Jamon </t>
  </si>
  <si>
    <t>500gr</t>
  </si>
  <si>
    <t>Mayonesa</t>
  </si>
  <si>
    <t>460 ml</t>
  </si>
  <si>
    <t>Chia</t>
  </si>
  <si>
    <t>Pasta dental</t>
  </si>
  <si>
    <t>100ml</t>
  </si>
  <si>
    <t>Harina de fuerza</t>
  </si>
  <si>
    <t>1kg</t>
  </si>
  <si>
    <t>Leche</t>
  </si>
  <si>
    <t>LIDL</t>
  </si>
  <si>
    <t>Azucar</t>
  </si>
  <si>
    <t>3x1kg</t>
  </si>
  <si>
    <t>Lenteja</t>
  </si>
  <si>
    <t>Papel humedo</t>
  </si>
  <si>
    <t>1x100</t>
  </si>
  <si>
    <t>Cafe</t>
  </si>
  <si>
    <t>1x200gr</t>
  </si>
  <si>
    <t>Alubia</t>
  </si>
  <si>
    <t>Filete lomo de cerdo</t>
  </si>
  <si>
    <t>400gr</t>
  </si>
  <si>
    <t>Lomo muy jugoso</t>
  </si>
  <si>
    <t>600gr</t>
  </si>
  <si>
    <t>Arroz</t>
  </si>
  <si>
    <t>Queso cuña vaca</t>
  </si>
  <si>
    <t>300gr</t>
  </si>
  <si>
    <t>Atun</t>
  </si>
  <si>
    <t>6x80gr</t>
  </si>
  <si>
    <t>Queso lonchas</t>
  </si>
  <si>
    <t>3x300gr</t>
  </si>
  <si>
    <t>Queso rallado</t>
  </si>
  <si>
    <t>200gr</t>
  </si>
  <si>
    <t>Oregano</t>
  </si>
  <si>
    <t>10gr</t>
  </si>
  <si>
    <t>Perejil</t>
  </si>
  <si>
    <t>Pan de molde</t>
  </si>
  <si>
    <t>Papel higienico</t>
  </si>
  <si>
    <t>12x163</t>
  </si>
  <si>
    <t>Jarro para hervir</t>
  </si>
  <si>
    <t>Pegamento</t>
  </si>
  <si>
    <t>Fanta limon</t>
  </si>
  <si>
    <t>2x2l</t>
  </si>
  <si>
    <t>Carrefour</t>
  </si>
  <si>
    <t>Desodorante</t>
  </si>
  <si>
    <t>Vino</t>
  </si>
  <si>
    <t>2x1l</t>
  </si>
  <si>
    <t>Pechuga pollo</t>
  </si>
  <si>
    <t>1,129kg</t>
  </si>
  <si>
    <t xml:space="preserve">Zanahoria </t>
  </si>
  <si>
    <t>Almendra con ch</t>
  </si>
  <si>
    <t>150gr</t>
  </si>
  <si>
    <t>Mani con ch</t>
  </si>
  <si>
    <t>250gr</t>
  </si>
  <si>
    <t>Pechuga de pollo</t>
  </si>
  <si>
    <t>1.355kg</t>
  </si>
  <si>
    <t xml:space="preserve">Lomo de cerdo </t>
  </si>
  <si>
    <t>3.050kg</t>
  </si>
  <si>
    <t>Cerdo picado</t>
  </si>
  <si>
    <t>1.220kg</t>
  </si>
  <si>
    <t>Tomate</t>
  </si>
  <si>
    <t>1.915kg</t>
  </si>
  <si>
    <t>Rexona</t>
  </si>
  <si>
    <t>250ml</t>
  </si>
  <si>
    <t>Talco</t>
  </si>
  <si>
    <t>185gr</t>
  </si>
  <si>
    <t>Don Satur</t>
  </si>
  <si>
    <t>Hogareñas</t>
  </si>
  <si>
    <t>Yerba</t>
  </si>
  <si>
    <t>Bolsa</t>
  </si>
  <si>
    <t>Tupper</t>
  </si>
  <si>
    <t>Huevos</t>
  </si>
  <si>
    <t>Bocadillo Cacao</t>
  </si>
  <si>
    <t>Capelletini Carne</t>
  </si>
  <si>
    <t>Capelletini Queso</t>
  </si>
  <si>
    <t>Capelletini Jamon</t>
  </si>
  <si>
    <t>Focaccia</t>
  </si>
  <si>
    <t>Queso Tierno Vaca</t>
  </si>
  <si>
    <t>331gr</t>
  </si>
  <si>
    <t>Lamina Sin corteza</t>
  </si>
  <si>
    <t>2x5</t>
  </si>
  <si>
    <t>Queso EDAM</t>
  </si>
  <si>
    <t>455gm</t>
  </si>
  <si>
    <t>Queso Untar</t>
  </si>
  <si>
    <t>Crackers Sal</t>
  </si>
  <si>
    <t>Dulce Membrillo</t>
  </si>
  <si>
    <t>Churros</t>
  </si>
  <si>
    <t xml:space="preserve">Tejerinos </t>
  </si>
  <si>
    <t>Pan bocadillos</t>
  </si>
  <si>
    <t>Nata</t>
  </si>
  <si>
    <t>Mostaza dulce</t>
  </si>
  <si>
    <t>Merienda Larios</t>
  </si>
  <si>
    <t>Blend Cafe</t>
  </si>
  <si>
    <t>Repuesto Oral B</t>
  </si>
  <si>
    <t>Amazon</t>
  </si>
  <si>
    <t>Horno</t>
  </si>
  <si>
    <t>Jamon York Lonchas</t>
  </si>
  <si>
    <t>Coca Cola</t>
  </si>
  <si>
    <t>Pizzas</t>
  </si>
  <si>
    <t>Queso Lonchas</t>
  </si>
  <si>
    <t>Nuggets de pollo</t>
  </si>
  <si>
    <t>Cuña de queso</t>
  </si>
  <si>
    <t>Turron Crujiente</t>
  </si>
  <si>
    <t>Liquido Limpia Cristal</t>
  </si>
  <si>
    <t>Lejia Detergente</t>
  </si>
  <si>
    <t>F</t>
  </si>
  <si>
    <t>Pan Lactal</t>
  </si>
  <si>
    <t>Cebolla</t>
  </si>
  <si>
    <t>1KG</t>
  </si>
  <si>
    <t>Papel Aluminio</t>
  </si>
  <si>
    <t>Papel Vegetal</t>
  </si>
  <si>
    <t>Caperucita Tinta</t>
  </si>
  <si>
    <t>Lasaña Boloñesa</t>
  </si>
  <si>
    <t>Canelones Carne</t>
  </si>
  <si>
    <t>Lasaña Barbacoa</t>
  </si>
  <si>
    <t xml:space="preserve">Estropajo </t>
  </si>
  <si>
    <t>Patatas Chili Lima</t>
  </si>
  <si>
    <t>Patatas Onduladas</t>
  </si>
  <si>
    <t>Salsa Chili Dulce</t>
  </si>
  <si>
    <t>Pan Sin corteza</t>
  </si>
  <si>
    <t>Te negro</t>
  </si>
  <si>
    <t>2x</t>
  </si>
  <si>
    <t>Lechuga</t>
  </si>
  <si>
    <t>Lasaña Verduras</t>
  </si>
  <si>
    <t>Pan rallado</t>
  </si>
  <si>
    <t>Pan rallado ajo/per</t>
  </si>
  <si>
    <t>acelga</t>
  </si>
  <si>
    <t>queso rallado</t>
  </si>
  <si>
    <t>espinaca</t>
  </si>
  <si>
    <t>cesta inodoro</t>
  </si>
  <si>
    <t>Bandas aux</t>
  </si>
  <si>
    <t>Jamon</t>
  </si>
  <si>
    <t>180gr</t>
  </si>
  <si>
    <t>Bocaditos cacao</t>
  </si>
  <si>
    <t>500gr 6b</t>
  </si>
  <si>
    <t>Galletas rellenas</t>
  </si>
  <si>
    <t>300gr 16l</t>
  </si>
  <si>
    <t>1,20kg</t>
  </si>
  <si>
    <t>Maskom</t>
  </si>
  <si>
    <t>Pimiento 3color</t>
  </si>
  <si>
    <t>maskom</t>
  </si>
  <si>
    <t>Melon piel de sapo</t>
  </si>
  <si>
    <t>Salsa Perrin</t>
  </si>
  <si>
    <t>Crema Humectante Aloe</t>
  </si>
  <si>
    <t>Electricidad Enero</t>
  </si>
  <si>
    <t>Cheetos</t>
  </si>
  <si>
    <t>Oreo Blancas</t>
  </si>
  <si>
    <t>Masa Empanadas</t>
  </si>
  <si>
    <t>Mini Magdalenas</t>
  </si>
  <si>
    <t>Valdi</t>
  </si>
  <si>
    <t>Cubre Horno</t>
  </si>
  <si>
    <t>Adhesivo Perfume</t>
  </si>
  <si>
    <t>Perfume</t>
  </si>
  <si>
    <t>Amazon Fire TV</t>
  </si>
  <si>
    <t>Pan de Leche</t>
  </si>
  <si>
    <t>Mani Frito</t>
  </si>
  <si>
    <t>Jamon en Lonchas</t>
  </si>
  <si>
    <t>Patatas Gajo</t>
  </si>
  <si>
    <t>750g</t>
  </si>
  <si>
    <t>Patatas Baston</t>
  </si>
  <si>
    <t>2KG</t>
  </si>
  <si>
    <t>Cebolla Crujiente</t>
  </si>
  <si>
    <t>Patatas Paja</t>
  </si>
  <si>
    <t>Salchicha Comun</t>
  </si>
  <si>
    <t>Salchicha Gourmet</t>
  </si>
  <si>
    <t>Napolitana Mixta</t>
  </si>
  <si>
    <t>Merienda Juampi</t>
  </si>
  <si>
    <t>La Canasta</t>
  </si>
  <si>
    <t>3x1KG</t>
  </si>
  <si>
    <t>Nuggets Pollo</t>
  </si>
  <si>
    <t>Nestle Caja Roja</t>
  </si>
  <si>
    <t>Garbanzos</t>
  </si>
  <si>
    <t>Magdalena</t>
  </si>
  <si>
    <t>Te</t>
  </si>
  <si>
    <t>50u</t>
  </si>
  <si>
    <t>Bocaditos Dulces</t>
  </si>
  <si>
    <t>Pan de Molde</t>
  </si>
  <si>
    <t>6x2</t>
  </si>
  <si>
    <t>Patatas Serrano</t>
  </si>
  <si>
    <t>Macarrones</t>
  </si>
  <si>
    <t>Arroz Redondo</t>
  </si>
  <si>
    <t>Acelga</t>
  </si>
  <si>
    <t>Queso en Lonchas</t>
  </si>
  <si>
    <t>Espinaca</t>
  </si>
  <si>
    <t>Vaca Cortado</t>
  </si>
  <si>
    <t>Pastas Jamon</t>
  </si>
  <si>
    <t>Galletas Rellenas</t>
  </si>
  <si>
    <t>Galletas Saladas</t>
  </si>
  <si>
    <t>Tomate Frito</t>
  </si>
  <si>
    <t>Pastas Queso</t>
  </si>
  <si>
    <t>Pastas Carne</t>
  </si>
  <si>
    <t>Zanahoria</t>
  </si>
  <si>
    <t>Salchicha Pavo-pollo</t>
  </si>
  <si>
    <t>Desodorante Aloe</t>
  </si>
  <si>
    <t>Fideo Spaghetti</t>
  </si>
  <si>
    <t>Papel Humedo</t>
  </si>
  <si>
    <t>Bechamel</t>
  </si>
  <si>
    <t>4u</t>
  </si>
  <si>
    <t>Dulce de Membrillo</t>
  </si>
  <si>
    <t>Yogurt Sabores</t>
  </si>
  <si>
    <t>Patatas Brava</t>
  </si>
  <si>
    <t>Patatas Horno</t>
  </si>
  <si>
    <t>Piña Pelada</t>
  </si>
  <si>
    <t>Yogomix Yogurt</t>
  </si>
  <si>
    <t>Uva Blancas</t>
  </si>
  <si>
    <t>Palo de amasar</t>
  </si>
  <si>
    <t>Mozzarella Fresca</t>
  </si>
  <si>
    <t>Queso Rayado Pizza</t>
  </si>
  <si>
    <t>Fanta Limon</t>
  </si>
  <si>
    <t>Bacon</t>
  </si>
  <si>
    <t xml:space="preserve">Impresión </t>
  </si>
  <si>
    <t>Copy</t>
  </si>
  <si>
    <t>Jamon en lonchas</t>
  </si>
  <si>
    <t>Bolsas</t>
  </si>
  <si>
    <t>Papel Higienico</t>
  </si>
  <si>
    <t>Pan de Pancho</t>
  </si>
  <si>
    <t>Tomate Perita</t>
  </si>
  <si>
    <t>Pechuga de Pollo</t>
  </si>
  <si>
    <t>7 Supremas</t>
  </si>
  <si>
    <t>Solomillo</t>
  </si>
  <si>
    <t>Foccacia</t>
  </si>
  <si>
    <t>huevos</t>
  </si>
  <si>
    <t>Mascarillas Azul</t>
  </si>
  <si>
    <t>Mascarillas Negras</t>
  </si>
  <si>
    <t>Patatas Bravas</t>
  </si>
  <si>
    <t>Merienda</t>
  </si>
  <si>
    <t>Tejerinos</t>
  </si>
  <si>
    <t>Propina</t>
  </si>
  <si>
    <t>Cuñitas Queso</t>
  </si>
  <si>
    <t>Mani frito</t>
  </si>
  <si>
    <t>Avena</t>
  </si>
  <si>
    <t>Queso rallado pizza</t>
  </si>
  <si>
    <t>queso cheddar</t>
  </si>
  <si>
    <t>tarta blanca</t>
  </si>
  <si>
    <t>Fotocopia</t>
  </si>
  <si>
    <t xml:space="preserve">Fotocopia </t>
  </si>
  <si>
    <t>Tortilla patatas</t>
  </si>
  <si>
    <t>Pizza barbacoa</t>
  </si>
  <si>
    <t>Burger King</t>
  </si>
  <si>
    <t>BK</t>
  </si>
  <si>
    <t>Pan Bocadillo</t>
  </si>
  <si>
    <t>Pan de Pueblo</t>
  </si>
  <si>
    <t>Luz</t>
  </si>
  <si>
    <t>Yerba Mate</t>
  </si>
  <si>
    <t>Galletas Hogareñas</t>
  </si>
  <si>
    <t>Patatas baston</t>
  </si>
  <si>
    <t>750gr</t>
  </si>
  <si>
    <t>Patatas gajo</t>
  </si>
  <si>
    <t>Patatas bravas</t>
  </si>
  <si>
    <t>Papel vegetal</t>
  </si>
  <si>
    <t>20 hojas</t>
  </si>
  <si>
    <t>Spaghetti</t>
  </si>
  <si>
    <t>Cebolla frita</t>
  </si>
  <si>
    <t>Pan rallado ajo/perejil</t>
  </si>
  <si>
    <t>Mani frito con miel</t>
  </si>
  <si>
    <t>Fideo Macarron</t>
  </si>
  <si>
    <t>Arroz redondo</t>
  </si>
  <si>
    <t>Harina de pizza</t>
  </si>
  <si>
    <t>2x500gr</t>
  </si>
  <si>
    <t>Tortelloni jamon</t>
  </si>
  <si>
    <t>Tortelloni carne</t>
  </si>
  <si>
    <t>Galletitas rebuenas</t>
  </si>
  <si>
    <t>Lasaña barbacoa</t>
  </si>
  <si>
    <t>Lasaña boloñesa</t>
  </si>
  <si>
    <t>Lasaña verdura</t>
  </si>
  <si>
    <t>Pimienta</t>
  </si>
  <si>
    <t>Mozzarella</t>
  </si>
  <si>
    <t>Morron</t>
  </si>
  <si>
    <t>/</t>
  </si>
  <si>
    <t>Salchicha frankfurt</t>
  </si>
  <si>
    <t>Salchicha gourmet</t>
  </si>
  <si>
    <t>Salchicha pavo</t>
  </si>
  <si>
    <t>Salchicha frankfut bocata</t>
  </si>
  <si>
    <t>Queso crema</t>
  </si>
  <si>
    <t>tupper redondo</t>
  </si>
  <si>
    <t>Membrillo</t>
  </si>
  <si>
    <t>Queso cuñitas</t>
  </si>
  <si>
    <t>Pasta de dientes</t>
  </si>
  <si>
    <t xml:space="preserve">Ajo </t>
  </si>
  <si>
    <t>Pure de tomate</t>
  </si>
  <si>
    <t>G lechoso cocido</t>
  </si>
  <si>
    <t>Vaso vidrio</t>
  </si>
  <si>
    <t>Patatas lisas</t>
  </si>
  <si>
    <t>patatas onduladas</t>
  </si>
  <si>
    <t>sal fina</t>
  </si>
  <si>
    <t>te clasico</t>
  </si>
  <si>
    <t>croissant</t>
  </si>
  <si>
    <t>madgalena</t>
  </si>
  <si>
    <t>pan pancho</t>
  </si>
  <si>
    <t>pan molde</t>
  </si>
  <si>
    <t>Lomo</t>
  </si>
  <si>
    <t>mayo heinz</t>
  </si>
  <si>
    <t>salsa cesar heinz</t>
  </si>
  <si>
    <t>gin larios</t>
  </si>
  <si>
    <t>Sprite</t>
  </si>
  <si>
    <t>Queso</t>
  </si>
  <si>
    <t>Cheddar</t>
  </si>
  <si>
    <t>Galletitas rellenas</t>
  </si>
  <si>
    <t>Pan</t>
  </si>
  <si>
    <t>Pan lactal</t>
  </si>
  <si>
    <t>Galletitas saladas</t>
  </si>
  <si>
    <t>chocolate con avellanas</t>
  </si>
  <si>
    <t>nuggets pollo</t>
  </si>
  <si>
    <t>3x12U</t>
  </si>
  <si>
    <t xml:space="preserve">LIDL </t>
  </si>
  <si>
    <t>chocolate bellona</t>
  </si>
  <si>
    <t>chocolate blanco</t>
  </si>
  <si>
    <t>10 pasajes</t>
  </si>
  <si>
    <t>1.63kg</t>
  </si>
  <si>
    <t>almohada</t>
  </si>
  <si>
    <t>Fundas Gris</t>
  </si>
  <si>
    <t>Protector Almohada</t>
  </si>
  <si>
    <t xml:space="preserve">Termómetro </t>
  </si>
  <si>
    <t>Cumple Mica</t>
  </si>
  <si>
    <t>Agua mineral</t>
  </si>
  <si>
    <t>6x1,5L</t>
  </si>
  <si>
    <t>Jamon Lonchas</t>
  </si>
  <si>
    <t>Pan Bocata</t>
  </si>
  <si>
    <t>Masa Tarta</t>
  </si>
  <si>
    <t>Pan Mollete</t>
  </si>
  <si>
    <t>Pizza</t>
  </si>
  <si>
    <t>Telepizza</t>
  </si>
  <si>
    <t>Miel</t>
  </si>
  <si>
    <t>Pimientos tricolor</t>
  </si>
  <si>
    <t>6x1.5l</t>
  </si>
  <si>
    <t>1.5kg</t>
  </si>
  <si>
    <t>Pollo</t>
  </si>
  <si>
    <t>2kg</t>
  </si>
  <si>
    <t>Film Transparente</t>
  </si>
  <si>
    <t>Farmacia</t>
  </si>
  <si>
    <t>te</t>
  </si>
  <si>
    <t>bolsas</t>
  </si>
  <si>
    <t>Chocolates m&amp;m</t>
  </si>
  <si>
    <t>Lays</t>
  </si>
  <si>
    <t>nesquik</t>
  </si>
  <si>
    <t>Facturas</t>
  </si>
  <si>
    <t>Napolitanas</t>
  </si>
  <si>
    <t>frutillas</t>
  </si>
  <si>
    <t>rosquilla</t>
  </si>
  <si>
    <t>rosquillas choco</t>
  </si>
  <si>
    <t>8l</t>
  </si>
  <si>
    <t>2x6</t>
  </si>
  <si>
    <t>Macarron</t>
  </si>
  <si>
    <t>Tortelloni jamonn</t>
  </si>
  <si>
    <t>Ketchup</t>
  </si>
  <si>
    <t>Agua</t>
  </si>
  <si>
    <t>6l</t>
  </si>
  <si>
    <t>Salchicha bocata</t>
  </si>
  <si>
    <t>Salchicha pavo pollo</t>
  </si>
  <si>
    <t>Garbanzo</t>
  </si>
  <si>
    <t>Cuñitas</t>
  </si>
  <si>
    <t>Chedar</t>
  </si>
  <si>
    <t>Papel higienico humedo</t>
  </si>
  <si>
    <t>Jabon blanco</t>
  </si>
  <si>
    <t>Desodrante</t>
  </si>
  <si>
    <t>Asado</t>
  </si>
  <si>
    <t>Tincho</t>
  </si>
  <si>
    <t>Moto</t>
  </si>
  <si>
    <t>Cabify</t>
  </si>
  <si>
    <t>5 bocadillos</t>
  </si>
  <si>
    <t>Tomate tamizado</t>
  </si>
  <si>
    <t>Guisantes</t>
  </si>
  <si>
    <t>Pimenton</t>
  </si>
  <si>
    <t>Cookies choco</t>
  </si>
  <si>
    <t>Labial Protector</t>
  </si>
  <si>
    <t>Margarita</t>
  </si>
  <si>
    <t>6L</t>
  </si>
  <si>
    <t>8L</t>
  </si>
  <si>
    <t>Canelones Carnes</t>
  </si>
  <si>
    <t>Vino tinto</t>
  </si>
  <si>
    <t>Patata Light</t>
  </si>
  <si>
    <t>Choco Leche suave</t>
  </si>
  <si>
    <t>Choco Blanco</t>
  </si>
  <si>
    <t>Choco fussion coco</t>
  </si>
  <si>
    <t>Choco fussion galleta</t>
  </si>
  <si>
    <t>Milka con oreo</t>
  </si>
  <si>
    <t>Milka Caramelo</t>
  </si>
  <si>
    <t>Rebuenas</t>
  </si>
  <si>
    <t>Nachos</t>
  </si>
  <si>
    <t>Queso en lonchas</t>
  </si>
  <si>
    <t>chia</t>
  </si>
  <si>
    <t>Queso Rallado Pizza</t>
  </si>
  <si>
    <t>Hummus</t>
  </si>
  <si>
    <t>KFC</t>
  </si>
  <si>
    <t>Uber Eats</t>
  </si>
  <si>
    <t>La que frao</t>
  </si>
  <si>
    <t>Enjuague bucal</t>
  </si>
  <si>
    <t>Esponja de acero</t>
  </si>
  <si>
    <t>membrillo</t>
  </si>
  <si>
    <t>azucar</t>
  </si>
  <si>
    <t>oregano</t>
  </si>
  <si>
    <t>queso cuñitas</t>
  </si>
  <si>
    <t>pan de panchos</t>
  </si>
  <si>
    <t>Coca cola</t>
  </si>
  <si>
    <t>Patatas</t>
  </si>
  <si>
    <t>Afeitadoras</t>
  </si>
  <si>
    <t>Cacahuate frito</t>
  </si>
  <si>
    <t>Huevo de pascua</t>
  </si>
  <si>
    <t>Conejo blanco</t>
  </si>
  <si>
    <t>Conejo negro</t>
  </si>
  <si>
    <t>Mayonesa de cebolla</t>
  </si>
  <si>
    <t>Mayonesa heinzz</t>
  </si>
  <si>
    <t>Barbacoa heinz</t>
  </si>
  <si>
    <t>Pan de hamburguesa</t>
  </si>
  <si>
    <t>Hamburguesa carne</t>
  </si>
  <si>
    <t>Fundas con cierre</t>
  </si>
  <si>
    <t>Cena</t>
  </si>
  <si>
    <t>Almuerzo</t>
  </si>
  <si>
    <t>Burguer King</t>
  </si>
  <si>
    <t>Malvavisco</t>
  </si>
  <si>
    <t>Gomitas</t>
  </si>
  <si>
    <t>Bolas cereal choco</t>
  </si>
  <si>
    <t>Pan hot dog</t>
  </si>
  <si>
    <t>Salteado de patata</t>
  </si>
  <si>
    <t>Salteado de pollo</t>
  </si>
  <si>
    <t>Pimenton dulce</t>
  </si>
  <si>
    <t>Peaje 1</t>
  </si>
  <si>
    <t>Gasolina</t>
  </si>
  <si>
    <t>Peaje 2</t>
  </si>
  <si>
    <t>Espuma Afeitar</t>
  </si>
  <si>
    <t>Jabon de Manos</t>
  </si>
  <si>
    <t>Cerdo Empanado</t>
  </si>
  <si>
    <t>Pechuga Empanado</t>
  </si>
  <si>
    <t>Tomates</t>
  </si>
  <si>
    <t>Parmesano</t>
  </si>
  <si>
    <t>rallado 4 quesos</t>
  </si>
  <si>
    <t>Panceta</t>
  </si>
  <si>
    <t>leche</t>
  </si>
  <si>
    <t>cuñitas</t>
  </si>
  <si>
    <t>Cesta inodoro</t>
  </si>
  <si>
    <t>patata horno</t>
  </si>
  <si>
    <t>patatas bravas</t>
  </si>
  <si>
    <t>cookies chocolate</t>
  </si>
  <si>
    <t>Tortelloni de carne</t>
  </si>
  <si>
    <t>Medialunas calabaza</t>
  </si>
  <si>
    <t>guisantes</t>
  </si>
  <si>
    <t>Cebolla congelada</t>
  </si>
  <si>
    <t>Pimiento rojo verde cong</t>
  </si>
  <si>
    <t>Cacahuete frito con miel</t>
  </si>
  <si>
    <t>Jamon cocido</t>
  </si>
  <si>
    <t>Patata ondulada</t>
  </si>
  <si>
    <t>Patatas campestre</t>
  </si>
  <si>
    <t>Salchica gourmet</t>
  </si>
  <si>
    <t>Salchicha Frankfurt</t>
  </si>
  <si>
    <t>Cena Yolanda</t>
  </si>
  <si>
    <t>Cena Juampi</t>
  </si>
  <si>
    <t xml:space="preserve">Entradas al cine </t>
  </si>
  <si>
    <t xml:space="preserve">Yelmo </t>
  </si>
  <si>
    <t>Moto Yego</t>
  </si>
  <si>
    <t>Renfe</t>
  </si>
  <si>
    <t>Comida cine</t>
  </si>
  <si>
    <t>Yelmo</t>
  </si>
  <si>
    <t>Taco bell</t>
  </si>
  <si>
    <t>Fanta lata</t>
  </si>
  <si>
    <t>chocolate con almendras</t>
  </si>
  <si>
    <t>chocolate con avellanads</t>
  </si>
  <si>
    <t>chocolate con leche</t>
  </si>
  <si>
    <t>chocolate carrefour</t>
  </si>
  <si>
    <t>napolitanas</t>
  </si>
  <si>
    <t>tomate</t>
  </si>
  <si>
    <t>zanahoria</t>
  </si>
  <si>
    <t>pan de hamburguesa</t>
  </si>
  <si>
    <t>pan de pancho</t>
  </si>
  <si>
    <t>carne picada</t>
  </si>
  <si>
    <t xml:space="preserve">cinta de lomo </t>
  </si>
  <si>
    <t>Apartamento Sevilla</t>
  </si>
  <si>
    <t>Entradas Paul</t>
  </si>
  <si>
    <t>Bus Sevilla</t>
  </si>
  <si>
    <t xml:space="preserve">Mercadona </t>
  </si>
  <si>
    <t xml:space="preserve">Yogur </t>
  </si>
  <si>
    <t xml:space="preserve">Lechuga </t>
  </si>
  <si>
    <t>5 panes</t>
  </si>
  <si>
    <t>Tegeringo</t>
  </si>
  <si>
    <t>Infusion piña</t>
  </si>
  <si>
    <t>te frutos rojos</t>
  </si>
  <si>
    <t>te mango</t>
  </si>
  <si>
    <t>te citrico</t>
  </si>
  <si>
    <t>alubias</t>
  </si>
  <si>
    <t>garbanzos</t>
  </si>
  <si>
    <t>lentejas</t>
  </si>
  <si>
    <t>patatas gajo</t>
  </si>
  <si>
    <t>2x16</t>
  </si>
  <si>
    <t>Dia</t>
  </si>
  <si>
    <t xml:space="preserve">Varios </t>
  </si>
  <si>
    <t>Pan bocadillo</t>
  </si>
  <si>
    <t>Plantilla</t>
  </si>
  <si>
    <t>Nocilla</t>
  </si>
  <si>
    <t>Banana</t>
  </si>
  <si>
    <t>Palmeras</t>
  </si>
  <si>
    <t>Piedra quitadureza</t>
  </si>
  <si>
    <t>Sal Celusal</t>
  </si>
  <si>
    <t>Empanadas</t>
  </si>
  <si>
    <t>Lomos</t>
  </si>
  <si>
    <t>2x8L</t>
  </si>
  <si>
    <t>Salteado Verduras</t>
  </si>
  <si>
    <t>Salteado Patatas</t>
  </si>
  <si>
    <t>Salteado de Pollo</t>
  </si>
  <si>
    <t>Frutillas</t>
  </si>
  <si>
    <t>Sacarina</t>
  </si>
  <si>
    <t>Relleno Kebab Pollo</t>
  </si>
  <si>
    <t>Suavizante</t>
  </si>
  <si>
    <t>Enjuague Bucal</t>
  </si>
  <si>
    <t>Pan Rallado</t>
  </si>
  <si>
    <t>Jabon Blanco</t>
  </si>
  <si>
    <t>Pan Rallado Crujuente</t>
  </si>
  <si>
    <t>Aparato Mosquito</t>
  </si>
  <si>
    <t>Jamon lonchas</t>
  </si>
  <si>
    <t>carrefour</t>
  </si>
  <si>
    <t>Patatas fritas</t>
  </si>
  <si>
    <t>Cañas crema cacao</t>
  </si>
  <si>
    <t>Lomo embuchado</t>
  </si>
  <si>
    <t>Mani</t>
  </si>
  <si>
    <t>Fanta</t>
  </si>
  <si>
    <t>Pan rosca</t>
  </si>
  <si>
    <t>Agua x 2</t>
  </si>
  <si>
    <t>yogurt</t>
  </si>
  <si>
    <t>pan blanco familiar</t>
  </si>
  <si>
    <t>banana</t>
  </si>
  <si>
    <t>Forros</t>
  </si>
  <si>
    <t>salchicha frankfurt</t>
  </si>
  <si>
    <t>cookies</t>
  </si>
  <si>
    <t>agua</t>
  </si>
  <si>
    <t>tomate tamizado</t>
  </si>
  <si>
    <t>Piña</t>
  </si>
  <si>
    <t>Vino blanco</t>
  </si>
  <si>
    <t>guisante fino</t>
  </si>
  <si>
    <t>queso untar</t>
  </si>
  <si>
    <t>tortelloni jamon</t>
  </si>
  <si>
    <t>tortelloni carne</t>
  </si>
  <si>
    <t>sorrentino calabaza</t>
  </si>
  <si>
    <t>queso cuña</t>
  </si>
  <si>
    <t>garbanzo</t>
  </si>
  <si>
    <t>alubia</t>
  </si>
  <si>
    <t>lenteja</t>
  </si>
  <si>
    <t>Manteca</t>
  </si>
  <si>
    <t>patatas</t>
  </si>
  <si>
    <t>pan blanco</t>
  </si>
  <si>
    <t>patata onduulada</t>
  </si>
  <si>
    <t>leche desnatada</t>
  </si>
  <si>
    <t>patatas serrano</t>
  </si>
  <si>
    <t>ñoquis pollo y verdura</t>
  </si>
  <si>
    <t>acelga hojas</t>
  </si>
  <si>
    <t>pimiento</t>
  </si>
  <si>
    <t>espinaca a la crema</t>
  </si>
  <si>
    <t>Cerveza</t>
  </si>
  <si>
    <t>Morriseys</t>
  </si>
  <si>
    <t>24 huevos</t>
  </si>
  <si>
    <t>pan bocadillo</t>
  </si>
  <si>
    <t>chocolate c leche</t>
  </si>
  <si>
    <t>milka con oreo</t>
  </si>
  <si>
    <t>choc avellana</t>
  </si>
  <si>
    <t>choco blanco</t>
  </si>
  <si>
    <t>galletitas saladas</t>
  </si>
  <si>
    <t>bolsa de residuos</t>
  </si>
  <si>
    <t>agua 8L</t>
  </si>
  <si>
    <t>desodorante amb</t>
  </si>
  <si>
    <t>salteado de pollo</t>
  </si>
  <si>
    <t>salteado de patata</t>
  </si>
  <si>
    <t>caja de herramientas</t>
  </si>
  <si>
    <t>sahumerio</t>
  </si>
  <si>
    <t>porta retrato</t>
  </si>
  <si>
    <t>Nescafe</t>
  </si>
  <si>
    <t>Harina pizza</t>
  </si>
  <si>
    <t>Mayonesa Heinz</t>
  </si>
  <si>
    <t>Recarga tarjeta bus</t>
  </si>
  <si>
    <t>Blablacar</t>
  </si>
  <si>
    <t>Agua 6L</t>
  </si>
  <si>
    <t>1,36 kg</t>
  </si>
  <si>
    <t>1,40kg</t>
  </si>
  <si>
    <t>Masa de tarta</t>
  </si>
  <si>
    <t>Cinta de lomo</t>
  </si>
  <si>
    <t>Molde redondo</t>
  </si>
  <si>
    <t>Pimiento</t>
  </si>
  <si>
    <t>Cena Farolito</t>
  </si>
  <si>
    <t>Maleta</t>
  </si>
  <si>
    <t>LEchuga</t>
  </si>
  <si>
    <t>Vincha</t>
  </si>
  <si>
    <t>Fideos</t>
  </si>
  <si>
    <t>Queso tierno</t>
  </si>
  <si>
    <t>Osos de gomitA</t>
  </si>
  <si>
    <t>Croissant</t>
  </si>
  <si>
    <t>Kebab</t>
  </si>
  <si>
    <t>Pure de papa</t>
  </si>
  <si>
    <t>Melon</t>
  </si>
  <si>
    <t>Sandia</t>
  </si>
  <si>
    <t>Pan rallado crujiente</t>
  </si>
  <si>
    <t>Papa</t>
  </si>
  <si>
    <t>Butifarra</t>
  </si>
  <si>
    <t>Queso untable</t>
  </si>
  <si>
    <t>Cena juampi</t>
  </si>
  <si>
    <t>Cena Franz</t>
  </si>
  <si>
    <t>Limon</t>
  </si>
  <si>
    <t>Patata</t>
  </si>
  <si>
    <t xml:space="preserve"> </t>
  </si>
  <si>
    <t>SMASH</t>
  </si>
  <si>
    <t>Alubias</t>
  </si>
  <si>
    <t>x6</t>
  </si>
  <si>
    <t>x3</t>
  </si>
  <si>
    <t>Jabon en pan</t>
  </si>
  <si>
    <t>capucchino</t>
  </si>
  <si>
    <t>tirabuzon vegetal</t>
  </si>
  <si>
    <t>rebuenas</t>
  </si>
  <si>
    <t>crackers</t>
  </si>
  <si>
    <t>cookies de chocolate</t>
  </si>
  <si>
    <t>patata ondulada</t>
  </si>
  <si>
    <t>patata light</t>
  </si>
  <si>
    <t>jamon en lonchas</t>
  </si>
  <si>
    <t>queso lonchas</t>
  </si>
  <si>
    <t>salchicha gourmet</t>
  </si>
  <si>
    <t>moozzarella</t>
  </si>
  <si>
    <t>x2</t>
  </si>
  <si>
    <t>salchicha</t>
  </si>
  <si>
    <t>choco con leche</t>
  </si>
  <si>
    <t>choco con avellanas</t>
  </si>
  <si>
    <t>bombones surtidos</t>
  </si>
  <si>
    <t>cebolla</t>
  </si>
  <si>
    <t>guisantes finos</t>
  </si>
  <si>
    <t>cuñita</t>
  </si>
  <si>
    <t>pimientos</t>
  </si>
  <si>
    <t>arroz</t>
  </si>
  <si>
    <t>spaghetti</t>
  </si>
  <si>
    <t>mani</t>
  </si>
  <si>
    <t>jabon intimo</t>
  </si>
  <si>
    <t>Alfajores Havanna</t>
  </si>
  <si>
    <t>Bon o bon</t>
  </si>
  <si>
    <t>Crema milka</t>
  </si>
  <si>
    <t>Galletas chocowafer</t>
  </si>
  <si>
    <t>galletas hogareñas</t>
  </si>
  <si>
    <t>hogareñas</t>
  </si>
  <si>
    <t>criollitas</t>
  </si>
  <si>
    <t>ketchup</t>
  </si>
  <si>
    <t>mayonesa</t>
  </si>
  <si>
    <t>salsa barbacoa</t>
  </si>
  <si>
    <t>Regalo Wilson</t>
  </si>
  <si>
    <t>Sprinter</t>
  </si>
  <si>
    <t>Montaditos</t>
  </si>
  <si>
    <t>Outlet Carrefour</t>
  </si>
  <si>
    <t>Coca</t>
  </si>
  <si>
    <t>x8</t>
  </si>
  <si>
    <t>x12</t>
  </si>
  <si>
    <t>Hielo</t>
  </si>
  <si>
    <t>YEGO Juampi</t>
  </si>
  <si>
    <t>Pasaje Nerja</t>
  </si>
  <si>
    <t>Ida y vuelta</t>
  </si>
  <si>
    <t>Bebida</t>
  </si>
  <si>
    <t>Entradas cine</t>
  </si>
  <si>
    <t xml:space="preserve">Cena </t>
  </si>
  <si>
    <t>Yego</t>
  </si>
  <si>
    <t>Pasajes Turin</t>
  </si>
  <si>
    <t>Pan de burguer</t>
  </si>
  <si>
    <t>6u</t>
  </si>
  <si>
    <t>Pan molde</t>
  </si>
  <si>
    <t>26u</t>
  </si>
  <si>
    <t>Burguer meat</t>
  </si>
  <si>
    <t>Carne picada</t>
  </si>
  <si>
    <t>Lomo de cerdo</t>
  </si>
  <si>
    <t>Tomate triturado</t>
  </si>
  <si>
    <t>x16</t>
  </si>
  <si>
    <t>Batidora</t>
  </si>
  <si>
    <t>x9</t>
  </si>
  <si>
    <t>Lonchas queso</t>
  </si>
  <si>
    <t>Lonchas jamon</t>
  </si>
  <si>
    <t>Garbazos</t>
  </si>
  <si>
    <t>patatas fritas</t>
  </si>
  <si>
    <t>amazon año</t>
  </si>
  <si>
    <t>Tomate y zanahoria</t>
  </si>
  <si>
    <t>Verduleria</t>
  </si>
  <si>
    <t>Dunkin Donuts</t>
  </si>
  <si>
    <t>Almuerzo Antonip</t>
  </si>
  <si>
    <t>cena</t>
  </si>
  <si>
    <t>mafalda</t>
  </si>
  <si>
    <t>rebfe</t>
  </si>
  <si>
    <t>Crackers</t>
  </si>
  <si>
    <t>Salchicha</t>
  </si>
  <si>
    <t>Capuccino</t>
  </si>
  <si>
    <t>Salteado salchipapa</t>
  </si>
  <si>
    <t>Curitas</t>
  </si>
  <si>
    <t>Cacahuete frito</t>
  </si>
  <si>
    <t>Patata extra crunchi</t>
  </si>
  <si>
    <t>Patata guarnicion</t>
  </si>
  <si>
    <t>Canasta inodoro</t>
  </si>
  <si>
    <t>yego</t>
  </si>
  <si>
    <t>Cueva del Tesoro</t>
  </si>
  <si>
    <t>Alhambra</t>
  </si>
  <si>
    <t>Bus Cuevas</t>
  </si>
  <si>
    <t>Bella Julieta</t>
  </si>
  <si>
    <t>24 L</t>
  </si>
  <si>
    <t>queos lonchas</t>
  </si>
  <si>
    <t>Chocolate almendras</t>
  </si>
  <si>
    <t>Chocolate avellanas</t>
  </si>
  <si>
    <t>Chocolate con leche</t>
  </si>
  <si>
    <t>Chocolate carrefour</t>
  </si>
  <si>
    <t>Chocolate extrafino</t>
  </si>
  <si>
    <t>Harina de maiz</t>
  </si>
  <si>
    <t>Tomate cherry</t>
  </si>
  <si>
    <t>Hospedaje</t>
  </si>
  <si>
    <t>Helado</t>
  </si>
  <si>
    <t>Almuerzo viernes</t>
  </si>
  <si>
    <t>Cena viernes</t>
  </si>
  <si>
    <t>Desayuno</t>
  </si>
  <si>
    <t xml:space="preserve">Coviran </t>
  </si>
  <si>
    <t>Merienda sabado</t>
  </si>
  <si>
    <t>Cena sabado</t>
  </si>
  <si>
    <t>Blablacar ida</t>
  </si>
  <si>
    <t>YEGO</t>
  </si>
  <si>
    <t>TE</t>
  </si>
  <si>
    <t>lechuga</t>
  </si>
  <si>
    <t>Kebab Domingo</t>
  </si>
  <si>
    <t>Clara</t>
  </si>
  <si>
    <t>100MONTA</t>
  </si>
  <si>
    <t xml:space="preserve">Talco </t>
  </si>
  <si>
    <t xml:space="preserve">Carrefour </t>
  </si>
  <si>
    <t>Lentrja</t>
  </si>
  <si>
    <t xml:space="preserve">Blablacar vuelta </t>
  </si>
  <si>
    <t>guantes</t>
  </si>
  <si>
    <t>queso para fundir</t>
  </si>
  <si>
    <t>Hamburguesa</t>
  </si>
  <si>
    <t>San Jacobo</t>
  </si>
  <si>
    <t>Milanesas Cerdo</t>
  </si>
  <si>
    <t>Muzzarella</t>
  </si>
  <si>
    <t>Pan Rayado</t>
  </si>
  <si>
    <t>Cerveza Alambra</t>
  </si>
  <si>
    <t>Cerveza Amstel</t>
  </si>
  <si>
    <t>Cerveza Carrefour</t>
  </si>
  <si>
    <t>Cerveza Radler</t>
  </si>
  <si>
    <t>Auto Chocador</t>
  </si>
  <si>
    <t>Feria</t>
  </si>
  <si>
    <t>Vuelta al mundo</t>
  </si>
  <si>
    <t>Cena Feria</t>
  </si>
  <si>
    <t>Almuerzo juampi</t>
  </si>
  <si>
    <t xml:space="preserve">Pattatas </t>
  </si>
  <si>
    <t>Cerveza Rdler</t>
  </si>
  <si>
    <t>X8</t>
  </si>
  <si>
    <t>Bacon en  lonchas</t>
  </si>
  <si>
    <t>Napolitana mixta</t>
  </si>
  <si>
    <t>Esponja de cara</t>
  </si>
  <si>
    <t>Pipas</t>
  </si>
  <si>
    <t>Cerdo</t>
  </si>
  <si>
    <t>Cereales choco</t>
  </si>
  <si>
    <t>cheetos</t>
  </si>
  <si>
    <t>risketos</t>
  </si>
  <si>
    <t>Philadelphia</t>
  </si>
  <si>
    <t>fanta limon</t>
  </si>
  <si>
    <t>vaca cortado</t>
  </si>
  <si>
    <t>capuccino</t>
  </si>
  <si>
    <t>Queso mini tierno</t>
  </si>
  <si>
    <t>Patatas onduladas</t>
  </si>
  <si>
    <t>Patatas campestres</t>
  </si>
  <si>
    <t>Arvejas</t>
  </si>
  <si>
    <t>Papel manteca</t>
  </si>
  <si>
    <t>Vinagre</t>
  </si>
  <si>
    <t>Tortillas rapiditas</t>
  </si>
  <si>
    <t>Pan con pistacho y pasas</t>
  </si>
  <si>
    <t>M&amp;M</t>
  </si>
  <si>
    <t>Franui</t>
  </si>
  <si>
    <t>Brownies</t>
  </si>
  <si>
    <t>Dulce de batata</t>
  </si>
  <si>
    <t>Sañsa chili</t>
  </si>
  <si>
    <t>almidon de mandioca</t>
  </si>
  <si>
    <t>Masa para empanada</t>
  </si>
  <si>
    <t>Pan pancho</t>
  </si>
  <si>
    <t>Palta</t>
  </si>
  <si>
    <t>Buscapolo</t>
  </si>
  <si>
    <t>Zapatilla</t>
  </si>
  <si>
    <t>Pyrex</t>
  </si>
  <si>
    <t>Sabana bajera</t>
  </si>
  <si>
    <t>verduleria</t>
  </si>
  <si>
    <t>Merienda Mica</t>
  </si>
  <si>
    <t>Bolt</t>
  </si>
  <si>
    <t>Cena Che bolu</t>
  </si>
  <si>
    <t>Veneno y joystick</t>
  </si>
  <si>
    <t xml:space="preserve">Bicicleteria </t>
  </si>
  <si>
    <t>Queso gouda</t>
  </si>
  <si>
    <t>Queso rallado emmental</t>
  </si>
  <si>
    <t>Desodrantes</t>
  </si>
  <si>
    <t>Primor</t>
  </si>
  <si>
    <t>Pizza Sabado</t>
  </si>
  <si>
    <t>PUcino</t>
  </si>
  <si>
    <t>Entradas Paco Osuna🥳</t>
  </si>
  <si>
    <t>Tour</t>
  </si>
  <si>
    <t>Postal</t>
  </si>
  <si>
    <t>American store</t>
  </si>
  <si>
    <t>Goiko</t>
  </si>
  <si>
    <t>Iconica festival</t>
  </si>
  <si>
    <t>McDonalds</t>
  </si>
  <si>
    <t>Moto CABIFY</t>
  </si>
  <si>
    <t>Cena kebab</t>
  </si>
  <si>
    <t>Lentejas</t>
  </si>
  <si>
    <t>Paracetamol</t>
  </si>
  <si>
    <t xml:space="preserve">Pan </t>
  </si>
  <si>
    <t xml:space="preserve">Too good to go </t>
  </si>
  <si>
    <t>Algodon en discos</t>
  </si>
  <si>
    <t>Champiñones</t>
  </si>
  <si>
    <t>Albondigas</t>
  </si>
  <si>
    <t>Alubias Heinz</t>
  </si>
  <si>
    <t>Harina par pizza</t>
  </si>
  <si>
    <t>Tomate trituradi</t>
  </si>
  <si>
    <t>Suavizant</t>
  </si>
  <si>
    <t>Nesquik</t>
  </si>
  <si>
    <t>Sal</t>
  </si>
  <si>
    <t>Tapioca</t>
  </si>
  <si>
    <t>Aguacate</t>
  </si>
  <si>
    <t>Cesta de jamon y queso</t>
  </si>
  <si>
    <t>Leche semi desnatada</t>
  </si>
  <si>
    <t>Cafe descafeinado</t>
  </si>
  <si>
    <t>Zapateria</t>
  </si>
  <si>
    <t>Cena con Luciana</t>
  </si>
  <si>
    <t>Escoba</t>
  </si>
  <si>
    <t>pizza jamon</t>
  </si>
  <si>
    <t>pizza barbacoa</t>
  </si>
  <si>
    <t>queso tierno</t>
  </si>
  <si>
    <t>ciruela</t>
  </si>
  <si>
    <t>durazno</t>
  </si>
  <si>
    <t>Huevo</t>
  </si>
  <si>
    <t>yogurt con fruta</t>
  </si>
  <si>
    <t>galletitas de crema</t>
  </si>
  <si>
    <t>natillas</t>
  </si>
  <si>
    <t>chorizo</t>
  </si>
  <si>
    <t>patatas a la sarten</t>
  </si>
  <si>
    <t>triangulos de maiz</t>
  </si>
  <si>
    <t>nachos tex</t>
  </si>
  <si>
    <t>jamon</t>
  </si>
  <si>
    <t>patatas lisas</t>
  </si>
  <si>
    <t>queso en lonchas</t>
  </si>
  <si>
    <t>queso untable</t>
  </si>
  <si>
    <t>morron</t>
  </si>
  <si>
    <t>guacamole</t>
  </si>
  <si>
    <t>China</t>
  </si>
  <si>
    <t>Mochila</t>
  </si>
  <si>
    <t>Ch con almendras</t>
  </si>
  <si>
    <t>Ch con avellanas</t>
  </si>
  <si>
    <t>Ch con leche</t>
  </si>
  <si>
    <t>Ch carrefour</t>
  </si>
  <si>
    <t>Ch oreo</t>
  </si>
  <si>
    <t>Ligeresa</t>
  </si>
  <si>
    <t>huevo</t>
  </si>
  <si>
    <t>pan lactal</t>
  </si>
  <si>
    <t>harina de arroz</t>
  </si>
  <si>
    <t>margarina</t>
  </si>
  <si>
    <t>levadura royal</t>
  </si>
  <si>
    <t>Tejenringos Viernes</t>
  </si>
  <si>
    <t xml:space="preserve">tren ida aeropuerto </t>
  </si>
  <si>
    <t>arriva llegada</t>
  </si>
  <si>
    <t>Postal y Chupa chups</t>
  </si>
  <si>
    <t xml:space="preserve">Donación </t>
  </si>
  <si>
    <t xml:space="preserve">Helado </t>
  </si>
  <si>
    <t>La romana</t>
  </si>
  <si>
    <t>almuezo y mas</t>
  </si>
  <si>
    <t>arriva vuelta</t>
  </si>
  <si>
    <t>farmacia</t>
  </si>
  <si>
    <t>remera carcel</t>
  </si>
  <si>
    <t>cena lunes</t>
  </si>
  <si>
    <t>masgo</t>
  </si>
  <si>
    <t>Museo del automovil</t>
  </si>
  <si>
    <t>Filet de pollo</t>
  </si>
  <si>
    <t>carnicas</t>
  </si>
  <si>
    <t>Ternera babilla</t>
  </si>
  <si>
    <t>Mas&amp;go</t>
  </si>
  <si>
    <t xml:space="preserve">Bus </t>
  </si>
  <si>
    <t xml:space="preserve">N </t>
  </si>
  <si>
    <t>Altitud park</t>
  </si>
  <si>
    <t>Atun con tomate</t>
  </si>
  <si>
    <t>chino</t>
  </si>
  <si>
    <t>kebab</t>
  </si>
  <si>
    <t>Too good to go</t>
  </si>
  <si>
    <t>La ventana</t>
  </si>
  <si>
    <t>Cena lu y Mili</t>
  </si>
  <si>
    <t>La sureña</t>
  </si>
  <si>
    <t>Pimientos</t>
  </si>
  <si>
    <t>Harina</t>
  </si>
  <si>
    <t>mani frito miel</t>
  </si>
  <si>
    <t>pan crujiente</t>
  </si>
  <si>
    <t>mani frito</t>
  </si>
  <si>
    <t>patatasa gajo</t>
  </si>
  <si>
    <t>arvejas</t>
  </si>
  <si>
    <t>vino</t>
  </si>
  <si>
    <t>perejil</t>
  </si>
  <si>
    <t>masa de tarta</t>
  </si>
  <si>
    <t>fanta</t>
  </si>
  <si>
    <t>pan rallado</t>
  </si>
  <si>
    <t>quinoa</t>
  </si>
  <si>
    <t>queso</t>
  </si>
  <si>
    <t>Fruteria</t>
  </si>
  <si>
    <t>moto</t>
  </si>
  <si>
    <t>Cappuchino</t>
  </si>
  <si>
    <t>Pan y limon</t>
  </si>
  <si>
    <t>Gimnasio</t>
  </si>
  <si>
    <t>Forus</t>
  </si>
  <si>
    <t>Cena Domingo</t>
  </si>
  <si>
    <t>Burguer Parrilla</t>
  </si>
  <si>
    <t>Harina de Trigo</t>
  </si>
  <si>
    <t>Ladron de Manzana</t>
  </si>
  <si>
    <t>Guantes goma</t>
  </si>
  <si>
    <t>Queso untar</t>
  </si>
  <si>
    <t>Sanex</t>
  </si>
  <si>
    <t>Naranja Carrefour</t>
  </si>
  <si>
    <t>Zumo Natural</t>
  </si>
  <si>
    <t>comida</t>
  </si>
  <si>
    <t>empanadas</t>
  </si>
  <si>
    <t>Carne</t>
  </si>
  <si>
    <t>Yelmo vialia</t>
  </si>
  <si>
    <t xml:space="preserve">Comida </t>
  </si>
  <si>
    <t>Antequera</t>
  </si>
  <si>
    <t>Salsa pesto</t>
  </si>
  <si>
    <t>Pasta jyq</t>
  </si>
  <si>
    <t>Cine</t>
  </si>
  <si>
    <t>Jamon pavo</t>
  </si>
  <si>
    <t>San jacobo</t>
  </si>
  <si>
    <t>Carniceria</t>
  </si>
  <si>
    <t>Milka oreo</t>
  </si>
  <si>
    <t>Cubre Colchon</t>
  </si>
  <si>
    <t>DIA</t>
  </si>
  <si>
    <t>harina pizza</t>
  </si>
  <si>
    <t>lentejea</t>
  </si>
  <si>
    <t>tomate triturado</t>
  </si>
  <si>
    <t>masa hojaldre</t>
  </si>
  <si>
    <t>bacon</t>
  </si>
  <si>
    <t>budin marmolado</t>
  </si>
  <si>
    <t>solomillo empanado</t>
  </si>
  <si>
    <t>Almuerzo Domingo</t>
  </si>
  <si>
    <t>Cafe Negro</t>
  </si>
  <si>
    <t>Fali</t>
  </si>
  <si>
    <t>Tarjeta bus</t>
  </si>
  <si>
    <t>20 viajes</t>
  </si>
  <si>
    <t>1k y medio</t>
  </si>
  <si>
    <t>Carnicas</t>
  </si>
  <si>
    <t>Moto gym</t>
  </si>
  <si>
    <t>Abono yego</t>
  </si>
  <si>
    <t>Carnr</t>
  </si>
  <si>
    <t>Carniceria argentina</t>
  </si>
  <si>
    <t>Cacahuete</t>
  </si>
  <si>
    <t>Pistachos</t>
  </si>
  <si>
    <t>Jamon de pavo</t>
  </si>
  <si>
    <t>Salame</t>
  </si>
  <si>
    <t>Tortilla de papas</t>
  </si>
  <si>
    <t>Padilla</t>
  </si>
  <si>
    <t>Zapallo</t>
  </si>
  <si>
    <t>Queos en lonchas</t>
  </si>
  <si>
    <t>Jamoon en lonchas</t>
  </si>
  <si>
    <t>L</t>
  </si>
  <si>
    <t>Lidl</t>
  </si>
  <si>
    <t>Calendario de adv</t>
  </si>
  <si>
    <t>Bolsas de basura</t>
  </si>
  <si>
    <t>San jacobos</t>
  </si>
  <si>
    <t>Yogurt con frutas</t>
  </si>
  <si>
    <t>Turron neo</t>
  </si>
  <si>
    <t>Turron mani</t>
  </si>
  <si>
    <t>Torta turron</t>
  </si>
  <si>
    <t>GYM</t>
  </si>
  <si>
    <t>Mitos</t>
  </si>
  <si>
    <t>Donnetes</t>
  </si>
  <si>
    <t>Entradas jardin botanico</t>
  </si>
  <si>
    <t>M;ilanesa Bajon</t>
  </si>
  <si>
    <t>Tiras Bacon</t>
  </si>
  <si>
    <t>Bebollas</t>
  </si>
  <si>
    <t>Patata lavada</t>
  </si>
  <si>
    <t>Carne Picada</t>
  </si>
  <si>
    <t>Cena Sabado</t>
  </si>
  <si>
    <t>Camperos</t>
  </si>
  <si>
    <t>Cumple ELI</t>
  </si>
  <si>
    <t>Almuerzo Sabado</t>
  </si>
  <si>
    <t>100 Montaditos</t>
  </si>
  <si>
    <t>Monitor</t>
  </si>
  <si>
    <t>Pomodoro</t>
  </si>
  <si>
    <t>Glovo</t>
  </si>
  <si>
    <t>Porotos heinz</t>
  </si>
  <si>
    <t>Salchuchas</t>
  </si>
  <si>
    <t>Galletas rex</t>
  </si>
  <si>
    <t>Tirabuzones</t>
  </si>
  <si>
    <t>Tejeringos</t>
  </si>
  <si>
    <t>Laminas lasagna</t>
  </si>
  <si>
    <t>Hamburguesas</t>
  </si>
  <si>
    <t>Obleas Chocoladte</t>
  </si>
  <si>
    <t>galletas bañada</t>
  </si>
  <si>
    <t>galletas rellena crema</t>
  </si>
  <si>
    <t>cappucino</t>
  </si>
  <si>
    <t>fideos spaghetti</t>
  </si>
  <si>
    <t>queso lonchas edam</t>
  </si>
  <si>
    <t>jamon cocido</t>
  </si>
  <si>
    <t>queso untar suave</t>
  </si>
  <si>
    <t>nubi</t>
  </si>
  <si>
    <t>choco crujiente</t>
  </si>
  <si>
    <t>esponja</t>
  </si>
  <si>
    <t>galletas cacahuete choco</t>
  </si>
  <si>
    <t>Pan dulce</t>
  </si>
  <si>
    <t>Mantequilla de mani</t>
  </si>
  <si>
    <t>mayonesa carrefour</t>
  </si>
  <si>
    <t>mayonesa helmans</t>
  </si>
  <si>
    <t>redondo vacuno</t>
  </si>
  <si>
    <t>Bolt navidad</t>
  </si>
  <si>
    <t>Cabify Yolanda</t>
  </si>
  <si>
    <t>Cena circo</t>
  </si>
  <si>
    <t>Alquiler Auto</t>
  </si>
  <si>
    <t>Patatas c/ Queso</t>
  </si>
  <si>
    <t>Rey Kebaba</t>
  </si>
  <si>
    <t>Leche Desnatada</t>
  </si>
  <si>
    <t>Banana Granel</t>
  </si>
  <si>
    <t>Salsa queso</t>
  </si>
  <si>
    <t>Ravioles espinaca</t>
  </si>
  <si>
    <t>Ravioles calabaza</t>
  </si>
  <si>
    <t>Renfe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</si>
</sst>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[$€]#,##0"/>
    <numFmt numFmtId="165" formatCode="#,##0.00\ [$€-1]"/>
    <numFmt numFmtId="166" formatCode="#,##0\ [$€-1]"/>
    <numFmt numFmtId="167" formatCode="&quot;$&quot;#,##0"/>
    <numFmt numFmtId="168" formatCode="\+\$#,###;\-\$#,###;\$0"/>
    <numFmt numFmtId="169" formatCode="d&quot;/&quot;mm&quot;/&quot;"/>
    <numFmt numFmtId="170" formatCode="dd/mm/yyyy"/>
    <numFmt numFmtId="171" formatCode="d/m"/>
    <numFmt numFmtId="172" formatCode="dd/mm"/>
  </numFmts>
  <fonts count="27" x14ac:knownFonts="1">
    <font>
      <sz val="10"/>
      <color rgb="FF000000"/>
      <name val="Arial"/>
    </font>
    <font>
      <b/>
      <sz val="11"/>
      <color rgb="FF334960"/>
      <name val="Lato"/>
    </font>
    <font>
      <b/>
      <sz val="17"/>
      <color rgb="FF334960"/>
      <name val="Lato"/>
    </font>
    <font>
      <b/>
      <sz val="12"/>
      <color rgb="FF334960"/>
      <name val="Lato"/>
    </font>
    <font>
      <b/>
      <sz val="10"/>
      <color rgb="FF434343"/>
      <name val="Lato"/>
    </font>
    <font>
      <i/>
      <sz val="9"/>
      <color rgb="FF687887"/>
      <name val="Lato"/>
    </font>
    <font>
      <i/>
      <sz val="10"/>
      <color rgb="FF687887"/>
      <name val="Lato"/>
    </font>
    <font>
      <sz val="10"/>
      <color rgb="FF434343"/>
      <name val="Lato"/>
    </font>
    <font>
      <i/>
      <sz val="10"/>
      <name val="Lato"/>
    </font>
    <font>
      <sz val="10"/>
      <name val="Arial"/>
      <family val="2"/>
    </font>
    <font>
      <sz val="10"/>
      <color rgb="FF334960"/>
      <name val="Lato"/>
    </font>
    <font>
      <sz val="10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i/>
      <sz val="10"/>
      <color rgb="FF708090"/>
      <name val="Lato"/>
    </font>
    <font>
      <i/>
      <sz val="10"/>
      <color rgb="FFCCCCCC"/>
      <name val="Lato"/>
    </font>
    <font>
      <sz val="10"/>
      <color rgb="FFF46524"/>
      <name val="Lato"/>
    </font>
    <font>
      <b/>
      <sz val="18"/>
      <color rgb="FFF46524"/>
      <name val="Raleway"/>
    </font>
    <font>
      <sz val="11"/>
      <color rgb="FF000000"/>
      <name val="Inconsolata"/>
    </font>
    <font>
      <sz val="10"/>
      <color rgb="FF000000"/>
      <name val="Lato"/>
    </font>
    <font>
      <b/>
      <sz val="10"/>
      <color rgb="FF000000"/>
      <name val="Lato"/>
    </font>
    <font>
      <sz val="10"/>
      <color rgb="FF556376"/>
      <name val="Lato"/>
    </font>
    <font>
      <sz val="10"/>
      <name val="Lato"/>
    </font>
    <font>
      <sz val="10"/>
      <color rgb="FF000000"/>
      <name val="Lato"/>
    </font>
    <font>
      <sz val="10"/>
      <color rgb="FF576475"/>
      <name val="Lato"/>
    </font>
    <font>
      <b/>
      <sz val="10"/>
      <name val="Lato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</borders>
  <cellStyleXfs count="1">
    <xf numFmtId="0" fontId="0" fillId="0" borderId="0"/>
  </cellStyleXfs>
  <cellXfs count="146">
    <xf numFmtId="0" fontId="0" fillId="0" borderId="0" xfId="0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top"/>
    </xf>
    <xf numFmtId="164" fontId="6" fillId="0" borderId="3" xfId="0" applyNumberFormat="1" applyFont="1" applyBorder="1" applyAlignment="1">
      <alignment vertical="top"/>
    </xf>
    <xf numFmtId="164" fontId="5" fillId="0" borderId="3" xfId="0" applyNumberFormat="1" applyFont="1" applyBorder="1" applyAlignment="1">
      <alignment vertical="top"/>
    </xf>
    <xf numFmtId="165" fontId="7" fillId="0" borderId="4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center" vertical="top"/>
    </xf>
    <xf numFmtId="164" fontId="4" fillId="0" borderId="5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165" fontId="7" fillId="0" borderId="8" xfId="0" applyNumberFormat="1" applyFont="1" applyBorder="1" applyAlignment="1">
      <alignment horizontal="right" vertical="center"/>
    </xf>
    <xf numFmtId="165" fontId="7" fillId="2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165" fontId="7" fillId="3" borderId="1" xfId="0" applyNumberFormat="1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4" fillId="0" borderId="4" xfId="0" applyNumberFormat="1" applyFont="1" applyBorder="1" applyAlignment="1">
      <alignment vertical="center"/>
    </xf>
    <xf numFmtId="165" fontId="7" fillId="0" borderId="4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 vertical="center"/>
    </xf>
    <xf numFmtId="168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3" fillId="0" borderId="9" xfId="0" applyFont="1" applyBorder="1"/>
    <xf numFmtId="167" fontId="14" fillId="0" borderId="9" xfId="0" applyNumberFormat="1" applyFont="1" applyBorder="1"/>
    <xf numFmtId="167" fontId="14" fillId="0" borderId="4" xfId="0" applyNumberFormat="1" applyFont="1" applyBorder="1"/>
    <xf numFmtId="0" fontId="15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0" fontId="17" fillId="0" borderId="0" xfId="0" applyFont="1"/>
    <xf numFmtId="0" fontId="18" fillId="0" borderId="10" xfId="0" applyFont="1" applyBorder="1" applyAlignment="1">
      <alignment horizontal="left"/>
    </xf>
    <xf numFmtId="166" fontId="17" fillId="0" borderId="0" xfId="0" applyNumberFormat="1" applyFont="1"/>
    <xf numFmtId="0" fontId="17" fillId="0" borderId="0" xfId="0" applyFont="1" applyAlignment="1">
      <alignment horizontal="center"/>
    </xf>
    <xf numFmtId="0" fontId="11" fillId="0" borderId="0" xfId="0" applyFont="1"/>
    <xf numFmtId="0" fontId="11" fillId="0" borderId="11" xfId="0" applyFont="1" applyBorder="1"/>
    <xf numFmtId="166" fontId="11" fillId="0" borderId="11" xfId="0" applyNumberFormat="1" applyFont="1" applyBorder="1"/>
    <xf numFmtId="0" fontId="11" fillId="0" borderId="11" xfId="0" applyFont="1" applyBorder="1" applyAlignment="1">
      <alignment horizontal="center"/>
    </xf>
    <xf numFmtId="0" fontId="19" fillId="6" borderId="0" xfId="0" applyFont="1" applyFill="1"/>
    <xf numFmtId="166" fontId="11" fillId="0" borderId="0" xfId="0" applyNumberFormat="1" applyFont="1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vertical="center"/>
    </xf>
    <xf numFmtId="169" fontId="20" fillId="7" borderId="13" xfId="0" applyNumberFormat="1" applyFont="1" applyFill="1" applyBorder="1" applyAlignment="1">
      <alignment horizontal="center" vertical="center"/>
    </xf>
    <xf numFmtId="165" fontId="21" fillId="7" borderId="14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left" vertical="center"/>
    </xf>
    <xf numFmtId="3" fontId="20" fillId="7" borderId="13" xfId="0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169" fontId="20" fillId="3" borderId="13" xfId="0" applyNumberFormat="1" applyFont="1" applyFill="1" applyBorder="1" applyAlignment="1">
      <alignment horizontal="center" vertical="center"/>
    </xf>
    <xf numFmtId="165" fontId="21" fillId="3" borderId="14" xfId="0" applyNumberFormat="1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left" vertical="center"/>
    </xf>
    <xf numFmtId="3" fontId="20" fillId="3" borderId="13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9" fontId="20" fillId="0" borderId="13" xfId="0" applyNumberFormat="1" applyFont="1" applyBorder="1" applyAlignment="1">
      <alignment horizontal="center" vertical="center"/>
    </xf>
    <xf numFmtId="165" fontId="21" fillId="0" borderId="14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3" fontId="20" fillId="0" borderId="13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left" vertical="center"/>
    </xf>
    <xf numFmtId="170" fontId="20" fillId="3" borderId="13" xfId="0" applyNumberFormat="1" applyFont="1" applyFill="1" applyBorder="1" applyAlignment="1">
      <alignment horizontal="center" vertical="center"/>
    </xf>
    <xf numFmtId="171" fontId="20" fillId="3" borderId="13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169" fontId="20" fillId="7" borderId="0" xfId="0" applyNumberFormat="1" applyFont="1" applyFill="1" applyAlignment="1">
      <alignment horizontal="center" vertical="center"/>
    </xf>
    <xf numFmtId="165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169" fontId="20" fillId="3" borderId="0" xfId="0" applyNumberFormat="1" applyFont="1" applyFill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center" vertical="center"/>
    </xf>
    <xf numFmtId="0" fontId="23" fillId="3" borderId="0" xfId="0" applyFont="1" applyFill="1"/>
    <xf numFmtId="169" fontId="24" fillId="3" borderId="1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172" fontId="20" fillId="3" borderId="13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172" fontId="20" fillId="0" borderId="1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5" fontId="21" fillId="6" borderId="14" xfId="0" applyNumberFormat="1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169" fontId="11" fillId="3" borderId="13" xfId="0" applyNumberFormat="1" applyFont="1" applyFill="1" applyBorder="1" applyAlignment="1">
      <alignment horizontal="center" vertical="center"/>
    </xf>
    <xf numFmtId="165" fontId="26" fillId="3" borderId="14" xfId="0" applyNumberFormat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20" fillId="6" borderId="13" xfId="0" applyFont="1" applyFill="1" applyBorder="1" applyAlignment="1">
      <alignment horizontal="left" vertical="center"/>
    </xf>
    <xf numFmtId="169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1" fillId="6" borderId="0" xfId="0" applyFont="1" applyFill="1" applyAlignment="1">
      <alignment vertical="center"/>
    </xf>
    <xf numFmtId="169" fontId="20" fillId="6" borderId="13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9" fontId="20" fillId="4" borderId="13" xfId="0" applyNumberFormat="1" applyFont="1" applyFill="1" applyBorder="1" applyAlignment="1">
      <alignment horizontal="center" vertical="center"/>
    </xf>
    <xf numFmtId="165" fontId="21" fillId="4" borderId="14" xfId="0" applyNumberFormat="1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172" fontId="20" fillId="6" borderId="13" xfId="0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1" fontId="20" fillId="6" borderId="13" xfId="0" applyNumberFormat="1" applyFont="1" applyFill="1" applyBorder="1" applyAlignment="1">
      <alignment horizontal="center" vertical="center"/>
    </xf>
    <xf numFmtId="171" fontId="20" fillId="7" borderId="13" xfId="0" applyNumberFormat="1" applyFont="1" applyFill="1" applyBorder="1" applyAlignment="1">
      <alignment horizontal="center" vertical="center"/>
    </xf>
    <xf numFmtId="0" fontId="9" fillId="0" borderId="0" xfId="0" applyFont="1"/>
    <xf numFmtId="171" fontId="20" fillId="6" borderId="14" xfId="0" applyNumberFormat="1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vertical="center"/>
    </xf>
    <xf numFmtId="0" fontId="9" fillId="0" borderId="2" xfId="0" applyFont="1" applyBorder="1"/>
    <xf numFmtId="167" fontId="4" fillId="0" borderId="8" xfId="0" applyNumberFormat="1" applyFont="1" applyBorder="1" applyAlignment="1">
      <alignment vertical="center"/>
    </xf>
    <xf numFmtId="0" fontId="13" fillId="0" borderId="8" xfId="0" applyFont="1" applyBorder="1"/>
    <xf numFmtId="164" fontId="4" fillId="0" borderId="6" xfId="0" applyNumberFormat="1" applyFont="1" applyBorder="1" applyAlignment="1">
      <alignment vertical="center"/>
    </xf>
    <xf numFmtId="0" fontId="9" fillId="0" borderId="7" xfId="0" applyFont="1" applyBorder="1"/>
    <xf numFmtId="0" fontId="16" fillId="5" borderId="0" xfId="0" applyFont="1" applyFill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ebrero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accion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cion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66:G66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Febrer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"/>
  <sheetViews>
    <sheetView showGridLines="0" workbookViewId="0"/>
  </sheetViews>
  <sheetFormatPr baseColWidth="10" defaultColWidth="12.6640625" defaultRowHeight="15.75" customHeight="1" x14ac:dyDescent="0.15"/>
  <cols>
    <col min="1" max="10" width="11.6640625" customWidth="1"/>
    <col min="11" max="11" width="8" customWidth="1"/>
    <col min="12" max="12" width="9.6640625" customWidth="1"/>
    <col min="13" max="16" width="11.6640625" customWidth="1"/>
    <col min="17" max="17" width="6.1640625" customWidth="1"/>
  </cols>
  <sheetData>
    <row r="1" spans="1:17" ht="22" x14ac:dyDescent="0.3">
      <c r="A1" s="1"/>
      <c r="B1" s="1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/>
    </row>
    <row r="2" spans="1:17" ht="13" x14ac:dyDescent="0.15">
      <c r="A2" s="6"/>
      <c r="B2" s="7" t="s">
        <v>12</v>
      </c>
      <c r="C2" s="8"/>
      <c r="D2" s="9"/>
      <c r="E2" s="10">
        <f t="shared" ref="E2:H2" si="0">SUM(E3:E20)</f>
        <v>388.01</v>
      </c>
      <c r="F2" s="10">
        <f t="shared" si="0"/>
        <v>248.00000000000003</v>
      </c>
      <c r="G2" s="10">
        <f t="shared" si="0"/>
        <v>293.84999999999997</v>
      </c>
      <c r="H2" s="10">
        <f t="shared" si="0"/>
        <v>412.99999999999989</v>
      </c>
      <c r="I2" s="10">
        <f t="shared" ref="I2:P2" si="1">SUM(I4:I18)</f>
        <v>746.61999999999989</v>
      </c>
      <c r="J2" s="10">
        <f t="shared" si="1"/>
        <v>467.54999999999995</v>
      </c>
      <c r="K2" s="10">
        <f t="shared" si="1"/>
        <v>724.79</v>
      </c>
      <c r="L2" s="10">
        <f t="shared" si="1"/>
        <v>626.99999999999989</v>
      </c>
      <c r="M2" s="10">
        <f t="shared" si="1"/>
        <v>717.16000000000008</v>
      </c>
      <c r="N2" s="10">
        <f t="shared" si="1"/>
        <v>433.71999999999997</v>
      </c>
      <c r="O2" s="10">
        <f t="shared" si="1"/>
        <v>670.81999999999994</v>
      </c>
      <c r="P2" s="10">
        <f t="shared" si="1"/>
        <v>594.12999999999988</v>
      </c>
      <c r="Q2" s="11"/>
    </row>
    <row r="3" spans="1:17" ht="18" customHeight="1" x14ac:dyDescent="0.15">
      <c r="A3" s="12"/>
      <c r="B3" s="142"/>
      <c r="C3" s="143"/>
      <c r="D3" s="9"/>
      <c r="E3" s="13"/>
      <c r="F3" s="13"/>
      <c r="G3" s="13"/>
      <c r="H3" s="13"/>
      <c r="I3" s="13" t="str">
        <f>IF(ISBLANK($B3), "", SUMIF([1]Transacciones!$G:$G,$B3,[1]Transacciones!$C:$C))</f>
        <v/>
      </c>
      <c r="J3" s="13"/>
      <c r="K3" s="14"/>
      <c r="L3" s="142"/>
      <c r="M3" s="143"/>
      <c r="N3" s="142"/>
      <c r="O3" s="143"/>
      <c r="P3" s="142"/>
      <c r="Q3" s="143"/>
    </row>
    <row r="4" spans="1:17" ht="18" customHeight="1" x14ac:dyDescent="0.15">
      <c r="A4" s="12"/>
      <c r="B4" s="138" t="s">
        <v>13</v>
      </c>
      <c r="C4" s="139"/>
      <c r="D4" s="15"/>
      <c r="E4" s="16">
        <f>IF(ISBLANK($B4), "", SUMIF(Enero!$G:$G,$B4,Enero!$C:$C))</f>
        <v>236.26999999999998</v>
      </c>
      <c r="F4" s="16">
        <f>IF(ISBLANK($B4), "", SUMIF(Febrero!$G:$G,$B4,Febrero!$C:$C))</f>
        <v>162.09</v>
      </c>
      <c r="G4" s="16">
        <f>IF(ISBLANK($B4), "", SUMIF(Marzo!$G:$G,$B4,Marzo!$C:$C))</f>
        <v>209.98</v>
      </c>
      <c r="H4" s="16">
        <f>IF(ISBLANK($B4), "", SUMIF(Abril!$G:$G,$B4,Abril!$C:$C))</f>
        <v>251.92999999999992</v>
      </c>
      <c r="I4" s="16">
        <f>IF(ISBLANK($B4), "", SUMIF(Mayo!$G:$G,$B4,Mayo!$C:$C))</f>
        <v>252.68999999999988</v>
      </c>
      <c r="J4" s="16">
        <f>IF(ISBLANK($B4), "", SUMIF(Junio!$G:$G,$B4,Junio!$C:$C))</f>
        <v>251.4499999999999</v>
      </c>
      <c r="K4" s="16">
        <f>IF(ISBLANK($B4), "", SUMIF(Julio!$G:$G,$B4,Julio!$C:$C))</f>
        <v>209.62999999999988</v>
      </c>
      <c r="L4" s="16">
        <f>IF(ISBLANK($B4), "", SUMIF(Agosto!$G:$G,$B4,Agosto!$C:$C))</f>
        <v>221.93999999999994</v>
      </c>
      <c r="M4" s="16">
        <f>IF(ISBLANK($B4), "", SUMIF(Septiembre!$G:$G,$B4,Septiembre!$C:$C))</f>
        <v>214.59000000000006</v>
      </c>
      <c r="N4" s="16">
        <f>IF(ISBLANK($B4), "", SUMIF(Octubre!$G:$G,$B4,Octubre!$C:$C))</f>
        <v>135.91</v>
      </c>
      <c r="O4" s="16">
        <f>IF(ISBLANK($B4), "", SUMIF(Noviembre!$G:$G,$B4,Noviembre!$C:$C))</f>
        <v>299.08000000000004</v>
      </c>
      <c r="P4" s="16">
        <f>IF(ISBLANK($B4), "", SUMIF(Diciembre!$G:$G,$B4,Diciembre!$C:$C))</f>
        <v>248.57999999999993</v>
      </c>
      <c r="Q4" s="17"/>
    </row>
    <row r="5" spans="1:17" ht="18" customHeight="1" x14ac:dyDescent="0.15">
      <c r="A5" s="12"/>
      <c r="B5" s="138" t="s">
        <v>14</v>
      </c>
      <c r="C5" s="139"/>
      <c r="D5" s="15"/>
      <c r="E5" s="16">
        <f>IF(ISBLANK($B5), "", SUMIF(Enero!$G:$G,$B5,Enero!$C:$C))</f>
        <v>20.5</v>
      </c>
      <c r="F5" s="16">
        <f>IF(ISBLANK($B5), "", SUMIF(Febrero!$G:$G,$B5,Febrero!$C:$C))</f>
        <v>33.6</v>
      </c>
      <c r="G5" s="16">
        <f>IF(ISBLANK($B5), "", SUMIF(Marzo!$G:$G,$B5,Marzo!$C:$C))</f>
        <v>17.899999999999999</v>
      </c>
      <c r="H5" s="16">
        <f>IF(ISBLANK($B5), "", SUMIF(Abril!$G:$G,$B5,Abril!$C:$C))</f>
        <v>71.98</v>
      </c>
      <c r="I5" s="16">
        <f>IF(ISBLANK($B5), "", SUMIF(Mayo!$G:$G,$B5,Mayo!$C:$C))</f>
        <v>109.95</v>
      </c>
      <c r="J5" s="16">
        <f>IF(ISBLANK($B5), "", SUMIF(Junio!$G:$G,$B5,Junio!$C:$C))</f>
        <v>138.09</v>
      </c>
      <c r="K5" s="16">
        <f>IF(ISBLANK($B5), "", SUMIF(Julio!$G:$G,$B5,Julio!$C:$C))</f>
        <v>198.85</v>
      </c>
      <c r="L5" s="16">
        <f>IF(ISBLANK($B5), "", SUMIF(Agosto!$G:$G,$B5,Agosto!$C:$C))</f>
        <v>102.7</v>
      </c>
      <c r="M5" s="16">
        <f>IF(ISBLANK($B5), "", SUMIF(Septiembre!$G:$G,$B5,Septiembre!$C:$C))</f>
        <v>200.4</v>
      </c>
      <c r="N5" s="16">
        <f>IF(ISBLANK($B5), "", SUMIF(Octubre!$G:$G,$B5,Octubre!$C:$C))</f>
        <v>65.449999999999989</v>
      </c>
      <c r="O5" s="16">
        <f>IF(ISBLANK($B5), "", SUMIF(Noviembre!$G:$G,$B5,Noviembre!$C:$C))</f>
        <v>104.64999999999999</v>
      </c>
      <c r="P5" s="16">
        <f>IF(ISBLANK($B5), "", SUMIF(Diciembre!$G:$G,$B5,Diciembre!$C:$C))</f>
        <v>132.65</v>
      </c>
      <c r="Q5" s="17"/>
    </row>
    <row r="6" spans="1:17" ht="18" customHeight="1" x14ac:dyDescent="0.15">
      <c r="A6" s="12"/>
      <c r="B6" s="138" t="s">
        <v>15</v>
      </c>
      <c r="C6" s="139"/>
      <c r="D6" s="15"/>
      <c r="E6" s="16">
        <f>IF(ISBLANK($B6), "", SUMIF(Enero!$G:$G,$B6,Enero!$C:$C))</f>
        <v>43.44</v>
      </c>
      <c r="F6" s="16">
        <f>IF(ISBLANK($B6), "", SUMIF(Febrero!$G:$G,$B6,Febrero!$C:$C))</f>
        <v>11.8</v>
      </c>
      <c r="G6" s="16">
        <f>IF(ISBLANK($B6), "", SUMIF(Marzo!$G:$G,$B6,Marzo!$C:$C))</f>
        <v>14.43</v>
      </c>
      <c r="H6" s="16">
        <f>IF(ISBLANK($B6), "", SUMIF(Abril!$G:$G,$B6,Abril!$C:$C))</f>
        <v>18.359999999999996</v>
      </c>
      <c r="I6" s="16">
        <f>IF(ISBLANK($B6), "", SUMIF(Mayo!$G:$G,$B6,Mayo!$C:$C))</f>
        <v>22.13</v>
      </c>
      <c r="J6" s="16">
        <f>IF(ISBLANK($B6), "", SUMIF(Junio!$G:$G,$B6,Junio!$C:$C))</f>
        <v>1.1000000000000001</v>
      </c>
      <c r="K6" s="16">
        <f>IF(ISBLANK($B6), "", SUMIF(Julio!$G:$G,$B6,Julio!$C:$C))</f>
        <v>2.5</v>
      </c>
      <c r="L6" s="16">
        <f>IF(ISBLANK($B6), "", SUMIF(Agosto!$G:$G,$B6,Agosto!$C:$C))</f>
        <v>8.5</v>
      </c>
      <c r="M6" s="16">
        <f>IF(ISBLANK($B6), "", SUMIF(Septiembre!$G:$G,$B6,Septiembre!$C:$C))</f>
        <v>12.180000000000001</v>
      </c>
      <c r="N6" s="16">
        <f>IF(ISBLANK($B6), "", SUMIF(Octubre!$G:$G,$B6,Octubre!$C:$C))</f>
        <v>9.9</v>
      </c>
      <c r="O6" s="16">
        <f>IF(ISBLANK($B6), "", SUMIF(Noviembre!$G:$G,$B6,Noviembre!$C:$C))</f>
        <v>6.9</v>
      </c>
      <c r="P6" s="16">
        <f>IF(ISBLANK($B6), "", SUMIF(Diciembre!$G:$G,$B6,Diciembre!$C:$C))</f>
        <v>2.99</v>
      </c>
      <c r="Q6" s="17"/>
    </row>
    <row r="7" spans="1:17" ht="18" customHeight="1" x14ac:dyDescent="0.15">
      <c r="A7" s="12"/>
      <c r="B7" s="138" t="s">
        <v>16</v>
      </c>
      <c r="C7" s="139"/>
      <c r="D7" s="15"/>
      <c r="E7" s="16">
        <f>IF(ISBLANK($B7), "", SUMIF(Enero!$G:$G,$B7,Enero!$C:$C))</f>
        <v>61.45000000000001</v>
      </c>
      <c r="F7" s="16">
        <f>IF(ISBLANK($B7), "", SUMIF(Febrero!$G:$G,$B7,Febrero!$C:$C))</f>
        <v>3.8</v>
      </c>
      <c r="G7" s="16">
        <f>IF(ISBLANK($B7), "", SUMIF(Marzo!$G:$G,$B7,Marzo!$C:$C))</f>
        <v>43.140000000000008</v>
      </c>
      <c r="H7" s="16">
        <f>IF(ISBLANK($B7), "", SUMIF(Abril!$G:$G,$B7,Abril!$C:$C))</f>
        <v>7.84</v>
      </c>
      <c r="I7" s="16">
        <f>IF(ISBLANK($B7), "", SUMIF(Mayo!$G:$G,$B7,Mayo!$C:$C))</f>
        <v>41.6</v>
      </c>
      <c r="J7" s="16">
        <f>IF(ISBLANK($B7), "", SUMIF(Junio!$G:$G,$B7,Junio!$C:$C))</f>
        <v>37.150000000000006</v>
      </c>
      <c r="K7" s="16">
        <f>IF(ISBLANK($B7), "", SUMIF(Julio!$G:$G,$B7,Julio!$C:$C))</f>
        <v>120.21</v>
      </c>
      <c r="L7" s="16">
        <f>IF(ISBLANK($B7), "", SUMIF(Agosto!$G:$G,$B7,Agosto!$C:$C))</f>
        <v>3.25</v>
      </c>
      <c r="M7" s="16">
        <f>IF(ISBLANK($B7), "", SUMIF(Septiembre!$G:$G,$B7,Septiembre!$C:$C))</f>
        <v>166.31</v>
      </c>
      <c r="N7" s="16">
        <f>IF(ISBLANK($B7), "", SUMIF(Octubre!$G:$G,$B7,Octubre!$C:$C))</f>
        <v>32.799999999999997</v>
      </c>
      <c r="O7" s="16">
        <f>IF(ISBLANK($B7), "", SUMIF(Noviembre!$G:$G,$B7,Noviembre!$C:$C))</f>
        <v>76.27</v>
      </c>
      <c r="P7" s="16">
        <f>IF(ISBLANK($B7), "", SUMIF(Diciembre!$G:$G,$B7,Diciembre!$C:$C))</f>
        <v>27.840000000000003</v>
      </c>
      <c r="Q7" s="17"/>
    </row>
    <row r="8" spans="1:17" ht="18" customHeight="1" x14ac:dyDescent="0.15">
      <c r="A8" s="12"/>
      <c r="B8" s="138" t="s">
        <v>17</v>
      </c>
      <c r="C8" s="139"/>
      <c r="D8" s="15"/>
      <c r="E8" s="18">
        <f>IF(ISBLANK($B8), "", SUMIF(Enero!$G:$G,$B8,Enero!$C:$C))</f>
        <v>0</v>
      </c>
      <c r="F8" s="18">
        <f>IF(ISBLANK($B8), "", SUMIF(Febrero!$G:$G,$B8,Febrero!$C:$C))</f>
        <v>0</v>
      </c>
      <c r="G8" s="16">
        <f>IF(ISBLANK($B8), "", SUMIF(Marzo!$G:$G,$B8,Marzo!$C:$C))</f>
        <v>8.4</v>
      </c>
      <c r="H8" s="16">
        <f>IF(ISBLANK($B8), "", SUMIF(Abril!$G:$G,$B8,Abril!$C:$C))</f>
        <v>62.89</v>
      </c>
      <c r="I8" s="16">
        <f>IF(ISBLANK($B8), "", SUMIF(Mayo!$G:$G,$B8,Mayo!$C:$C))</f>
        <v>11.36</v>
      </c>
      <c r="J8" s="16">
        <f>IF(ISBLANK($B8), "", SUMIF(Junio!$G:$G,$B8,Junio!$C:$C))</f>
        <v>39.760000000000005</v>
      </c>
      <c r="K8" s="16">
        <f>IF(ISBLANK($B8), "", SUMIF(Julio!$G:$G,$B8,Julio!$C:$C))</f>
        <v>47.77000000000001</v>
      </c>
      <c r="L8" s="16">
        <f>IF(ISBLANK($B8), "", SUMIF(Agosto!$G:$G,$B8,Agosto!$C:$C))</f>
        <v>36.11</v>
      </c>
      <c r="M8" s="16">
        <f>IF(ISBLANK($B8), "", SUMIF(Septiembre!$G:$G,$B8,Septiembre!$C:$C))</f>
        <v>51.45</v>
      </c>
      <c r="N8" s="18">
        <f>IF(ISBLANK($B8), "", SUMIF(Octubre!$G:$G,$B8,Octubre!$C:$C))</f>
        <v>0</v>
      </c>
      <c r="O8" s="16">
        <f>IF(ISBLANK($B8), "", SUMIF(Noviembre!$G:$G,$B8,Noviembre!$C:$C))</f>
        <v>57.019999999999996</v>
      </c>
      <c r="P8" s="16">
        <f>IF(ISBLANK($B8), "", SUMIF(Diciembre!$G:$G,$B8,Diciembre!$C:$C))</f>
        <v>2.2999999999999998</v>
      </c>
      <c r="Q8" s="17"/>
    </row>
    <row r="9" spans="1:17" ht="18" customHeight="1" x14ac:dyDescent="0.15">
      <c r="A9" s="12"/>
      <c r="B9" s="138" t="s">
        <v>18</v>
      </c>
      <c r="C9" s="139"/>
      <c r="D9" s="15"/>
      <c r="E9" s="18">
        <f>IF(ISBLANK($B9), "", SUMIF(Enero!$G:$G,$B9,Enero!$C:$C))</f>
        <v>0</v>
      </c>
      <c r="F9" s="18">
        <f>IF(ISBLANK($B9), "", SUMIF(Febrero!$G:$G,$B9,Febrero!$C:$C))</f>
        <v>0</v>
      </c>
      <c r="G9" s="18">
        <f>IF(ISBLANK($B9), "", SUMIF(Marzo!$G:$G,$B9,Marzo!$C:$C))</f>
        <v>0</v>
      </c>
      <c r="H9" s="18">
        <f>IF(ISBLANK($B9), "", SUMIF(Abril!$G:$G,$B9,Abril!$C:$C))</f>
        <v>0</v>
      </c>
      <c r="I9" s="18">
        <f>IF(ISBLANK($B9), "", SUMIF(Mayo!$G:$G,$B9,Mayo!$C:$C))</f>
        <v>0</v>
      </c>
      <c r="J9" s="18">
        <f>IF(ISBLANK($B9), "", SUMIF(Junio!$G:$G,$B9,Junio!$C:$C))</f>
        <v>0</v>
      </c>
      <c r="K9" s="18">
        <f>IF(ISBLANK($B9), "", SUMIF(Julio!$G:$G,$B9,Julio!$C:$C))</f>
        <v>0</v>
      </c>
      <c r="L9" s="16">
        <f>IF(ISBLANK($B9), "", SUMIF(Agosto!$G:$G,$B9,Agosto!$C:$C))</f>
        <v>1.4</v>
      </c>
      <c r="M9" s="18">
        <f>IF(ISBLANK($B9), "", SUMIF(Septiembre!$G:$G,$B9,Septiembre!$C:$C))</f>
        <v>0</v>
      </c>
      <c r="N9" s="18">
        <f>IF(ISBLANK($B9), "", SUMIF(Octubre!$G:$G,$B9,Octubre!$C:$C))</f>
        <v>0</v>
      </c>
      <c r="O9" s="18">
        <f>IF(ISBLANK($B9), "", SUMIF(Noviembre!$G:$G,$B9,Noviembre!$C:$C))</f>
        <v>0</v>
      </c>
      <c r="P9" s="16">
        <f>IF(ISBLANK($B9), "", SUMIF(Diciembre!$G:$G,$B9,Diciembre!$C:$C))</f>
        <v>63.95</v>
      </c>
      <c r="Q9" s="17"/>
    </row>
    <row r="10" spans="1:17" ht="18" customHeight="1" x14ac:dyDescent="0.15">
      <c r="A10" s="12"/>
      <c r="B10" s="138" t="s">
        <v>19</v>
      </c>
      <c r="C10" s="139"/>
      <c r="D10" s="15"/>
      <c r="E10" s="18">
        <f>IF(ISBLANK($B10), "", SUMIF(Enero!$G:$G,$B10,Enero!$C:$C))</f>
        <v>0</v>
      </c>
      <c r="F10" s="18">
        <f>IF(ISBLANK($B10), "", SUMIF(Febrero!$G:$G,$B10,Febrero!$C:$C))</f>
        <v>0</v>
      </c>
      <c r="G10" s="18">
        <f>IF(ISBLANK($B10), "", SUMIF(Marzo!$G:$G,$B10,Marzo!$C:$C))</f>
        <v>0</v>
      </c>
      <c r="H10" s="18">
        <f>IF(ISBLANK($B10), "", SUMIF(Abril!$G:$G,$B10,Abril!$C:$C))</f>
        <v>0</v>
      </c>
      <c r="I10" s="18">
        <f>IF(ISBLANK($B10), "", SUMIF(Mayo!$G:$G,$B10,Mayo!$C:$C))</f>
        <v>0</v>
      </c>
      <c r="J10" s="18">
        <f>IF(ISBLANK($B10), "", SUMIF(Junio!$G:$G,$B10,Junio!$C:$C))</f>
        <v>0</v>
      </c>
      <c r="K10" s="18">
        <f>IF(ISBLANK($B10), "", SUMIF(Julio!$G:$G,$B10,Julio!$C:$C))</f>
        <v>0</v>
      </c>
      <c r="L10" s="18">
        <f>IF(ISBLANK($B10), "", SUMIF(Agosto!$G:$G,$B10,Agosto!$C:$C))</f>
        <v>0</v>
      </c>
      <c r="M10" s="18">
        <f>IF(ISBLANK($B10), "", SUMIF(Septiembre!$G:$G,$B10,Septiembre!$C:$C))</f>
        <v>0</v>
      </c>
      <c r="N10" s="18">
        <f>IF(ISBLANK($B10), "", SUMIF(Octubre!$G:$G,$B10,Octubre!$C:$C))</f>
        <v>0</v>
      </c>
      <c r="O10" s="18">
        <f>IF(ISBLANK($B10), "", SUMIF(Noviembre!$G:$G,$B10,Noviembre!$C:$C))</f>
        <v>0</v>
      </c>
      <c r="P10" s="16">
        <f>IF(ISBLANK($B10), "", SUMIF(Diciembre!$G:$G,$B10,Diciembre!$C:$C))</f>
        <v>0</v>
      </c>
      <c r="Q10" s="17"/>
    </row>
    <row r="11" spans="1:17" ht="18" customHeight="1" x14ac:dyDescent="0.15">
      <c r="A11" s="12"/>
      <c r="B11" s="138" t="s">
        <v>20</v>
      </c>
      <c r="C11" s="139"/>
      <c r="D11" s="15"/>
      <c r="E11" s="16">
        <f>IF(ISBLANK($B11), "", SUMIF(Enero!$G:$G,$B11,Enero!$C:$C))</f>
        <v>26.35</v>
      </c>
      <c r="F11" s="16">
        <f>IF(ISBLANK($B11), "", SUMIF(Febrero!$G:$G,$B11,Febrero!$C:$C))</f>
        <v>33.24</v>
      </c>
      <c r="G11" s="18">
        <f>IF(ISBLANK($B11), "", SUMIF(Marzo!$G:$G,$B11,Marzo!$C:$C))</f>
        <v>0</v>
      </c>
      <c r="H11" s="18">
        <f>IF(ISBLANK($B11), "", SUMIF(Abril!$G:$G,$B11,Abril!$C:$C))</f>
        <v>0</v>
      </c>
      <c r="I11" s="18">
        <f>IF(ISBLANK($B11), "", SUMIF(Mayo!$G:$G,$B11,Mayo!$C:$C))</f>
        <v>0</v>
      </c>
      <c r="J11" s="18">
        <f>IF(ISBLANK($B11), "", SUMIF(Junio!$G:$G,$B11,Junio!$C:$C))</f>
        <v>0</v>
      </c>
      <c r="K11" s="18">
        <f>IF(ISBLANK($B11), "", SUMIF(Julio!$G:$G,$B11,Julio!$C:$C))</f>
        <v>0</v>
      </c>
      <c r="L11" s="18">
        <f>IF(ISBLANK($B11), "", SUMIF(Agosto!$G:$G,$B11,Agosto!$C:$C))</f>
        <v>0</v>
      </c>
      <c r="M11" s="18">
        <f>IF(ISBLANK($B11), "", SUMIF(Septiembre!$G:$G,$B11,Septiembre!$C:$C))</f>
        <v>0</v>
      </c>
      <c r="N11" s="18">
        <f>IF(ISBLANK($B11), "", SUMIF(Octubre!$G:$G,$B11,Octubre!$C:$C))</f>
        <v>0</v>
      </c>
      <c r="O11" s="18">
        <f>IF(ISBLANK($B11), "", SUMIF(Noviembre!$G:$G,$B11,Noviembre!$C:$C))</f>
        <v>0</v>
      </c>
      <c r="P11" s="16">
        <f>IF(ISBLANK($B11), "", SUMIF(Diciembre!$G:$G,$B11,Diciembre!$C:$C))</f>
        <v>0</v>
      </c>
      <c r="Q11" s="17"/>
    </row>
    <row r="12" spans="1:17" ht="18" customHeight="1" x14ac:dyDescent="0.15">
      <c r="A12" s="12"/>
      <c r="B12" s="138" t="s">
        <v>21</v>
      </c>
      <c r="C12" s="139"/>
      <c r="D12" s="15"/>
      <c r="E12" s="18">
        <f>IF(ISBLANK($B12), "", SUMIF(Enero!$G:$G,$B12,Enero!$C:$C))</f>
        <v>0</v>
      </c>
      <c r="F12" s="18">
        <f>IF(ISBLANK($B12), "", SUMIF(Febrero!$G:$G,$B12,Febrero!$C:$C))</f>
        <v>0</v>
      </c>
      <c r="G12" s="18">
        <f>IF(ISBLANK($B12), "", SUMIF(Marzo!$G:$G,$B12,Marzo!$C:$C))</f>
        <v>0</v>
      </c>
      <c r="H12" s="18">
        <f>IF(ISBLANK($B12), "", SUMIF(Abril!$G:$G,$B12,Abril!$C:$C))</f>
        <v>0</v>
      </c>
      <c r="I12" s="19">
        <f>IF(ISBLANK($B12), "", SUMIF(Mayo!$G:$G,$B12,Mayo!$C:$C))</f>
        <v>308.89</v>
      </c>
      <c r="J12" s="18">
        <f>IF(ISBLANK($B12), "", SUMIF(Junio!$G:$G,$B12,Junio!$C:$C))</f>
        <v>0</v>
      </c>
      <c r="K12" s="18">
        <f>IF(ISBLANK($B12), "", SUMIF(Julio!$G:$G,$B12,Julio!$C:$C))</f>
        <v>119.85</v>
      </c>
      <c r="L12" s="19">
        <f>IF(ISBLANK($B12), "", SUMIF(Agosto!$G:$G,$B12,Agosto!$C:$C))</f>
        <v>253.1</v>
      </c>
      <c r="M12" s="19">
        <f>IF(ISBLANK($B12), "", SUMIF(Septiembre!$G:$G,$B12,Septiembre!$C:$C))</f>
        <v>72.23</v>
      </c>
      <c r="N12" s="16">
        <f>IF(ISBLANK($B12), "", SUMIF(Octubre!$G:$G,$B12,Octubre!$C:$C))</f>
        <v>158.1</v>
      </c>
      <c r="O12" s="18">
        <f>IF(ISBLANK($B12), "", SUMIF(Noviembre!$G:$G,$B12,Noviembre!$C:$C))</f>
        <v>0</v>
      </c>
      <c r="P12" s="16">
        <f>IF(ISBLANK($B12), "", SUMIF(Diciembre!$G:$G,$B12,Diciembre!$C:$C))</f>
        <v>31.54</v>
      </c>
      <c r="Q12" s="17"/>
    </row>
    <row r="13" spans="1:17" ht="18" customHeight="1" x14ac:dyDescent="0.15">
      <c r="A13" s="12"/>
      <c r="B13" s="138" t="s">
        <v>22</v>
      </c>
      <c r="C13" s="139"/>
      <c r="D13" s="15"/>
      <c r="E13" s="18">
        <f>IF(ISBLANK($B13), "", SUMIF(Enero!$G:$G,$B13,Enero!$C:$C))</f>
        <v>0</v>
      </c>
      <c r="F13" s="16">
        <f>IF(ISBLANK($B13), "", SUMIF(Febrero!$G:$G,$B13,Febrero!$C:$C))</f>
        <v>3.47</v>
      </c>
      <c r="G13" s="18">
        <f>IF(ISBLANK($B13), "", SUMIF(Marzo!$G:$G,$B13,Marzo!$C:$C))</f>
        <v>0</v>
      </c>
      <c r="H13" s="18">
        <f>IF(ISBLANK($B13), "", SUMIF(Abril!$G:$G,$B13,Abril!$C:$C))</f>
        <v>0</v>
      </c>
      <c r="I13" s="18">
        <f>IF(ISBLANK($B13), "", SUMIF(Mayo!$G:$G,$B13,Mayo!$C:$C))</f>
        <v>0</v>
      </c>
      <c r="J13" s="18">
        <f>IF(ISBLANK($B13), "", SUMIF(Junio!$G:$G,$B13,Junio!$C:$C))</f>
        <v>0</v>
      </c>
      <c r="K13" s="18">
        <f>IF(ISBLANK($B13), "", SUMIF(Julio!$G:$G,$B13,Julio!$C:$C))</f>
        <v>0</v>
      </c>
      <c r="L13" s="18">
        <f>IF(ISBLANK($B13), "", SUMIF(Agosto!$G:$G,$B13,Agosto!$C:$C))</f>
        <v>0</v>
      </c>
      <c r="M13" s="18">
        <f>IF(ISBLANK($B13), "", SUMIF(Septiembre!$G:$G,$B13,Septiembre!$C:$C))</f>
        <v>0</v>
      </c>
      <c r="N13" s="18">
        <f>IF(ISBLANK($B13), "", SUMIF(Octubre!$G:$G,$B13,Octubre!$C:$C))</f>
        <v>0</v>
      </c>
      <c r="O13" s="18">
        <f>IF(ISBLANK($B13), "", SUMIF(Noviembre!$G:$G,$B13,Noviembre!$C:$C))</f>
        <v>0</v>
      </c>
      <c r="P13" s="16">
        <f>IF(ISBLANK($B13), "", SUMIF(Diciembre!$G:$G,$B13,Diciembre!$C:$C))</f>
        <v>0</v>
      </c>
      <c r="Q13" s="17"/>
    </row>
    <row r="14" spans="1:17" ht="18" customHeight="1" x14ac:dyDescent="0.15">
      <c r="A14" s="12"/>
      <c r="B14" s="138" t="s">
        <v>23</v>
      </c>
      <c r="C14" s="139"/>
      <c r="D14" s="15"/>
      <c r="E14" s="18">
        <f>IF(ISBLANK($B14), "", SUMIF(Enero!$G:$G,$B14,Enero!$C:$C))</f>
        <v>0</v>
      </c>
      <c r="F14" s="18">
        <f>IF(ISBLANK($B14), "", SUMIF(Febrero!$G:$G,$B14,Febrero!$C:$C))</f>
        <v>0</v>
      </c>
      <c r="G14" s="18">
        <f>IF(ISBLANK($B14), "", SUMIF(Marzo!$G:$G,$B14,Marzo!$C:$C))</f>
        <v>0</v>
      </c>
      <c r="H14" s="18">
        <f>IF(ISBLANK($B14), "", SUMIF(Abril!$G:$G,$B14,Abril!$C:$C))</f>
        <v>0</v>
      </c>
      <c r="I14" s="18">
        <f>IF(ISBLANK($B14), "", SUMIF(Mayo!$G:$G,$B14,Mayo!$C:$C))</f>
        <v>0</v>
      </c>
      <c r="J14" s="18">
        <f>IF(ISBLANK($B14), "", SUMIF(Junio!$G:$G,$B14,Junio!$C:$C))</f>
        <v>0</v>
      </c>
      <c r="K14" s="18">
        <f>IF(ISBLANK($B14), "", SUMIF(Julio!$G:$G,$B14,Julio!$C:$C))</f>
        <v>25.98</v>
      </c>
      <c r="L14" s="18">
        <f>IF(ISBLANK($B14), "", SUMIF(Agosto!$G:$G,$B14,Agosto!$C:$C))</f>
        <v>0</v>
      </c>
      <c r="M14" s="18">
        <f>IF(ISBLANK($B14), "", SUMIF(Septiembre!$G:$G,$B14,Septiembre!$C:$C))</f>
        <v>0</v>
      </c>
      <c r="N14" s="18">
        <f>IF(ISBLANK($B14), "", SUMIF(Octubre!$G:$G,$B14,Octubre!$C:$C))</f>
        <v>0</v>
      </c>
      <c r="O14" s="16">
        <f>IF(ISBLANK($B14), "", SUMIF(Noviembre!$G:$G,$B14,Noviembre!$C:$C))</f>
        <v>68.290000000000006</v>
      </c>
      <c r="P14" s="16">
        <f>IF(ISBLANK($B14), "", SUMIF(Diciembre!$G:$G,$B14,Diciembre!$C:$C))</f>
        <v>65</v>
      </c>
      <c r="Q14" s="17"/>
    </row>
    <row r="15" spans="1:17" ht="18" customHeight="1" x14ac:dyDescent="0.15">
      <c r="A15" s="12"/>
      <c r="B15" s="138" t="s">
        <v>24</v>
      </c>
      <c r="C15" s="139"/>
      <c r="D15" s="15"/>
      <c r="E15" s="18">
        <f>IF(ISBLANK($B15), "", SUMIF(Enero!$G:$G,$B15,Enero!$C:$C))</f>
        <v>0</v>
      </c>
      <c r="F15" s="18">
        <f>IF(ISBLANK($B15), "", SUMIF(Febrero!$G:$G,$B15,Febrero!$C:$C))</f>
        <v>0</v>
      </c>
      <c r="G15" s="18">
        <f>IF(ISBLANK($B15), "", SUMIF(Marzo!$G:$G,$B15,Marzo!$C:$C))</f>
        <v>0</v>
      </c>
      <c r="H15" s="18">
        <f>IF(ISBLANK($B15), "", SUMIF(Abril!$G:$G,$B15,Abril!$C:$C))</f>
        <v>0</v>
      </c>
      <c r="I15" s="18">
        <f>IF(ISBLANK($B15), "", SUMIF(Mayo!$G:$G,$B15,Mayo!$C:$C))</f>
        <v>0</v>
      </c>
      <c r="J15" s="18">
        <f>IF(ISBLANK($B15), "", SUMIF(Junio!$G:$G,$B15,Junio!$C:$C))</f>
        <v>0</v>
      </c>
      <c r="K15" s="18">
        <f>IF(ISBLANK($B15), "", SUMIF(Junio!$G:$G,$B15,Junio!$C:$C))</f>
        <v>0</v>
      </c>
      <c r="L15" s="18">
        <f>IF(ISBLANK($B15), "", SUMIF(Agosto!$G:$G,$B15,Agosto!$C:$C))</f>
        <v>0</v>
      </c>
      <c r="M15" s="18">
        <f>IF(ISBLANK($B15), "", SUMIF(Septiembre!$G:$G,$B15,Septiembre!$C:$C))</f>
        <v>0</v>
      </c>
      <c r="N15" s="16">
        <f>IF(ISBLANK($B15), "", SUMIF(Octubre!$G:$G,$B15,Octubre!$C:$C))</f>
        <v>31.56</v>
      </c>
      <c r="O15" s="16">
        <f>IF(ISBLANK($B15), "", SUMIF(Noviembre!$G:$G,$B15,Noviembre!$C:$C))</f>
        <v>58.609999999999992</v>
      </c>
      <c r="P15" s="16">
        <f>IF(ISBLANK($B15), "", SUMIF(Diciembre!$G:$G,$B15,Diciembre!$C:$C))</f>
        <v>19.28</v>
      </c>
      <c r="Q15" s="17"/>
    </row>
    <row r="16" spans="1:17" ht="18" customHeight="1" x14ac:dyDescent="0.15">
      <c r="A16" s="12"/>
      <c r="B16" s="138" t="s">
        <v>25</v>
      </c>
      <c r="C16" s="139"/>
      <c r="D16" s="15"/>
      <c r="E16" s="18">
        <f>IF(ISBLANK($B16), "", SUMIF(Enero!$G:$G,$B16,Enero!$C:$C))</f>
        <v>0</v>
      </c>
      <c r="F16" s="18">
        <f>IF(ISBLANK($B16), "", SUMIF(Febrero!$G:$G,$B16,Febrero!$C:$C))</f>
        <v>0</v>
      </c>
      <c r="G16" s="18">
        <f>IF(ISBLANK($B16), "", SUMIF(Marzo!$G:$G,$B16,Marzo!$C:$C))</f>
        <v>0</v>
      </c>
      <c r="H16" s="18">
        <f>IF(ISBLANK($B16), "", SUMIF(Abril!$G:$G,$B16,Abril!$C:$C))</f>
        <v>0</v>
      </c>
      <c r="I16" s="18">
        <f>IF(ISBLANK($B16), "", SUMIF(Mayo!$G:$G,$B16,Mayo!$C:$C))</f>
        <v>0</v>
      </c>
      <c r="J16" s="18">
        <f>IF(ISBLANK($B16), "", SUMIF(Junio!$G:$G,$B16,Junio!$C:$C))</f>
        <v>0</v>
      </c>
      <c r="K16" s="18">
        <f>IF(ISBLANK($B16), "", SUMIF(Junio!$G:$G,$B16,Junio!$C:$C))</f>
        <v>0</v>
      </c>
      <c r="L16" s="18">
        <f>IF(ISBLANK($B16), "", SUMIF(Agosto!$G:$G,$B16,Agosto!$C:$C))</f>
        <v>0</v>
      </c>
      <c r="M16" s="18">
        <f>IF(ISBLANK($B16), "", SUMIF(Septiembre!$G:$G,$B16,Septiembre!$C:$C))</f>
        <v>0</v>
      </c>
      <c r="N16" s="18">
        <f>IF(ISBLANK($B16), "", SUMIF(Octubre!$G:$G,$B16,Octubre!$C:$C))</f>
        <v>0</v>
      </c>
      <c r="O16" s="18">
        <f>IF(ISBLANK($B16), "", SUMIF(Noviembre!$G:$G,$B16,Noviembre!$C:$C))</f>
        <v>0</v>
      </c>
      <c r="P16" s="16">
        <f>IF(ISBLANK($B16), "", SUMIF(Diciembre!$G:$G,$B16,Diciembre!$C:$C))</f>
        <v>0</v>
      </c>
      <c r="Q16" s="17"/>
    </row>
    <row r="17" spans="1:17" ht="18" customHeight="1" x14ac:dyDescent="0.15">
      <c r="A17" s="12"/>
      <c r="B17" s="138" t="s">
        <v>26</v>
      </c>
      <c r="C17" s="139"/>
      <c r="D17" s="15"/>
      <c r="E17" s="18">
        <f>IF(ISBLANK($B17), "", SUMIF(Enero!$G:$G,$B17,Enero!$C:$C))</f>
        <v>0</v>
      </c>
      <c r="F17" s="18">
        <f>IF(ISBLANK($B17), "", SUMIF(Febrero!$G:$G,$B17,Febrero!$C:$C))</f>
        <v>0</v>
      </c>
      <c r="G17" s="18">
        <f>IF(ISBLANK($B17), "", SUMIF(Marzo!$G:$G,$B17,Marzo!$C:$C))</f>
        <v>0</v>
      </c>
      <c r="H17" s="18">
        <f>IF(ISBLANK($B17), "", SUMIF(Abril!$G:$G,$B17,Abril!$C:$C))</f>
        <v>0</v>
      </c>
      <c r="I17" s="18">
        <f>IF(ISBLANK($B17), "", SUMIF(Mayo!$G:$G,$B17,Mayo!$C:$C))</f>
        <v>0</v>
      </c>
      <c r="J17" s="18">
        <f>IF(ISBLANK($B17), "", SUMIF(Junio!$G:$G,$B17,Junio!$C:$C))</f>
        <v>0</v>
      </c>
      <c r="K17" s="18">
        <f>IF(ISBLANK($B17), "", SUMIF(Junio!$G:$G,$B17,Junio!$C:$C))</f>
        <v>0</v>
      </c>
      <c r="L17" s="18">
        <f>IF(ISBLANK($B17), "", SUMIF(Agosto!$G:$G,$B17,Agosto!$C:$C))</f>
        <v>0</v>
      </c>
      <c r="M17" s="18">
        <f>IF(ISBLANK($B17), "", SUMIF(Septiembre!$G:$G,$B17,Septiembre!$C:$C))</f>
        <v>0</v>
      </c>
      <c r="N17" s="18">
        <f>IF(ISBLANK($B17), "", SUMIF(Octubre!$G:$G,$B17,Octubre!$C:$C))</f>
        <v>0</v>
      </c>
      <c r="O17" s="18">
        <f>IF(ISBLANK($B17), "", SUMIF(Noviembre!$G:$G,$B17,Noviembre!$C:$C))</f>
        <v>0</v>
      </c>
      <c r="P17" s="16">
        <f>IF(ISBLANK($B17), "", SUMIF(Diciembre!$G:$G,$B17,Diciembre!$C:$C))</f>
        <v>0</v>
      </c>
      <c r="Q17" s="17"/>
    </row>
    <row r="18" spans="1:17" ht="18" customHeight="1" x14ac:dyDescent="0.15">
      <c r="A18" s="12"/>
      <c r="B18" s="138" t="s">
        <v>27</v>
      </c>
      <c r="C18" s="139"/>
      <c r="D18" s="15"/>
      <c r="E18" s="18">
        <f>IF(ISBLANK($B18), "", SUMIF(Enero!$G:$G,$B18,Enero!$C:$C))</f>
        <v>0</v>
      </c>
      <c r="F18" s="18">
        <f>IF(ISBLANK($B18), "", SUMIF(Febrero!$G:$G,$B18,Febrero!$C:$C))</f>
        <v>0</v>
      </c>
      <c r="G18" s="18">
        <f>IF(ISBLANK($B18), "", SUMIF(Marzo!$G:$G,$B18,Marzo!$C:$C))</f>
        <v>0</v>
      </c>
      <c r="H18" s="18">
        <f>IF(ISBLANK($B18), "", SUMIF(Abril!$G:$G,$B18,Abril!$C:$C))</f>
        <v>0</v>
      </c>
      <c r="I18" s="18">
        <f>IF(ISBLANK($B18), "", SUMIF(Mayo!$G:$G,$B18,Mayo!$C:$C))</f>
        <v>0</v>
      </c>
      <c r="J18" s="18">
        <f>IF(ISBLANK($B18), "", SUMIF(Junio!$G:$G,$B18,Junio!$C:$C))</f>
        <v>0</v>
      </c>
      <c r="K18" s="18">
        <f>IF(ISBLANK($B18), "", SUMIF(Junio!$G:$G,$B18,Junio!$C:$C))</f>
        <v>0</v>
      </c>
      <c r="L18" s="18">
        <f>IF(ISBLANK($B18), "", SUMIF(Agosto!$G:$G,$B18,Agosto!$C:$C))</f>
        <v>0</v>
      </c>
      <c r="M18" s="18">
        <f>IF(ISBLANK($B18), "", SUMIF(Septiembre!$G:$G,$B18,Septiembre!$C:$C))</f>
        <v>0</v>
      </c>
      <c r="N18" s="18">
        <f>IF(ISBLANK($B18), "", SUMIF(Octubre!$G:$G,$B18,Octubre!$C:$C))</f>
        <v>0</v>
      </c>
      <c r="O18" s="18">
        <f>IF(ISBLANK($B18), "", SUMIF(Noviembre!$G:$G,$B18,Noviembre!$C:$C))</f>
        <v>0</v>
      </c>
      <c r="P18" s="16">
        <f>IF(ISBLANK($B18), "", SUMIF(Diciembre!$G:$G,$B18,Diciembre!$C:$C))</f>
        <v>0</v>
      </c>
      <c r="Q18" s="17"/>
    </row>
    <row r="19" spans="1:17" ht="18" customHeight="1" x14ac:dyDescent="0.15">
      <c r="A19" s="20"/>
      <c r="B19" s="21"/>
      <c r="C19" s="21"/>
      <c r="D19" s="22"/>
      <c r="E19" s="23"/>
      <c r="F19" s="23"/>
      <c r="G19" s="23"/>
      <c r="H19" s="23"/>
      <c r="I19" s="23"/>
      <c r="J19" s="24"/>
      <c r="K19" s="25"/>
      <c r="L19" s="26"/>
      <c r="M19" s="26"/>
      <c r="N19" s="27"/>
      <c r="O19" s="23"/>
      <c r="P19" s="24"/>
      <c r="Q19" s="17"/>
    </row>
    <row r="20" spans="1:17" ht="18" customHeight="1" x14ac:dyDescent="0.15">
      <c r="A20" s="20"/>
      <c r="B20" s="140"/>
      <c r="C20" s="139"/>
      <c r="D20" s="9"/>
      <c r="E20" s="23"/>
      <c r="F20" s="23"/>
      <c r="G20" s="23"/>
      <c r="H20" s="25"/>
      <c r="I20" s="25"/>
      <c r="J20" s="25"/>
      <c r="K20" s="25"/>
      <c r="L20" s="141"/>
      <c r="M20" s="139"/>
      <c r="N20" s="28"/>
      <c r="O20" s="23" t="str">
        <f>IF(ISBLANK($L20), "", SUMIF(#REF!,$L20,[1]Transacciones!$I:$I))</f>
        <v/>
      </c>
      <c r="P20" s="24" t="str">
        <f>IF(ISBLANK($L20), "", O20-N20)</f>
        <v/>
      </c>
      <c r="Q20" s="17"/>
    </row>
  </sheetData>
  <mergeCells count="21">
    <mergeCell ref="B3:C3"/>
    <mergeCell ref="L3:M3"/>
    <mergeCell ref="N3:O3"/>
    <mergeCell ref="P3:Q3"/>
    <mergeCell ref="B4:C4"/>
    <mergeCell ref="B5:C5"/>
    <mergeCell ref="B6:C6"/>
    <mergeCell ref="B14:C14"/>
    <mergeCell ref="B15:C15"/>
    <mergeCell ref="B16:C16"/>
    <mergeCell ref="B17:C17"/>
    <mergeCell ref="B18:C18"/>
    <mergeCell ref="B20:C20"/>
    <mergeCell ref="L20:M20"/>
    <mergeCell ref="B7:C7"/>
    <mergeCell ref="B8:C8"/>
    <mergeCell ref="B9:C9"/>
    <mergeCell ref="B10:C10"/>
    <mergeCell ref="B11:C11"/>
    <mergeCell ref="B12:C12"/>
    <mergeCell ref="B13:C13"/>
  </mergeCells>
  <conditionalFormatting sqref="L3 N3 P3 A3:C20 L19:L20">
    <cfRule type="notContainsBlanks" dxfId="7" priority="1">
      <formula>LEN(TRIM(A3))&gt;0</formula>
    </cfRule>
  </conditionalFormatting>
  <conditionalFormatting sqref="N3 P3 N19:N20">
    <cfRule type="expression" dxfId="6" priority="2">
      <formula>NOT(ISBLANK(L3))</formula>
    </cfRule>
  </conditionalFormatting>
  <conditionalFormatting sqref="P3 J3 J19 P19:P20">
    <cfRule type="cellIs" dxfId="5" priority="3" operator="lessThan">
      <formula>0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30"/>
  <sheetViews>
    <sheetView showGridLines="0" tabSelected="1" topLeftCell="A106" workbookViewId="0">
      <selection activeCell="B120" sqref="B120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SUM(C6:C130)</f>
        <v>717.16</v>
      </c>
      <c r="D4" s="43" t="s">
        <v>31</v>
      </c>
      <c r="E4" s="44">
        <f>SUMIFS(C6:C130,A6:A130,"&lt;&gt;N")</f>
        <v>151.39999999999998</v>
      </c>
      <c r="F4" s="43" t="s">
        <v>32</v>
      </c>
      <c r="G4" s="44">
        <f>SUMIFS(C6:C130,A6:A130,"&lt;&gt;F")</f>
        <v>565.75999999999976</v>
      </c>
      <c r="H4" s="94">
        <f>E4+G4</f>
        <v>717.15999999999974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>
        <v>44805</v>
      </c>
      <c r="C6" s="103">
        <v>8.9</v>
      </c>
      <c r="D6" s="104" t="s">
        <v>382</v>
      </c>
      <c r="E6" s="105"/>
      <c r="F6" s="105" t="s">
        <v>99</v>
      </c>
      <c r="G6" s="119" t="s">
        <v>13</v>
      </c>
      <c r="H6" s="118"/>
    </row>
    <row r="7" spans="1:8" ht="19.5" customHeight="1" x14ac:dyDescent="0.15">
      <c r="A7" s="122" t="s">
        <v>41</v>
      </c>
      <c r="B7" s="123">
        <v>44805</v>
      </c>
      <c r="C7" s="103">
        <v>2.5</v>
      </c>
      <c r="D7" s="104" t="s">
        <v>275</v>
      </c>
      <c r="E7" s="104"/>
      <c r="F7" s="105" t="s">
        <v>99</v>
      </c>
      <c r="G7" s="119" t="s">
        <v>13</v>
      </c>
      <c r="H7" s="106"/>
    </row>
    <row r="8" spans="1:8" ht="19.5" customHeight="1" x14ac:dyDescent="0.15">
      <c r="A8" s="122" t="s">
        <v>41</v>
      </c>
      <c r="B8" s="123">
        <v>44806</v>
      </c>
      <c r="C8" s="103">
        <v>5.13</v>
      </c>
      <c r="D8" s="104" t="s">
        <v>798</v>
      </c>
      <c r="E8" s="105" t="s">
        <v>715</v>
      </c>
      <c r="F8" s="105" t="s">
        <v>51</v>
      </c>
      <c r="G8" s="119" t="s">
        <v>13</v>
      </c>
      <c r="H8" s="106"/>
    </row>
    <row r="9" spans="1:8" ht="19.5" customHeight="1" x14ac:dyDescent="0.15">
      <c r="A9" s="122" t="s">
        <v>41</v>
      </c>
      <c r="B9" s="123">
        <v>44806</v>
      </c>
      <c r="C9" s="103">
        <v>2</v>
      </c>
      <c r="D9" s="104" t="s">
        <v>612</v>
      </c>
      <c r="E9" s="104"/>
      <c r="F9" s="105" t="s">
        <v>51</v>
      </c>
      <c r="G9" s="119" t="s">
        <v>13</v>
      </c>
      <c r="H9" s="106"/>
    </row>
    <row r="10" spans="1:8" ht="19.5" customHeight="1" x14ac:dyDescent="0.15">
      <c r="A10" s="122" t="s">
        <v>41</v>
      </c>
      <c r="B10" s="123">
        <v>44806</v>
      </c>
      <c r="C10" s="103">
        <v>4.7</v>
      </c>
      <c r="D10" s="104" t="s">
        <v>444</v>
      </c>
      <c r="E10" s="104"/>
      <c r="F10" s="105" t="s">
        <v>51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44806</v>
      </c>
      <c r="C11" s="103">
        <v>1.8</v>
      </c>
      <c r="D11" s="104" t="s">
        <v>101</v>
      </c>
      <c r="E11" s="104"/>
      <c r="F11" s="105" t="s">
        <v>51</v>
      </c>
      <c r="G11" s="119" t="s">
        <v>13</v>
      </c>
      <c r="H11" s="106"/>
    </row>
    <row r="12" spans="1:8" ht="19.5" customHeight="1" x14ac:dyDescent="0.15">
      <c r="A12" s="122" t="s">
        <v>41</v>
      </c>
      <c r="B12" s="123">
        <v>44806</v>
      </c>
      <c r="C12" s="103">
        <v>1.7</v>
      </c>
      <c r="D12" s="104" t="s">
        <v>445</v>
      </c>
      <c r="E12" s="104">
        <v>2</v>
      </c>
      <c r="F12" s="105" t="s">
        <v>51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44806</v>
      </c>
      <c r="C13" s="103">
        <v>0.9</v>
      </c>
      <c r="D13" s="104" t="s">
        <v>671</v>
      </c>
      <c r="E13" s="104"/>
      <c r="F13" s="105" t="s">
        <v>51</v>
      </c>
      <c r="G13" s="119" t="s">
        <v>13</v>
      </c>
      <c r="H13" s="106"/>
    </row>
    <row r="14" spans="1:8" ht="19.5" customHeight="1" x14ac:dyDescent="0.15">
      <c r="A14" s="122" t="s">
        <v>41</v>
      </c>
      <c r="B14" s="123">
        <v>44806</v>
      </c>
      <c r="C14" s="103">
        <v>1.05</v>
      </c>
      <c r="D14" s="104" t="s">
        <v>598</v>
      </c>
      <c r="E14" s="104"/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44806</v>
      </c>
      <c r="C15" s="103">
        <v>3.09</v>
      </c>
      <c r="D15" s="104" t="s">
        <v>187</v>
      </c>
      <c r="E15" s="104"/>
      <c r="F15" s="105" t="s">
        <v>51</v>
      </c>
      <c r="G15" s="119" t="s">
        <v>13</v>
      </c>
      <c r="H15" s="106"/>
    </row>
    <row r="16" spans="1:8" ht="19.5" customHeight="1" x14ac:dyDescent="0.15">
      <c r="A16" s="122" t="s">
        <v>41</v>
      </c>
      <c r="B16" s="123">
        <v>44806</v>
      </c>
      <c r="C16" s="103">
        <v>2.4</v>
      </c>
      <c r="D16" s="104" t="s">
        <v>663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23">
        <v>44806</v>
      </c>
      <c r="C17" s="103">
        <v>2.21</v>
      </c>
      <c r="D17" s="104" t="s">
        <v>799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23">
        <v>44806</v>
      </c>
      <c r="C18" s="103">
        <v>2.5</v>
      </c>
      <c r="D18" s="104" t="s">
        <v>800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23">
        <v>44806</v>
      </c>
      <c r="C19" s="103">
        <v>2</v>
      </c>
      <c r="D19" s="104" t="s">
        <v>667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23">
        <v>44806</v>
      </c>
      <c r="C20" s="103">
        <v>1.45</v>
      </c>
      <c r="D20" s="104" t="s">
        <v>729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23">
        <v>44806</v>
      </c>
      <c r="C21" s="103">
        <v>8.32</v>
      </c>
      <c r="D21" s="104" t="s">
        <v>801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23">
        <v>44806</v>
      </c>
      <c r="C22" s="103">
        <v>0.85</v>
      </c>
      <c r="D22" s="104" t="s">
        <v>239</v>
      </c>
      <c r="E22" s="104"/>
      <c r="F22" s="105" t="s">
        <v>51</v>
      </c>
      <c r="G22" s="119" t="s">
        <v>13</v>
      </c>
      <c r="H22" s="106"/>
    </row>
    <row r="23" spans="1:8" ht="19.5" customHeight="1" x14ac:dyDescent="0.15">
      <c r="A23" s="122" t="s">
        <v>41</v>
      </c>
      <c r="B23" s="123">
        <v>44806</v>
      </c>
      <c r="C23" s="103">
        <v>0.95</v>
      </c>
      <c r="D23" s="104" t="s">
        <v>802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23">
        <v>44806</v>
      </c>
      <c r="C24" s="103">
        <v>1.1000000000000001</v>
      </c>
      <c r="D24" s="104" t="s">
        <v>803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44806</v>
      </c>
      <c r="C25" s="103">
        <v>1.8</v>
      </c>
      <c r="D25" s="104" t="s">
        <v>322</v>
      </c>
      <c r="E25" s="105">
        <v>2</v>
      </c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23">
        <v>44806</v>
      </c>
      <c r="C26" s="103">
        <v>1.4</v>
      </c>
      <c r="D26" s="104" t="s">
        <v>303</v>
      </c>
      <c r="E26" s="105"/>
      <c r="F26" s="105" t="s">
        <v>51</v>
      </c>
      <c r="G26" s="119" t="s">
        <v>13</v>
      </c>
      <c r="H26" s="106"/>
    </row>
    <row r="27" spans="1:8" ht="19.5" customHeight="1" x14ac:dyDescent="0.15">
      <c r="A27" s="122" t="s">
        <v>41</v>
      </c>
      <c r="B27" s="123">
        <v>44806</v>
      </c>
      <c r="C27" s="103">
        <v>1.45</v>
      </c>
      <c r="D27" s="104" t="s">
        <v>804</v>
      </c>
      <c r="E27" s="105"/>
      <c r="F27" s="105" t="s">
        <v>51</v>
      </c>
      <c r="G27" s="119" t="s">
        <v>13</v>
      </c>
      <c r="H27" s="106"/>
    </row>
    <row r="28" spans="1:8" ht="19.5" customHeight="1" x14ac:dyDescent="0.15">
      <c r="A28" s="122" t="s">
        <v>41</v>
      </c>
      <c r="B28" s="123">
        <v>44806</v>
      </c>
      <c r="C28" s="103">
        <v>1.7</v>
      </c>
      <c r="D28" s="104" t="s">
        <v>805</v>
      </c>
      <c r="E28" s="105"/>
      <c r="F28" s="105" t="s">
        <v>51</v>
      </c>
      <c r="G28" s="119" t="s">
        <v>13</v>
      </c>
      <c r="H28" s="106"/>
    </row>
    <row r="29" spans="1:8" ht="19.5" customHeight="1" x14ac:dyDescent="0.15">
      <c r="A29" s="122" t="s">
        <v>41</v>
      </c>
      <c r="B29" s="123">
        <v>44806</v>
      </c>
      <c r="C29" s="103">
        <v>1.05</v>
      </c>
      <c r="D29" s="104" t="s">
        <v>237</v>
      </c>
      <c r="E29" s="105"/>
      <c r="F29" s="105" t="s">
        <v>51</v>
      </c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44806</v>
      </c>
      <c r="C30" s="103">
        <v>0.8</v>
      </c>
      <c r="D30" s="104" t="s">
        <v>806</v>
      </c>
      <c r="E30" s="105"/>
      <c r="F30" s="105" t="s">
        <v>51</v>
      </c>
      <c r="G30" s="119" t="s">
        <v>16</v>
      </c>
      <c r="H30" s="106"/>
    </row>
    <row r="31" spans="1:8" ht="19.5" customHeight="1" x14ac:dyDescent="0.15">
      <c r="A31" s="122" t="s">
        <v>41</v>
      </c>
      <c r="B31" s="123">
        <v>44806</v>
      </c>
      <c r="C31" s="103">
        <v>1.3</v>
      </c>
      <c r="D31" s="104" t="s">
        <v>807</v>
      </c>
      <c r="E31" s="105"/>
      <c r="F31" s="105" t="s">
        <v>51</v>
      </c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44806</v>
      </c>
      <c r="C32" s="103">
        <v>0.8</v>
      </c>
      <c r="D32" s="104" t="s">
        <v>338</v>
      </c>
      <c r="E32" s="105"/>
      <c r="F32" s="105" t="s">
        <v>51</v>
      </c>
      <c r="G32" s="119" t="s">
        <v>13</v>
      </c>
      <c r="H32" s="106"/>
    </row>
    <row r="33" spans="1:8" ht="19.5" customHeight="1" x14ac:dyDescent="0.15">
      <c r="A33" s="122" t="s">
        <v>41</v>
      </c>
      <c r="B33" s="123">
        <v>44807</v>
      </c>
      <c r="C33" s="103">
        <v>3.98</v>
      </c>
      <c r="D33" s="104" t="s">
        <v>808</v>
      </c>
      <c r="E33" s="104">
        <v>2</v>
      </c>
      <c r="F33" s="105" t="s">
        <v>51</v>
      </c>
      <c r="G33" s="119" t="s">
        <v>13</v>
      </c>
      <c r="H33" s="106"/>
    </row>
    <row r="34" spans="1:8" ht="19.5" customHeight="1" x14ac:dyDescent="0.15">
      <c r="A34" s="122" t="s">
        <v>161</v>
      </c>
      <c r="B34" s="123">
        <v>44807</v>
      </c>
      <c r="C34" s="103">
        <v>2.59</v>
      </c>
      <c r="D34" s="104" t="s">
        <v>809</v>
      </c>
      <c r="E34" s="105"/>
      <c r="F34" s="105" t="s">
        <v>99</v>
      </c>
      <c r="G34" s="119" t="s">
        <v>13</v>
      </c>
      <c r="H34" s="106"/>
    </row>
    <row r="35" spans="1:8" ht="19.5" customHeight="1" x14ac:dyDescent="0.15">
      <c r="A35" s="122" t="s">
        <v>161</v>
      </c>
      <c r="B35" s="123">
        <v>44807</v>
      </c>
      <c r="C35" s="103">
        <v>1.39</v>
      </c>
      <c r="D35" s="104" t="s">
        <v>576</v>
      </c>
      <c r="E35" s="105"/>
      <c r="F35" s="105" t="s">
        <v>99</v>
      </c>
      <c r="G35" s="119" t="s">
        <v>13</v>
      </c>
      <c r="H35" s="106"/>
    </row>
    <row r="36" spans="1:8" ht="19.5" customHeight="1" x14ac:dyDescent="0.15">
      <c r="A36" s="122" t="s">
        <v>161</v>
      </c>
      <c r="B36" s="123">
        <v>44807</v>
      </c>
      <c r="C36" s="103">
        <v>4.95</v>
      </c>
      <c r="D36" s="104" t="s">
        <v>810</v>
      </c>
      <c r="E36" s="105"/>
      <c r="F36" s="105" t="s">
        <v>99</v>
      </c>
      <c r="G36" s="119" t="s">
        <v>13</v>
      </c>
      <c r="H36" s="106"/>
    </row>
    <row r="37" spans="1:8" ht="19.5" customHeight="1" x14ac:dyDescent="0.15">
      <c r="A37" s="122" t="s">
        <v>161</v>
      </c>
      <c r="B37" s="123">
        <v>44807</v>
      </c>
      <c r="C37" s="103">
        <v>1.96</v>
      </c>
      <c r="D37" s="104" t="s">
        <v>811</v>
      </c>
      <c r="E37" s="105"/>
      <c r="F37" s="105" t="s">
        <v>99</v>
      </c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44808</v>
      </c>
      <c r="C38" s="103">
        <v>2.2999999999999998</v>
      </c>
      <c r="D38" s="104" t="s">
        <v>812</v>
      </c>
      <c r="E38" s="105"/>
      <c r="F38" s="105" t="s">
        <v>99</v>
      </c>
      <c r="G38" s="119" t="s">
        <v>13</v>
      </c>
      <c r="H38" s="106"/>
    </row>
    <row r="39" spans="1:8" ht="19.5" customHeight="1" x14ac:dyDescent="0.15">
      <c r="A39" s="122" t="s">
        <v>41</v>
      </c>
      <c r="B39" s="123">
        <v>44808</v>
      </c>
      <c r="C39" s="103">
        <v>2.35</v>
      </c>
      <c r="D39" s="104" t="s">
        <v>749</v>
      </c>
      <c r="E39" s="105"/>
      <c r="F39" s="105" t="s">
        <v>99</v>
      </c>
      <c r="G39" s="119" t="s">
        <v>13</v>
      </c>
      <c r="H39" s="106"/>
    </row>
    <row r="40" spans="1:8" ht="19.5" customHeight="1" x14ac:dyDescent="0.15">
      <c r="A40" s="122" t="s">
        <v>41</v>
      </c>
      <c r="B40" s="123">
        <v>44808</v>
      </c>
      <c r="C40" s="103">
        <v>3.19</v>
      </c>
      <c r="D40" s="104" t="s">
        <v>813</v>
      </c>
      <c r="E40" s="105"/>
      <c r="F40" s="105" t="s">
        <v>99</v>
      </c>
      <c r="G40" s="119" t="s">
        <v>13</v>
      </c>
      <c r="H40" s="118"/>
    </row>
    <row r="41" spans="1:8" ht="19.5" customHeight="1" x14ac:dyDescent="0.15">
      <c r="A41" s="122" t="s">
        <v>41</v>
      </c>
      <c r="B41" s="123">
        <v>44808</v>
      </c>
      <c r="C41" s="103">
        <v>1.48</v>
      </c>
      <c r="D41" s="104" t="s">
        <v>814</v>
      </c>
      <c r="E41" s="105"/>
      <c r="F41" s="105" t="s">
        <v>99</v>
      </c>
      <c r="G41" s="119" t="s">
        <v>13</v>
      </c>
      <c r="H41" s="106"/>
    </row>
    <row r="42" spans="1:8" ht="19.5" customHeight="1" x14ac:dyDescent="0.15">
      <c r="A42" s="122" t="s">
        <v>41</v>
      </c>
      <c r="B42" s="123">
        <v>44808</v>
      </c>
      <c r="C42" s="103">
        <v>1.2</v>
      </c>
      <c r="D42" s="104" t="s">
        <v>438</v>
      </c>
      <c r="E42" s="105"/>
      <c r="F42" s="105" t="s">
        <v>99</v>
      </c>
      <c r="G42" s="119" t="s">
        <v>13</v>
      </c>
      <c r="H42" s="118"/>
    </row>
    <row r="43" spans="1:8" ht="19.5" customHeight="1" x14ac:dyDescent="0.15">
      <c r="A43" s="122" t="s">
        <v>41</v>
      </c>
      <c r="B43" s="123">
        <v>44808</v>
      </c>
      <c r="C43" s="103">
        <v>1.5</v>
      </c>
      <c r="D43" s="104" t="s">
        <v>815</v>
      </c>
      <c r="E43" s="105"/>
      <c r="F43" s="105" t="s">
        <v>99</v>
      </c>
      <c r="G43" s="119" t="s">
        <v>13</v>
      </c>
      <c r="H43" s="106"/>
    </row>
    <row r="44" spans="1:8" ht="19.5" customHeight="1" x14ac:dyDescent="0.15">
      <c r="A44" s="122" t="s">
        <v>41</v>
      </c>
      <c r="B44" s="123">
        <v>44808</v>
      </c>
      <c r="C44" s="103">
        <v>0.85</v>
      </c>
      <c r="D44" s="104" t="s">
        <v>816</v>
      </c>
      <c r="E44" s="105"/>
      <c r="F44" s="105" t="s">
        <v>99</v>
      </c>
      <c r="G44" s="119" t="s">
        <v>13</v>
      </c>
      <c r="H44" s="106"/>
    </row>
    <row r="45" spans="1:8" ht="19.5" customHeight="1" x14ac:dyDescent="0.15">
      <c r="A45" s="122" t="s">
        <v>41</v>
      </c>
      <c r="B45" s="123">
        <v>44808</v>
      </c>
      <c r="C45" s="103">
        <v>1.99</v>
      </c>
      <c r="D45" s="104" t="s">
        <v>817</v>
      </c>
      <c r="E45" s="105"/>
      <c r="F45" s="105" t="s">
        <v>99</v>
      </c>
      <c r="G45" s="119" t="s">
        <v>13</v>
      </c>
      <c r="H45" s="118"/>
    </row>
    <row r="46" spans="1:8" ht="19.5" customHeight="1" x14ac:dyDescent="0.15">
      <c r="A46" s="122" t="s">
        <v>41</v>
      </c>
      <c r="B46" s="123">
        <v>44808</v>
      </c>
      <c r="C46" s="103">
        <v>1.35</v>
      </c>
      <c r="D46" s="104" t="s">
        <v>163</v>
      </c>
      <c r="E46" s="105"/>
      <c r="F46" s="105" t="s">
        <v>99</v>
      </c>
      <c r="G46" s="119" t="s">
        <v>13</v>
      </c>
      <c r="H46" s="118"/>
    </row>
    <row r="47" spans="1:8" ht="19.5" customHeight="1" x14ac:dyDescent="0.15">
      <c r="A47" s="122" t="s">
        <v>41</v>
      </c>
      <c r="B47" s="123">
        <v>44808</v>
      </c>
      <c r="C47" s="103">
        <v>3.29</v>
      </c>
      <c r="D47" s="104" t="s">
        <v>818</v>
      </c>
      <c r="E47" s="105"/>
      <c r="F47" s="105" t="s">
        <v>99</v>
      </c>
      <c r="G47" s="119" t="s">
        <v>16</v>
      </c>
      <c r="H47" s="118"/>
    </row>
    <row r="48" spans="1:8" ht="19.5" customHeight="1" x14ac:dyDescent="0.15">
      <c r="A48" s="122" t="s">
        <v>41</v>
      </c>
      <c r="B48" s="123">
        <v>44808</v>
      </c>
      <c r="C48" s="103">
        <v>12.79</v>
      </c>
      <c r="D48" s="104" t="s">
        <v>819</v>
      </c>
      <c r="E48" s="105"/>
      <c r="F48" s="105" t="s">
        <v>99</v>
      </c>
      <c r="G48" s="119" t="s">
        <v>16</v>
      </c>
      <c r="H48" s="108"/>
    </row>
    <row r="49" spans="1:8" ht="19.5" customHeight="1" x14ac:dyDescent="0.15">
      <c r="A49" s="122" t="s">
        <v>41</v>
      </c>
      <c r="B49" s="123">
        <v>44808</v>
      </c>
      <c r="C49" s="103">
        <v>15</v>
      </c>
      <c r="D49" s="104" t="s">
        <v>820</v>
      </c>
      <c r="E49" s="105"/>
      <c r="F49" s="105" t="s">
        <v>99</v>
      </c>
      <c r="G49" s="119" t="s">
        <v>16</v>
      </c>
      <c r="H49" s="108"/>
    </row>
    <row r="50" spans="1:8" ht="19.5" customHeight="1" x14ac:dyDescent="0.15">
      <c r="A50" s="122" t="s">
        <v>41</v>
      </c>
      <c r="B50" s="123">
        <v>44808</v>
      </c>
      <c r="C50" s="103">
        <v>8.99</v>
      </c>
      <c r="D50" s="104" t="s">
        <v>821</v>
      </c>
      <c r="E50" s="105"/>
      <c r="F50" s="105" t="s">
        <v>99</v>
      </c>
      <c r="G50" s="119" t="s">
        <v>16</v>
      </c>
      <c r="H50" s="108"/>
    </row>
    <row r="51" spans="1:8" ht="19.5" customHeight="1" x14ac:dyDescent="0.15">
      <c r="A51" s="122" t="s">
        <v>41</v>
      </c>
      <c r="B51" s="123">
        <v>44806</v>
      </c>
      <c r="C51" s="103">
        <v>4.29</v>
      </c>
      <c r="D51" s="104" t="s">
        <v>822</v>
      </c>
      <c r="E51" s="105"/>
      <c r="F51" s="104"/>
      <c r="G51" s="119" t="s">
        <v>13</v>
      </c>
      <c r="H51" s="118"/>
    </row>
    <row r="52" spans="1:8" ht="19.5" customHeight="1" x14ac:dyDescent="0.15">
      <c r="A52" s="122" t="s">
        <v>41</v>
      </c>
      <c r="B52" s="123">
        <v>44807</v>
      </c>
      <c r="C52" s="103">
        <v>8.8000000000000007</v>
      </c>
      <c r="D52" s="104" t="s">
        <v>823</v>
      </c>
      <c r="E52" s="105"/>
      <c r="F52" s="104" t="s">
        <v>649</v>
      </c>
      <c r="G52" s="119" t="s">
        <v>14</v>
      </c>
      <c r="H52" s="106"/>
    </row>
    <row r="53" spans="1:8" ht="19.5" customHeight="1" x14ac:dyDescent="0.15">
      <c r="A53" s="122" t="s">
        <v>41</v>
      </c>
      <c r="B53" s="123"/>
      <c r="C53" s="53">
        <v>26.35</v>
      </c>
      <c r="D53" s="104" t="s">
        <v>630</v>
      </c>
      <c r="E53" s="105" t="s">
        <v>7</v>
      </c>
      <c r="F53" s="104" t="s">
        <v>150</v>
      </c>
      <c r="G53" s="119" t="s">
        <v>16</v>
      </c>
      <c r="H53" s="118"/>
    </row>
    <row r="54" spans="1:8" ht="19.5" customHeight="1" x14ac:dyDescent="0.15">
      <c r="A54" s="122" t="s">
        <v>41</v>
      </c>
      <c r="B54" s="123"/>
      <c r="C54" s="53">
        <v>26.35</v>
      </c>
      <c r="D54" s="104" t="s">
        <v>630</v>
      </c>
      <c r="E54" s="105" t="s">
        <v>8</v>
      </c>
      <c r="F54" s="104" t="s">
        <v>150</v>
      </c>
      <c r="G54" s="119" t="s">
        <v>16</v>
      </c>
      <c r="H54" s="118"/>
    </row>
    <row r="55" spans="1:8" ht="19.5" customHeight="1" x14ac:dyDescent="0.15">
      <c r="A55" s="122" t="s">
        <v>41</v>
      </c>
      <c r="B55" s="123"/>
      <c r="C55" s="103">
        <v>9.4499999999999993</v>
      </c>
      <c r="D55" s="104" t="s">
        <v>824</v>
      </c>
      <c r="E55" s="105" t="s">
        <v>7</v>
      </c>
      <c r="F55" s="104"/>
      <c r="G55" s="119" t="s">
        <v>17</v>
      </c>
      <c r="H55" s="106"/>
    </row>
    <row r="56" spans="1:8" ht="19.5" customHeight="1" x14ac:dyDescent="0.15">
      <c r="A56" s="122" t="s">
        <v>41</v>
      </c>
      <c r="B56" s="123"/>
      <c r="C56" s="103">
        <v>61.7</v>
      </c>
      <c r="D56" s="104" t="s">
        <v>825</v>
      </c>
      <c r="E56" s="105" t="s">
        <v>7</v>
      </c>
      <c r="F56" s="104"/>
      <c r="G56" s="119" t="s">
        <v>14</v>
      </c>
      <c r="H56" s="106"/>
    </row>
    <row r="57" spans="1:8" ht="19.5" customHeight="1" x14ac:dyDescent="0.15">
      <c r="A57" s="122" t="s">
        <v>41</v>
      </c>
      <c r="B57" s="123"/>
      <c r="C57" s="103">
        <v>10.8</v>
      </c>
      <c r="D57" s="104" t="s">
        <v>205</v>
      </c>
      <c r="E57" s="105" t="s">
        <v>7</v>
      </c>
      <c r="F57" s="104"/>
      <c r="G57" s="119" t="s">
        <v>14</v>
      </c>
      <c r="H57" s="106"/>
    </row>
    <row r="58" spans="1:8" ht="19.5" customHeight="1" x14ac:dyDescent="0.15">
      <c r="A58" s="122" t="s">
        <v>41</v>
      </c>
      <c r="B58" s="123"/>
      <c r="C58" s="103">
        <v>64.849999999999994</v>
      </c>
      <c r="D58" s="104" t="s">
        <v>826</v>
      </c>
      <c r="E58" s="105" t="s">
        <v>7</v>
      </c>
      <c r="F58" s="104"/>
      <c r="G58" s="119" t="s">
        <v>16</v>
      </c>
      <c r="H58" s="106"/>
    </row>
    <row r="59" spans="1:8" ht="19.5" customHeight="1" x14ac:dyDescent="0.15">
      <c r="A59" s="122" t="s">
        <v>161</v>
      </c>
      <c r="B59" s="123">
        <v>44810</v>
      </c>
      <c r="C59" s="103">
        <v>17</v>
      </c>
      <c r="D59" s="104" t="s">
        <v>827</v>
      </c>
      <c r="E59" s="105"/>
      <c r="F59" s="104"/>
      <c r="G59" s="119" t="s">
        <v>17</v>
      </c>
      <c r="H59" s="106"/>
    </row>
    <row r="60" spans="1:8" ht="19.5" customHeight="1" x14ac:dyDescent="0.15">
      <c r="A60" s="122" t="s">
        <v>161</v>
      </c>
      <c r="B60" s="123">
        <v>44811</v>
      </c>
      <c r="C60" s="103">
        <v>3.95</v>
      </c>
      <c r="D60" s="104" t="s">
        <v>127</v>
      </c>
      <c r="E60" s="105"/>
      <c r="F60" s="104" t="s">
        <v>51</v>
      </c>
      <c r="G60" s="119" t="s">
        <v>13</v>
      </c>
      <c r="H60" s="118"/>
    </row>
    <row r="61" spans="1:8" ht="19.5" customHeight="1" x14ac:dyDescent="0.15">
      <c r="A61" s="122" t="s">
        <v>161</v>
      </c>
      <c r="B61" s="123">
        <v>44811</v>
      </c>
      <c r="C61" s="103">
        <v>2.85</v>
      </c>
      <c r="D61" s="104" t="s">
        <v>590</v>
      </c>
      <c r="E61" s="105"/>
      <c r="F61" s="105" t="s">
        <v>51</v>
      </c>
      <c r="G61" s="119" t="s">
        <v>13</v>
      </c>
      <c r="H61" s="118"/>
    </row>
    <row r="62" spans="1:8" ht="19.5" customHeight="1" x14ac:dyDescent="0.15">
      <c r="A62" s="122" t="s">
        <v>161</v>
      </c>
      <c r="B62" s="123">
        <v>44811</v>
      </c>
      <c r="C62" s="103">
        <v>3.5</v>
      </c>
      <c r="D62" s="104" t="s">
        <v>828</v>
      </c>
      <c r="E62" s="105"/>
      <c r="F62" s="105" t="s">
        <v>51</v>
      </c>
      <c r="G62" s="119" t="s">
        <v>13</v>
      </c>
      <c r="H62" s="118"/>
    </row>
    <row r="63" spans="1:8" ht="19.5" customHeight="1" x14ac:dyDescent="0.15">
      <c r="A63" s="122" t="s">
        <v>161</v>
      </c>
      <c r="B63" s="123">
        <v>44811</v>
      </c>
      <c r="C63" s="103">
        <v>1.1499999999999999</v>
      </c>
      <c r="D63" s="104" t="s">
        <v>644</v>
      </c>
      <c r="E63" s="105"/>
      <c r="F63" s="105" t="s">
        <v>51</v>
      </c>
      <c r="G63" s="119" t="s">
        <v>13</v>
      </c>
      <c r="H63" s="118"/>
    </row>
    <row r="64" spans="1:8" ht="19.5" customHeight="1" x14ac:dyDescent="0.15">
      <c r="A64" s="122" t="s">
        <v>161</v>
      </c>
      <c r="B64" s="123">
        <v>44811</v>
      </c>
      <c r="C64" s="103">
        <v>1.65</v>
      </c>
      <c r="D64" s="104" t="s">
        <v>829</v>
      </c>
      <c r="E64" s="105"/>
      <c r="F64" s="105" t="s">
        <v>51</v>
      </c>
      <c r="G64" s="119" t="s">
        <v>13</v>
      </c>
      <c r="H64" s="118"/>
    </row>
    <row r="65" spans="1:8" ht="19.5" customHeight="1" x14ac:dyDescent="0.15">
      <c r="A65" s="122" t="s">
        <v>161</v>
      </c>
      <c r="B65" s="123">
        <v>44811</v>
      </c>
      <c r="C65" s="103">
        <v>2.4</v>
      </c>
      <c r="D65" s="104" t="s">
        <v>85</v>
      </c>
      <c r="E65" s="105"/>
      <c r="F65" s="105" t="s">
        <v>51</v>
      </c>
      <c r="G65" s="119" t="s">
        <v>13</v>
      </c>
      <c r="H65" s="118"/>
    </row>
    <row r="66" spans="1:8" ht="19.5" customHeight="1" x14ac:dyDescent="0.15">
      <c r="A66" s="122" t="s">
        <v>161</v>
      </c>
      <c r="B66" s="123">
        <v>44811</v>
      </c>
      <c r="C66" s="103">
        <v>3.09</v>
      </c>
      <c r="D66" s="104" t="s">
        <v>495</v>
      </c>
      <c r="E66" s="105"/>
      <c r="F66" s="105" t="s">
        <v>51</v>
      </c>
      <c r="G66" s="119" t="s">
        <v>13</v>
      </c>
      <c r="H66" s="118"/>
    </row>
    <row r="67" spans="1:8" ht="19.5" customHeight="1" x14ac:dyDescent="0.15">
      <c r="A67" s="122" t="s">
        <v>41</v>
      </c>
      <c r="B67" s="123">
        <v>44811</v>
      </c>
      <c r="C67" s="103">
        <v>25</v>
      </c>
      <c r="D67" s="104" t="s">
        <v>703</v>
      </c>
      <c r="E67" s="105"/>
      <c r="F67" s="105"/>
      <c r="G67" s="119" t="s">
        <v>17</v>
      </c>
      <c r="H67" s="118"/>
    </row>
    <row r="68" spans="1:8" ht="19.5" customHeight="1" x14ac:dyDescent="0.15">
      <c r="A68" s="122" t="s">
        <v>161</v>
      </c>
      <c r="B68" s="123">
        <v>44813</v>
      </c>
      <c r="C68" s="103">
        <v>2.4300000000000002</v>
      </c>
      <c r="D68" s="104" t="s">
        <v>722</v>
      </c>
      <c r="E68" s="105"/>
      <c r="F68" s="105"/>
      <c r="G68" s="119" t="s">
        <v>13</v>
      </c>
      <c r="H68" s="118"/>
    </row>
    <row r="69" spans="1:8" ht="19.5" customHeight="1" x14ac:dyDescent="0.15">
      <c r="A69" s="122" t="s">
        <v>161</v>
      </c>
      <c r="B69" s="123">
        <v>44813</v>
      </c>
      <c r="C69" s="103">
        <v>7.69</v>
      </c>
      <c r="D69" s="104" t="s">
        <v>830</v>
      </c>
      <c r="E69" s="105">
        <v>4</v>
      </c>
      <c r="F69" s="105" t="s">
        <v>831</v>
      </c>
      <c r="G69" s="119" t="s">
        <v>15</v>
      </c>
      <c r="H69" s="118"/>
    </row>
    <row r="70" spans="1:8" ht="19.5" customHeight="1" x14ac:dyDescent="0.15">
      <c r="A70" s="122" t="s">
        <v>41</v>
      </c>
      <c r="B70" s="123">
        <v>44814</v>
      </c>
      <c r="C70" s="103">
        <v>7.5</v>
      </c>
      <c r="D70" s="104" t="s">
        <v>832</v>
      </c>
      <c r="E70" s="105"/>
      <c r="F70" s="105" t="s">
        <v>833</v>
      </c>
      <c r="G70" s="119" t="s">
        <v>14</v>
      </c>
      <c r="H70" s="118"/>
    </row>
    <row r="71" spans="1:8" ht="19.5" customHeight="1" x14ac:dyDescent="0.15">
      <c r="A71" s="122" t="s">
        <v>161</v>
      </c>
      <c r="B71" s="123">
        <v>44820</v>
      </c>
      <c r="C71" s="103">
        <v>54.8</v>
      </c>
      <c r="D71" s="104" t="s">
        <v>834</v>
      </c>
      <c r="E71" s="105">
        <v>2</v>
      </c>
      <c r="F71" s="105"/>
      <c r="G71" s="119" t="s">
        <v>14</v>
      </c>
      <c r="H71" s="118"/>
    </row>
    <row r="72" spans="1:8" ht="19.5" customHeight="1" x14ac:dyDescent="0.15">
      <c r="A72" s="122" t="s">
        <v>41</v>
      </c>
      <c r="B72" s="123">
        <v>44821</v>
      </c>
      <c r="C72" s="103">
        <v>10</v>
      </c>
      <c r="D72" s="104" t="s">
        <v>835</v>
      </c>
      <c r="E72" s="105"/>
      <c r="F72" s="105"/>
      <c r="G72" s="119" t="s">
        <v>21</v>
      </c>
      <c r="H72" s="118"/>
    </row>
    <row r="73" spans="1:8" ht="19.5" customHeight="1" x14ac:dyDescent="0.15">
      <c r="A73" s="122" t="s">
        <v>41</v>
      </c>
      <c r="B73" s="123">
        <v>44822</v>
      </c>
      <c r="C73" s="103">
        <v>0.3</v>
      </c>
      <c r="D73" s="104" t="s">
        <v>836</v>
      </c>
      <c r="E73" s="105"/>
      <c r="F73" s="105"/>
      <c r="G73" s="119" t="s">
        <v>21</v>
      </c>
      <c r="H73" s="118"/>
    </row>
    <row r="74" spans="1:8" ht="19.5" customHeight="1" x14ac:dyDescent="0.15">
      <c r="A74" s="122" t="s">
        <v>41</v>
      </c>
      <c r="B74" s="123">
        <v>44821</v>
      </c>
      <c r="C74" s="103">
        <v>7.15</v>
      </c>
      <c r="D74" s="104" t="s">
        <v>837</v>
      </c>
      <c r="E74" s="105"/>
      <c r="F74" s="105"/>
      <c r="G74" s="119" t="s">
        <v>21</v>
      </c>
      <c r="H74" s="118"/>
    </row>
    <row r="75" spans="1:8" ht="19.5" customHeight="1" x14ac:dyDescent="0.15">
      <c r="A75" s="122" t="s">
        <v>41</v>
      </c>
      <c r="B75" s="123">
        <v>44821</v>
      </c>
      <c r="C75" s="103">
        <v>23.3</v>
      </c>
      <c r="D75" s="104" t="s">
        <v>838</v>
      </c>
      <c r="E75" s="105"/>
      <c r="F75" s="105"/>
      <c r="G75" s="119" t="s">
        <v>21</v>
      </c>
      <c r="H75" s="118"/>
    </row>
    <row r="76" spans="1:8" ht="19.5" customHeight="1" x14ac:dyDescent="0.15">
      <c r="A76" s="122" t="s">
        <v>41</v>
      </c>
      <c r="B76" s="123">
        <v>44822</v>
      </c>
      <c r="C76" s="103">
        <v>2.38</v>
      </c>
      <c r="D76" s="104" t="s">
        <v>99</v>
      </c>
      <c r="E76" s="105"/>
      <c r="F76" s="105"/>
      <c r="G76" s="119" t="s">
        <v>21</v>
      </c>
      <c r="H76" s="118"/>
    </row>
    <row r="77" spans="1:8" ht="19.5" customHeight="1" x14ac:dyDescent="0.15">
      <c r="A77" s="122" t="s">
        <v>41</v>
      </c>
      <c r="B77" s="123">
        <v>44821</v>
      </c>
      <c r="C77" s="103">
        <v>6</v>
      </c>
      <c r="D77" s="104" t="s">
        <v>839</v>
      </c>
      <c r="E77" s="105"/>
      <c r="F77" s="104"/>
      <c r="G77" s="119" t="s">
        <v>21</v>
      </c>
      <c r="H77" s="118"/>
    </row>
    <row r="78" spans="1:8" ht="19.5" customHeight="1" x14ac:dyDescent="0.15">
      <c r="A78" s="122" t="s">
        <v>41</v>
      </c>
      <c r="B78" s="123">
        <v>44822</v>
      </c>
      <c r="C78" s="103">
        <v>12.15</v>
      </c>
      <c r="D78" s="104" t="s">
        <v>840</v>
      </c>
      <c r="E78" s="105"/>
      <c r="F78" s="104"/>
      <c r="G78" s="119" t="s">
        <v>14</v>
      </c>
      <c r="H78" s="118"/>
    </row>
    <row r="79" spans="1:8" ht="19.5" customHeight="1" x14ac:dyDescent="0.15">
      <c r="A79" s="122" t="s">
        <v>41</v>
      </c>
      <c r="B79" s="123">
        <v>44822</v>
      </c>
      <c r="C79" s="103">
        <v>16.649999999999999</v>
      </c>
      <c r="D79" s="104" t="s">
        <v>824</v>
      </c>
      <c r="E79" s="105"/>
      <c r="F79" s="105"/>
      <c r="G79" s="119" t="s">
        <v>14</v>
      </c>
      <c r="H79" s="118"/>
    </row>
    <row r="80" spans="1:8" ht="19.5" customHeight="1" x14ac:dyDescent="0.15">
      <c r="A80" s="122" t="s">
        <v>41</v>
      </c>
      <c r="B80" s="123">
        <v>44821</v>
      </c>
      <c r="C80" s="103">
        <v>3.91</v>
      </c>
      <c r="D80" s="104" t="s">
        <v>99</v>
      </c>
      <c r="E80" s="105"/>
      <c r="F80" s="105"/>
      <c r="G80" s="119" t="s">
        <v>21</v>
      </c>
      <c r="H80" s="118"/>
    </row>
    <row r="81" spans="1:8" ht="19.5" customHeight="1" x14ac:dyDescent="0.15">
      <c r="A81" s="122" t="s">
        <v>161</v>
      </c>
      <c r="B81" s="123">
        <v>44822</v>
      </c>
      <c r="C81" s="103">
        <v>3.91</v>
      </c>
      <c r="D81" s="104" t="s">
        <v>841</v>
      </c>
      <c r="E81" s="105"/>
      <c r="F81" s="105"/>
      <c r="G81" s="119" t="s">
        <v>21</v>
      </c>
      <c r="H81" s="118"/>
    </row>
    <row r="82" spans="1:8" ht="19.5" customHeight="1" x14ac:dyDescent="0.15">
      <c r="A82" s="122" t="s">
        <v>41</v>
      </c>
      <c r="B82" s="123">
        <v>44822</v>
      </c>
      <c r="C82" s="103">
        <v>1.78</v>
      </c>
      <c r="D82" s="104" t="s">
        <v>99</v>
      </c>
      <c r="E82" s="105"/>
      <c r="F82" s="105"/>
      <c r="G82" s="119" t="s">
        <v>21</v>
      </c>
      <c r="H82" s="118"/>
    </row>
    <row r="83" spans="1:8" ht="19.5" customHeight="1" x14ac:dyDescent="0.15">
      <c r="A83" s="122" t="s">
        <v>41</v>
      </c>
      <c r="B83" s="123">
        <v>44820</v>
      </c>
      <c r="C83" s="103">
        <v>13.5</v>
      </c>
      <c r="D83" s="104" t="s">
        <v>842</v>
      </c>
      <c r="E83" s="105"/>
      <c r="F83" s="105"/>
      <c r="G83" s="119" t="s">
        <v>21</v>
      </c>
      <c r="H83" s="118"/>
    </row>
    <row r="84" spans="1:8" ht="19.5" customHeight="1" x14ac:dyDescent="0.15">
      <c r="A84" s="122" t="s">
        <v>41</v>
      </c>
      <c r="B84" s="123">
        <v>44824</v>
      </c>
      <c r="C84" s="103">
        <v>0.89</v>
      </c>
      <c r="D84" s="104" t="s">
        <v>728</v>
      </c>
      <c r="E84" s="105"/>
      <c r="F84" s="105" t="s">
        <v>99</v>
      </c>
      <c r="G84" s="119" t="s">
        <v>13</v>
      </c>
      <c r="H84" s="118"/>
    </row>
    <row r="85" spans="1:8" ht="19.5" customHeight="1" x14ac:dyDescent="0.15">
      <c r="A85" s="122" t="s">
        <v>41</v>
      </c>
      <c r="B85" s="123">
        <v>44824</v>
      </c>
      <c r="C85" s="103">
        <v>0.75</v>
      </c>
      <c r="D85" s="104" t="s">
        <v>227</v>
      </c>
      <c r="E85" s="105"/>
      <c r="F85" s="105" t="s">
        <v>99</v>
      </c>
      <c r="G85" s="119" t="s">
        <v>13</v>
      </c>
      <c r="H85" s="118"/>
    </row>
    <row r="86" spans="1:8" ht="19.5" customHeight="1" x14ac:dyDescent="0.15">
      <c r="A86" s="122" t="s">
        <v>41</v>
      </c>
      <c r="B86" s="123">
        <v>44824</v>
      </c>
      <c r="C86" s="103">
        <v>0.77</v>
      </c>
      <c r="D86" s="104" t="s">
        <v>843</v>
      </c>
      <c r="E86" s="105"/>
      <c r="F86" s="105" t="s">
        <v>99</v>
      </c>
      <c r="G86" s="119" t="s">
        <v>13</v>
      </c>
      <c r="H86" s="118"/>
    </row>
    <row r="87" spans="1:8" ht="19.5" customHeight="1" x14ac:dyDescent="0.15">
      <c r="A87" s="122" t="s">
        <v>41</v>
      </c>
      <c r="B87" s="123">
        <v>44824</v>
      </c>
      <c r="C87" s="103">
        <v>0.9</v>
      </c>
      <c r="D87" s="104" t="s">
        <v>180</v>
      </c>
      <c r="E87" s="105"/>
      <c r="F87" s="105" t="s">
        <v>99</v>
      </c>
      <c r="G87" s="119" t="s">
        <v>13</v>
      </c>
      <c r="H87" s="118"/>
    </row>
    <row r="88" spans="1:8" ht="19.5" customHeight="1" x14ac:dyDescent="0.15">
      <c r="A88" s="122" t="s">
        <v>41</v>
      </c>
      <c r="B88" s="123">
        <v>44824</v>
      </c>
      <c r="C88" s="103">
        <v>1.21</v>
      </c>
      <c r="D88" s="104" t="s">
        <v>92</v>
      </c>
      <c r="E88" s="105"/>
      <c r="F88" s="105" t="s">
        <v>99</v>
      </c>
      <c r="G88" s="119" t="s">
        <v>13</v>
      </c>
      <c r="H88" s="118"/>
    </row>
    <row r="89" spans="1:8" ht="19.5" customHeight="1" x14ac:dyDescent="0.15">
      <c r="A89" s="122" t="s">
        <v>41</v>
      </c>
      <c r="B89" s="123">
        <v>44824</v>
      </c>
      <c r="C89" s="103">
        <v>1.99</v>
      </c>
      <c r="D89" s="104" t="s">
        <v>50</v>
      </c>
      <c r="E89" s="105"/>
      <c r="F89" s="105" t="s">
        <v>99</v>
      </c>
      <c r="G89" s="119" t="s">
        <v>13</v>
      </c>
      <c r="H89" s="118"/>
    </row>
    <row r="90" spans="1:8" ht="19.5" customHeight="1" x14ac:dyDescent="0.15">
      <c r="A90" s="122" t="s">
        <v>161</v>
      </c>
      <c r="B90" s="123">
        <v>44824</v>
      </c>
      <c r="C90" s="103">
        <v>2.5</v>
      </c>
      <c r="D90" s="104" t="s">
        <v>844</v>
      </c>
      <c r="E90" s="105"/>
      <c r="F90" s="105"/>
      <c r="G90" s="119" t="s">
        <v>15</v>
      </c>
      <c r="H90" s="118"/>
    </row>
    <row r="91" spans="1:8" ht="19.5" customHeight="1" x14ac:dyDescent="0.15">
      <c r="A91" s="122" t="s">
        <v>161</v>
      </c>
      <c r="B91" s="123">
        <v>44826</v>
      </c>
      <c r="C91" s="103">
        <v>2.99</v>
      </c>
      <c r="D91" s="104" t="s">
        <v>845</v>
      </c>
      <c r="E91" s="105"/>
      <c r="F91" s="105" t="s">
        <v>846</v>
      </c>
      <c r="G91" s="119" t="s">
        <v>13</v>
      </c>
      <c r="H91" s="118"/>
    </row>
    <row r="92" spans="1:8" ht="19.5" customHeight="1" x14ac:dyDescent="0.15">
      <c r="A92" s="122" t="s">
        <v>161</v>
      </c>
      <c r="B92" s="123">
        <v>44826</v>
      </c>
      <c r="C92" s="103">
        <v>4.12</v>
      </c>
      <c r="D92" s="104" t="s">
        <v>722</v>
      </c>
      <c r="E92" s="105"/>
      <c r="F92" s="105"/>
      <c r="G92" s="119" t="s">
        <v>13</v>
      </c>
      <c r="H92" s="118"/>
    </row>
    <row r="93" spans="1:8" ht="19.5" customHeight="1" x14ac:dyDescent="0.15">
      <c r="A93" s="122" t="s">
        <v>161</v>
      </c>
      <c r="B93" s="123">
        <v>44826</v>
      </c>
      <c r="C93" s="103">
        <v>2.4</v>
      </c>
      <c r="D93" s="104" t="s">
        <v>85</v>
      </c>
      <c r="E93" s="105"/>
      <c r="F93" s="105" t="s">
        <v>51</v>
      </c>
      <c r="G93" s="119" t="s">
        <v>13</v>
      </c>
      <c r="H93" s="118"/>
    </row>
    <row r="94" spans="1:8" ht="19.5" customHeight="1" x14ac:dyDescent="0.15">
      <c r="A94" s="122" t="s">
        <v>161</v>
      </c>
      <c r="B94" s="123">
        <v>44826</v>
      </c>
      <c r="C94" s="103">
        <v>3.09</v>
      </c>
      <c r="D94" s="104" t="s">
        <v>495</v>
      </c>
      <c r="E94" s="105"/>
      <c r="F94" s="105" t="s">
        <v>51</v>
      </c>
      <c r="G94" s="119" t="s">
        <v>13</v>
      </c>
      <c r="H94" s="118"/>
    </row>
    <row r="95" spans="1:8" ht="19.5" customHeight="1" x14ac:dyDescent="0.15">
      <c r="A95" s="122" t="s">
        <v>161</v>
      </c>
      <c r="B95" s="123">
        <v>44826</v>
      </c>
      <c r="C95" s="103">
        <v>1.8</v>
      </c>
      <c r="D95" s="104" t="s">
        <v>322</v>
      </c>
      <c r="E95" s="105">
        <v>2</v>
      </c>
      <c r="F95" s="105" t="s">
        <v>51</v>
      </c>
      <c r="G95" s="119" t="s">
        <v>13</v>
      </c>
      <c r="H95" s="118"/>
    </row>
    <row r="96" spans="1:8" ht="19.5" customHeight="1" x14ac:dyDescent="0.15">
      <c r="A96" s="122" t="s">
        <v>161</v>
      </c>
      <c r="B96" s="123">
        <v>44826</v>
      </c>
      <c r="C96" s="103">
        <v>1.05</v>
      </c>
      <c r="D96" s="104" t="s">
        <v>847</v>
      </c>
      <c r="E96" s="105"/>
      <c r="F96" s="105" t="s">
        <v>51</v>
      </c>
      <c r="G96" s="119" t="s">
        <v>13</v>
      </c>
      <c r="H96" s="118"/>
    </row>
    <row r="97" spans="1:8" ht="19.5" customHeight="1" x14ac:dyDescent="0.15">
      <c r="A97" s="122" t="s">
        <v>161</v>
      </c>
      <c r="B97" s="123">
        <v>44826</v>
      </c>
      <c r="C97" s="103">
        <v>2.5</v>
      </c>
      <c r="D97" s="104" t="s">
        <v>815</v>
      </c>
      <c r="E97" s="105"/>
      <c r="F97" s="105" t="s">
        <v>51</v>
      </c>
      <c r="G97" s="119" t="s">
        <v>13</v>
      </c>
      <c r="H97" s="118"/>
    </row>
    <row r="98" spans="1:8" ht="19.5" customHeight="1" x14ac:dyDescent="0.15">
      <c r="A98" s="122" t="s">
        <v>161</v>
      </c>
      <c r="B98" s="123">
        <v>44826</v>
      </c>
      <c r="C98" s="103">
        <v>1.5</v>
      </c>
      <c r="D98" s="104" t="s">
        <v>71</v>
      </c>
      <c r="E98" s="105"/>
      <c r="F98" s="105" t="s">
        <v>51</v>
      </c>
      <c r="G98" s="119" t="s">
        <v>13</v>
      </c>
      <c r="H98" s="118"/>
    </row>
    <row r="99" spans="1:8" ht="19.5" customHeight="1" x14ac:dyDescent="0.15">
      <c r="A99" s="122" t="s">
        <v>161</v>
      </c>
      <c r="B99" s="123">
        <v>44826</v>
      </c>
      <c r="C99" s="103">
        <v>0.85</v>
      </c>
      <c r="D99" s="104" t="s">
        <v>848</v>
      </c>
      <c r="E99" s="105"/>
      <c r="F99" s="105" t="s">
        <v>51</v>
      </c>
      <c r="G99" s="119" t="s">
        <v>13</v>
      </c>
      <c r="H99" s="118"/>
    </row>
    <row r="100" spans="1:8" ht="19.5" customHeight="1" x14ac:dyDescent="0.15">
      <c r="A100" s="122" t="s">
        <v>161</v>
      </c>
      <c r="B100" s="123">
        <v>44826</v>
      </c>
      <c r="C100" s="103">
        <v>3.95</v>
      </c>
      <c r="D100" s="104" t="s">
        <v>127</v>
      </c>
      <c r="E100" s="105">
        <v>24</v>
      </c>
      <c r="F100" s="105" t="s">
        <v>51</v>
      </c>
      <c r="G100" s="119" t="s">
        <v>13</v>
      </c>
      <c r="H100" s="118"/>
    </row>
    <row r="101" spans="1:8" ht="19.5" customHeight="1" x14ac:dyDescent="0.15">
      <c r="A101" s="122" t="s">
        <v>161</v>
      </c>
      <c r="B101" s="123">
        <v>44826</v>
      </c>
      <c r="C101" s="103">
        <v>1.26</v>
      </c>
      <c r="D101" s="104" t="s">
        <v>543</v>
      </c>
      <c r="E101" s="105"/>
      <c r="F101" s="105" t="s">
        <v>51</v>
      </c>
      <c r="G101" s="119" t="s">
        <v>13</v>
      </c>
      <c r="H101" s="118"/>
    </row>
    <row r="102" spans="1:8" ht="19.5" customHeight="1" x14ac:dyDescent="0.15">
      <c r="A102" s="122" t="s">
        <v>161</v>
      </c>
      <c r="B102" s="123">
        <v>44827</v>
      </c>
      <c r="C102" s="103">
        <v>1.0900000000000001</v>
      </c>
      <c r="D102" s="104" t="s">
        <v>849</v>
      </c>
      <c r="E102" s="105"/>
      <c r="F102" s="105" t="s">
        <v>99</v>
      </c>
      <c r="G102" s="119" t="s">
        <v>13</v>
      </c>
      <c r="H102" s="118"/>
    </row>
    <row r="103" spans="1:8" ht="19.5" customHeight="1" x14ac:dyDescent="0.15">
      <c r="A103" s="122" t="s">
        <v>161</v>
      </c>
      <c r="B103" s="123">
        <v>44827</v>
      </c>
      <c r="C103" s="103">
        <v>1.0900000000000001</v>
      </c>
      <c r="D103" s="104" t="s">
        <v>850</v>
      </c>
      <c r="E103" s="105"/>
      <c r="F103" s="105" t="s">
        <v>99</v>
      </c>
      <c r="G103" s="119" t="s">
        <v>13</v>
      </c>
      <c r="H103" s="118"/>
    </row>
    <row r="104" spans="1:8" ht="19.5" customHeight="1" x14ac:dyDescent="0.15">
      <c r="A104" s="122" t="s">
        <v>161</v>
      </c>
      <c r="B104" s="123">
        <v>44827</v>
      </c>
      <c r="C104" s="103">
        <v>1.5</v>
      </c>
      <c r="D104" s="104" t="s">
        <v>851</v>
      </c>
      <c r="E104" s="105"/>
      <c r="F104" s="105" t="s">
        <v>99</v>
      </c>
      <c r="G104" s="119" t="s">
        <v>13</v>
      </c>
      <c r="H104" s="118"/>
    </row>
    <row r="105" spans="1:8" ht="19.5" customHeight="1" x14ac:dyDescent="0.15">
      <c r="A105" s="122" t="s">
        <v>161</v>
      </c>
      <c r="B105" s="123">
        <v>44827</v>
      </c>
      <c r="C105" s="103">
        <v>1.9</v>
      </c>
      <c r="D105" s="104" t="s">
        <v>852</v>
      </c>
      <c r="E105" s="105"/>
      <c r="F105" s="105" t="s">
        <v>99</v>
      </c>
      <c r="G105" s="119" t="s">
        <v>13</v>
      </c>
      <c r="H105" s="118"/>
    </row>
    <row r="106" spans="1:8" ht="19.5" customHeight="1" x14ac:dyDescent="0.15">
      <c r="A106" s="122" t="s">
        <v>41</v>
      </c>
      <c r="B106" s="123">
        <v>44828</v>
      </c>
      <c r="C106" s="103">
        <v>1.99</v>
      </c>
      <c r="D106" s="104" t="s">
        <v>654</v>
      </c>
      <c r="E106" s="105"/>
      <c r="F106" s="105" t="s">
        <v>99</v>
      </c>
      <c r="G106" s="119" t="s">
        <v>15</v>
      </c>
      <c r="H106" s="118"/>
    </row>
    <row r="107" spans="1:8" ht="19.5" customHeight="1" x14ac:dyDescent="0.15">
      <c r="A107" s="122" t="s">
        <v>41</v>
      </c>
      <c r="B107" s="123">
        <v>44828</v>
      </c>
      <c r="C107" s="103">
        <v>3.09</v>
      </c>
      <c r="D107" s="104" t="s">
        <v>853</v>
      </c>
      <c r="E107" s="105"/>
      <c r="F107" s="105" t="s">
        <v>99</v>
      </c>
      <c r="G107" s="119" t="s">
        <v>16</v>
      </c>
      <c r="H107" s="118"/>
    </row>
    <row r="108" spans="1:8" ht="19.5" customHeight="1" x14ac:dyDescent="0.15">
      <c r="A108" s="122" t="s">
        <v>41</v>
      </c>
      <c r="B108" s="123">
        <v>44828</v>
      </c>
      <c r="C108" s="103">
        <v>7.99</v>
      </c>
      <c r="D108" s="104" t="s">
        <v>854</v>
      </c>
      <c r="E108" s="105"/>
      <c r="F108" s="105" t="s">
        <v>99</v>
      </c>
      <c r="G108" s="119" t="s">
        <v>13</v>
      </c>
      <c r="H108" s="118"/>
    </row>
    <row r="109" spans="1:8" ht="19.5" customHeight="1" x14ac:dyDescent="0.15">
      <c r="A109" s="122" t="s">
        <v>41</v>
      </c>
      <c r="B109" s="123">
        <v>44828</v>
      </c>
      <c r="C109" s="103">
        <v>1.85</v>
      </c>
      <c r="D109" s="104" t="s">
        <v>855</v>
      </c>
      <c r="E109" s="105"/>
      <c r="F109" s="105" t="s">
        <v>99</v>
      </c>
      <c r="G109" s="119" t="s">
        <v>13</v>
      </c>
      <c r="H109" s="118"/>
    </row>
    <row r="110" spans="1:8" ht="19.5" customHeight="1" x14ac:dyDescent="0.15">
      <c r="A110" s="122" t="s">
        <v>41</v>
      </c>
      <c r="B110" s="123">
        <v>44828</v>
      </c>
      <c r="C110" s="103">
        <v>2.96</v>
      </c>
      <c r="D110" s="104" t="s">
        <v>856</v>
      </c>
      <c r="E110" s="105">
        <v>2</v>
      </c>
      <c r="F110" s="105" t="s">
        <v>99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44828</v>
      </c>
      <c r="C111" s="103">
        <v>1.99</v>
      </c>
      <c r="D111" s="104" t="s">
        <v>857</v>
      </c>
      <c r="E111" s="105">
        <v>2</v>
      </c>
      <c r="F111" s="105" t="s">
        <v>99</v>
      </c>
      <c r="G111" s="119" t="s">
        <v>13</v>
      </c>
      <c r="H111" s="118"/>
    </row>
    <row r="112" spans="1:8" ht="19.5" customHeight="1" x14ac:dyDescent="0.15">
      <c r="A112" s="122" t="s">
        <v>41</v>
      </c>
      <c r="B112" s="123">
        <v>44828</v>
      </c>
      <c r="C112" s="103">
        <v>0.89</v>
      </c>
      <c r="D112" s="104" t="s">
        <v>858</v>
      </c>
      <c r="E112" s="105"/>
      <c r="F112" s="105" t="s">
        <v>99</v>
      </c>
      <c r="G112" s="119" t="s">
        <v>13</v>
      </c>
      <c r="H112" s="118"/>
    </row>
    <row r="113" spans="1:8" ht="19.5" customHeight="1" x14ac:dyDescent="0.15">
      <c r="A113" s="122" t="s">
        <v>41</v>
      </c>
      <c r="B113" s="123">
        <v>44828</v>
      </c>
      <c r="C113" s="103">
        <v>1.58</v>
      </c>
      <c r="D113" s="104" t="s">
        <v>636</v>
      </c>
      <c r="E113" s="105"/>
      <c r="F113" s="105" t="s">
        <v>99</v>
      </c>
      <c r="G113" s="119" t="s">
        <v>13</v>
      </c>
      <c r="H113" s="118"/>
    </row>
    <row r="114" spans="1:8" ht="19.5" customHeight="1" x14ac:dyDescent="0.15">
      <c r="A114" s="122" t="s">
        <v>41</v>
      </c>
      <c r="B114" s="123">
        <v>44828</v>
      </c>
      <c r="C114" s="103">
        <v>3.19</v>
      </c>
      <c r="D114" s="104" t="s">
        <v>772</v>
      </c>
      <c r="E114" s="105"/>
      <c r="F114" s="105" t="s">
        <v>99</v>
      </c>
      <c r="G114" s="119" t="s">
        <v>13</v>
      </c>
      <c r="H114" s="118"/>
    </row>
    <row r="115" spans="1:8" ht="19.5" customHeight="1" x14ac:dyDescent="0.15">
      <c r="A115" s="122" t="s">
        <v>41</v>
      </c>
      <c r="B115" s="123">
        <v>44830</v>
      </c>
      <c r="C115" s="103">
        <v>5.95</v>
      </c>
      <c r="D115" s="104" t="s">
        <v>859</v>
      </c>
      <c r="E115" s="105">
        <v>6</v>
      </c>
      <c r="F115" s="105" t="s">
        <v>99</v>
      </c>
      <c r="G115" s="119" t="s">
        <v>13</v>
      </c>
      <c r="H115" s="118"/>
    </row>
    <row r="116" spans="1:8" ht="19.5" customHeight="1" x14ac:dyDescent="0.15">
      <c r="A116" s="122" t="s">
        <v>41</v>
      </c>
      <c r="B116" s="123">
        <v>44830</v>
      </c>
      <c r="C116" s="103">
        <v>4.68</v>
      </c>
      <c r="D116" s="104" t="s">
        <v>860</v>
      </c>
      <c r="E116" s="105"/>
      <c r="F116" s="105" t="s">
        <v>99</v>
      </c>
      <c r="G116" s="119" t="s">
        <v>13</v>
      </c>
      <c r="H116" s="118"/>
    </row>
    <row r="117" spans="1:8" ht="19.5" customHeight="1" x14ac:dyDescent="0.15">
      <c r="A117" s="122" t="s">
        <v>161</v>
      </c>
      <c r="B117" s="123">
        <v>44833</v>
      </c>
      <c r="C117" s="103">
        <v>2.5</v>
      </c>
      <c r="D117" s="104" t="s">
        <v>861</v>
      </c>
      <c r="E117" s="105"/>
      <c r="F117" s="105"/>
      <c r="G117" s="119" t="s">
        <v>16</v>
      </c>
      <c r="H117" s="118"/>
    </row>
    <row r="118" spans="1:8" ht="19.5" customHeight="1" x14ac:dyDescent="0.15">
      <c r="A118" s="122" t="s">
        <v>41</v>
      </c>
      <c r="B118" s="123">
        <v>44831</v>
      </c>
      <c r="C118" s="103">
        <v>28</v>
      </c>
      <c r="D118" s="104" t="s">
        <v>862</v>
      </c>
      <c r="E118" s="105"/>
      <c r="F118" s="105" t="s">
        <v>637</v>
      </c>
      <c r="G118" s="119" t="s">
        <v>14</v>
      </c>
      <c r="H118" s="118"/>
    </row>
    <row r="119" spans="1:8" ht="19.5" customHeight="1" x14ac:dyDescent="0.15">
      <c r="A119" s="122" t="s">
        <v>41</v>
      </c>
      <c r="B119" s="123">
        <v>44831</v>
      </c>
      <c r="C119" s="103">
        <v>2.2999999999999998</v>
      </c>
      <c r="D119" s="104" t="s">
        <v>863</v>
      </c>
      <c r="E119" s="105"/>
      <c r="F119" s="105" t="s">
        <v>43</v>
      </c>
      <c r="G119" s="119" t="s">
        <v>16</v>
      </c>
      <c r="H119" s="118"/>
    </row>
    <row r="120" spans="1:8" ht="19.5" customHeight="1" x14ac:dyDescent="0.15">
      <c r="A120" s="122" t="s">
        <v>41</v>
      </c>
      <c r="B120" s="123">
        <v>44833</v>
      </c>
      <c r="C120" s="103">
        <v>1.21</v>
      </c>
      <c r="D120" s="104" t="s">
        <v>162</v>
      </c>
      <c r="E120" s="105"/>
      <c r="F120" s="105" t="s">
        <v>99</v>
      </c>
      <c r="G120" s="119" t="s">
        <v>13</v>
      </c>
      <c r="H120" s="118"/>
    </row>
    <row r="121" spans="1:8" ht="19.5" customHeight="1" x14ac:dyDescent="0.15">
      <c r="A121" s="122" t="s">
        <v>41</v>
      </c>
      <c r="B121" s="123">
        <v>44834</v>
      </c>
      <c r="C121" s="103">
        <v>2.15</v>
      </c>
      <c r="D121" s="104" t="s">
        <v>749</v>
      </c>
      <c r="E121" s="105"/>
      <c r="F121" s="105" t="s">
        <v>99</v>
      </c>
      <c r="G121" s="119" t="s">
        <v>13</v>
      </c>
      <c r="H121" s="118"/>
    </row>
    <row r="122" spans="1:8" ht="19.5" customHeight="1" x14ac:dyDescent="0.15">
      <c r="A122" s="122" t="s">
        <v>41</v>
      </c>
      <c r="B122" s="123">
        <v>44834</v>
      </c>
      <c r="C122" s="103">
        <v>1.63</v>
      </c>
      <c r="D122" s="104" t="s">
        <v>229</v>
      </c>
      <c r="E122" s="105"/>
      <c r="F122" s="105" t="s">
        <v>99</v>
      </c>
      <c r="G122" s="119" t="s">
        <v>13</v>
      </c>
      <c r="H122" s="118"/>
    </row>
    <row r="123" spans="1:8" ht="19.5" customHeight="1" x14ac:dyDescent="0.15">
      <c r="A123" s="122" t="s">
        <v>41</v>
      </c>
      <c r="B123" s="123">
        <v>45930</v>
      </c>
      <c r="C123" s="103">
        <v>2</v>
      </c>
      <c r="D123" s="104" t="s">
        <v>864</v>
      </c>
      <c r="E123" s="105"/>
      <c r="F123" s="105" t="s">
        <v>99</v>
      </c>
      <c r="G123" s="119" t="s">
        <v>13</v>
      </c>
      <c r="H123" s="118"/>
    </row>
    <row r="124" spans="1:8" ht="19.5" customHeight="1" x14ac:dyDescent="0.15">
      <c r="A124" s="122" t="s">
        <v>41</v>
      </c>
      <c r="B124" s="123">
        <v>44834</v>
      </c>
      <c r="C124" s="103">
        <v>1.59</v>
      </c>
      <c r="D124" s="104" t="s">
        <v>865</v>
      </c>
      <c r="E124" s="105"/>
      <c r="F124" s="105" t="s">
        <v>99</v>
      </c>
      <c r="G124" s="119" t="s">
        <v>13</v>
      </c>
      <c r="H124" s="118"/>
    </row>
    <row r="125" spans="1:8" ht="19.5" customHeight="1" x14ac:dyDescent="0.15">
      <c r="A125" s="122" t="s">
        <v>41</v>
      </c>
      <c r="B125" s="123">
        <v>44834</v>
      </c>
      <c r="C125" s="103">
        <v>6.49</v>
      </c>
      <c r="D125" s="104" t="s">
        <v>866</v>
      </c>
      <c r="E125" s="105"/>
      <c r="F125" s="105" t="s">
        <v>99</v>
      </c>
      <c r="G125" s="119" t="s">
        <v>13</v>
      </c>
      <c r="H125" s="118"/>
    </row>
    <row r="126" spans="1:8" ht="19.5" customHeight="1" x14ac:dyDescent="0.15">
      <c r="A126" s="122" t="s">
        <v>41</v>
      </c>
      <c r="B126" s="123">
        <v>44834</v>
      </c>
      <c r="C126" s="103">
        <v>1.35</v>
      </c>
      <c r="D126" s="104" t="s">
        <v>163</v>
      </c>
      <c r="E126" s="105"/>
      <c r="F126" s="105" t="s">
        <v>99</v>
      </c>
      <c r="G126" s="119" t="s">
        <v>13</v>
      </c>
      <c r="H126" s="118"/>
    </row>
    <row r="127" spans="1:8" ht="19.5" customHeight="1" x14ac:dyDescent="0.15">
      <c r="A127" s="122" t="s">
        <v>41</v>
      </c>
      <c r="B127" s="123">
        <v>44834</v>
      </c>
      <c r="C127" s="103">
        <v>3.43</v>
      </c>
      <c r="D127" s="104" t="s">
        <v>867</v>
      </c>
      <c r="E127" s="105"/>
      <c r="F127" s="105" t="s">
        <v>99</v>
      </c>
      <c r="G127" s="119" t="s">
        <v>13</v>
      </c>
      <c r="H127" s="118"/>
    </row>
    <row r="128" spans="1:8" ht="19.5" customHeight="1" x14ac:dyDescent="0.15">
      <c r="A128" s="122" t="s">
        <v>41</v>
      </c>
      <c r="B128" s="123">
        <v>44834</v>
      </c>
      <c r="C128" s="103">
        <v>3.83</v>
      </c>
      <c r="D128" s="104" t="s">
        <v>868</v>
      </c>
      <c r="E128" s="105"/>
      <c r="F128" s="105" t="s">
        <v>99</v>
      </c>
      <c r="G128" s="119" t="s">
        <v>13</v>
      </c>
      <c r="H128" s="118"/>
    </row>
    <row r="129" spans="1:8" ht="19.5" customHeight="1" x14ac:dyDescent="0.15">
      <c r="A129" s="122" t="s">
        <v>41</v>
      </c>
      <c r="B129" s="123">
        <v>44834</v>
      </c>
      <c r="C129" s="103">
        <v>2.79</v>
      </c>
      <c r="D129" s="104" t="s">
        <v>342</v>
      </c>
      <c r="E129" s="105"/>
      <c r="F129" s="105" t="s">
        <v>99</v>
      </c>
      <c r="G129" s="119" t="s">
        <v>13</v>
      </c>
      <c r="H129" s="118"/>
    </row>
    <row r="130" spans="1:8" ht="19.5" customHeight="1" x14ac:dyDescent="0.15">
      <c r="A130" s="122"/>
      <c r="B130" s="123"/>
      <c r="C130" s="103"/>
      <c r="D130" s="104"/>
      <c r="E130" s="105"/>
      <c r="F130" s="105"/>
      <c r="G130" s="119"/>
      <c r="H130" s="118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Resumen!$B$3:$C$20</xm:f>
          </x14:formula1>
          <xm:sqref>G6:G130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90"/>
  <sheetViews>
    <sheetView showGridLines="0"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2">
        <f>C4-G4</f>
        <v>111.69999999999993</v>
      </c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SUM(C6:C90)</f>
        <v>433.71999999999986</v>
      </c>
      <c r="D4" s="43" t="s">
        <v>31</v>
      </c>
      <c r="E4" s="44">
        <f>SUMIFS(C6:C90,A6:A90,"&lt;&gt;N")</f>
        <v>139.70000000000002</v>
      </c>
      <c r="F4" s="43" t="s">
        <v>32</v>
      </c>
      <c r="G4" s="44">
        <f>SUMIFS(C6:C90,A6:A90,"&lt;&gt;F")</f>
        <v>322.01999999999992</v>
      </c>
      <c r="H4" s="94">
        <f>E4+G4</f>
        <v>461.71999999999991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>
        <v>44835</v>
      </c>
      <c r="C6" s="103">
        <v>3.95</v>
      </c>
      <c r="D6" s="104" t="s">
        <v>869</v>
      </c>
      <c r="E6" s="105"/>
      <c r="F6" s="105" t="s">
        <v>99</v>
      </c>
      <c r="G6" s="119" t="s">
        <v>13</v>
      </c>
      <c r="H6" s="118"/>
    </row>
    <row r="7" spans="1:8" ht="19.5" customHeight="1" x14ac:dyDescent="0.15">
      <c r="A7" s="122" t="s">
        <v>41</v>
      </c>
      <c r="B7" s="123">
        <v>44835</v>
      </c>
      <c r="C7" s="103">
        <v>1</v>
      </c>
      <c r="D7" s="104" t="s">
        <v>353</v>
      </c>
      <c r="E7" s="104"/>
      <c r="F7" s="105" t="s">
        <v>99</v>
      </c>
      <c r="G7" s="119" t="s">
        <v>13</v>
      </c>
      <c r="H7" s="106"/>
    </row>
    <row r="8" spans="1:8" ht="19.5" customHeight="1" x14ac:dyDescent="0.15">
      <c r="A8" s="122" t="s">
        <v>41</v>
      </c>
      <c r="B8" s="123">
        <v>44835</v>
      </c>
      <c r="C8" s="103">
        <v>2.7</v>
      </c>
      <c r="D8" s="104" t="s">
        <v>445</v>
      </c>
      <c r="E8" s="105"/>
      <c r="F8" s="105" t="s">
        <v>51</v>
      </c>
      <c r="G8" s="119" t="s">
        <v>13</v>
      </c>
      <c r="H8" s="106"/>
    </row>
    <row r="9" spans="1:8" ht="19.5" customHeight="1" x14ac:dyDescent="0.15">
      <c r="A9" s="122" t="s">
        <v>41</v>
      </c>
      <c r="B9" s="123">
        <v>44835</v>
      </c>
      <c r="C9" s="103">
        <v>1.8</v>
      </c>
      <c r="D9" s="104" t="s">
        <v>870</v>
      </c>
      <c r="E9" s="104"/>
      <c r="F9" s="105" t="s">
        <v>51</v>
      </c>
      <c r="G9" s="119" t="s">
        <v>13</v>
      </c>
      <c r="H9" s="106"/>
    </row>
    <row r="10" spans="1:8" ht="19.5" customHeight="1" x14ac:dyDescent="0.15">
      <c r="A10" s="122" t="s">
        <v>41</v>
      </c>
      <c r="B10" s="123">
        <v>44835</v>
      </c>
      <c r="C10" s="103">
        <v>2.5</v>
      </c>
      <c r="D10" s="104" t="s">
        <v>655</v>
      </c>
      <c r="E10" s="104"/>
      <c r="F10" s="105" t="s">
        <v>51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44835</v>
      </c>
      <c r="C11" s="103">
        <v>1.7</v>
      </c>
      <c r="D11" s="104" t="s">
        <v>658</v>
      </c>
      <c r="E11" s="104"/>
      <c r="F11" s="105" t="s">
        <v>51</v>
      </c>
      <c r="G11" s="119" t="s">
        <v>13</v>
      </c>
      <c r="H11" s="106"/>
    </row>
    <row r="12" spans="1:8" ht="19.5" customHeight="1" x14ac:dyDescent="0.15">
      <c r="A12" s="122" t="s">
        <v>41</v>
      </c>
      <c r="B12" s="123">
        <v>44835</v>
      </c>
      <c r="C12" s="103">
        <v>1.6</v>
      </c>
      <c r="D12" s="104" t="s">
        <v>871</v>
      </c>
      <c r="E12" s="104"/>
      <c r="F12" s="105" t="s">
        <v>51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44835</v>
      </c>
      <c r="C13" s="103">
        <v>1.6</v>
      </c>
      <c r="D13" s="104" t="s">
        <v>872</v>
      </c>
      <c r="E13" s="104"/>
      <c r="F13" s="105" t="s">
        <v>51</v>
      </c>
      <c r="G13" s="119" t="s">
        <v>13</v>
      </c>
      <c r="H13" s="106"/>
    </row>
    <row r="14" spans="1:8" ht="19.5" customHeight="1" x14ac:dyDescent="0.15">
      <c r="A14" s="122" t="s">
        <v>41</v>
      </c>
      <c r="B14" s="123">
        <v>44835</v>
      </c>
      <c r="C14" s="103">
        <v>1.55</v>
      </c>
      <c r="D14" s="104" t="s">
        <v>536</v>
      </c>
      <c r="E14" s="104"/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44835</v>
      </c>
      <c r="C15" s="103">
        <v>2</v>
      </c>
      <c r="D15" s="104" t="s">
        <v>667</v>
      </c>
      <c r="E15" s="104"/>
      <c r="F15" s="105" t="s">
        <v>51</v>
      </c>
      <c r="G15" s="119" t="s">
        <v>13</v>
      </c>
      <c r="H15" s="106"/>
    </row>
    <row r="16" spans="1:8" ht="19.5" customHeight="1" x14ac:dyDescent="0.15">
      <c r="A16" s="122" t="s">
        <v>41</v>
      </c>
      <c r="B16" s="123">
        <v>44835</v>
      </c>
      <c r="C16" s="103">
        <v>3.19</v>
      </c>
      <c r="D16" s="104" t="s">
        <v>873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23">
        <v>44835</v>
      </c>
      <c r="C17" s="103">
        <v>3.6</v>
      </c>
      <c r="D17" s="104" t="s">
        <v>874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23">
        <v>44835</v>
      </c>
      <c r="C18" s="103">
        <v>1.99</v>
      </c>
      <c r="D18" s="104" t="s">
        <v>875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23">
        <v>44835</v>
      </c>
      <c r="C19" s="103">
        <v>0.95</v>
      </c>
      <c r="D19" s="104" t="s">
        <v>876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23">
        <v>44835</v>
      </c>
      <c r="C20" s="103">
        <v>1.5</v>
      </c>
      <c r="D20" s="104" t="s">
        <v>183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23">
        <v>44806</v>
      </c>
      <c r="C21" s="103">
        <v>0.95</v>
      </c>
      <c r="D21" s="104" t="s">
        <v>339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23">
        <v>44806</v>
      </c>
      <c r="C22" s="103">
        <v>1.7</v>
      </c>
      <c r="D22" s="104" t="s">
        <v>805</v>
      </c>
      <c r="E22" s="104"/>
      <c r="F22" s="105" t="s">
        <v>51</v>
      </c>
      <c r="G22" s="119" t="s">
        <v>16</v>
      </c>
      <c r="H22" s="106"/>
    </row>
    <row r="23" spans="1:8" ht="19.5" customHeight="1" x14ac:dyDescent="0.15">
      <c r="A23" s="122" t="s">
        <v>41</v>
      </c>
      <c r="B23" s="123">
        <v>44806</v>
      </c>
      <c r="C23" s="103">
        <v>3.09</v>
      </c>
      <c r="D23" s="104" t="s">
        <v>877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23">
        <v>44806</v>
      </c>
      <c r="C24" s="103">
        <v>0.8</v>
      </c>
      <c r="D24" s="104" t="s">
        <v>878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44806</v>
      </c>
      <c r="C25" s="103">
        <v>2.4</v>
      </c>
      <c r="D25" s="104" t="s">
        <v>879</v>
      </c>
      <c r="E25" s="105"/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23">
        <v>44806</v>
      </c>
      <c r="C26" s="103">
        <v>1.3</v>
      </c>
      <c r="D26" s="104" t="s">
        <v>880</v>
      </c>
      <c r="E26" s="105"/>
      <c r="F26" s="105" t="s">
        <v>51</v>
      </c>
      <c r="G26" s="119" t="s">
        <v>13</v>
      </c>
      <c r="H26" s="106"/>
    </row>
    <row r="27" spans="1:8" ht="19.5" customHeight="1" x14ac:dyDescent="0.15">
      <c r="A27" s="122" t="s">
        <v>41</v>
      </c>
      <c r="B27" s="123">
        <v>44806</v>
      </c>
      <c r="C27" s="103">
        <v>0.9</v>
      </c>
      <c r="D27" s="104" t="s">
        <v>671</v>
      </c>
      <c r="E27" s="105"/>
      <c r="F27" s="105" t="s">
        <v>51</v>
      </c>
      <c r="G27" s="119" t="s">
        <v>13</v>
      </c>
      <c r="H27" s="106"/>
    </row>
    <row r="28" spans="1:8" ht="19.5" customHeight="1" x14ac:dyDescent="0.15">
      <c r="A28" s="122" t="s">
        <v>41</v>
      </c>
      <c r="B28" s="123">
        <v>44806</v>
      </c>
      <c r="C28" s="103">
        <v>1.05</v>
      </c>
      <c r="D28" s="104" t="s">
        <v>881</v>
      </c>
      <c r="E28" s="105"/>
      <c r="F28" s="105" t="s">
        <v>51</v>
      </c>
      <c r="G28" s="119" t="s">
        <v>13</v>
      </c>
      <c r="H28" s="106"/>
    </row>
    <row r="29" spans="1:8" ht="19.5" customHeight="1" x14ac:dyDescent="0.15">
      <c r="A29" s="122" t="s">
        <v>41</v>
      </c>
      <c r="B29" s="123">
        <v>44806</v>
      </c>
      <c r="C29" s="103">
        <v>3.35</v>
      </c>
      <c r="D29" s="104" t="s">
        <v>882</v>
      </c>
      <c r="E29" s="105"/>
      <c r="F29" s="105" t="s">
        <v>51</v>
      </c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44837</v>
      </c>
      <c r="C30" s="103">
        <v>2.9</v>
      </c>
      <c r="D30" s="104" t="s">
        <v>722</v>
      </c>
      <c r="E30" s="105"/>
      <c r="F30" s="105" t="s">
        <v>883</v>
      </c>
      <c r="G30" s="119" t="s">
        <v>13</v>
      </c>
      <c r="H30" s="106"/>
    </row>
    <row r="31" spans="1:8" ht="19.5" customHeight="1" x14ac:dyDescent="0.15">
      <c r="A31" s="122" t="s">
        <v>41</v>
      </c>
      <c r="B31" s="123">
        <v>44833</v>
      </c>
      <c r="C31" s="103">
        <v>24</v>
      </c>
      <c r="D31" s="104" t="s">
        <v>884</v>
      </c>
      <c r="E31" s="134">
        <v>44652</v>
      </c>
      <c r="F31" s="105" t="s">
        <v>150</v>
      </c>
      <c r="G31" s="119" t="s">
        <v>16</v>
      </c>
      <c r="H31" s="106"/>
    </row>
    <row r="32" spans="1:8" ht="19.5" customHeight="1" x14ac:dyDescent="0.15">
      <c r="A32" s="122" t="s">
        <v>41</v>
      </c>
      <c r="B32" s="123">
        <v>44839</v>
      </c>
      <c r="C32" s="103">
        <v>6.4</v>
      </c>
      <c r="D32" s="104" t="s">
        <v>153</v>
      </c>
      <c r="E32" s="105"/>
      <c r="F32" s="105" t="s">
        <v>99</v>
      </c>
      <c r="G32" s="119" t="s">
        <v>13</v>
      </c>
      <c r="H32" s="106"/>
    </row>
    <row r="33" spans="1:8" ht="19.5" customHeight="1" x14ac:dyDescent="0.15">
      <c r="A33" s="122" t="s">
        <v>41</v>
      </c>
      <c r="B33" s="123">
        <v>44839</v>
      </c>
      <c r="C33" s="103">
        <v>4.8</v>
      </c>
      <c r="D33" s="104" t="s">
        <v>568</v>
      </c>
      <c r="E33" s="104"/>
      <c r="F33" s="105" t="s">
        <v>99</v>
      </c>
      <c r="G33" s="119" t="s">
        <v>13</v>
      </c>
      <c r="H33" s="106"/>
    </row>
    <row r="34" spans="1:8" ht="19.5" customHeight="1" x14ac:dyDescent="0.15">
      <c r="A34" s="122" t="s">
        <v>41</v>
      </c>
      <c r="B34" s="123">
        <v>44839</v>
      </c>
      <c r="C34" s="103">
        <v>9.36</v>
      </c>
      <c r="D34" s="104" t="s">
        <v>66</v>
      </c>
      <c r="E34" s="105"/>
      <c r="F34" s="105" t="s">
        <v>99</v>
      </c>
      <c r="G34" s="119" t="s">
        <v>13</v>
      </c>
      <c r="H34" s="106"/>
    </row>
    <row r="35" spans="1:8" ht="19.5" customHeight="1" x14ac:dyDescent="0.15">
      <c r="A35" s="122" t="s">
        <v>161</v>
      </c>
      <c r="B35" s="123">
        <v>44841</v>
      </c>
      <c r="C35" s="103">
        <v>7</v>
      </c>
      <c r="D35" s="104" t="s">
        <v>637</v>
      </c>
      <c r="E35" s="105"/>
      <c r="F35" s="105"/>
      <c r="G35" s="119" t="s">
        <v>13</v>
      </c>
      <c r="H35" s="106"/>
    </row>
    <row r="36" spans="1:8" ht="19.5" customHeight="1" x14ac:dyDescent="0.15">
      <c r="A36" s="122" t="s">
        <v>41</v>
      </c>
      <c r="B36" s="123">
        <v>44842</v>
      </c>
      <c r="C36" s="103">
        <v>0.97</v>
      </c>
      <c r="D36" s="104" t="s">
        <v>885</v>
      </c>
      <c r="E36" s="105"/>
      <c r="F36" s="105" t="s">
        <v>99</v>
      </c>
      <c r="G36" s="119" t="s">
        <v>13</v>
      </c>
      <c r="H36" s="106"/>
    </row>
    <row r="37" spans="1:8" ht="19.5" customHeight="1" x14ac:dyDescent="0.15">
      <c r="A37" s="122" t="s">
        <v>41</v>
      </c>
      <c r="B37" s="123">
        <v>44842</v>
      </c>
      <c r="C37" s="103">
        <v>0.86</v>
      </c>
      <c r="D37" s="104" t="s">
        <v>886</v>
      </c>
      <c r="E37" s="105"/>
      <c r="F37" s="105" t="s">
        <v>99</v>
      </c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44842</v>
      </c>
      <c r="C38" s="103">
        <v>0.99</v>
      </c>
      <c r="D38" s="104" t="s">
        <v>887</v>
      </c>
      <c r="E38" s="105"/>
      <c r="F38" s="105" t="s">
        <v>99</v>
      </c>
      <c r="G38" s="119" t="s">
        <v>13</v>
      </c>
      <c r="H38" s="106"/>
    </row>
    <row r="39" spans="1:8" ht="19.5" customHeight="1" x14ac:dyDescent="0.15">
      <c r="A39" s="122" t="s">
        <v>41</v>
      </c>
      <c r="B39" s="123">
        <v>44842</v>
      </c>
      <c r="C39" s="103">
        <v>1.46</v>
      </c>
      <c r="D39" s="104" t="s">
        <v>888</v>
      </c>
      <c r="E39" s="105"/>
      <c r="F39" s="105" t="s">
        <v>99</v>
      </c>
      <c r="G39" s="119" t="s">
        <v>13</v>
      </c>
      <c r="H39" s="106"/>
    </row>
    <row r="40" spans="1:8" ht="19.5" customHeight="1" x14ac:dyDescent="0.15">
      <c r="A40" s="122" t="s">
        <v>41</v>
      </c>
      <c r="B40" s="123">
        <v>44842</v>
      </c>
      <c r="C40" s="103">
        <v>0.9</v>
      </c>
      <c r="D40" s="104" t="s">
        <v>889</v>
      </c>
      <c r="E40" s="105"/>
      <c r="F40" s="105" t="s">
        <v>99</v>
      </c>
      <c r="G40" s="119" t="s">
        <v>13</v>
      </c>
      <c r="H40" s="118"/>
    </row>
    <row r="41" spans="1:8" ht="19.5" customHeight="1" x14ac:dyDescent="0.15">
      <c r="A41" s="122" t="s">
        <v>41</v>
      </c>
      <c r="B41" s="123">
        <v>44842</v>
      </c>
      <c r="C41" s="103">
        <v>2.3199999999999998</v>
      </c>
      <c r="D41" s="104" t="s">
        <v>890</v>
      </c>
      <c r="E41" s="105"/>
      <c r="F41" s="105" t="s">
        <v>99</v>
      </c>
      <c r="G41" s="119" t="s">
        <v>13</v>
      </c>
      <c r="H41" s="106"/>
    </row>
    <row r="42" spans="1:8" ht="19.5" customHeight="1" x14ac:dyDescent="0.15">
      <c r="A42" s="122" t="s">
        <v>41</v>
      </c>
      <c r="B42" s="123">
        <v>44842</v>
      </c>
      <c r="C42" s="103">
        <v>1.95</v>
      </c>
      <c r="D42" s="104" t="s">
        <v>590</v>
      </c>
      <c r="E42" s="105"/>
      <c r="F42" s="105" t="s">
        <v>99</v>
      </c>
      <c r="G42" s="119" t="s">
        <v>13</v>
      </c>
      <c r="H42" s="118"/>
    </row>
    <row r="43" spans="1:8" ht="19.5" customHeight="1" x14ac:dyDescent="0.15">
      <c r="A43" s="122" t="s">
        <v>41</v>
      </c>
      <c r="B43" s="123">
        <v>44842</v>
      </c>
      <c r="C43" s="103">
        <v>1.19</v>
      </c>
      <c r="D43" s="104" t="s">
        <v>87</v>
      </c>
      <c r="E43" s="105"/>
      <c r="F43" s="105" t="s">
        <v>99</v>
      </c>
      <c r="G43" s="119" t="s">
        <v>13</v>
      </c>
      <c r="H43" s="106"/>
    </row>
    <row r="44" spans="1:8" ht="19.5" customHeight="1" x14ac:dyDescent="0.15">
      <c r="A44" s="122" t="s">
        <v>161</v>
      </c>
      <c r="B44" s="123">
        <v>44844</v>
      </c>
      <c r="C44" s="103">
        <v>0.77</v>
      </c>
      <c r="D44" s="104" t="s">
        <v>70</v>
      </c>
      <c r="E44" s="105"/>
      <c r="F44" s="105" t="s">
        <v>51</v>
      </c>
      <c r="G44" s="119" t="s">
        <v>13</v>
      </c>
      <c r="H44" s="106"/>
    </row>
    <row r="45" spans="1:8" ht="19.5" customHeight="1" x14ac:dyDescent="0.15">
      <c r="A45" s="122" t="s">
        <v>161</v>
      </c>
      <c r="B45" s="123">
        <v>44844</v>
      </c>
      <c r="C45" s="103">
        <v>0.95</v>
      </c>
      <c r="D45" s="104" t="s">
        <v>405</v>
      </c>
      <c r="E45" s="105"/>
      <c r="F45" s="105" t="s">
        <v>51</v>
      </c>
      <c r="G45" s="119" t="s">
        <v>13</v>
      </c>
      <c r="H45" s="118"/>
    </row>
    <row r="46" spans="1:8" ht="19.5" customHeight="1" x14ac:dyDescent="0.15">
      <c r="A46" s="122" t="s">
        <v>161</v>
      </c>
      <c r="B46" s="123">
        <v>44844</v>
      </c>
      <c r="C46" s="103">
        <v>1.55</v>
      </c>
      <c r="D46" s="104" t="s">
        <v>61</v>
      </c>
      <c r="E46" s="105"/>
      <c r="F46" s="105" t="s">
        <v>51</v>
      </c>
      <c r="G46" s="119" t="s">
        <v>13</v>
      </c>
      <c r="H46" s="118"/>
    </row>
    <row r="47" spans="1:8" ht="19.5" customHeight="1" x14ac:dyDescent="0.15">
      <c r="A47" s="122" t="s">
        <v>161</v>
      </c>
      <c r="B47" s="123">
        <v>44844</v>
      </c>
      <c r="C47" s="103">
        <v>2.4</v>
      </c>
      <c r="D47" s="104" t="s">
        <v>351</v>
      </c>
      <c r="E47" s="105"/>
      <c r="F47" s="105" t="s">
        <v>51</v>
      </c>
      <c r="G47" s="119" t="s">
        <v>13</v>
      </c>
      <c r="H47" s="118"/>
    </row>
    <row r="48" spans="1:8" ht="19.5" customHeight="1" x14ac:dyDescent="0.15">
      <c r="A48" s="122" t="s">
        <v>161</v>
      </c>
      <c r="B48" s="123">
        <v>44844</v>
      </c>
      <c r="C48" s="103">
        <v>3.09</v>
      </c>
      <c r="D48" s="104" t="s">
        <v>187</v>
      </c>
      <c r="E48" s="105"/>
      <c r="F48" s="105" t="s">
        <v>51</v>
      </c>
      <c r="G48" s="119" t="s">
        <v>13</v>
      </c>
      <c r="H48" s="108"/>
    </row>
    <row r="49" spans="1:8" ht="19.5" customHeight="1" x14ac:dyDescent="0.15">
      <c r="A49" s="122" t="s">
        <v>41</v>
      </c>
      <c r="B49" s="123">
        <v>44845</v>
      </c>
      <c r="C49" s="103">
        <v>3.95</v>
      </c>
      <c r="D49" s="104" t="s">
        <v>891</v>
      </c>
      <c r="E49" s="105"/>
      <c r="F49" s="105" t="s">
        <v>51</v>
      </c>
      <c r="G49" s="119" t="s">
        <v>13</v>
      </c>
      <c r="H49" s="108"/>
    </row>
    <row r="50" spans="1:8" ht="19.5" customHeight="1" x14ac:dyDescent="0.15">
      <c r="A50" s="122" t="s">
        <v>41</v>
      </c>
      <c r="B50" s="123">
        <v>44845</v>
      </c>
      <c r="C50" s="103">
        <v>1.25</v>
      </c>
      <c r="D50" s="104" t="s">
        <v>892</v>
      </c>
      <c r="E50" s="105"/>
      <c r="F50" s="105" t="s">
        <v>51</v>
      </c>
      <c r="G50" s="119" t="s">
        <v>13</v>
      </c>
      <c r="H50" s="108"/>
    </row>
    <row r="51" spans="1:8" ht="19.5" customHeight="1" x14ac:dyDescent="0.15">
      <c r="A51" s="122" t="s">
        <v>41</v>
      </c>
      <c r="B51" s="123">
        <v>44845</v>
      </c>
      <c r="C51" s="103">
        <v>1.1000000000000001</v>
      </c>
      <c r="D51" s="104" t="s">
        <v>893</v>
      </c>
      <c r="E51" s="105"/>
      <c r="F51" s="105" t="s">
        <v>51</v>
      </c>
      <c r="G51" s="119" t="s">
        <v>13</v>
      </c>
      <c r="H51" s="118"/>
    </row>
    <row r="52" spans="1:8" ht="19.5" customHeight="1" x14ac:dyDescent="0.15">
      <c r="A52" s="122" t="s">
        <v>41</v>
      </c>
      <c r="B52" s="123">
        <v>44845</v>
      </c>
      <c r="C52" s="103">
        <v>1.1499999999999999</v>
      </c>
      <c r="D52" s="104" t="s">
        <v>608</v>
      </c>
      <c r="E52" s="105"/>
      <c r="F52" s="105" t="s">
        <v>51</v>
      </c>
      <c r="G52" s="119" t="s">
        <v>13</v>
      </c>
      <c r="H52" s="106"/>
    </row>
    <row r="53" spans="1:8" ht="19.5" customHeight="1" x14ac:dyDescent="0.15">
      <c r="A53" s="122" t="s">
        <v>41</v>
      </c>
      <c r="B53" s="123">
        <v>44845</v>
      </c>
      <c r="C53" s="103">
        <v>1.5</v>
      </c>
      <c r="D53" s="104" t="s">
        <v>894</v>
      </c>
      <c r="E53" s="105"/>
      <c r="F53" s="105" t="s">
        <v>51</v>
      </c>
      <c r="G53" s="119" t="s">
        <v>13</v>
      </c>
      <c r="H53" s="118"/>
    </row>
    <row r="54" spans="1:8" ht="19.5" customHeight="1" x14ac:dyDescent="0.15">
      <c r="A54" s="122" t="s">
        <v>41</v>
      </c>
      <c r="B54" s="123">
        <v>44845</v>
      </c>
      <c r="C54" s="103">
        <v>2</v>
      </c>
      <c r="D54" s="104" t="s">
        <v>895</v>
      </c>
      <c r="E54" s="105"/>
      <c r="F54" s="105" t="s">
        <v>51</v>
      </c>
      <c r="G54" s="119" t="s">
        <v>13</v>
      </c>
      <c r="H54" s="118"/>
    </row>
    <row r="55" spans="1:8" ht="19.5" customHeight="1" x14ac:dyDescent="0.15">
      <c r="A55" s="122" t="s">
        <v>161</v>
      </c>
      <c r="B55" s="123">
        <v>44848</v>
      </c>
      <c r="C55" s="103">
        <v>5.2</v>
      </c>
      <c r="D55" s="104" t="s">
        <v>896</v>
      </c>
      <c r="E55" s="105"/>
      <c r="F55" s="104"/>
      <c r="G55" s="119" t="s">
        <v>21</v>
      </c>
      <c r="H55" s="106"/>
    </row>
    <row r="56" spans="1:8" ht="19.5" customHeight="1" x14ac:dyDescent="0.15">
      <c r="A56" s="122" t="s">
        <v>41</v>
      </c>
      <c r="B56" s="123">
        <v>44848</v>
      </c>
      <c r="C56" s="103">
        <v>1</v>
      </c>
      <c r="D56" s="104" t="s">
        <v>577</v>
      </c>
      <c r="E56" s="105">
        <v>2</v>
      </c>
      <c r="F56" s="104" t="s">
        <v>43</v>
      </c>
      <c r="G56" s="119" t="s">
        <v>21</v>
      </c>
      <c r="H56" s="106"/>
    </row>
    <row r="57" spans="1:8" ht="19.5" customHeight="1" x14ac:dyDescent="0.15">
      <c r="A57" s="122" t="s">
        <v>161</v>
      </c>
      <c r="B57" s="123">
        <v>44848</v>
      </c>
      <c r="C57" s="103">
        <v>4.5999999999999996</v>
      </c>
      <c r="D57" s="104" t="s">
        <v>897</v>
      </c>
      <c r="E57" s="105"/>
      <c r="F57" s="104"/>
      <c r="G57" s="119" t="s">
        <v>21</v>
      </c>
      <c r="H57" s="106"/>
    </row>
    <row r="58" spans="1:8" ht="19.5" customHeight="1" x14ac:dyDescent="0.15">
      <c r="A58" s="122" t="s">
        <v>41</v>
      </c>
      <c r="B58" s="123">
        <v>44848</v>
      </c>
      <c r="C58" s="103">
        <v>15</v>
      </c>
      <c r="D58" s="104" t="s">
        <v>898</v>
      </c>
      <c r="E58" s="105"/>
      <c r="F58" s="104"/>
      <c r="G58" s="119" t="s">
        <v>21</v>
      </c>
      <c r="H58" s="106"/>
    </row>
    <row r="59" spans="1:8" ht="19.5" customHeight="1" x14ac:dyDescent="0.15">
      <c r="A59" s="122" t="s">
        <v>161</v>
      </c>
      <c r="B59" s="123">
        <v>44849</v>
      </c>
      <c r="C59" s="103">
        <v>2.8</v>
      </c>
      <c r="D59" s="104" t="s">
        <v>899</v>
      </c>
      <c r="E59" s="105"/>
      <c r="F59" s="104"/>
      <c r="G59" s="119" t="s">
        <v>21</v>
      </c>
      <c r="H59" s="106"/>
    </row>
    <row r="60" spans="1:8" ht="19.5" customHeight="1" x14ac:dyDescent="0.15">
      <c r="A60" s="122" t="s">
        <v>161</v>
      </c>
      <c r="B60" s="123">
        <v>44850</v>
      </c>
      <c r="C60" s="103">
        <v>1</v>
      </c>
      <c r="D60" s="104" t="s">
        <v>900</v>
      </c>
      <c r="E60" s="105"/>
      <c r="F60" s="104"/>
      <c r="G60" s="119" t="s">
        <v>21</v>
      </c>
      <c r="H60" s="118"/>
    </row>
    <row r="61" spans="1:8" ht="19.5" customHeight="1" x14ac:dyDescent="0.15">
      <c r="A61" s="122" t="s">
        <v>41</v>
      </c>
      <c r="B61" s="123">
        <v>44851</v>
      </c>
      <c r="C61" s="103">
        <v>7.5</v>
      </c>
      <c r="D61" s="104" t="s">
        <v>901</v>
      </c>
      <c r="E61" s="105"/>
      <c r="F61" s="105" t="s">
        <v>902</v>
      </c>
      <c r="G61" s="119" t="s">
        <v>21</v>
      </c>
      <c r="H61" s="118"/>
    </row>
    <row r="62" spans="1:8" ht="19.5" customHeight="1" x14ac:dyDescent="0.15">
      <c r="A62" s="122" t="s">
        <v>41</v>
      </c>
      <c r="B62" s="123">
        <v>44852</v>
      </c>
      <c r="C62" s="103">
        <v>50</v>
      </c>
      <c r="D62" s="104" t="s">
        <v>903</v>
      </c>
      <c r="E62" s="105"/>
      <c r="F62" s="105"/>
      <c r="G62" s="119" t="s">
        <v>21</v>
      </c>
      <c r="H62" s="118"/>
    </row>
    <row r="63" spans="1:8" ht="19.5" customHeight="1" x14ac:dyDescent="0.15">
      <c r="A63" s="122" t="s">
        <v>41</v>
      </c>
      <c r="B63" s="123">
        <v>44853</v>
      </c>
      <c r="C63" s="103">
        <v>15</v>
      </c>
      <c r="D63" s="104" t="s">
        <v>904</v>
      </c>
      <c r="E63" s="105"/>
      <c r="F63" s="105"/>
      <c r="G63" s="119" t="s">
        <v>21</v>
      </c>
      <c r="H63" s="118"/>
    </row>
    <row r="64" spans="1:8" ht="19.5" customHeight="1" x14ac:dyDescent="0.15">
      <c r="A64" s="122" t="s">
        <v>161</v>
      </c>
      <c r="B64" s="123">
        <v>44854</v>
      </c>
      <c r="C64" s="103">
        <v>9.9</v>
      </c>
      <c r="D64" s="104" t="s">
        <v>905</v>
      </c>
      <c r="E64" s="105"/>
      <c r="F64" s="105"/>
      <c r="G64" s="119" t="s">
        <v>21</v>
      </c>
      <c r="H64" s="118"/>
    </row>
    <row r="65" spans="1:8" ht="19.5" customHeight="1" x14ac:dyDescent="0.15">
      <c r="A65" s="122" t="s">
        <v>41</v>
      </c>
      <c r="B65" s="123">
        <v>44855</v>
      </c>
      <c r="C65" s="103">
        <v>14.1</v>
      </c>
      <c r="D65" s="104" t="s">
        <v>906</v>
      </c>
      <c r="E65" s="105"/>
      <c r="F65" s="105"/>
      <c r="G65" s="119" t="s">
        <v>21</v>
      </c>
      <c r="H65" s="118"/>
    </row>
    <row r="66" spans="1:8" ht="19.5" customHeight="1" x14ac:dyDescent="0.15">
      <c r="A66" s="122" t="s">
        <v>41</v>
      </c>
      <c r="B66" s="123">
        <v>44851</v>
      </c>
      <c r="C66" s="103">
        <v>6.65</v>
      </c>
      <c r="D66" s="104" t="s">
        <v>907</v>
      </c>
      <c r="E66" s="105"/>
      <c r="F66" s="105" t="s">
        <v>908</v>
      </c>
      <c r="G66" s="119" t="s">
        <v>13</v>
      </c>
      <c r="H66" s="118"/>
    </row>
    <row r="67" spans="1:8" ht="19.5" customHeight="1" x14ac:dyDescent="0.15">
      <c r="A67" s="122" t="s">
        <v>161</v>
      </c>
      <c r="B67" s="123">
        <v>44853</v>
      </c>
      <c r="C67" s="103">
        <v>7</v>
      </c>
      <c r="D67" s="104" t="s">
        <v>822</v>
      </c>
      <c r="E67" s="105"/>
      <c r="F67" s="105"/>
      <c r="G67" s="119" t="s">
        <v>13</v>
      </c>
      <c r="H67" s="118"/>
    </row>
    <row r="68" spans="1:8" ht="19.5" customHeight="1" x14ac:dyDescent="0.15">
      <c r="A68" s="122" t="s">
        <v>41</v>
      </c>
      <c r="B68" s="123">
        <v>44853</v>
      </c>
      <c r="C68" s="103">
        <v>0.44</v>
      </c>
      <c r="D68" s="104" t="s">
        <v>822</v>
      </c>
      <c r="E68" s="105"/>
      <c r="F68" s="105"/>
      <c r="G68" s="119" t="s">
        <v>13</v>
      </c>
      <c r="H68" s="118"/>
    </row>
    <row r="69" spans="1:8" ht="19.5" customHeight="1" x14ac:dyDescent="0.15">
      <c r="A69" s="122" t="s">
        <v>161</v>
      </c>
      <c r="B69" s="123">
        <v>44845</v>
      </c>
      <c r="C69" s="103">
        <v>2.09</v>
      </c>
      <c r="D69" s="104" t="s">
        <v>822</v>
      </c>
      <c r="E69" s="105"/>
      <c r="F69" s="105"/>
      <c r="G69" s="119" t="s">
        <v>13</v>
      </c>
      <c r="H69" s="118"/>
    </row>
    <row r="70" spans="1:8" ht="19.5" customHeight="1" x14ac:dyDescent="0.15">
      <c r="A70" s="122" t="s">
        <v>161</v>
      </c>
      <c r="B70" s="123">
        <v>44845</v>
      </c>
      <c r="C70" s="103">
        <v>0.12</v>
      </c>
      <c r="D70" s="104" t="s">
        <v>647</v>
      </c>
      <c r="E70" s="105"/>
      <c r="F70" s="105"/>
      <c r="G70" s="119" t="s">
        <v>13</v>
      </c>
      <c r="H70" s="118"/>
    </row>
    <row r="71" spans="1:8" ht="19.5" customHeight="1" x14ac:dyDescent="0.15">
      <c r="A71" s="122" t="s">
        <v>161</v>
      </c>
      <c r="B71" s="123">
        <v>44850</v>
      </c>
      <c r="C71" s="103">
        <v>9.9</v>
      </c>
      <c r="D71" s="104" t="s">
        <v>574</v>
      </c>
      <c r="E71" s="105"/>
      <c r="F71" s="105"/>
      <c r="G71" s="119" t="s">
        <v>15</v>
      </c>
      <c r="H71" s="118"/>
    </row>
    <row r="72" spans="1:8" ht="19.5" customHeight="1" x14ac:dyDescent="0.15">
      <c r="A72" s="122" t="s">
        <v>161</v>
      </c>
      <c r="B72" s="123">
        <v>44856</v>
      </c>
      <c r="C72" s="103">
        <v>32</v>
      </c>
      <c r="D72" s="104" t="s">
        <v>909</v>
      </c>
      <c r="E72" s="105"/>
      <c r="F72" s="105"/>
      <c r="G72" s="119" t="s">
        <v>21</v>
      </c>
      <c r="H72" s="118"/>
    </row>
    <row r="73" spans="1:8" ht="19.5" customHeight="1" x14ac:dyDescent="0.15">
      <c r="A73" s="122" t="s">
        <v>41</v>
      </c>
      <c r="B73" s="123">
        <v>44852</v>
      </c>
      <c r="C73" s="103">
        <v>15.45</v>
      </c>
      <c r="D73" s="104" t="s">
        <v>910</v>
      </c>
      <c r="E73" s="105"/>
      <c r="F73" s="105" t="s">
        <v>911</v>
      </c>
      <c r="G73" s="119" t="s">
        <v>24</v>
      </c>
      <c r="H73" s="118"/>
    </row>
    <row r="74" spans="1:8" ht="19.5" customHeight="1" x14ac:dyDescent="0.15">
      <c r="A74" s="122" t="s">
        <v>41</v>
      </c>
      <c r="B74" s="123">
        <v>44852</v>
      </c>
      <c r="C74" s="103">
        <v>8.6300000000000008</v>
      </c>
      <c r="D74" s="104" t="s">
        <v>626</v>
      </c>
      <c r="E74" s="105"/>
      <c r="F74" s="105" t="s">
        <v>911</v>
      </c>
      <c r="G74" s="119" t="s">
        <v>24</v>
      </c>
      <c r="H74" s="118"/>
    </row>
    <row r="75" spans="1:8" ht="19.5" customHeight="1" x14ac:dyDescent="0.15">
      <c r="A75" s="122" t="s">
        <v>41</v>
      </c>
      <c r="B75" s="123">
        <v>44852</v>
      </c>
      <c r="C75" s="103">
        <v>7.48</v>
      </c>
      <c r="D75" s="104" t="s">
        <v>912</v>
      </c>
      <c r="E75" s="134"/>
      <c r="F75" s="105" t="s">
        <v>911</v>
      </c>
      <c r="G75" s="119" t="s">
        <v>24</v>
      </c>
      <c r="H75" s="118"/>
    </row>
    <row r="76" spans="1:8" ht="19.5" customHeight="1" x14ac:dyDescent="0.15">
      <c r="A76" s="122" t="s">
        <v>41</v>
      </c>
      <c r="B76" s="123">
        <v>44852</v>
      </c>
      <c r="C76" s="103">
        <v>0.1</v>
      </c>
      <c r="D76" s="104" t="s">
        <v>125</v>
      </c>
      <c r="E76" s="105"/>
      <c r="F76" s="105" t="s">
        <v>911</v>
      </c>
      <c r="G76" s="119" t="s">
        <v>13</v>
      </c>
      <c r="H76" s="118"/>
    </row>
    <row r="77" spans="1:8" ht="19.5" customHeight="1" x14ac:dyDescent="0.15">
      <c r="A77" s="122" t="s">
        <v>41</v>
      </c>
      <c r="B77" s="123">
        <v>44856</v>
      </c>
      <c r="C77" s="103">
        <v>1.2</v>
      </c>
      <c r="D77" s="104" t="s">
        <v>567</v>
      </c>
      <c r="E77" s="105"/>
      <c r="F77" s="104" t="s">
        <v>913</v>
      </c>
      <c r="G77" s="119" t="s">
        <v>13</v>
      </c>
      <c r="H77" s="118"/>
    </row>
    <row r="78" spans="1:8" ht="19.5" customHeight="1" x14ac:dyDescent="0.15">
      <c r="A78" s="122" t="s">
        <v>41</v>
      </c>
      <c r="B78" s="123">
        <v>44856</v>
      </c>
      <c r="C78" s="103">
        <v>0.7</v>
      </c>
      <c r="D78" s="104" t="s">
        <v>712</v>
      </c>
      <c r="E78" s="105"/>
      <c r="F78" s="104" t="s">
        <v>913</v>
      </c>
      <c r="G78" s="119" t="s">
        <v>13</v>
      </c>
      <c r="H78" s="118"/>
    </row>
    <row r="79" spans="1:8" ht="19.5" customHeight="1" x14ac:dyDescent="0.15">
      <c r="A79" s="122" t="s">
        <v>41</v>
      </c>
      <c r="B79" s="123">
        <v>44856</v>
      </c>
      <c r="C79" s="103">
        <v>4.6500000000000004</v>
      </c>
      <c r="D79" s="104" t="s">
        <v>914</v>
      </c>
      <c r="E79" s="105"/>
      <c r="F79" s="105"/>
      <c r="G79" s="119" t="s">
        <v>14</v>
      </c>
      <c r="H79" s="118"/>
    </row>
    <row r="80" spans="1:8" ht="19.5" customHeight="1" x14ac:dyDescent="0.15">
      <c r="A80" s="122" t="s">
        <v>915</v>
      </c>
      <c r="B80" s="123">
        <v>44856</v>
      </c>
      <c r="C80" s="103">
        <v>28</v>
      </c>
      <c r="D80" s="104" t="s">
        <v>916</v>
      </c>
      <c r="E80" s="105"/>
      <c r="F80" s="105"/>
      <c r="G80" s="119" t="s">
        <v>14</v>
      </c>
      <c r="H80" s="118"/>
    </row>
    <row r="81" spans="1:8" ht="19.5" customHeight="1" x14ac:dyDescent="0.15">
      <c r="A81" s="122" t="s">
        <v>41</v>
      </c>
      <c r="B81" s="123">
        <v>44856</v>
      </c>
      <c r="C81" s="103">
        <v>11.4</v>
      </c>
      <c r="D81" s="104" t="s">
        <v>281</v>
      </c>
      <c r="E81" s="105"/>
      <c r="F81" s="105"/>
      <c r="G81" s="119" t="s">
        <v>14</v>
      </c>
      <c r="H81" s="118"/>
    </row>
    <row r="82" spans="1:8" ht="19.5" customHeight="1" x14ac:dyDescent="0.15">
      <c r="A82" s="122" t="s">
        <v>161</v>
      </c>
      <c r="B82" s="123">
        <v>44858</v>
      </c>
      <c r="C82" s="103">
        <v>3.49</v>
      </c>
      <c r="D82" s="104" t="s">
        <v>83</v>
      </c>
      <c r="E82" s="105"/>
      <c r="F82" s="105" t="s">
        <v>99</v>
      </c>
      <c r="G82" s="119" t="s">
        <v>13</v>
      </c>
      <c r="H82" s="118"/>
    </row>
    <row r="83" spans="1:8" ht="19.5" customHeight="1" x14ac:dyDescent="0.15">
      <c r="A83" s="122" t="s">
        <v>161</v>
      </c>
      <c r="B83" s="123">
        <v>44858</v>
      </c>
      <c r="C83" s="103">
        <v>1.9</v>
      </c>
      <c r="D83" s="104" t="s">
        <v>917</v>
      </c>
      <c r="E83" s="105"/>
      <c r="F83" s="105" t="s">
        <v>99</v>
      </c>
      <c r="G83" s="119" t="s">
        <v>13</v>
      </c>
      <c r="H83" s="118"/>
    </row>
    <row r="84" spans="1:8" ht="19.5" customHeight="1" x14ac:dyDescent="0.15">
      <c r="A84" s="122" t="s">
        <v>161</v>
      </c>
      <c r="B84" s="123">
        <v>44858</v>
      </c>
      <c r="C84" s="103">
        <v>0.6</v>
      </c>
      <c r="D84" s="104" t="s">
        <v>227</v>
      </c>
      <c r="E84" s="105"/>
      <c r="F84" s="105" t="s">
        <v>99</v>
      </c>
      <c r="G84" s="119" t="s">
        <v>13</v>
      </c>
      <c r="H84" s="118"/>
    </row>
    <row r="85" spans="1:8" ht="19.5" customHeight="1" x14ac:dyDescent="0.15">
      <c r="A85" s="122" t="s">
        <v>161</v>
      </c>
      <c r="B85" s="123">
        <v>44858</v>
      </c>
      <c r="C85" s="103">
        <v>0.9</v>
      </c>
      <c r="D85" s="104" t="s">
        <v>712</v>
      </c>
      <c r="E85" s="105"/>
      <c r="F85" s="105" t="s">
        <v>99</v>
      </c>
      <c r="G85" s="119" t="s">
        <v>13</v>
      </c>
      <c r="H85" s="118"/>
    </row>
    <row r="86" spans="1:8" ht="19.5" customHeight="1" x14ac:dyDescent="0.15">
      <c r="A86" s="122" t="s">
        <v>41</v>
      </c>
      <c r="B86" s="123">
        <v>44861</v>
      </c>
      <c r="C86" s="103">
        <v>7.1</v>
      </c>
      <c r="D86" s="104" t="s">
        <v>918</v>
      </c>
      <c r="E86" s="105"/>
      <c r="F86" s="105"/>
      <c r="G86" s="119" t="s">
        <v>16</v>
      </c>
      <c r="H86" s="118"/>
    </row>
    <row r="87" spans="1:8" ht="19.5" customHeight="1" x14ac:dyDescent="0.15">
      <c r="A87" s="122" t="s">
        <v>41</v>
      </c>
      <c r="B87" s="123">
        <v>44857</v>
      </c>
      <c r="C87" s="103">
        <v>11.4</v>
      </c>
      <c r="D87" s="104" t="s">
        <v>919</v>
      </c>
      <c r="E87" s="105"/>
      <c r="F87" s="105"/>
      <c r="G87" s="119" t="s">
        <v>14</v>
      </c>
      <c r="H87" s="118"/>
    </row>
    <row r="88" spans="1:8" ht="19.5" customHeight="1" x14ac:dyDescent="0.15">
      <c r="A88" s="122" t="s">
        <v>161</v>
      </c>
      <c r="B88" s="134">
        <v>44863</v>
      </c>
      <c r="C88" s="103">
        <v>1.45</v>
      </c>
      <c r="D88" s="104" t="s">
        <v>145</v>
      </c>
      <c r="E88" s="105"/>
      <c r="F88" s="105" t="s">
        <v>194</v>
      </c>
      <c r="G88" s="119" t="s">
        <v>13</v>
      </c>
      <c r="H88" s="118"/>
    </row>
    <row r="89" spans="1:8" ht="19.5" customHeight="1" x14ac:dyDescent="0.15">
      <c r="A89" s="122" t="s">
        <v>161</v>
      </c>
      <c r="B89" s="123">
        <v>44860</v>
      </c>
      <c r="C89" s="103">
        <v>2.99</v>
      </c>
      <c r="D89" s="104" t="s">
        <v>920</v>
      </c>
      <c r="E89" s="105"/>
      <c r="F89" s="105" t="s">
        <v>921</v>
      </c>
      <c r="G89" s="119" t="s">
        <v>13</v>
      </c>
      <c r="H89" s="118"/>
    </row>
    <row r="90" spans="1:8" ht="19.5" customHeight="1" x14ac:dyDescent="0.15">
      <c r="A90" s="122" t="s">
        <v>161</v>
      </c>
      <c r="B90" s="123">
        <v>44863</v>
      </c>
      <c r="C90" s="103">
        <v>10</v>
      </c>
      <c r="D90" s="104" t="s">
        <v>922</v>
      </c>
      <c r="E90" s="105"/>
      <c r="F90" s="105" t="s">
        <v>923</v>
      </c>
      <c r="G90" s="119" t="s">
        <v>14</v>
      </c>
      <c r="H90" s="118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Resumen!$B$3:$C$20</xm:f>
          </x14:formula1>
          <xm:sqref>G6:G90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30"/>
  <sheetViews>
    <sheetView showGridLines="0"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5.83203125" customWidth="1"/>
    <col min="7" max="7" width="16.6640625" customWidth="1"/>
    <col min="8" max="8" width="10.6640625" customWidth="1"/>
  </cols>
  <sheetData>
    <row r="1" spans="1:8" ht="13" x14ac:dyDescent="0.15">
      <c r="A1" s="29" t="s">
        <v>649</v>
      </c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SUM(C6:C141)</f>
        <v>670.82</v>
      </c>
      <c r="D4" s="43" t="s">
        <v>31</v>
      </c>
      <c r="E4" s="44">
        <f>SUMIFS(C6:C130,A6:A130,"&lt;&gt;N")</f>
        <v>154.38000000000002</v>
      </c>
      <c r="F4" s="43" t="s">
        <v>32</v>
      </c>
      <c r="G4" s="44">
        <f>SUMIFS(C6:C130,A6:A130,"&lt;&gt;F")</f>
        <v>516.43999999999994</v>
      </c>
      <c r="H4" s="94">
        <f>E4+G4</f>
        <v>670.81999999999994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>
        <v>44862</v>
      </c>
      <c r="C6" s="103">
        <v>2.85</v>
      </c>
      <c r="D6" s="104" t="s">
        <v>322</v>
      </c>
      <c r="E6" s="105"/>
      <c r="F6" s="105" t="s">
        <v>51</v>
      </c>
      <c r="G6" s="119" t="s">
        <v>13</v>
      </c>
      <c r="H6" s="118"/>
    </row>
    <row r="7" spans="1:8" ht="19.5" customHeight="1" x14ac:dyDescent="0.15">
      <c r="A7" s="122" t="s">
        <v>41</v>
      </c>
      <c r="B7" s="123">
        <v>44862</v>
      </c>
      <c r="C7" s="103">
        <v>1.1000000000000001</v>
      </c>
      <c r="D7" s="104" t="s">
        <v>924</v>
      </c>
      <c r="E7" s="104"/>
      <c r="F7" s="105" t="s">
        <v>51</v>
      </c>
      <c r="G7" s="119" t="s">
        <v>13</v>
      </c>
      <c r="H7" s="106"/>
    </row>
    <row r="8" spans="1:8" ht="19.5" customHeight="1" x14ac:dyDescent="0.15">
      <c r="A8" s="122" t="s">
        <v>41</v>
      </c>
      <c r="B8" s="123">
        <v>44862</v>
      </c>
      <c r="C8" s="103">
        <v>1.65</v>
      </c>
      <c r="D8" s="104" t="s">
        <v>87</v>
      </c>
      <c r="E8" s="105"/>
      <c r="F8" s="105" t="s">
        <v>51</v>
      </c>
      <c r="G8" s="119" t="s">
        <v>13</v>
      </c>
      <c r="H8" s="106"/>
    </row>
    <row r="9" spans="1:8" ht="19.5" customHeight="1" x14ac:dyDescent="0.15">
      <c r="A9" s="122" t="s">
        <v>41</v>
      </c>
      <c r="B9" s="123">
        <v>44862</v>
      </c>
      <c r="C9" s="103">
        <v>1</v>
      </c>
      <c r="D9" s="104" t="s">
        <v>163</v>
      </c>
      <c r="E9" s="104"/>
      <c r="F9" s="105" t="s">
        <v>51</v>
      </c>
      <c r="G9" s="119" t="s">
        <v>13</v>
      </c>
      <c r="H9" s="106"/>
    </row>
    <row r="10" spans="1:8" ht="19.5" customHeight="1" x14ac:dyDescent="0.15">
      <c r="A10" s="122" t="s">
        <v>41</v>
      </c>
      <c r="B10" s="123">
        <v>44862</v>
      </c>
      <c r="C10" s="103">
        <v>0.95</v>
      </c>
      <c r="D10" s="104" t="s">
        <v>925</v>
      </c>
      <c r="E10" s="104"/>
      <c r="F10" s="105" t="s">
        <v>51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44862</v>
      </c>
      <c r="C11" s="103">
        <v>4.05</v>
      </c>
      <c r="D11" s="104" t="s">
        <v>68</v>
      </c>
      <c r="E11" s="104"/>
      <c r="F11" s="105" t="s">
        <v>51</v>
      </c>
      <c r="G11" s="119" t="s">
        <v>13</v>
      </c>
      <c r="H11" s="106"/>
    </row>
    <row r="12" spans="1:8" ht="19.5" customHeight="1" x14ac:dyDescent="0.15">
      <c r="A12" s="122" t="s">
        <v>41</v>
      </c>
      <c r="B12" s="123">
        <v>44862</v>
      </c>
      <c r="C12" s="103">
        <v>0.85</v>
      </c>
      <c r="D12" s="104" t="s">
        <v>576</v>
      </c>
      <c r="E12" s="104"/>
      <c r="F12" s="105" t="s">
        <v>51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44862</v>
      </c>
      <c r="C13" s="103">
        <v>1.1499999999999999</v>
      </c>
      <c r="D13" s="104" t="s">
        <v>675</v>
      </c>
      <c r="E13" s="104"/>
      <c r="F13" s="105" t="s">
        <v>51</v>
      </c>
      <c r="G13" s="119" t="s">
        <v>13</v>
      </c>
      <c r="H13" s="106"/>
    </row>
    <row r="14" spans="1:8" ht="19.5" customHeight="1" x14ac:dyDescent="0.15">
      <c r="A14" s="122" t="s">
        <v>41</v>
      </c>
      <c r="B14" s="123">
        <v>44862</v>
      </c>
      <c r="C14" s="103">
        <v>1.5</v>
      </c>
      <c r="D14" s="104" t="s">
        <v>926</v>
      </c>
      <c r="E14" s="104"/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44862</v>
      </c>
      <c r="C15" s="103">
        <v>1.7</v>
      </c>
      <c r="D15" s="104" t="s">
        <v>927</v>
      </c>
      <c r="E15" s="104"/>
      <c r="F15" s="105" t="s">
        <v>51</v>
      </c>
      <c r="G15" s="119" t="s">
        <v>13</v>
      </c>
      <c r="H15" s="106"/>
    </row>
    <row r="16" spans="1:8" ht="19.5" customHeight="1" x14ac:dyDescent="0.15">
      <c r="A16" s="122" t="s">
        <v>41</v>
      </c>
      <c r="B16" s="123">
        <v>44862</v>
      </c>
      <c r="C16" s="103">
        <v>1.1499999999999999</v>
      </c>
      <c r="D16" s="104" t="s">
        <v>928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23">
        <v>44862</v>
      </c>
      <c r="C17" s="103">
        <v>2.4</v>
      </c>
      <c r="D17" s="104" t="s">
        <v>663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23">
        <v>44862</v>
      </c>
      <c r="C18" s="103">
        <v>1.95</v>
      </c>
      <c r="D18" s="104" t="s">
        <v>571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23">
        <v>44862</v>
      </c>
      <c r="C19" s="103">
        <v>1.25</v>
      </c>
      <c r="D19" s="104" t="s">
        <v>892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23">
        <v>44862</v>
      </c>
      <c r="C20" s="103">
        <v>1.55</v>
      </c>
      <c r="D20" s="104" t="s">
        <v>929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23">
        <v>44862</v>
      </c>
      <c r="C21" s="103">
        <v>1.45</v>
      </c>
      <c r="D21" s="104" t="s">
        <v>930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23">
        <v>44862</v>
      </c>
      <c r="C22" s="103">
        <v>0.95</v>
      </c>
      <c r="D22" s="104" t="s">
        <v>339</v>
      </c>
      <c r="E22" s="104"/>
      <c r="F22" s="105" t="s">
        <v>51</v>
      </c>
      <c r="G22" s="119" t="s">
        <v>16</v>
      </c>
      <c r="H22" s="106"/>
    </row>
    <row r="23" spans="1:8" ht="19.5" customHeight="1" x14ac:dyDescent="0.15">
      <c r="A23" s="122" t="s">
        <v>41</v>
      </c>
      <c r="B23" s="123">
        <v>44862</v>
      </c>
      <c r="C23" s="103">
        <v>1.8</v>
      </c>
      <c r="D23" s="104" t="s">
        <v>931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23">
        <v>44862</v>
      </c>
      <c r="C24" s="103">
        <v>0.75</v>
      </c>
      <c r="D24" s="104" t="s">
        <v>932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44862</v>
      </c>
      <c r="C25" s="103">
        <v>0.65</v>
      </c>
      <c r="D25" s="104" t="s">
        <v>446</v>
      </c>
      <c r="E25" s="105"/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23">
        <v>44862</v>
      </c>
      <c r="C26" s="103">
        <v>2.5</v>
      </c>
      <c r="D26" s="104" t="s">
        <v>933</v>
      </c>
      <c r="E26" s="105"/>
      <c r="F26" s="105" t="s">
        <v>51</v>
      </c>
      <c r="G26" s="119" t="s">
        <v>13</v>
      </c>
      <c r="H26" s="106"/>
    </row>
    <row r="27" spans="1:8" ht="19.5" customHeight="1" x14ac:dyDescent="0.15">
      <c r="A27" s="122" t="s">
        <v>41</v>
      </c>
      <c r="B27" s="123">
        <v>44862</v>
      </c>
      <c r="C27" s="103">
        <v>6.4</v>
      </c>
      <c r="D27" s="104" t="s">
        <v>693</v>
      </c>
      <c r="E27" s="105"/>
      <c r="F27" s="105" t="s">
        <v>99</v>
      </c>
      <c r="G27" s="119" t="s">
        <v>13</v>
      </c>
      <c r="H27" s="106"/>
    </row>
    <row r="28" spans="1:8" ht="19.5" customHeight="1" x14ac:dyDescent="0.15">
      <c r="A28" s="122" t="s">
        <v>41</v>
      </c>
      <c r="B28" s="123">
        <v>44862</v>
      </c>
      <c r="C28" s="103">
        <v>4.8</v>
      </c>
      <c r="D28" s="104" t="s">
        <v>934</v>
      </c>
      <c r="E28" s="105"/>
      <c r="F28" s="105" t="s">
        <v>99</v>
      </c>
      <c r="G28" s="119" t="s">
        <v>13</v>
      </c>
      <c r="H28" s="106"/>
    </row>
    <row r="29" spans="1:8" ht="19.5" customHeight="1" x14ac:dyDescent="0.15">
      <c r="A29" s="122" t="s">
        <v>41</v>
      </c>
      <c r="B29" s="123">
        <v>44862</v>
      </c>
      <c r="C29" s="103">
        <v>2.95</v>
      </c>
      <c r="D29" s="104" t="s">
        <v>687</v>
      </c>
      <c r="E29" s="105"/>
      <c r="F29" s="105" t="s">
        <v>99</v>
      </c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44862</v>
      </c>
      <c r="C30" s="103">
        <v>0.85</v>
      </c>
      <c r="D30" s="104" t="s">
        <v>935</v>
      </c>
      <c r="E30" s="105"/>
      <c r="F30" s="105" t="s">
        <v>99</v>
      </c>
      <c r="G30" s="119" t="s">
        <v>13</v>
      </c>
      <c r="H30" s="106"/>
    </row>
    <row r="31" spans="1:8" ht="19.5" customHeight="1" x14ac:dyDescent="0.15">
      <c r="A31" s="122" t="s">
        <v>41</v>
      </c>
      <c r="B31" s="123">
        <v>44862</v>
      </c>
      <c r="C31" s="103">
        <v>2.15</v>
      </c>
      <c r="D31" s="104" t="s">
        <v>936</v>
      </c>
      <c r="E31" s="105"/>
      <c r="F31" s="105" t="s">
        <v>99</v>
      </c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44862</v>
      </c>
      <c r="C32" s="103">
        <v>1.65</v>
      </c>
      <c r="D32" s="104" t="s">
        <v>436</v>
      </c>
      <c r="E32" s="105"/>
      <c r="F32" s="105" t="s">
        <v>99</v>
      </c>
      <c r="G32" s="119" t="s">
        <v>13</v>
      </c>
      <c r="H32" s="106"/>
    </row>
    <row r="33" spans="1:8" ht="19.5" customHeight="1" x14ac:dyDescent="0.15">
      <c r="A33" s="122" t="s">
        <v>41</v>
      </c>
      <c r="B33" s="123">
        <v>44862</v>
      </c>
      <c r="C33" s="103">
        <v>1.63</v>
      </c>
      <c r="D33" s="104" t="s">
        <v>386</v>
      </c>
      <c r="E33" s="104"/>
      <c r="F33" s="105" t="s">
        <v>99</v>
      </c>
      <c r="G33" s="119" t="s">
        <v>13</v>
      </c>
      <c r="H33" s="106"/>
    </row>
    <row r="34" spans="1:8" ht="19.5" customHeight="1" x14ac:dyDescent="0.15">
      <c r="A34" s="122" t="s">
        <v>41</v>
      </c>
      <c r="B34" s="123">
        <v>44862</v>
      </c>
      <c r="C34" s="103">
        <v>5.04</v>
      </c>
      <c r="D34" s="104" t="s">
        <v>483</v>
      </c>
      <c r="E34" s="105"/>
      <c r="F34" s="105" t="s">
        <v>99</v>
      </c>
      <c r="G34" s="119" t="s">
        <v>13</v>
      </c>
      <c r="H34" s="106"/>
    </row>
    <row r="35" spans="1:8" ht="19.5" customHeight="1" x14ac:dyDescent="0.15">
      <c r="A35" s="122" t="s">
        <v>41</v>
      </c>
      <c r="B35" s="123">
        <v>44862</v>
      </c>
      <c r="C35" s="103">
        <v>6.79</v>
      </c>
      <c r="D35" s="104" t="s">
        <v>937</v>
      </c>
      <c r="E35" s="105"/>
      <c r="F35" s="105" t="s">
        <v>99</v>
      </c>
      <c r="G35" s="119" t="s">
        <v>13</v>
      </c>
      <c r="H35" s="106"/>
    </row>
    <row r="36" spans="1:8" ht="19.5" customHeight="1" x14ac:dyDescent="0.15">
      <c r="A36" s="122" t="s">
        <v>41</v>
      </c>
      <c r="B36" s="123">
        <v>44862</v>
      </c>
      <c r="C36" s="103">
        <v>2.09</v>
      </c>
      <c r="D36" s="104" t="s">
        <v>516</v>
      </c>
      <c r="E36" s="105"/>
      <c r="F36" s="105" t="s">
        <v>99</v>
      </c>
      <c r="G36" s="119" t="s">
        <v>13</v>
      </c>
      <c r="H36" s="106"/>
    </row>
    <row r="37" spans="1:8" ht="19.5" customHeight="1" x14ac:dyDescent="0.15">
      <c r="A37" s="122" t="s">
        <v>41</v>
      </c>
      <c r="B37" s="123">
        <v>44860</v>
      </c>
      <c r="C37" s="103">
        <v>16.71</v>
      </c>
      <c r="D37" s="104" t="s">
        <v>51</v>
      </c>
      <c r="E37" s="105"/>
      <c r="F37" s="105" t="s">
        <v>51</v>
      </c>
      <c r="G37" s="119" t="s">
        <v>13</v>
      </c>
      <c r="H37" s="106"/>
    </row>
    <row r="38" spans="1:8" ht="19.5" customHeight="1" x14ac:dyDescent="0.15">
      <c r="A38" s="122" t="s">
        <v>161</v>
      </c>
      <c r="B38" s="123">
        <v>44562</v>
      </c>
      <c r="C38" s="103">
        <v>4.9000000000000004</v>
      </c>
      <c r="D38" s="104" t="s">
        <v>938</v>
      </c>
      <c r="E38" s="105"/>
      <c r="F38" s="105"/>
      <c r="G38" s="119" t="s">
        <v>13</v>
      </c>
      <c r="H38" s="106"/>
    </row>
    <row r="39" spans="1:8" ht="19.5" customHeight="1" x14ac:dyDescent="0.15">
      <c r="A39" s="122" t="s">
        <v>41</v>
      </c>
      <c r="B39" s="123">
        <v>44865</v>
      </c>
      <c r="C39" s="103">
        <v>2.95</v>
      </c>
      <c r="D39" s="104" t="s">
        <v>939</v>
      </c>
      <c r="E39" s="105"/>
      <c r="F39" s="105" t="s">
        <v>703</v>
      </c>
      <c r="G39" s="119" t="s">
        <v>17</v>
      </c>
      <c r="H39" s="106"/>
    </row>
    <row r="40" spans="1:8" ht="19.5" customHeight="1" x14ac:dyDescent="0.15">
      <c r="A40" s="122" t="s">
        <v>41</v>
      </c>
      <c r="B40" s="123">
        <v>44868</v>
      </c>
      <c r="C40" s="103">
        <v>2.4</v>
      </c>
      <c r="D40" s="104" t="s">
        <v>238</v>
      </c>
      <c r="E40" s="105"/>
      <c r="F40" s="105" t="s">
        <v>51</v>
      </c>
      <c r="G40" s="119" t="s">
        <v>13</v>
      </c>
      <c r="H40" s="118"/>
    </row>
    <row r="41" spans="1:8" ht="19.5" customHeight="1" x14ac:dyDescent="0.15">
      <c r="A41" s="122" t="s">
        <v>41</v>
      </c>
      <c r="B41" s="123">
        <v>44868</v>
      </c>
      <c r="C41" s="103">
        <v>3.09</v>
      </c>
      <c r="D41" s="104" t="s">
        <v>212</v>
      </c>
      <c r="E41" s="105"/>
      <c r="F41" s="105" t="s">
        <v>51</v>
      </c>
      <c r="G41" s="119" t="s">
        <v>13</v>
      </c>
      <c r="H41" s="106"/>
    </row>
    <row r="42" spans="1:8" ht="19.5" customHeight="1" x14ac:dyDescent="0.15">
      <c r="A42" s="122" t="s">
        <v>41</v>
      </c>
      <c r="B42" s="123">
        <v>44868</v>
      </c>
      <c r="C42" s="103">
        <v>2.5</v>
      </c>
      <c r="D42" s="104" t="s">
        <v>940</v>
      </c>
      <c r="E42" s="105"/>
      <c r="F42" s="105" t="s">
        <v>51</v>
      </c>
      <c r="G42" s="119" t="s">
        <v>13</v>
      </c>
      <c r="H42" s="118"/>
    </row>
    <row r="43" spans="1:8" ht="19.5" customHeight="1" x14ac:dyDescent="0.15">
      <c r="A43" s="122" t="s">
        <v>41</v>
      </c>
      <c r="B43" s="123">
        <v>44865</v>
      </c>
      <c r="C43" s="103">
        <v>24</v>
      </c>
      <c r="D43" s="104" t="s">
        <v>884</v>
      </c>
      <c r="E43" s="105"/>
      <c r="F43" s="134">
        <v>44653</v>
      </c>
      <c r="G43" s="119" t="s">
        <v>16</v>
      </c>
      <c r="H43" s="106"/>
    </row>
    <row r="44" spans="1:8" ht="19.5" customHeight="1" x14ac:dyDescent="0.15">
      <c r="A44" s="122" t="s">
        <v>161</v>
      </c>
      <c r="B44" s="123">
        <v>44868</v>
      </c>
      <c r="C44" s="103">
        <v>2</v>
      </c>
      <c r="D44" s="104" t="s">
        <v>941</v>
      </c>
      <c r="E44" s="105"/>
      <c r="F44" s="105"/>
      <c r="G44" s="119" t="s">
        <v>13</v>
      </c>
      <c r="H44" s="106"/>
    </row>
    <row r="45" spans="1:8" ht="19.5" customHeight="1" x14ac:dyDescent="0.15">
      <c r="A45" s="122" t="s">
        <v>41</v>
      </c>
      <c r="B45" s="123">
        <v>44872</v>
      </c>
      <c r="C45" s="103">
        <v>68.290000000000006</v>
      </c>
      <c r="D45" s="104" t="s">
        <v>942</v>
      </c>
      <c r="E45" s="105"/>
      <c r="F45" s="105" t="s">
        <v>943</v>
      </c>
      <c r="G45" s="119" t="s">
        <v>23</v>
      </c>
      <c r="H45" s="118"/>
    </row>
    <row r="46" spans="1:8" ht="19.5" customHeight="1" x14ac:dyDescent="0.15">
      <c r="A46" s="122" t="s">
        <v>41</v>
      </c>
      <c r="B46" s="123">
        <v>44871</v>
      </c>
      <c r="C46" s="103">
        <v>13.25</v>
      </c>
      <c r="D46" s="104" t="s">
        <v>944</v>
      </c>
      <c r="E46" s="105"/>
      <c r="F46" s="105" t="s">
        <v>945</v>
      </c>
      <c r="G46" s="119" t="s">
        <v>13</v>
      </c>
      <c r="H46" s="118"/>
    </row>
    <row r="47" spans="1:8" ht="19.5" customHeight="1" x14ac:dyDescent="0.15">
      <c r="A47" s="122" t="s">
        <v>41</v>
      </c>
      <c r="B47" s="123">
        <v>44870</v>
      </c>
      <c r="C47" s="103">
        <v>3.95</v>
      </c>
      <c r="D47" s="104" t="s">
        <v>127</v>
      </c>
      <c r="E47" s="105"/>
      <c r="F47" s="105" t="s">
        <v>67</v>
      </c>
      <c r="G47" s="119" t="s">
        <v>13</v>
      </c>
      <c r="H47" s="118"/>
    </row>
    <row r="48" spans="1:8" ht="19.5" customHeight="1" x14ac:dyDescent="0.15">
      <c r="A48" s="122" t="s">
        <v>41</v>
      </c>
      <c r="B48" s="123">
        <v>44870</v>
      </c>
      <c r="C48" s="103">
        <v>0.69</v>
      </c>
      <c r="D48" s="104" t="s">
        <v>946</v>
      </c>
      <c r="E48" s="105"/>
      <c r="F48" s="105" t="s">
        <v>67</v>
      </c>
      <c r="G48" s="119" t="s">
        <v>13</v>
      </c>
      <c r="H48" s="108"/>
    </row>
    <row r="49" spans="1:8" ht="19.5" customHeight="1" x14ac:dyDescent="0.15">
      <c r="A49" s="122" t="s">
        <v>41</v>
      </c>
      <c r="B49" s="123">
        <v>44870</v>
      </c>
      <c r="C49" s="103">
        <v>5.0999999999999996</v>
      </c>
      <c r="D49" s="104" t="s">
        <v>947</v>
      </c>
      <c r="E49" s="105"/>
      <c r="F49" s="105" t="s">
        <v>67</v>
      </c>
      <c r="G49" s="119" t="s">
        <v>13</v>
      </c>
      <c r="H49" s="108"/>
    </row>
    <row r="50" spans="1:8" ht="19.5" customHeight="1" x14ac:dyDescent="0.15">
      <c r="A50" s="122" t="s">
        <v>41</v>
      </c>
      <c r="B50" s="123">
        <v>44870</v>
      </c>
      <c r="C50" s="103">
        <v>1.45</v>
      </c>
      <c r="D50" s="104" t="s">
        <v>71</v>
      </c>
      <c r="E50" s="105"/>
      <c r="F50" s="105" t="s">
        <v>67</v>
      </c>
      <c r="G50" s="119" t="s">
        <v>15</v>
      </c>
      <c r="H50" s="108"/>
    </row>
    <row r="51" spans="1:8" ht="19.5" customHeight="1" x14ac:dyDescent="0.15">
      <c r="A51" s="122" t="s">
        <v>41</v>
      </c>
      <c r="B51" s="123">
        <v>44870</v>
      </c>
      <c r="C51" s="103">
        <v>1.35</v>
      </c>
      <c r="D51" s="104" t="s">
        <v>948</v>
      </c>
      <c r="E51" s="105"/>
      <c r="F51" s="105" t="s">
        <v>67</v>
      </c>
      <c r="G51" s="119" t="s">
        <v>15</v>
      </c>
      <c r="H51" s="118"/>
    </row>
    <row r="52" spans="1:8" ht="19.5" customHeight="1" x14ac:dyDescent="0.15">
      <c r="A52" s="122" t="s">
        <v>41</v>
      </c>
      <c r="B52" s="123">
        <v>44870</v>
      </c>
      <c r="C52" s="103">
        <v>1.85</v>
      </c>
      <c r="D52" s="104" t="s">
        <v>857</v>
      </c>
      <c r="E52" s="105"/>
      <c r="F52" s="105" t="s">
        <v>67</v>
      </c>
      <c r="G52" s="119" t="s">
        <v>13</v>
      </c>
      <c r="H52" s="106"/>
    </row>
    <row r="53" spans="1:8" ht="19.5" customHeight="1" x14ac:dyDescent="0.15">
      <c r="A53" s="122" t="s">
        <v>41</v>
      </c>
      <c r="B53" s="123">
        <v>44870</v>
      </c>
      <c r="C53" s="103">
        <v>1.05</v>
      </c>
      <c r="D53" s="104" t="s">
        <v>636</v>
      </c>
      <c r="E53" s="105"/>
      <c r="F53" s="105" t="s">
        <v>67</v>
      </c>
      <c r="G53" s="119" t="s">
        <v>13</v>
      </c>
      <c r="H53" s="118"/>
    </row>
    <row r="54" spans="1:8" ht="19.5" customHeight="1" x14ac:dyDescent="0.15">
      <c r="A54" s="122" t="s">
        <v>41</v>
      </c>
      <c r="B54" s="123">
        <v>44870</v>
      </c>
      <c r="C54" s="103">
        <v>0.39</v>
      </c>
      <c r="D54" s="104" t="s">
        <v>636</v>
      </c>
      <c r="E54" s="105"/>
      <c r="F54" s="105" t="s">
        <v>67</v>
      </c>
      <c r="G54" s="119" t="s">
        <v>13</v>
      </c>
      <c r="H54" s="118"/>
    </row>
    <row r="55" spans="1:8" ht="19.5" customHeight="1" x14ac:dyDescent="0.15">
      <c r="A55" s="122" t="s">
        <v>41</v>
      </c>
      <c r="B55" s="123">
        <v>44870</v>
      </c>
      <c r="C55" s="103">
        <v>1.25</v>
      </c>
      <c r="D55" s="104" t="s">
        <v>949</v>
      </c>
      <c r="E55" s="105"/>
      <c r="F55" s="105" t="s">
        <v>67</v>
      </c>
      <c r="G55" s="119" t="s">
        <v>13</v>
      </c>
      <c r="H55" s="106"/>
    </row>
    <row r="56" spans="1:8" ht="19.5" customHeight="1" x14ac:dyDescent="0.15">
      <c r="A56" s="122" t="s">
        <v>41</v>
      </c>
      <c r="B56" s="123">
        <v>44870</v>
      </c>
      <c r="C56" s="103">
        <v>1.5</v>
      </c>
      <c r="D56" s="104" t="s">
        <v>950</v>
      </c>
      <c r="E56" s="105"/>
      <c r="F56" s="105" t="s">
        <v>67</v>
      </c>
      <c r="G56" s="119" t="s">
        <v>15</v>
      </c>
      <c r="H56" s="106"/>
    </row>
    <row r="57" spans="1:8" ht="19.5" customHeight="1" x14ac:dyDescent="0.15">
      <c r="A57" s="122" t="s">
        <v>41</v>
      </c>
      <c r="B57" s="123">
        <v>44870</v>
      </c>
      <c r="C57" s="103">
        <v>1.0900000000000001</v>
      </c>
      <c r="D57" s="104" t="s">
        <v>951</v>
      </c>
      <c r="E57" s="105">
        <v>1</v>
      </c>
      <c r="F57" s="104" t="s">
        <v>99</v>
      </c>
      <c r="G57" s="119" t="s">
        <v>13</v>
      </c>
      <c r="H57" s="106"/>
    </row>
    <row r="58" spans="1:8" ht="19.5" customHeight="1" x14ac:dyDescent="0.15">
      <c r="A58" s="122" t="s">
        <v>41</v>
      </c>
      <c r="B58" s="123">
        <v>44870</v>
      </c>
      <c r="C58" s="103">
        <v>1.87</v>
      </c>
      <c r="D58" s="104" t="s">
        <v>952</v>
      </c>
      <c r="E58" s="105">
        <v>1</v>
      </c>
      <c r="F58" s="104" t="s">
        <v>99</v>
      </c>
      <c r="G58" s="119" t="s">
        <v>13</v>
      </c>
      <c r="H58" s="106"/>
    </row>
    <row r="59" spans="1:8" ht="19.5" customHeight="1" x14ac:dyDescent="0.15">
      <c r="A59" s="122" t="s">
        <v>41</v>
      </c>
      <c r="B59" s="123">
        <v>44870</v>
      </c>
      <c r="C59" s="103">
        <v>10.08</v>
      </c>
      <c r="D59" s="104" t="s">
        <v>66</v>
      </c>
      <c r="E59" s="105">
        <v>12</v>
      </c>
      <c r="F59" s="104" t="s">
        <v>99</v>
      </c>
      <c r="G59" s="119" t="s">
        <v>13</v>
      </c>
      <c r="H59" s="106"/>
    </row>
    <row r="60" spans="1:8" ht="19.5" customHeight="1" x14ac:dyDescent="0.15">
      <c r="A60" s="122" t="s">
        <v>161</v>
      </c>
      <c r="B60" s="123">
        <v>44870</v>
      </c>
      <c r="C60" s="103">
        <v>27</v>
      </c>
      <c r="D60" s="104" t="s">
        <v>953</v>
      </c>
      <c r="E60" s="105"/>
      <c r="F60" s="104" t="s">
        <v>923</v>
      </c>
      <c r="G60" s="119" t="s">
        <v>13</v>
      </c>
      <c r="H60" s="118"/>
    </row>
    <row r="61" spans="1:8" ht="19.5" customHeight="1" x14ac:dyDescent="0.15">
      <c r="A61" s="122" t="s">
        <v>161</v>
      </c>
      <c r="B61" s="123">
        <v>44870</v>
      </c>
      <c r="C61" s="103">
        <v>10</v>
      </c>
      <c r="D61" s="104" t="s">
        <v>954</v>
      </c>
      <c r="E61" s="105"/>
      <c r="F61" s="105" t="s">
        <v>921</v>
      </c>
      <c r="G61" s="119" t="s">
        <v>13</v>
      </c>
      <c r="H61" s="118"/>
    </row>
    <row r="62" spans="1:8" ht="19.5" customHeight="1" x14ac:dyDescent="0.15">
      <c r="A62" s="122" t="s">
        <v>41</v>
      </c>
      <c r="B62" s="123">
        <v>44873</v>
      </c>
      <c r="C62" s="103">
        <v>24</v>
      </c>
      <c r="D62" s="104" t="s">
        <v>955</v>
      </c>
      <c r="E62" s="105"/>
      <c r="F62" s="105" t="s">
        <v>412</v>
      </c>
      <c r="G62" s="119" t="s">
        <v>13</v>
      </c>
      <c r="H62" s="118"/>
    </row>
    <row r="63" spans="1:8" ht="19.5" customHeight="1" x14ac:dyDescent="0.15">
      <c r="A63" s="122" t="s">
        <v>161</v>
      </c>
      <c r="B63" s="123">
        <v>44875</v>
      </c>
      <c r="C63" s="103">
        <v>19.600000000000001</v>
      </c>
      <c r="D63" s="104" t="s">
        <v>701</v>
      </c>
      <c r="E63" s="105"/>
      <c r="F63" s="105" t="s">
        <v>956</v>
      </c>
      <c r="G63" s="119" t="s">
        <v>14</v>
      </c>
      <c r="H63" s="118"/>
    </row>
    <row r="64" spans="1:8" ht="19.5" customHeight="1" x14ac:dyDescent="0.15">
      <c r="A64" s="122" t="s">
        <v>161</v>
      </c>
      <c r="B64" s="123">
        <v>44871</v>
      </c>
      <c r="C64" s="103">
        <v>27</v>
      </c>
      <c r="D64" s="104" t="s">
        <v>957</v>
      </c>
      <c r="E64" s="105"/>
      <c r="F64" s="105" t="s">
        <v>958</v>
      </c>
      <c r="G64" s="119" t="s">
        <v>14</v>
      </c>
      <c r="H64" s="118"/>
    </row>
    <row r="65" spans="1:8" ht="19.5" customHeight="1" x14ac:dyDescent="0.15">
      <c r="A65" s="122" t="s">
        <v>41</v>
      </c>
      <c r="B65" s="123">
        <v>44871</v>
      </c>
      <c r="C65" s="103">
        <v>20</v>
      </c>
      <c r="D65" s="104" t="s">
        <v>13</v>
      </c>
      <c r="E65" s="105"/>
      <c r="F65" s="105" t="s">
        <v>958</v>
      </c>
      <c r="G65" s="119" t="s">
        <v>14</v>
      </c>
      <c r="H65" s="118"/>
    </row>
    <row r="66" spans="1:8" ht="19.5" customHeight="1" x14ac:dyDescent="0.15">
      <c r="A66" s="122" t="s">
        <v>161</v>
      </c>
      <c r="B66" s="123">
        <v>44878</v>
      </c>
      <c r="C66" s="103">
        <v>1.4</v>
      </c>
      <c r="D66" s="104" t="s">
        <v>959</v>
      </c>
      <c r="E66" s="105"/>
      <c r="F66" s="105" t="s">
        <v>913</v>
      </c>
      <c r="G66" s="119" t="s">
        <v>13</v>
      </c>
      <c r="H66" s="118"/>
    </row>
    <row r="67" spans="1:8" ht="19.5" customHeight="1" x14ac:dyDescent="0.15">
      <c r="A67" s="122" t="s">
        <v>161</v>
      </c>
      <c r="B67" s="123">
        <v>44878</v>
      </c>
      <c r="C67" s="103">
        <v>2.95</v>
      </c>
      <c r="D67" s="104" t="s">
        <v>960</v>
      </c>
      <c r="E67" s="105"/>
      <c r="F67" s="105" t="s">
        <v>913</v>
      </c>
      <c r="G67" s="119" t="s">
        <v>13</v>
      </c>
      <c r="H67" s="118"/>
    </row>
    <row r="68" spans="1:8" ht="19.5" customHeight="1" x14ac:dyDescent="0.15">
      <c r="A68" s="122" t="s">
        <v>41</v>
      </c>
      <c r="B68" s="123">
        <v>44877</v>
      </c>
      <c r="C68" s="103">
        <v>16.3</v>
      </c>
      <c r="D68" s="104" t="s">
        <v>961</v>
      </c>
      <c r="E68" s="105"/>
      <c r="F68" s="105" t="s">
        <v>956</v>
      </c>
      <c r="G68" s="119" t="s">
        <v>14</v>
      </c>
      <c r="H68" s="118"/>
    </row>
    <row r="69" spans="1:8" ht="19.5" customHeight="1" x14ac:dyDescent="0.15">
      <c r="A69" s="122" t="s">
        <v>41</v>
      </c>
      <c r="B69" s="123">
        <v>44876</v>
      </c>
      <c r="C69" s="103">
        <v>0.75</v>
      </c>
      <c r="D69" s="104" t="s">
        <v>227</v>
      </c>
      <c r="E69" s="105"/>
      <c r="F69" s="105" t="s">
        <v>99</v>
      </c>
      <c r="G69" s="119" t="s">
        <v>13</v>
      </c>
      <c r="H69" s="118"/>
    </row>
    <row r="70" spans="1:8" ht="19.5" customHeight="1" x14ac:dyDescent="0.15">
      <c r="A70" s="122" t="s">
        <v>41</v>
      </c>
      <c r="B70" s="134">
        <v>44876</v>
      </c>
      <c r="C70" s="103">
        <v>2.88</v>
      </c>
      <c r="D70" s="104" t="s">
        <v>962</v>
      </c>
      <c r="E70" s="105"/>
      <c r="F70" s="105" t="s">
        <v>99</v>
      </c>
      <c r="G70" s="119" t="s">
        <v>13</v>
      </c>
      <c r="H70" s="118"/>
    </row>
    <row r="71" spans="1:8" ht="19.5" customHeight="1" x14ac:dyDescent="0.15">
      <c r="A71" s="122" t="s">
        <v>41</v>
      </c>
      <c r="B71" s="123">
        <v>44876</v>
      </c>
      <c r="C71" s="103">
        <v>3.99</v>
      </c>
      <c r="D71" s="104" t="s">
        <v>710</v>
      </c>
      <c r="E71" s="105"/>
      <c r="F71" s="105" t="s">
        <v>99</v>
      </c>
      <c r="G71" s="119" t="s">
        <v>24</v>
      </c>
      <c r="H71" s="118"/>
    </row>
    <row r="72" spans="1:8" ht="19.5" customHeight="1" x14ac:dyDescent="0.15">
      <c r="A72" s="122" t="s">
        <v>41</v>
      </c>
      <c r="B72" s="123">
        <v>44878</v>
      </c>
      <c r="C72" s="103">
        <v>0.87</v>
      </c>
      <c r="D72" s="104" t="s">
        <v>703</v>
      </c>
      <c r="E72" s="105"/>
      <c r="F72" s="105"/>
      <c r="G72" s="119" t="s">
        <v>17</v>
      </c>
      <c r="H72" s="118"/>
    </row>
    <row r="73" spans="1:8" ht="19.5" customHeight="1" x14ac:dyDescent="0.15">
      <c r="A73" s="122" t="s">
        <v>41</v>
      </c>
      <c r="B73" s="123">
        <v>44877</v>
      </c>
      <c r="C73" s="103">
        <v>3.48</v>
      </c>
      <c r="D73" s="104" t="s">
        <v>703</v>
      </c>
      <c r="E73" s="105"/>
      <c r="F73" s="105"/>
      <c r="G73" s="119" t="s">
        <v>17</v>
      </c>
      <c r="H73" s="118"/>
    </row>
    <row r="74" spans="1:8" ht="19.5" customHeight="1" x14ac:dyDescent="0.15">
      <c r="A74" s="122" t="s">
        <v>161</v>
      </c>
      <c r="B74" s="123">
        <v>44880</v>
      </c>
      <c r="C74" s="103">
        <v>4.6500000000000004</v>
      </c>
      <c r="D74" s="104" t="s">
        <v>963</v>
      </c>
      <c r="E74" s="105"/>
      <c r="F74" s="105" t="s">
        <v>964</v>
      </c>
      <c r="G74" s="119" t="s">
        <v>24</v>
      </c>
      <c r="H74" s="118"/>
    </row>
    <row r="75" spans="1:8" ht="19.5" customHeight="1" x14ac:dyDescent="0.15">
      <c r="A75" s="122" t="s">
        <v>41</v>
      </c>
      <c r="B75" s="123">
        <v>44879</v>
      </c>
      <c r="C75" s="103">
        <v>2.5499999999999998</v>
      </c>
      <c r="D75" s="104" t="s">
        <v>722</v>
      </c>
      <c r="E75" s="105"/>
      <c r="F75" s="105"/>
      <c r="G75" s="119" t="s">
        <v>13</v>
      </c>
      <c r="H75" s="118"/>
    </row>
    <row r="76" spans="1:8" ht="19.5" customHeight="1" x14ac:dyDescent="0.15">
      <c r="A76" s="122" t="s">
        <v>41</v>
      </c>
      <c r="B76" s="123">
        <v>44881</v>
      </c>
      <c r="C76" s="103">
        <v>2.1</v>
      </c>
      <c r="D76" s="104" t="s">
        <v>50</v>
      </c>
      <c r="E76" s="105"/>
      <c r="F76" s="104" t="s">
        <v>51</v>
      </c>
      <c r="G76" s="119" t="s">
        <v>13</v>
      </c>
      <c r="H76" s="118"/>
    </row>
    <row r="77" spans="1:8" ht="19.5" customHeight="1" x14ac:dyDescent="0.15">
      <c r="A77" s="122" t="s">
        <v>41</v>
      </c>
      <c r="B77" s="123">
        <v>44881</v>
      </c>
      <c r="C77" s="103">
        <v>4.25</v>
      </c>
      <c r="D77" s="104" t="s">
        <v>277</v>
      </c>
      <c r="E77" s="105"/>
      <c r="F77" s="104" t="s">
        <v>51</v>
      </c>
      <c r="G77" s="119" t="s">
        <v>13</v>
      </c>
      <c r="H77" s="118"/>
    </row>
    <row r="78" spans="1:8" ht="19.5" customHeight="1" x14ac:dyDescent="0.15">
      <c r="A78" s="122" t="s">
        <v>41</v>
      </c>
      <c r="B78" s="123">
        <v>44881</v>
      </c>
      <c r="C78" s="103">
        <v>2.4</v>
      </c>
      <c r="D78" s="104" t="s">
        <v>85</v>
      </c>
      <c r="E78" s="105"/>
      <c r="F78" s="104" t="s">
        <v>51</v>
      </c>
      <c r="G78" s="119" t="s">
        <v>13</v>
      </c>
      <c r="H78" s="118"/>
    </row>
    <row r="79" spans="1:8" ht="19.5" customHeight="1" x14ac:dyDescent="0.15">
      <c r="A79" s="122" t="s">
        <v>41</v>
      </c>
      <c r="B79" s="123">
        <v>44881</v>
      </c>
      <c r="C79" s="103">
        <v>0.9</v>
      </c>
      <c r="D79" s="104" t="s">
        <v>965</v>
      </c>
      <c r="E79" s="105"/>
      <c r="F79" s="104" t="s">
        <v>51</v>
      </c>
      <c r="G79" s="119" t="s">
        <v>13</v>
      </c>
      <c r="H79" s="118"/>
    </row>
    <row r="80" spans="1:8" ht="19.5" customHeight="1" x14ac:dyDescent="0.15">
      <c r="A80" s="122" t="s">
        <v>41</v>
      </c>
      <c r="B80" s="123">
        <v>44881</v>
      </c>
      <c r="C80" s="103">
        <v>3.09</v>
      </c>
      <c r="D80" s="104" t="s">
        <v>187</v>
      </c>
      <c r="E80" s="105"/>
      <c r="F80" s="104" t="s">
        <v>51</v>
      </c>
      <c r="G80" s="119" t="s">
        <v>13</v>
      </c>
      <c r="H80" s="118"/>
    </row>
    <row r="81" spans="1:8" ht="19.5" customHeight="1" x14ac:dyDescent="0.15">
      <c r="A81" s="122" t="s">
        <v>41</v>
      </c>
      <c r="B81" s="123">
        <v>44881</v>
      </c>
      <c r="C81" s="103">
        <v>0.9</v>
      </c>
      <c r="D81" s="104" t="s">
        <v>886</v>
      </c>
      <c r="E81" s="105"/>
      <c r="F81" s="104" t="s">
        <v>51</v>
      </c>
      <c r="G81" s="119" t="s">
        <v>13</v>
      </c>
      <c r="H81" s="118"/>
    </row>
    <row r="82" spans="1:8" ht="19.5" customHeight="1" x14ac:dyDescent="0.15">
      <c r="A82" s="122" t="s">
        <v>41</v>
      </c>
      <c r="B82" s="123">
        <v>44881</v>
      </c>
      <c r="C82" s="103">
        <v>1.65</v>
      </c>
      <c r="D82" s="104" t="s">
        <v>87</v>
      </c>
      <c r="E82" s="105"/>
      <c r="F82" s="104" t="s">
        <v>51</v>
      </c>
      <c r="G82" s="119" t="s">
        <v>13</v>
      </c>
      <c r="H82" s="118"/>
    </row>
    <row r="83" spans="1:8" ht="19.5" customHeight="1" x14ac:dyDescent="0.15">
      <c r="A83" s="122" t="s">
        <v>41</v>
      </c>
      <c r="B83" s="123">
        <v>44881</v>
      </c>
      <c r="C83" s="103">
        <v>1.7</v>
      </c>
      <c r="D83" s="104" t="s">
        <v>303</v>
      </c>
      <c r="E83" s="105"/>
      <c r="F83" s="104" t="s">
        <v>51</v>
      </c>
      <c r="G83" s="119" t="s">
        <v>13</v>
      </c>
      <c r="H83" s="118"/>
    </row>
    <row r="84" spans="1:8" ht="19.5" customHeight="1" x14ac:dyDescent="0.15">
      <c r="A84" s="122" t="s">
        <v>41</v>
      </c>
      <c r="B84" s="123">
        <v>44881</v>
      </c>
      <c r="C84" s="103">
        <v>0.95</v>
      </c>
      <c r="D84" s="104" t="s">
        <v>712</v>
      </c>
      <c r="E84" s="105"/>
      <c r="F84" s="104" t="s">
        <v>51</v>
      </c>
      <c r="G84" s="119" t="s">
        <v>13</v>
      </c>
      <c r="H84" s="118"/>
    </row>
    <row r="85" spans="1:8" ht="19.5" customHeight="1" x14ac:dyDescent="0.15">
      <c r="A85" s="122" t="s">
        <v>41</v>
      </c>
      <c r="B85" s="123">
        <v>44881</v>
      </c>
      <c r="C85" s="103">
        <v>1.7</v>
      </c>
      <c r="D85" s="104" t="s">
        <v>608</v>
      </c>
      <c r="E85" s="105"/>
      <c r="F85" s="104" t="s">
        <v>51</v>
      </c>
      <c r="G85" s="119" t="s">
        <v>13</v>
      </c>
      <c r="H85" s="118"/>
    </row>
    <row r="86" spans="1:8" ht="19.5" customHeight="1" x14ac:dyDescent="0.15">
      <c r="A86" s="122" t="s">
        <v>41</v>
      </c>
      <c r="B86" s="123">
        <v>44881</v>
      </c>
      <c r="C86" s="103">
        <v>1.25</v>
      </c>
      <c r="D86" s="104" t="s">
        <v>707</v>
      </c>
      <c r="E86" s="105"/>
      <c r="F86" s="104" t="s">
        <v>51</v>
      </c>
      <c r="G86" s="119" t="s">
        <v>13</v>
      </c>
      <c r="H86" s="118"/>
    </row>
    <row r="87" spans="1:8" ht="19.5" customHeight="1" x14ac:dyDescent="0.15">
      <c r="A87" s="122" t="s">
        <v>41</v>
      </c>
      <c r="B87" s="123">
        <v>44881</v>
      </c>
      <c r="C87" s="103">
        <v>1.6</v>
      </c>
      <c r="D87" s="104" t="s">
        <v>543</v>
      </c>
      <c r="E87" s="105"/>
      <c r="F87" s="104" t="s">
        <v>51</v>
      </c>
      <c r="G87" s="119" t="s">
        <v>13</v>
      </c>
      <c r="H87" s="118"/>
    </row>
    <row r="88" spans="1:8" ht="19.5" customHeight="1" x14ac:dyDescent="0.15">
      <c r="A88" s="122" t="s">
        <v>41</v>
      </c>
      <c r="B88" s="123">
        <v>44860</v>
      </c>
      <c r="C88" s="103">
        <v>27.32</v>
      </c>
      <c r="D88" s="104" t="s">
        <v>966</v>
      </c>
      <c r="E88" s="105"/>
      <c r="F88" s="105" t="s">
        <v>150</v>
      </c>
      <c r="G88" s="119" t="s">
        <v>16</v>
      </c>
      <c r="H88" s="118"/>
    </row>
    <row r="89" spans="1:8" ht="19.5" customHeight="1" x14ac:dyDescent="0.15">
      <c r="A89" s="122" t="s">
        <v>41</v>
      </c>
      <c r="B89" s="123"/>
      <c r="C89" s="103">
        <v>24</v>
      </c>
      <c r="D89" s="104" t="s">
        <v>884</v>
      </c>
      <c r="E89" s="134">
        <v>44654</v>
      </c>
      <c r="F89" s="105" t="s">
        <v>150</v>
      </c>
      <c r="G89" s="119" t="s">
        <v>16</v>
      </c>
      <c r="H89" s="118"/>
    </row>
    <row r="90" spans="1:8" ht="19.5" customHeight="1" x14ac:dyDescent="0.15">
      <c r="A90" s="122" t="s">
        <v>41</v>
      </c>
      <c r="B90" s="123">
        <v>44880</v>
      </c>
      <c r="C90" s="103">
        <v>0.73</v>
      </c>
      <c r="D90" s="104" t="s">
        <v>392</v>
      </c>
      <c r="E90" s="105"/>
      <c r="F90" s="105" t="s">
        <v>967</v>
      </c>
      <c r="G90" s="119" t="s">
        <v>13</v>
      </c>
      <c r="H90" s="118"/>
    </row>
    <row r="91" spans="1:8" ht="19.5" customHeight="1" x14ac:dyDescent="0.15">
      <c r="A91" s="122" t="s">
        <v>41</v>
      </c>
      <c r="B91" s="123">
        <v>44880</v>
      </c>
      <c r="C91" s="103">
        <v>0.72</v>
      </c>
      <c r="D91" s="104" t="s">
        <v>392</v>
      </c>
      <c r="E91" s="105"/>
      <c r="F91" s="105" t="s">
        <v>967</v>
      </c>
      <c r="G91" s="119" t="s">
        <v>13</v>
      </c>
      <c r="H91" s="118"/>
    </row>
    <row r="92" spans="1:8" ht="19.5" customHeight="1" x14ac:dyDescent="0.15">
      <c r="A92" s="122" t="s">
        <v>41</v>
      </c>
      <c r="B92" s="123">
        <v>44880</v>
      </c>
      <c r="C92" s="103">
        <v>0.72</v>
      </c>
      <c r="D92" s="104" t="s">
        <v>392</v>
      </c>
      <c r="E92" s="105"/>
      <c r="F92" s="105" t="s">
        <v>967</v>
      </c>
      <c r="G92" s="119" t="s">
        <v>13</v>
      </c>
      <c r="H92" s="118"/>
    </row>
    <row r="93" spans="1:8" ht="19.5" customHeight="1" x14ac:dyDescent="0.15">
      <c r="A93" s="122" t="s">
        <v>41</v>
      </c>
      <c r="B93" s="123">
        <v>44883</v>
      </c>
      <c r="C93" s="103">
        <v>1.0900000000000001</v>
      </c>
      <c r="D93" s="104" t="s">
        <v>675</v>
      </c>
      <c r="E93" s="105"/>
      <c r="F93" s="105" t="s">
        <v>99</v>
      </c>
      <c r="G93" s="119" t="s">
        <v>13</v>
      </c>
      <c r="H93" s="118"/>
    </row>
    <row r="94" spans="1:8" ht="19.5" customHeight="1" x14ac:dyDescent="0.15">
      <c r="A94" s="122" t="s">
        <v>41</v>
      </c>
      <c r="B94" s="123">
        <v>44883</v>
      </c>
      <c r="C94" s="103">
        <v>1.5</v>
      </c>
      <c r="D94" s="104" t="s">
        <v>968</v>
      </c>
      <c r="E94" s="105"/>
      <c r="F94" s="105" t="s">
        <v>99</v>
      </c>
      <c r="G94" s="119" t="s">
        <v>13</v>
      </c>
      <c r="H94" s="118"/>
    </row>
    <row r="95" spans="1:8" ht="19.5" customHeight="1" x14ac:dyDescent="0.15">
      <c r="A95" s="122" t="s">
        <v>41</v>
      </c>
      <c r="B95" s="123">
        <v>44883</v>
      </c>
      <c r="C95" s="103">
        <v>1.99</v>
      </c>
      <c r="D95" s="104" t="s">
        <v>969</v>
      </c>
      <c r="E95" s="105"/>
      <c r="F95" s="105" t="s">
        <v>99</v>
      </c>
      <c r="G95" s="119" t="s">
        <v>13</v>
      </c>
      <c r="H95" s="118"/>
    </row>
    <row r="96" spans="1:8" ht="19.5" customHeight="1" x14ac:dyDescent="0.15">
      <c r="A96" s="122" t="s">
        <v>41</v>
      </c>
      <c r="B96" s="123">
        <v>44883</v>
      </c>
      <c r="C96" s="103">
        <v>0.93</v>
      </c>
      <c r="D96" s="104" t="s">
        <v>970</v>
      </c>
      <c r="E96" s="105"/>
      <c r="F96" s="105" t="s">
        <v>99</v>
      </c>
      <c r="G96" s="119" t="s">
        <v>13</v>
      </c>
      <c r="H96" s="118"/>
    </row>
    <row r="97" spans="1:8" ht="19.5" customHeight="1" x14ac:dyDescent="0.15">
      <c r="A97" s="122" t="s">
        <v>41</v>
      </c>
      <c r="B97" s="123">
        <v>44883</v>
      </c>
      <c r="C97" s="103">
        <v>1.19</v>
      </c>
      <c r="D97" s="104" t="s">
        <v>933</v>
      </c>
      <c r="E97" s="105"/>
      <c r="F97" s="105" t="s">
        <v>99</v>
      </c>
      <c r="G97" s="119" t="s">
        <v>13</v>
      </c>
      <c r="H97" s="118"/>
    </row>
    <row r="98" spans="1:8" ht="19.5" customHeight="1" x14ac:dyDescent="0.15">
      <c r="A98" s="122" t="s">
        <v>41</v>
      </c>
      <c r="B98" s="123">
        <v>44883</v>
      </c>
      <c r="C98" s="103">
        <v>1.18</v>
      </c>
      <c r="D98" s="104" t="s">
        <v>971</v>
      </c>
      <c r="E98" s="105"/>
      <c r="F98" s="105" t="s">
        <v>99</v>
      </c>
      <c r="G98" s="119" t="s">
        <v>13</v>
      </c>
      <c r="H98" s="118"/>
    </row>
    <row r="99" spans="1:8" ht="19.5" customHeight="1" x14ac:dyDescent="0.15">
      <c r="A99" s="122" t="s">
        <v>41</v>
      </c>
      <c r="B99" s="123">
        <v>44883</v>
      </c>
      <c r="C99" s="103">
        <v>1.3</v>
      </c>
      <c r="D99" s="104" t="s">
        <v>972</v>
      </c>
      <c r="E99" s="105"/>
      <c r="F99" s="105" t="s">
        <v>99</v>
      </c>
      <c r="G99" s="119" t="s">
        <v>13</v>
      </c>
      <c r="H99" s="118"/>
    </row>
    <row r="100" spans="1:8" ht="19.5" customHeight="1" x14ac:dyDescent="0.15">
      <c r="A100" s="122" t="s">
        <v>41</v>
      </c>
      <c r="B100" s="123">
        <v>44883</v>
      </c>
      <c r="C100" s="103">
        <v>2.69</v>
      </c>
      <c r="D100" s="104" t="s">
        <v>973</v>
      </c>
      <c r="E100" s="105"/>
      <c r="F100" s="105" t="s">
        <v>99</v>
      </c>
      <c r="G100" s="119" t="s">
        <v>13</v>
      </c>
      <c r="H100" s="118"/>
    </row>
    <row r="101" spans="1:8" ht="19.5" customHeight="1" x14ac:dyDescent="0.15">
      <c r="A101" s="122" t="s">
        <v>41</v>
      </c>
      <c r="B101" s="123">
        <v>44883</v>
      </c>
      <c r="C101" s="103">
        <v>6.74</v>
      </c>
      <c r="D101" s="104" t="s">
        <v>974</v>
      </c>
      <c r="E101" s="105"/>
      <c r="F101" s="105" t="s">
        <v>99</v>
      </c>
      <c r="G101" s="119" t="s">
        <v>13</v>
      </c>
      <c r="H101" s="118"/>
    </row>
    <row r="102" spans="1:8" ht="19.5" customHeight="1" x14ac:dyDescent="0.15">
      <c r="A102" s="122" t="s">
        <v>41</v>
      </c>
      <c r="B102" s="123">
        <v>44885</v>
      </c>
      <c r="C102" s="103">
        <v>21.75</v>
      </c>
      <c r="D102" s="104" t="s">
        <v>975</v>
      </c>
      <c r="E102" s="105"/>
      <c r="F102" s="105" t="s">
        <v>976</v>
      </c>
      <c r="G102" s="119" t="s">
        <v>14</v>
      </c>
      <c r="H102" s="118"/>
    </row>
    <row r="103" spans="1:8" ht="19.5" customHeight="1" x14ac:dyDescent="0.15">
      <c r="A103" s="122" t="s">
        <v>41</v>
      </c>
      <c r="B103" s="123">
        <v>44879</v>
      </c>
      <c r="C103" s="103">
        <v>7.26</v>
      </c>
      <c r="D103" s="104" t="s">
        <v>964</v>
      </c>
      <c r="E103" s="105"/>
      <c r="F103" s="105" t="s">
        <v>977</v>
      </c>
      <c r="G103" s="119" t="s">
        <v>24</v>
      </c>
      <c r="H103" s="118"/>
    </row>
    <row r="104" spans="1:8" ht="19.5" customHeight="1" x14ac:dyDescent="0.15">
      <c r="A104" s="122" t="s">
        <v>161</v>
      </c>
      <c r="B104" s="123">
        <v>44886</v>
      </c>
      <c r="C104" s="103">
        <v>10</v>
      </c>
      <c r="D104" s="104" t="s">
        <v>978</v>
      </c>
      <c r="E104" s="105" t="s">
        <v>979</v>
      </c>
      <c r="F104" s="105"/>
      <c r="G104" s="119" t="s">
        <v>17</v>
      </c>
      <c r="H104" s="118"/>
    </row>
    <row r="105" spans="1:8" ht="19.5" customHeight="1" x14ac:dyDescent="0.15">
      <c r="A105" s="122" t="s">
        <v>161</v>
      </c>
      <c r="B105" s="123">
        <v>44887</v>
      </c>
      <c r="C105" s="103">
        <v>11</v>
      </c>
      <c r="D105" s="104" t="s">
        <v>382</v>
      </c>
      <c r="E105" s="105" t="s">
        <v>980</v>
      </c>
      <c r="F105" s="105" t="s">
        <v>981</v>
      </c>
      <c r="G105" s="119" t="s">
        <v>24</v>
      </c>
      <c r="H105" s="118"/>
    </row>
    <row r="106" spans="1:8" ht="19.5" customHeight="1" x14ac:dyDescent="0.15">
      <c r="A106" s="122" t="s">
        <v>161</v>
      </c>
      <c r="B106" s="123">
        <v>44887</v>
      </c>
      <c r="C106" s="103">
        <v>2.72</v>
      </c>
      <c r="D106" s="104" t="s">
        <v>722</v>
      </c>
      <c r="E106" s="105"/>
      <c r="F106" s="105"/>
      <c r="G106" s="119" t="s">
        <v>13</v>
      </c>
      <c r="H106" s="118"/>
    </row>
    <row r="107" spans="1:8" ht="19.5" customHeight="1" x14ac:dyDescent="0.15">
      <c r="A107" s="122" t="s">
        <v>41</v>
      </c>
      <c r="B107" s="123">
        <v>44885</v>
      </c>
      <c r="C107" s="103">
        <v>3.19</v>
      </c>
      <c r="D107" s="104" t="s">
        <v>982</v>
      </c>
      <c r="E107" s="105"/>
      <c r="F107" s="105" t="s">
        <v>703</v>
      </c>
      <c r="G107" s="119" t="s">
        <v>17</v>
      </c>
      <c r="H107" s="118"/>
    </row>
    <row r="108" spans="1:8" ht="19.5" customHeight="1" x14ac:dyDescent="0.15">
      <c r="A108" s="122" t="s">
        <v>161</v>
      </c>
      <c r="B108" s="123">
        <v>44888</v>
      </c>
      <c r="C108" s="103">
        <v>2.76</v>
      </c>
      <c r="D108" s="104" t="s">
        <v>982</v>
      </c>
      <c r="E108" s="105"/>
      <c r="F108" s="105" t="s">
        <v>414</v>
      </c>
      <c r="G108" s="119" t="s">
        <v>17</v>
      </c>
      <c r="H108" s="118"/>
    </row>
    <row r="109" spans="1:8" ht="19.5" customHeight="1" x14ac:dyDescent="0.15">
      <c r="A109" s="122" t="s">
        <v>41</v>
      </c>
      <c r="B109" s="123">
        <v>44888</v>
      </c>
      <c r="C109" s="103">
        <v>3.77</v>
      </c>
      <c r="D109" s="104" t="s">
        <v>982</v>
      </c>
      <c r="E109" s="105"/>
      <c r="F109" s="105" t="s">
        <v>703</v>
      </c>
      <c r="G109" s="119" t="s">
        <v>17</v>
      </c>
      <c r="H109" s="118"/>
    </row>
    <row r="110" spans="1:8" ht="19.5" customHeight="1" x14ac:dyDescent="0.15">
      <c r="A110" s="122" t="s">
        <v>41</v>
      </c>
      <c r="B110" s="123">
        <v>44890</v>
      </c>
      <c r="C110" s="103">
        <v>30</v>
      </c>
      <c r="D110" s="104" t="s">
        <v>983</v>
      </c>
      <c r="E110" s="105"/>
      <c r="F110" s="105" t="s">
        <v>703</v>
      </c>
      <c r="G110" s="119" t="s">
        <v>17</v>
      </c>
      <c r="H110" s="118"/>
    </row>
    <row r="111" spans="1:8" ht="19.5" customHeight="1" x14ac:dyDescent="0.15">
      <c r="A111" s="122" t="s">
        <v>41</v>
      </c>
      <c r="B111" s="123">
        <v>44891</v>
      </c>
      <c r="C111" s="103">
        <v>9</v>
      </c>
      <c r="D111" s="104" t="s">
        <v>463</v>
      </c>
      <c r="E111" s="105"/>
      <c r="F111" s="105"/>
      <c r="G111" s="119" t="s">
        <v>13</v>
      </c>
      <c r="H111" s="118"/>
    </row>
    <row r="112" spans="1:8" ht="19.5" customHeight="1" x14ac:dyDescent="0.15">
      <c r="A112" s="122" t="s">
        <v>41</v>
      </c>
      <c r="B112" s="123">
        <v>44891</v>
      </c>
      <c r="C112" s="103">
        <v>11.9</v>
      </c>
      <c r="D112" s="104" t="s">
        <v>984</v>
      </c>
      <c r="E112" s="105"/>
      <c r="F112" s="105" t="s">
        <v>985</v>
      </c>
      <c r="G112" s="119" t="s">
        <v>24</v>
      </c>
      <c r="H112" s="118"/>
    </row>
    <row r="113" spans="1:8" ht="19.5" customHeight="1" x14ac:dyDescent="0.15">
      <c r="A113" s="122" t="s">
        <v>41</v>
      </c>
      <c r="B113" s="123">
        <v>44891</v>
      </c>
      <c r="C113" s="103">
        <v>2.9</v>
      </c>
      <c r="D113" s="104" t="s">
        <v>955</v>
      </c>
      <c r="E113" s="105"/>
      <c r="F113" s="105" t="s">
        <v>985</v>
      </c>
      <c r="G113" s="119" t="s">
        <v>24</v>
      </c>
      <c r="H113" s="118"/>
    </row>
    <row r="114" spans="1:8" ht="19.5" customHeight="1" x14ac:dyDescent="0.15">
      <c r="A114" s="122" t="s">
        <v>41</v>
      </c>
      <c r="B114" s="123">
        <v>44891</v>
      </c>
      <c r="C114" s="103">
        <v>6.76</v>
      </c>
      <c r="D114" s="104" t="s">
        <v>955</v>
      </c>
      <c r="E114" s="105"/>
      <c r="F114" s="105" t="s">
        <v>985</v>
      </c>
      <c r="G114" s="119" t="s">
        <v>24</v>
      </c>
      <c r="H114" s="118"/>
    </row>
    <row r="115" spans="1:8" ht="19.5" customHeight="1" x14ac:dyDescent="0.15">
      <c r="A115" s="122" t="s">
        <v>41</v>
      </c>
      <c r="B115" s="123">
        <v>44891</v>
      </c>
      <c r="C115" s="103">
        <v>3.22</v>
      </c>
      <c r="D115" s="104" t="s">
        <v>955</v>
      </c>
      <c r="E115" s="105"/>
      <c r="F115" s="105" t="s">
        <v>985</v>
      </c>
      <c r="G115" s="119" t="s">
        <v>24</v>
      </c>
      <c r="H115" s="118"/>
    </row>
    <row r="116" spans="1:8" ht="19.5" customHeight="1" x14ac:dyDescent="0.15">
      <c r="A116" s="122" t="s">
        <v>41</v>
      </c>
      <c r="B116" s="123">
        <v>44891</v>
      </c>
      <c r="C116" s="103">
        <v>6.93</v>
      </c>
      <c r="D116" s="104" t="s">
        <v>955</v>
      </c>
      <c r="E116" s="105"/>
      <c r="F116" s="105" t="s">
        <v>985</v>
      </c>
      <c r="G116" s="119" t="s">
        <v>24</v>
      </c>
      <c r="H116" s="118"/>
    </row>
    <row r="117" spans="1:8" ht="19.5" customHeight="1" x14ac:dyDescent="0.15">
      <c r="A117" s="122" t="s">
        <v>41</v>
      </c>
      <c r="B117" s="123">
        <v>44891</v>
      </c>
      <c r="C117" s="103">
        <v>7.99</v>
      </c>
      <c r="D117" s="104" t="s">
        <v>124</v>
      </c>
      <c r="E117" s="105"/>
      <c r="F117" s="105" t="s">
        <v>985</v>
      </c>
      <c r="G117" s="119" t="s">
        <v>13</v>
      </c>
      <c r="H117" s="118"/>
    </row>
    <row r="118" spans="1:8" ht="19.5" customHeight="1" x14ac:dyDescent="0.15">
      <c r="A118" s="122" t="s">
        <v>161</v>
      </c>
      <c r="B118" s="123">
        <v>44891</v>
      </c>
      <c r="C118" s="103">
        <v>6</v>
      </c>
      <c r="D118" s="104" t="s">
        <v>391</v>
      </c>
      <c r="E118" s="105"/>
      <c r="F118" s="105" t="s">
        <v>923</v>
      </c>
      <c r="G118" s="119" t="s">
        <v>13</v>
      </c>
      <c r="H118" s="118"/>
    </row>
    <row r="119" spans="1:8" ht="19.5" customHeight="1" x14ac:dyDescent="0.15">
      <c r="A119" s="122" t="s">
        <v>161</v>
      </c>
      <c r="B119" s="123">
        <v>44891</v>
      </c>
      <c r="C119" s="103">
        <v>0.95</v>
      </c>
      <c r="D119" s="104" t="s">
        <v>986</v>
      </c>
      <c r="E119" s="105"/>
      <c r="F119" s="105" t="s">
        <v>99</v>
      </c>
      <c r="G119" s="119" t="s">
        <v>13</v>
      </c>
      <c r="H119" s="118"/>
    </row>
    <row r="120" spans="1:8" ht="19.5" customHeight="1" x14ac:dyDescent="0.15">
      <c r="A120" s="122" t="s">
        <v>161</v>
      </c>
      <c r="B120" s="123">
        <v>44891</v>
      </c>
      <c r="C120" s="103">
        <v>1.83</v>
      </c>
      <c r="D120" s="104" t="s">
        <v>201</v>
      </c>
      <c r="E120" s="105"/>
      <c r="F120" s="105" t="s">
        <v>99</v>
      </c>
      <c r="G120" s="119" t="s">
        <v>13</v>
      </c>
      <c r="H120" s="118"/>
    </row>
    <row r="121" spans="1:8" ht="19.5" customHeight="1" x14ac:dyDescent="0.15">
      <c r="A121" s="122" t="s">
        <v>161</v>
      </c>
      <c r="B121" s="123">
        <v>44891</v>
      </c>
      <c r="C121" s="103">
        <v>1.92</v>
      </c>
      <c r="D121" s="104" t="s">
        <v>987</v>
      </c>
      <c r="E121" s="105"/>
      <c r="F121" s="105" t="s">
        <v>99</v>
      </c>
      <c r="G121" s="119" t="s">
        <v>13</v>
      </c>
      <c r="H121" s="118"/>
    </row>
    <row r="122" spans="1:8" ht="19.5" customHeight="1" x14ac:dyDescent="0.15">
      <c r="A122" s="122" t="s">
        <v>161</v>
      </c>
      <c r="B122" s="123">
        <v>44891</v>
      </c>
      <c r="C122" s="103">
        <v>2.88</v>
      </c>
      <c r="D122" s="104" t="s">
        <v>988</v>
      </c>
      <c r="E122" s="105"/>
      <c r="F122" s="105" t="s">
        <v>99</v>
      </c>
      <c r="G122" s="119" t="s">
        <v>13</v>
      </c>
      <c r="H122" s="118"/>
    </row>
    <row r="123" spans="1:8" ht="19.5" customHeight="1" x14ac:dyDescent="0.15">
      <c r="A123" s="122" t="s">
        <v>161</v>
      </c>
      <c r="B123" s="123">
        <v>44891</v>
      </c>
      <c r="C123" s="103">
        <v>5.1100000000000003</v>
      </c>
      <c r="D123" s="104" t="s">
        <v>351</v>
      </c>
      <c r="E123" s="105"/>
      <c r="F123" s="105" t="s">
        <v>99</v>
      </c>
      <c r="G123" s="119" t="s">
        <v>13</v>
      </c>
      <c r="H123" s="118"/>
    </row>
    <row r="124" spans="1:8" ht="19.5" customHeight="1" x14ac:dyDescent="0.15">
      <c r="A124" s="122" t="s">
        <v>161</v>
      </c>
      <c r="B124" s="123">
        <v>44891</v>
      </c>
      <c r="C124" s="103">
        <v>0.99</v>
      </c>
      <c r="D124" s="104" t="s">
        <v>989</v>
      </c>
      <c r="E124" s="105"/>
      <c r="F124" s="105" t="s">
        <v>99</v>
      </c>
      <c r="G124" s="119" t="s">
        <v>13</v>
      </c>
      <c r="H124" s="118"/>
    </row>
    <row r="125" spans="1:8" ht="19.5" customHeight="1" x14ac:dyDescent="0.15">
      <c r="A125" s="122" t="s">
        <v>161</v>
      </c>
      <c r="B125" s="134">
        <v>44891</v>
      </c>
      <c r="C125" s="103">
        <v>4.5999999999999996</v>
      </c>
      <c r="D125" s="104" t="s">
        <v>990</v>
      </c>
      <c r="E125" s="105"/>
      <c r="F125" s="105" t="s">
        <v>991</v>
      </c>
      <c r="G125" s="119" t="s">
        <v>13</v>
      </c>
      <c r="H125" s="118"/>
    </row>
    <row r="126" spans="1:8" ht="19.5" customHeight="1" x14ac:dyDescent="0.15">
      <c r="A126" s="122" t="s">
        <v>161</v>
      </c>
      <c r="B126" s="134">
        <v>44893</v>
      </c>
      <c r="C126" s="103">
        <v>0.75</v>
      </c>
      <c r="D126" s="104" t="s">
        <v>227</v>
      </c>
      <c r="E126" s="105"/>
      <c r="F126" s="105" t="s">
        <v>99</v>
      </c>
      <c r="G126" s="119" t="s">
        <v>13</v>
      </c>
      <c r="H126" s="118"/>
    </row>
    <row r="127" spans="1:8" ht="19.5" customHeight="1" x14ac:dyDescent="0.15">
      <c r="A127" s="122" t="s">
        <v>161</v>
      </c>
      <c r="B127" s="134">
        <v>44893</v>
      </c>
      <c r="C127" s="103">
        <v>0.77</v>
      </c>
      <c r="D127" s="104" t="s">
        <v>843</v>
      </c>
      <c r="E127" s="105"/>
      <c r="F127" s="105" t="s">
        <v>99</v>
      </c>
      <c r="G127" s="119" t="s">
        <v>13</v>
      </c>
      <c r="H127" s="118"/>
    </row>
    <row r="128" spans="1:8" ht="19.5" customHeight="1" x14ac:dyDescent="0.15">
      <c r="A128" s="122" t="s">
        <v>161</v>
      </c>
      <c r="B128" s="134">
        <v>44894</v>
      </c>
      <c r="C128" s="103">
        <v>2.6</v>
      </c>
      <c r="D128" s="104" t="s">
        <v>100</v>
      </c>
      <c r="E128" s="105">
        <v>2</v>
      </c>
      <c r="F128" s="105" t="s">
        <v>831</v>
      </c>
      <c r="G128" s="119" t="s">
        <v>15</v>
      </c>
      <c r="H128" s="118"/>
    </row>
    <row r="129" spans="1:8" ht="19.5" customHeight="1" x14ac:dyDescent="0.15">
      <c r="A129" s="122"/>
      <c r="B129" s="123"/>
      <c r="C129" s="103"/>
      <c r="D129" s="104"/>
      <c r="E129" s="105"/>
      <c r="F129" s="105"/>
      <c r="G129" s="119"/>
      <c r="H129" s="118"/>
    </row>
    <row r="130" spans="1:8" ht="19.5" customHeight="1" x14ac:dyDescent="0.15">
      <c r="A130" s="122"/>
      <c r="B130" s="123"/>
      <c r="C130" s="103"/>
      <c r="D130" s="104"/>
      <c r="E130" s="105"/>
      <c r="F130" s="105"/>
      <c r="G130" s="119"/>
      <c r="H130" s="118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Resumen!$B$3:$C$20</xm:f>
          </x14:formula1>
          <xm:sqref>G6:G130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25"/>
  <sheetViews>
    <sheetView showGridLines="0"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9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SUM(C6:C136)</f>
        <v>594.12999999999977</v>
      </c>
      <c r="D4" s="43" t="s">
        <v>31</v>
      </c>
      <c r="E4" s="45">
        <f>SUMIFS(C6:C125,A6:A125,"&lt;&gt;N")</f>
        <v>145.07</v>
      </c>
      <c r="F4" s="43" t="s">
        <v>32</v>
      </c>
      <c r="G4" s="44">
        <f>SUMIFS(C6:C125,A6:A125,"&lt;&gt;F")</f>
        <v>449.05999999999989</v>
      </c>
      <c r="H4" s="94">
        <f>E4+G4</f>
        <v>594.12999999999988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/>
      <c r="C6" s="103">
        <v>24</v>
      </c>
      <c r="D6" s="104" t="s">
        <v>884</v>
      </c>
      <c r="E6" s="134">
        <v>44655</v>
      </c>
      <c r="F6" s="105" t="s">
        <v>150</v>
      </c>
      <c r="G6" s="119" t="s">
        <v>16</v>
      </c>
      <c r="H6" s="118"/>
    </row>
    <row r="7" spans="1:8" ht="19.5" customHeight="1" x14ac:dyDescent="0.15">
      <c r="A7" s="122" t="s">
        <v>41</v>
      </c>
      <c r="B7" s="123">
        <v>44895</v>
      </c>
      <c r="C7" s="103">
        <v>2.4500000000000002</v>
      </c>
      <c r="D7" s="104" t="s">
        <v>938</v>
      </c>
      <c r="E7" s="104"/>
      <c r="F7" s="105"/>
      <c r="G7" s="119" t="s">
        <v>13</v>
      </c>
      <c r="H7" s="106"/>
    </row>
    <row r="8" spans="1:8" ht="19.5" customHeight="1" x14ac:dyDescent="0.15">
      <c r="A8" s="122" t="s">
        <v>41</v>
      </c>
      <c r="B8" s="123">
        <v>44895</v>
      </c>
      <c r="C8" s="103">
        <v>2.34</v>
      </c>
      <c r="D8" s="104" t="s">
        <v>938</v>
      </c>
      <c r="E8" s="105"/>
      <c r="F8" s="105"/>
      <c r="G8" s="119" t="s">
        <v>13</v>
      </c>
      <c r="H8" s="106"/>
    </row>
    <row r="9" spans="1:8" ht="19.5" customHeight="1" x14ac:dyDescent="0.15">
      <c r="A9" s="122" t="s">
        <v>41</v>
      </c>
      <c r="B9" s="123">
        <v>44895</v>
      </c>
      <c r="C9" s="103">
        <v>1.89</v>
      </c>
      <c r="D9" s="104" t="s">
        <v>92</v>
      </c>
      <c r="E9" s="104"/>
      <c r="F9" s="105" t="s">
        <v>99</v>
      </c>
      <c r="G9" s="119" t="s">
        <v>13</v>
      </c>
      <c r="H9" s="106"/>
    </row>
    <row r="10" spans="1:8" ht="19.5" customHeight="1" x14ac:dyDescent="0.15">
      <c r="A10" s="122" t="s">
        <v>41</v>
      </c>
      <c r="B10" s="123">
        <v>44895</v>
      </c>
      <c r="C10" s="103">
        <v>1.99</v>
      </c>
      <c r="D10" s="104" t="s">
        <v>857</v>
      </c>
      <c r="E10" s="104"/>
      <c r="F10" s="105" t="s">
        <v>99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44895</v>
      </c>
      <c r="C11" s="103">
        <v>2.54</v>
      </c>
      <c r="D11" s="104" t="s">
        <v>992</v>
      </c>
      <c r="E11" s="104"/>
      <c r="F11" s="105" t="s">
        <v>99</v>
      </c>
      <c r="G11" s="119" t="s">
        <v>13</v>
      </c>
      <c r="H11" s="106"/>
    </row>
    <row r="12" spans="1:8" ht="19.5" customHeight="1" x14ac:dyDescent="0.15">
      <c r="A12" s="122" t="s">
        <v>41</v>
      </c>
      <c r="B12" s="123">
        <v>44895</v>
      </c>
      <c r="C12" s="103">
        <v>0.37</v>
      </c>
      <c r="D12" s="104" t="s">
        <v>163</v>
      </c>
      <c r="E12" s="104"/>
      <c r="F12" s="105" t="s">
        <v>99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44895</v>
      </c>
      <c r="C13" s="103">
        <v>0.56000000000000005</v>
      </c>
      <c r="D13" s="104" t="s">
        <v>323</v>
      </c>
      <c r="E13" s="104"/>
      <c r="F13" s="105" t="s">
        <v>99</v>
      </c>
      <c r="G13" s="119" t="s">
        <v>13</v>
      </c>
      <c r="H13" s="106"/>
    </row>
    <row r="14" spans="1:8" ht="19.5" customHeight="1" x14ac:dyDescent="0.15">
      <c r="A14" s="122" t="s">
        <v>41</v>
      </c>
      <c r="B14" s="123">
        <v>44895</v>
      </c>
      <c r="C14" s="103">
        <v>1.2</v>
      </c>
      <c r="D14" s="104" t="s">
        <v>354</v>
      </c>
      <c r="E14" s="104"/>
      <c r="F14" s="105" t="s">
        <v>99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44895</v>
      </c>
      <c r="C15" s="103">
        <v>2.39</v>
      </c>
      <c r="D15" s="104" t="s">
        <v>543</v>
      </c>
      <c r="E15" s="104"/>
      <c r="F15" s="105" t="s">
        <v>99</v>
      </c>
      <c r="G15" s="119" t="s">
        <v>13</v>
      </c>
      <c r="H15" s="106"/>
    </row>
    <row r="16" spans="1:8" ht="19.5" customHeight="1" x14ac:dyDescent="0.15">
      <c r="A16" s="122" t="s">
        <v>161</v>
      </c>
      <c r="B16" s="123">
        <v>44896</v>
      </c>
      <c r="C16" s="103">
        <v>4.8</v>
      </c>
      <c r="D16" s="104" t="s">
        <v>993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161</v>
      </c>
      <c r="B17" s="123">
        <v>44896</v>
      </c>
      <c r="C17" s="103">
        <v>0.7</v>
      </c>
      <c r="D17" s="104" t="s">
        <v>286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161</v>
      </c>
      <c r="B18" s="123">
        <v>44896</v>
      </c>
      <c r="C18" s="103">
        <v>3.09</v>
      </c>
      <c r="D18" s="104" t="s">
        <v>994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161</v>
      </c>
      <c r="B19" s="123">
        <v>44896</v>
      </c>
      <c r="C19" s="103">
        <v>4.25</v>
      </c>
      <c r="D19" s="104" t="s">
        <v>127</v>
      </c>
      <c r="E19" s="104" t="s">
        <v>995</v>
      </c>
      <c r="F19" s="105" t="s">
        <v>996</v>
      </c>
      <c r="G19" s="119" t="s">
        <v>13</v>
      </c>
      <c r="H19" s="106"/>
    </row>
    <row r="20" spans="1:8" ht="19.5" customHeight="1" x14ac:dyDescent="0.15">
      <c r="A20" s="122" t="s">
        <v>161</v>
      </c>
      <c r="B20" s="123">
        <v>44896</v>
      </c>
      <c r="C20" s="103">
        <v>8.64</v>
      </c>
      <c r="D20" s="104" t="s">
        <v>693</v>
      </c>
      <c r="E20" s="104"/>
      <c r="F20" s="105" t="s">
        <v>996</v>
      </c>
      <c r="G20" s="119" t="s">
        <v>13</v>
      </c>
      <c r="H20" s="106"/>
    </row>
    <row r="21" spans="1:8" ht="19.5" customHeight="1" x14ac:dyDescent="0.15">
      <c r="A21" s="122" t="s">
        <v>161</v>
      </c>
      <c r="B21" s="123">
        <v>44896</v>
      </c>
      <c r="C21" s="103">
        <v>3.96</v>
      </c>
      <c r="D21" s="104" t="s">
        <v>997</v>
      </c>
      <c r="E21" s="105">
        <v>4</v>
      </c>
      <c r="F21" s="105" t="s">
        <v>996</v>
      </c>
      <c r="G21" s="119" t="s">
        <v>13</v>
      </c>
      <c r="H21" s="118"/>
    </row>
    <row r="22" spans="1:8" ht="19.5" customHeight="1" x14ac:dyDescent="0.15">
      <c r="A22" s="122" t="s">
        <v>161</v>
      </c>
      <c r="B22" s="123">
        <v>44896</v>
      </c>
      <c r="C22" s="103">
        <v>2.99</v>
      </c>
      <c r="D22" s="104" t="s">
        <v>556</v>
      </c>
      <c r="E22" s="104"/>
      <c r="F22" s="105" t="s">
        <v>996</v>
      </c>
      <c r="G22" s="119" t="s">
        <v>16</v>
      </c>
      <c r="H22" s="106"/>
    </row>
    <row r="23" spans="1:8" ht="19.5" customHeight="1" x14ac:dyDescent="0.15">
      <c r="A23" s="122" t="s">
        <v>161</v>
      </c>
      <c r="B23" s="123">
        <v>44896</v>
      </c>
      <c r="C23" s="103">
        <v>1.69</v>
      </c>
      <c r="D23" s="104" t="s">
        <v>998</v>
      </c>
      <c r="E23" s="105"/>
      <c r="F23" s="105" t="s">
        <v>996</v>
      </c>
      <c r="G23" s="119" t="s">
        <v>13</v>
      </c>
      <c r="H23" s="106"/>
    </row>
    <row r="24" spans="1:8" ht="19.5" customHeight="1" x14ac:dyDescent="0.15">
      <c r="A24" s="122" t="s">
        <v>161</v>
      </c>
      <c r="B24" s="123">
        <v>44896</v>
      </c>
      <c r="C24" s="103">
        <v>1.39</v>
      </c>
      <c r="D24" s="104" t="s">
        <v>949</v>
      </c>
      <c r="E24" s="105"/>
      <c r="F24" s="105" t="s">
        <v>996</v>
      </c>
      <c r="G24" s="119" t="s">
        <v>13</v>
      </c>
      <c r="H24" s="106"/>
    </row>
    <row r="25" spans="1:8" ht="19.5" customHeight="1" x14ac:dyDescent="0.15">
      <c r="A25" s="122" t="s">
        <v>161</v>
      </c>
      <c r="B25" s="123">
        <v>44896</v>
      </c>
      <c r="C25" s="103">
        <v>0.99</v>
      </c>
      <c r="D25" s="104" t="s">
        <v>999</v>
      </c>
      <c r="E25" s="105"/>
      <c r="F25" s="105" t="s">
        <v>996</v>
      </c>
      <c r="G25" s="119" t="s">
        <v>13</v>
      </c>
      <c r="H25" s="106"/>
    </row>
    <row r="26" spans="1:8" ht="19.5" customHeight="1" x14ac:dyDescent="0.15">
      <c r="A26" s="122" t="s">
        <v>161</v>
      </c>
      <c r="B26" s="123">
        <v>44896</v>
      </c>
      <c r="C26" s="103">
        <v>2.09</v>
      </c>
      <c r="D26" s="104" t="s">
        <v>1000</v>
      </c>
      <c r="E26" s="105"/>
      <c r="F26" s="105" t="s">
        <v>996</v>
      </c>
      <c r="G26" s="119" t="s">
        <v>13</v>
      </c>
      <c r="H26" s="106"/>
    </row>
    <row r="27" spans="1:8" ht="19.5" customHeight="1" x14ac:dyDescent="0.15">
      <c r="A27" s="122" t="s">
        <v>161</v>
      </c>
      <c r="B27" s="123">
        <v>44896</v>
      </c>
      <c r="C27" s="103">
        <v>1.65</v>
      </c>
      <c r="D27" s="104" t="s">
        <v>303</v>
      </c>
      <c r="E27" s="105"/>
      <c r="F27" s="105" t="s">
        <v>996</v>
      </c>
      <c r="G27" s="119" t="s">
        <v>13</v>
      </c>
      <c r="H27" s="106"/>
    </row>
    <row r="28" spans="1:8" ht="19.5" customHeight="1" x14ac:dyDescent="0.15">
      <c r="A28" s="122" t="s">
        <v>161</v>
      </c>
      <c r="B28" s="123">
        <v>44896</v>
      </c>
      <c r="C28" s="103">
        <v>0.95</v>
      </c>
      <c r="D28" s="104" t="s">
        <v>163</v>
      </c>
      <c r="E28" s="105"/>
      <c r="F28" s="105" t="s">
        <v>996</v>
      </c>
      <c r="G28" s="119" t="s">
        <v>13</v>
      </c>
      <c r="H28" s="106"/>
    </row>
    <row r="29" spans="1:8" ht="19.5" customHeight="1" x14ac:dyDescent="0.15">
      <c r="A29" s="122" t="s">
        <v>161</v>
      </c>
      <c r="B29" s="123">
        <v>44896</v>
      </c>
      <c r="C29" s="103">
        <v>3.98</v>
      </c>
      <c r="D29" s="104" t="s">
        <v>1001</v>
      </c>
      <c r="E29" s="105"/>
      <c r="F29" s="105" t="s">
        <v>996</v>
      </c>
      <c r="G29" s="119" t="s">
        <v>13</v>
      </c>
      <c r="H29" s="106"/>
    </row>
    <row r="30" spans="1:8" ht="19.5" customHeight="1" x14ac:dyDescent="0.15">
      <c r="A30" s="122" t="s">
        <v>161</v>
      </c>
      <c r="B30" s="123">
        <v>44896</v>
      </c>
      <c r="C30" s="103">
        <v>2.58</v>
      </c>
      <c r="D30" s="104" t="s">
        <v>1002</v>
      </c>
      <c r="E30" s="105"/>
      <c r="F30" s="105" t="s">
        <v>996</v>
      </c>
      <c r="G30" s="119" t="s">
        <v>13</v>
      </c>
      <c r="H30" s="106"/>
    </row>
    <row r="31" spans="1:8" ht="19.5" customHeight="1" x14ac:dyDescent="0.15">
      <c r="A31" s="122" t="s">
        <v>161</v>
      </c>
      <c r="B31" s="123">
        <v>44896</v>
      </c>
      <c r="C31" s="103">
        <v>2.38</v>
      </c>
      <c r="D31" s="104" t="s">
        <v>1003</v>
      </c>
      <c r="E31" s="104"/>
      <c r="F31" s="105" t="s">
        <v>996</v>
      </c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44896</v>
      </c>
      <c r="C32" s="103">
        <v>63.95</v>
      </c>
      <c r="D32" s="104" t="s">
        <v>1004</v>
      </c>
      <c r="E32" s="105"/>
      <c r="F32" s="105" t="s">
        <v>943</v>
      </c>
      <c r="G32" s="119" t="s">
        <v>18</v>
      </c>
      <c r="H32" s="106"/>
    </row>
    <row r="33" spans="1:8" ht="19.5" customHeight="1" x14ac:dyDescent="0.15">
      <c r="A33" s="122" t="s">
        <v>41</v>
      </c>
      <c r="B33" s="123">
        <v>44897</v>
      </c>
      <c r="C33" s="103">
        <v>4.8</v>
      </c>
      <c r="D33" s="104" t="s">
        <v>824</v>
      </c>
      <c r="E33" s="105"/>
      <c r="F33" s="105"/>
      <c r="G33" s="119" t="s">
        <v>14</v>
      </c>
      <c r="H33" s="106"/>
    </row>
    <row r="34" spans="1:8" ht="19.5" customHeight="1" x14ac:dyDescent="0.15">
      <c r="A34" s="122" t="s">
        <v>41</v>
      </c>
      <c r="B34" s="123">
        <v>44897</v>
      </c>
      <c r="C34" s="103">
        <v>5</v>
      </c>
      <c r="D34" s="104" t="s">
        <v>283</v>
      </c>
      <c r="E34" s="105"/>
      <c r="F34" s="105" t="s">
        <v>1005</v>
      </c>
      <c r="G34" s="119" t="s">
        <v>14</v>
      </c>
      <c r="H34" s="106"/>
    </row>
    <row r="35" spans="1:8" ht="19.5" customHeight="1" x14ac:dyDescent="0.15">
      <c r="A35" s="122" t="s">
        <v>41</v>
      </c>
      <c r="B35" s="123">
        <v>44898</v>
      </c>
      <c r="C35" s="103">
        <v>2.25</v>
      </c>
      <c r="D35" s="104" t="s">
        <v>1006</v>
      </c>
      <c r="E35" s="105"/>
      <c r="F35" s="105" t="s">
        <v>99</v>
      </c>
      <c r="G35" s="119" t="s">
        <v>13</v>
      </c>
      <c r="H35" s="106"/>
    </row>
    <row r="36" spans="1:8" ht="19.5" customHeight="1" x14ac:dyDescent="0.15">
      <c r="A36" s="122" t="s">
        <v>41</v>
      </c>
      <c r="B36" s="123">
        <v>44898</v>
      </c>
      <c r="C36" s="103">
        <v>1.3</v>
      </c>
      <c r="D36" s="104" t="s">
        <v>265</v>
      </c>
      <c r="E36" s="105"/>
      <c r="F36" s="105" t="s">
        <v>99</v>
      </c>
      <c r="G36" s="119" t="s">
        <v>13</v>
      </c>
      <c r="H36" s="106"/>
    </row>
    <row r="37" spans="1:8" ht="19.5" customHeight="1" x14ac:dyDescent="0.15">
      <c r="A37" s="122" t="s">
        <v>41</v>
      </c>
      <c r="B37" s="123">
        <v>44898</v>
      </c>
      <c r="C37" s="103">
        <v>1.01</v>
      </c>
      <c r="D37" s="104" t="s">
        <v>648</v>
      </c>
      <c r="E37" s="105"/>
      <c r="F37" s="105" t="s">
        <v>99</v>
      </c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44898</v>
      </c>
      <c r="C38" s="103">
        <v>1.74</v>
      </c>
      <c r="D38" s="104" t="s">
        <v>323</v>
      </c>
      <c r="E38" s="105"/>
      <c r="F38" s="105" t="s">
        <v>99</v>
      </c>
      <c r="G38" s="119" t="s">
        <v>13</v>
      </c>
      <c r="H38" s="118"/>
    </row>
    <row r="39" spans="1:8" ht="19.5" customHeight="1" x14ac:dyDescent="0.15">
      <c r="A39" s="122" t="s">
        <v>41</v>
      </c>
      <c r="B39" s="123">
        <v>44898</v>
      </c>
      <c r="C39" s="103">
        <v>1.63</v>
      </c>
      <c r="D39" s="104" t="s">
        <v>116</v>
      </c>
      <c r="E39" s="105"/>
      <c r="F39" s="105" t="s">
        <v>99</v>
      </c>
      <c r="G39" s="119" t="s">
        <v>13</v>
      </c>
      <c r="H39" s="106"/>
    </row>
    <row r="40" spans="1:8" ht="19.5" customHeight="1" x14ac:dyDescent="0.15">
      <c r="A40" s="122" t="s">
        <v>41</v>
      </c>
      <c r="B40" s="123">
        <v>44898</v>
      </c>
      <c r="C40" s="103">
        <v>2.75</v>
      </c>
      <c r="D40" s="104" t="s">
        <v>392</v>
      </c>
      <c r="E40" s="105"/>
      <c r="F40" s="105" t="s">
        <v>99</v>
      </c>
      <c r="G40" s="119" t="s">
        <v>13</v>
      </c>
      <c r="H40" s="118"/>
    </row>
    <row r="41" spans="1:8" ht="19.5" customHeight="1" x14ac:dyDescent="0.15">
      <c r="A41" s="122" t="s">
        <v>161</v>
      </c>
      <c r="B41" s="123">
        <v>44897</v>
      </c>
      <c r="C41" s="103">
        <v>31</v>
      </c>
      <c r="D41" s="104" t="s">
        <v>1007</v>
      </c>
      <c r="E41" s="105"/>
      <c r="F41" s="105"/>
      <c r="G41" s="119" t="s">
        <v>14</v>
      </c>
      <c r="H41" s="106"/>
    </row>
    <row r="42" spans="1:8" ht="19.5" customHeight="1" x14ac:dyDescent="0.15">
      <c r="A42" s="122" t="s">
        <v>41</v>
      </c>
      <c r="B42" s="123">
        <v>44903</v>
      </c>
      <c r="C42" s="103">
        <v>21.4</v>
      </c>
      <c r="D42" s="104" t="s">
        <v>1008</v>
      </c>
      <c r="E42" s="105"/>
      <c r="F42" s="105"/>
      <c r="G42" s="119" t="s">
        <v>14</v>
      </c>
      <c r="H42" s="106"/>
    </row>
    <row r="43" spans="1:8" ht="19.5" customHeight="1" x14ac:dyDescent="0.15">
      <c r="A43" s="122" t="s">
        <v>41</v>
      </c>
      <c r="B43" s="123">
        <v>44903</v>
      </c>
      <c r="C43" s="103">
        <v>7.15</v>
      </c>
      <c r="D43" s="104" t="s">
        <v>634</v>
      </c>
      <c r="E43" s="105"/>
      <c r="F43" s="105" t="s">
        <v>99</v>
      </c>
      <c r="G43" s="119" t="s">
        <v>13</v>
      </c>
      <c r="H43" s="118"/>
    </row>
    <row r="44" spans="1:8" ht="19.5" customHeight="1" x14ac:dyDescent="0.15">
      <c r="A44" s="122" t="s">
        <v>41</v>
      </c>
      <c r="B44" s="123">
        <v>44903</v>
      </c>
      <c r="C44" s="103">
        <v>1.55</v>
      </c>
      <c r="D44" s="104" t="s">
        <v>1009</v>
      </c>
      <c r="E44" s="105"/>
      <c r="F44" s="105" t="s">
        <v>99</v>
      </c>
      <c r="G44" s="119" t="s">
        <v>13</v>
      </c>
      <c r="H44" s="118"/>
    </row>
    <row r="45" spans="1:8" ht="19.5" customHeight="1" x14ac:dyDescent="0.15">
      <c r="A45" s="122" t="s">
        <v>41</v>
      </c>
      <c r="B45" s="123">
        <v>44903</v>
      </c>
      <c r="C45" s="103">
        <v>0.91</v>
      </c>
      <c r="D45" s="104" t="s">
        <v>1010</v>
      </c>
      <c r="E45" s="105"/>
      <c r="F45" s="105" t="s">
        <v>99</v>
      </c>
      <c r="G45" s="119" t="s">
        <v>13</v>
      </c>
      <c r="H45" s="118"/>
    </row>
    <row r="46" spans="1:8" ht="19.5" customHeight="1" x14ac:dyDescent="0.15">
      <c r="A46" s="122" t="s">
        <v>41</v>
      </c>
      <c r="B46" s="123">
        <v>44903</v>
      </c>
      <c r="C46" s="103">
        <v>0.9</v>
      </c>
      <c r="D46" s="104" t="s">
        <v>1011</v>
      </c>
      <c r="E46" s="105"/>
      <c r="F46" s="105" t="s">
        <v>99</v>
      </c>
      <c r="G46" s="119" t="s">
        <v>13</v>
      </c>
      <c r="H46" s="108"/>
    </row>
    <row r="47" spans="1:8" ht="19.5" customHeight="1" x14ac:dyDescent="0.15">
      <c r="A47" s="122" t="s">
        <v>41</v>
      </c>
      <c r="B47" s="123">
        <v>44903</v>
      </c>
      <c r="C47" s="103">
        <v>4.2699999999999996</v>
      </c>
      <c r="D47" s="104" t="s">
        <v>1012</v>
      </c>
      <c r="E47" s="105"/>
      <c r="F47" s="105" t="s">
        <v>99</v>
      </c>
      <c r="G47" s="119" t="s">
        <v>13</v>
      </c>
      <c r="H47" s="108"/>
    </row>
    <row r="48" spans="1:8" ht="19.5" customHeight="1" x14ac:dyDescent="0.15">
      <c r="A48" s="122" t="s">
        <v>41</v>
      </c>
      <c r="B48" s="123">
        <v>44905</v>
      </c>
      <c r="C48" s="103">
        <v>11.28</v>
      </c>
      <c r="D48" s="104" t="s">
        <v>66</v>
      </c>
      <c r="E48" s="105">
        <v>12</v>
      </c>
      <c r="F48" s="105" t="s">
        <v>99</v>
      </c>
      <c r="G48" s="119" t="s">
        <v>13</v>
      </c>
      <c r="H48" s="108"/>
    </row>
    <row r="49" spans="1:8" ht="19.5" customHeight="1" x14ac:dyDescent="0.15">
      <c r="A49" s="122" t="s">
        <v>41</v>
      </c>
      <c r="B49" s="123">
        <v>44904</v>
      </c>
      <c r="C49" s="103">
        <v>1.83</v>
      </c>
      <c r="D49" s="104" t="s">
        <v>201</v>
      </c>
      <c r="E49" s="105"/>
      <c r="F49" s="105" t="s">
        <v>99</v>
      </c>
      <c r="G49" s="119" t="s">
        <v>13</v>
      </c>
      <c r="H49" s="118"/>
    </row>
    <row r="50" spans="1:8" ht="19.5" customHeight="1" x14ac:dyDescent="0.15">
      <c r="A50" s="122" t="s">
        <v>41</v>
      </c>
      <c r="B50" s="123">
        <v>44904</v>
      </c>
      <c r="C50" s="103">
        <v>1.63</v>
      </c>
      <c r="D50" s="104" t="s">
        <v>229</v>
      </c>
      <c r="E50" s="105"/>
      <c r="F50" s="105" t="s">
        <v>99</v>
      </c>
      <c r="G50" s="119" t="s">
        <v>13</v>
      </c>
      <c r="H50" s="106"/>
    </row>
    <row r="51" spans="1:8" ht="19.5" customHeight="1" x14ac:dyDescent="0.15">
      <c r="A51" s="122" t="s">
        <v>41</v>
      </c>
      <c r="B51" s="123">
        <v>44904</v>
      </c>
      <c r="C51" s="103">
        <v>1.21</v>
      </c>
      <c r="D51" s="104" t="s">
        <v>970</v>
      </c>
      <c r="E51" s="105"/>
      <c r="F51" s="105" t="s">
        <v>99</v>
      </c>
      <c r="G51" s="119" t="s">
        <v>13</v>
      </c>
      <c r="H51" s="118"/>
    </row>
    <row r="52" spans="1:8" ht="19.5" customHeight="1" x14ac:dyDescent="0.15">
      <c r="A52" s="122" t="s">
        <v>41</v>
      </c>
      <c r="B52" s="123">
        <v>44905</v>
      </c>
      <c r="C52" s="103">
        <v>9</v>
      </c>
      <c r="D52" s="104" t="s">
        <v>1013</v>
      </c>
      <c r="E52" s="105" t="s">
        <v>1014</v>
      </c>
      <c r="F52" s="104"/>
      <c r="G52" s="119" t="s">
        <v>13</v>
      </c>
      <c r="H52" s="118"/>
    </row>
    <row r="53" spans="1:8" ht="19.5" customHeight="1" x14ac:dyDescent="0.15">
      <c r="A53" s="122" t="s">
        <v>41</v>
      </c>
      <c r="B53" s="123">
        <v>44905</v>
      </c>
      <c r="C53" s="103">
        <v>2.5</v>
      </c>
      <c r="D53" s="104" t="s">
        <v>568</v>
      </c>
      <c r="E53" s="105">
        <v>2</v>
      </c>
      <c r="F53" s="104" t="s">
        <v>1015</v>
      </c>
      <c r="G53" s="119" t="s">
        <v>14</v>
      </c>
      <c r="H53" s="106"/>
    </row>
    <row r="54" spans="1:8" ht="19.5" customHeight="1" x14ac:dyDescent="0.15">
      <c r="A54" s="122" t="s">
        <v>41</v>
      </c>
      <c r="B54" s="123">
        <v>44905</v>
      </c>
      <c r="C54" s="103">
        <v>13.8</v>
      </c>
      <c r="D54" s="104" t="s">
        <v>1016</v>
      </c>
      <c r="E54" s="105"/>
      <c r="F54" s="104" t="s">
        <v>1017</v>
      </c>
      <c r="G54" s="119" t="s">
        <v>14</v>
      </c>
      <c r="H54" s="106"/>
    </row>
    <row r="55" spans="1:8" ht="19.5" customHeight="1" x14ac:dyDescent="0.15">
      <c r="A55" s="122" t="s">
        <v>41</v>
      </c>
      <c r="B55" s="123">
        <v>44905</v>
      </c>
      <c r="C55" s="103">
        <v>65</v>
      </c>
      <c r="D55" s="104" t="s">
        <v>1018</v>
      </c>
      <c r="E55" s="105"/>
      <c r="F55" s="137">
        <v>45017</v>
      </c>
      <c r="G55" s="119" t="s">
        <v>23</v>
      </c>
      <c r="H55" s="106"/>
    </row>
    <row r="56" spans="1:8" ht="19.5" customHeight="1" x14ac:dyDescent="0.15">
      <c r="A56" s="122" t="s">
        <v>41</v>
      </c>
      <c r="B56" s="123">
        <v>44906</v>
      </c>
      <c r="C56" s="103">
        <v>14</v>
      </c>
      <c r="D56" s="104" t="s">
        <v>1019</v>
      </c>
      <c r="E56" s="105"/>
      <c r="F56" s="104" t="s">
        <v>1020</v>
      </c>
      <c r="G56" s="119" t="s">
        <v>13</v>
      </c>
      <c r="H56" s="106"/>
    </row>
    <row r="57" spans="1:8" ht="19.5" customHeight="1" x14ac:dyDescent="0.15">
      <c r="A57" s="122" t="s">
        <v>161</v>
      </c>
      <c r="B57" s="123">
        <v>44907</v>
      </c>
      <c r="C57" s="103">
        <v>1.75</v>
      </c>
      <c r="D57" s="104" t="s">
        <v>1021</v>
      </c>
      <c r="E57" s="105"/>
      <c r="F57" s="104" t="s">
        <v>99</v>
      </c>
      <c r="G57" s="119" t="s">
        <v>13</v>
      </c>
      <c r="H57" s="106"/>
    </row>
    <row r="58" spans="1:8" ht="19.5" customHeight="1" x14ac:dyDescent="0.15">
      <c r="A58" s="122" t="s">
        <v>161</v>
      </c>
      <c r="B58" s="123">
        <v>44907</v>
      </c>
      <c r="C58" s="103">
        <v>0.72</v>
      </c>
      <c r="D58" s="104" t="s">
        <v>227</v>
      </c>
      <c r="E58" s="105"/>
      <c r="F58" s="104" t="s">
        <v>99</v>
      </c>
      <c r="G58" s="119" t="s">
        <v>13</v>
      </c>
      <c r="H58" s="118"/>
    </row>
    <row r="59" spans="1:8" ht="19.5" customHeight="1" x14ac:dyDescent="0.15">
      <c r="A59" s="122" t="s">
        <v>161</v>
      </c>
      <c r="B59" s="123">
        <v>44907</v>
      </c>
      <c r="C59" s="103">
        <v>0.99</v>
      </c>
      <c r="D59" s="104" t="s">
        <v>450</v>
      </c>
      <c r="E59" s="105"/>
      <c r="F59" s="104" t="s">
        <v>99</v>
      </c>
      <c r="G59" s="119" t="s">
        <v>13</v>
      </c>
      <c r="H59" s="118"/>
    </row>
    <row r="60" spans="1:8" ht="19.5" customHeight="1" x14ac:dyDescent="0.15">
      <c r="A60" s="122" t="s">
        <v>41</v>
      </c>
      <c r="B60" s="123">
        <v>44907</v>
      </c>
      <c r="C60" s="103">
        <v>3.09</v>
      </c>
      <c r="D60" s="104" t="s">
        <v>562</v>
      </c>
      <c r="E60" s="105"/>
      <c r="F60" s="105" t="s">
        <v>51</v>
      </c>
      <c r="G60" s="119" t="s">
        <v>13</v>
      </c>
      <c r="H60" s="118"/>
    </row>
    <row r="61" spans="1:8" ht="19.5" customHeight="1" x14ac:dyDescent="0.15">
      <c r="A61" s="122" t="s">
        <v>41</v>
      </c>
      <c r="B61" s="123">
        <v>44907</v>
      </c>
      <c r="C61" s="103">
        <v>2.4</v>
      </c>
      <c r="D61" s="104" t="s">
        <v>85</v>
      </c>
      <c r="E61" s="105"/>
      <c r="F61" s="105" t="s">
        <v>51</v>
      </c>
      <c r="G61" s="119" t="s">
        <v>13</v>
      </c>
      <c r="H61" s="118"/>
    </row>
    <row r="62" spans="1:8" ht="19.5" customHeight="1" x14ac:dyDescent="0.15">
      <c r="A62" s="122" t="s">
        <v>41</v>
      </c>
      <c r="B62" s="123">
        <v>44907</v>
      </c>
      <c r="C62" s="103">
        <v>4.25</v>
      </c>
      <c r="D62" s="104" t="s">
        <v>127</v>
      </c>
      <c r="E62" s="105"/>
      <c r="F62" s="105" t="s">
        <v>51</v>
      </c>
      <c r="G62" s="119" t="s">
        <v>13</v>
      </c>
      <c r="H62" s="118"/>
    </row>
    <row r="63" spans="1:8" ht="19.5" customHeight="1" x14ac:dyDescent="0.15">
      <c r="A63" s="122" t="s">
        <v>41</v>
      </c>
      <c r="B63" s="123">
        <v>44907</v>
      </c>
      <c r="C63" s="103">
        <v>2.5499999999999998</v>
      </c>
      <c r="D63" s="104" t="s">
        <v>730</v>
      </c>
      <c r="E63" s="105"/>
      <c r="F63" s="105" t="s">
        <v>51</v>
      </c>
      <c r="G63" s="119" t="s">
        <v>13</v>
      </c>
      <c r="H63" s="118"/>
    </row>
    <row r="64" spans="1:8" ht="19.5" customHeight="1" x14ac:dyDescent="0.15">
      <c r="A64" s="122" t="s">
        <v>41</v>
      </c>
      <c r="B64" s="123">
        <v>44907</v>
      </c>
      <c r="C64" s="103">
        <v>3.4</v>
      </c>
      <c r="D64" s="104" t="s">
        <v>1022</v>
      </c>
      <c r="E64" s="105"/>
      <c r="F64" s="105" t="s">
        <v>51</v>
      </c>
      <c r="G64" s="119" t="s">
        <v>13</v>
      </c>
      <c r="H64" s="118"/>
    </row>
    <row r="65" spans="1:8" ht="19.5" customHeight="1" x14ac:dyDescent="0.15">
      <c r="A65" s="122" t="s">
        <v>41</v>
      </c>
      <c r="B65" s="123">
        <v>44907</v>
      </c>
      <c r="C65" s="103">
        <v>1.35</v>
      </c>
      <c r="D65" s="104" t="s">
        <v>68</v>
      </c>
      <c r="E65" s="105"/>
      <c r="F65" s="105" t="s">
        <v>51</v>
      </c>
      <c r="G65" s="119" t="s">
        <v>13</v>
      </c>
      <c r="H65" s="118"/>
    </row>
    <row r="66" spans="1:8" ht="19.5" customHeight="1" x14ac:dyDescent="0.15">
      <c r="A66" s="122" t="s">
        <v>41</v>
      </c>
      <c r="B66" s="123">
        <v>44908</v>
      </c>
      <c r="C66" s="103">
        <v>1.2</v>
      </c>
      <c r="D66" s="104" t="s">
        <v>1023</v>
      </c>
      <c r="E66" s="105"/>
      <c r="F66" s="105" t="s">
        <v>99</v>
      </c>
      <c r="G66" s="119" t="s">
        <v>13</v>
      </c>
      <c r="H66" s="118"/>
    </row>
    <row r="67" spans="1:8" ht="19.5" customHeight="1" x14ac:dyDescent="0.15">
      <c r="A67" s="122" t="s">
        <v>41</v>
      </c>
      <c r="B67" s="123">
        <v>44908</v>
      </c>
      <c r="C67" s="103">
        <v>1.29</v>
      </c>
      <c r="D67" s="104" t="s">
        <v>191</v>
      </c>
      <c r="E67" s="105"/>
      <c r="F67" s="105" t="s">
        <v>99</v>
      </c>
      <c r="G67" s="119" t="s">
        <v>13</v>
      </c>
      <c r="H67" s="118"/>
    </row>
    <row r="68" spans="1:8" ht="19.5" customHeight="1" x14ac:dyDescent="0.15">
      <c r="A68" s="122" t="s">
        <v>161</v>
      </c>
      <c r="B68" s="123">
        <v>44909</v>
      </c>
      <c r="C68" s="103">
        <v>0.88</v>
      </c>
      <c r="D68" s="104" t="s">
        <v>1024</v>
      </c>
      <c r="E68" s="105"/>
      <c r="F68" s="105" t="s">
        <v>99</v>
      </c>
      <c r="G68" s="119" t="s">
        <v>13</v>
      </c>
      <c r="H68" s="118"/>
    </row>
    <row r="69" spans="1:8" ht="19.5" customHeight="1" x14ac:dyDescent="0.15">
      <c r="A69" s="122" t="s">
        <v>161</v>
      </c>
      <c r="B69" s="123">
        <v>44909</v>
      </c>
      <c r="C69" s="103">
        <v>0.82</v>
      </c>
      <c r="D69" s="104" t="s">
        <v>307</v>
      </c>
      <c r="E69" s="105"/>
      <c r="F69" s="105" t="s">
        <v>99</v>
      </c>
      <c r="G69" s="119" t="s">
        <v>13</v>
      </c>
      <c r="H69" s="118"/>
    </row>
    <row r="70" spans="1:8" ht="19.5" customHeight="1" x14ac:dyDescent="0.15">
      <c r="A70" s="122" t="s">
        <v>161</v>
      </c>
      <c r="B70" s="123">
        <v>44910</v>
      </c>
      <c r="C70" s="103">
        <v>4.4800000000000004</v>
      </c>
      <c r="D70" s="104" t="s">
        <v>722</v>
      </c>
      <c r="E70" s="105"/>
      <c r="F70" s="105"/>
      <c r="G70" s="119" t="s">
        <v>13</v>
      </c>
      <c r="H70" s="118"/>
    </row>
    <row r="71" spans="1:8" ht="19.5" customHeight="1" x14ac:dyDescent="0.15">
      <c r="A71" s="122" t="s">
        <v>161</v>
      </c>
      <c r="B71" s="123">
        <v>44609</v>
      </c>
      <c r="C71" s="103">
        <v>5.54</v>
      </c>
      <c r="D71" s="104" t="s">
        <v>1025</v>
      </c>
      <c r="E71" s="105"/>
      <c r="F71" s="105"/>
      <c r="G71" s="119" t="s">
        <v>14</v>
      </c>
      <c r="H71" s="118"/>
    </row>
    <row r="72" spans="1:8" ht="19.5" customHeight="1" x14ac:dyDescent="0.15">
      <c r="A72" s="122" t="s">
        <v>161</v>
      </c>
      <c r="B72" s="123">
        <v>44913</v>
      </c>
      <c r="C72" s="103">
        <v>2.99</v>
      </c>
      <c r="D72" s="104" t="s">
        <v>409</v>
      </c>
      <c r="E72" s="105"/>
      <c r="F72" s="105" t="s">
        <v>99</v>
      </c>
      <c r="G72" s="119" t="s">
        <v>15</v>
      </c>
      <c r="H72" s="118"/>
    </row>
    <row r="73" spans="1:8" ht="19.5" customHeight="1" x14ac:dyDescent="0.15">
      <c r="A73" s="122" t="s">
        <v>161</v>
      </c>
      <c r="B73" s="123">
        <v>44913</v>
      </c>
      <c r="C73" s="103">
        <v>0.91</v>
      </c>
      <c r="D73" s="104" t="s">
        <v>1026</v>
      </c>
      <c r="E73" s="105"/>
      <c r="F73" s="105" t="s">
        <v>99</v>
      </c>
      <c r="G73" s="119" t="s">
        <v>13</v>
      </c>
      <c r="H73" s="118"/>
    </row>
    <row r="74" spans="1:8" ht="19.5" customHeight="1" x14ac:dyDescent="0.15">
      <c r="A74" s="122" t="s">
        <v>161</v>
      </c>
      <c r="B74" s="123">
        <v>44913</v>
      </c>
      <c r="C74" s="103">
        <v>1.21</v>
      </c>
      <c r="D74" s="104" t="s">
        <v>335</v>
      </c>
      <c r="E74" s="105"/>
      <c r="F74" s="105" t="s">
        <v>99</v>
      </c>
      <c r="G74" s="119" t="s">
        <v>13</v>
      </c>
      <c r="H74" s="118"/>
    </row>
    <row r="75" spans="1:8" ht="19.5" customHeight="1" x14ac:dyDescent="0.15">
      <c r="A75" s="122" t="s">
        <v>161</v>
      </c>
      <c r="B75" s="123">
        <v>44914</v>
      </c>
      <c r="C75" s="103">
        <v>1.78</v>
      </c>
      <c r="D75" s="104" t="s">
        <v>728</v>
      </c>
      <c r="E75" s="105">
        <v>2</v>
      </c>
      <c r="F75" s="105" t="s">
        <v>99</v>
      </c>
      <c r="G75" s="119" t="s">
        <v>13</v>
      </c>
      <c r="H75" s="118"/>
    </row>
    <row r="76" spans="1:8" ht="19.5" customHeight="1" x14ac:dyDescent="0.15">
      <c r="A76" s="122" t="s">
        <v>161</v>
      </c>
      <c r="B76" s="123">
        <v>44914</v>
      </c>
      <c r="C76" s="103">
        <v>1.21</v>
      </c>
      <c r="D76" s="104" t="s">
        <v>707</v>
      </c>
      <c r="E76" s="105"/>
      <c r="F76" s="105" t="s">
        <v>99</v>
      </c>
      <c r="G76" s="119" t="s">
        <v>13</v>
      </c>
      <c r="H76" s="118"/>
    </row>
    <row r="77" spans="1:8" ht="19.5" customHeight="1" x14ac:dyDescent="0.15">
      <c r="A77" s="122" t="s">
        <v>161</v>
      </c>
      <c r="B77" s="123">
        <v>44915</v>
      </c>
      <c r="C77" s="103">
        <v>0.85</v>
      </c>
      <c r="D77" s="104" t="s">
        <v>459</v>
      </c>
      <c r="E77" s="105"/>
      <c r="F77" s="105" t="s">
        <v>99</v>
      </c>
      <c r="G77" s="119" t="s">
        <v>13</v>
      </c>
      <c r="H77" s="118"/>
    </row>
    <row r="78" spans="1:8" ht="19.5" customHeight="1" x14ac:dyDescent="0.15">
      <c r="A78" s="122" t="s">
        <v>161</v>
      </c>
      <c r="B78" s="123">
        <v>44915</v>
      </c>
      <c r="C78" s="103">
        <v>2.4</v>
      </c>
      <c r="D78" s="104" t="s">
        <v>1027</v>
      </c>
      <c r="E78" s="105"/>
      <c r="F78" s="105" t="s">
        <v>981</v>
      </c>
      <c r="G78" s="119" t="s">
        <v>24</v>
      </c>
      <c r="H78" s="118"/>
    </row>
    <row r="79" spans="1:8" ht="19.5" customHeight="1" x14ac:dyDescent="0.15">
      <c r="A79" s="122" t="s">
        <v>161</v>
      </c>
      <c r="B79" s="123">
        <v>44915</v>
      </c>
      <c r="C79" s="103">
        <v>7.83</v>
      </c>
      <c r="D79" s="104" t="s">
        <v>382</v>
      </c>
      <c r="E79" s="105"/>
      <c r="F79" s="105" t="s">
        <v>981</v>
      </c>
      <c r="G79" s="119" t="s">
        <v>24</v>
      </c>
      <c r="H79" s="118"/>
    </row>
    <row r="80" spans="1:8" ht="19.5" customHeight="1" x14ac:dyDescent="0.15">
      <c r="A80" s="122" t="s">
        <v>161</v>
      </c>
      <c r="B80" s="123">
        <v>44915</v>
      </c>
      <c r="C80" s="103">
        <v>3.02</v>
      </c>
      <c r="D80" s="104" t="s">
        <v>626</v>
      </c>
      <c r="E80" s="105"/>
      <c r="F80" s="105" t="s">
        <v>981</v>
      </c>
      <c r="G80" s="119" t="s">
        <v>24</v>
      </c>
      <c r="H80" s="118"/>
    </row>
    <row r="81" spans="1:8" ht="19.5" customHeight="1" x14ac:dyDescent="0.15">
      <c r="A81" s="122" t="s">
        <v>41</v>
      </c>
      <c r="B81" s="123">
        <v>44916</v>
      </c>
      <c r="C81" s="103">
        <v>4.25</v>
      </c>
      <c r="D81" s="104" t="s">
        <v>127</v>
      </c>
      <c r="E81" s="105">
        <v>24</v>
      </c>
      <c r="F81" s="105" t="s">
        <v>51</v>
      </c>
      <c r="G81" s="119" t="s">
        <v>13</v>
      </c>
      <c r="H81" s="118"/>
    </row>
    <row r="82" spans="1:8" ht="19.5" customHeight="1" x14ac:dyDescent="0.15">
      <c r="A82" s="122" t="s">
        <v>41</v>
      </c>
      <c r="B82" s="123">
        <v>44916</v>
      </c>
      <c r="C82" s="103">
        <v>1</v>
      </c>
      <c r="D82" s="104" t="s">
        <v>1028</v>
      </c>
      <c r="E82" s="105">
        <v>1</v>
      </c>
      <c r="F82" s="105" t="s">
        <v>51</v>
      </c>
      <c r="G82" s="119" t="s">
        <v>13</v>
      </c>
      <c r="H82" s="118"/>
    </row>
    <row r="83" spans="1:8" ht="19.5" customHeight="1" x14ac:dyDescent="0.15">
      <c r="A83" s="122" t="s">
        <v>41</v>
      </c>
      <c r="B83" s="123">
        <v>44916</v>
      </c>
      <c r="C83" s="103">
        <v>1.3</v>
      </c>
      <c r="D83" s="104" t="s">
        <v>1029</v>
      </c>
      <c r="E83" s="105">
        <v>1</v>
      </c>
      <c r="F83" s="105" t="s">
        <v>51</v>
      </c>
      <c r="G83" s="119" t="s">
        <v>13</v>
      </c>
      <c r="H83" s="118"/>
    </row>
    <row r="84" spans="1:8" ht="19.5" customHeight="1" x14ac:dyDescent="0.15">
      <c r="A84" s="122" t="s">
        <v>41</v>
      </c>
      <c r="B84" s="123">
        <v>44916</v>
      </c>
      <c r="C84" s="103">
        <v>1.65</v>
      </c>
      <c r="D84" s="104" t="s">
        <v>1030</v>
      </c>
      <c r="E84" s="105">
        <v>1</v>
      </c>
      <c r="F84" s="105" t="s">
        <v>51</v>
      </c>
      <c r="G84" s="119" t="s">
        <v>13</v>
      </c>
      <c r="H84" s="118"/>
    </row>
    <row r="85" spans="1:8" ht="19.5" customHeight="1" x14ac:dyDescent="0.15">
      <c r="A85" s="122" t="s">
        <v>41</v>
      </c>
      <c r="B85" s="123">
        <v>44916</v>
      </c>
      <c r="C85" s="103">
        <v>2.5</v>
      </c>
      <c r="D85" s="104" t="s">
        <v>1031</v>
      </c>
      <c r="E85" s="105">
        <v>1</v>
      </c>
      <c r="F85" s="105" t="s">
        <v>51</v>
      </c>
      <c r="G85" s="119" t="s">
        <v>13</v>
      </c>
      <c r="H85" s="118"/>
    </row>
    <row r="86" spans="1:8" ht="19.5" customHeight="1" x14ac:dyDescent="0.15">
      <c r="A86" s="122" t="s">
        <v>41</v>
      </c>
      <c r="B86" s="123">
        <v>44916</v>
      </c>
      <c r="C86" s="103">
        <v>1.3</v>
      </c>
      <c r="D86" s="104" t="s">
        <v>1032</v>
      </c>
      <c r="E86" s="105">
        <v>1</v>
      </c>
      <c r="F86" s="105" t="s">
        <v>51</v>
      </c>
      <c r="G86" s="119" t="s">
        <v>13</v>
      </c>
      <c r="H86" s="118"/>
    </row>
    <row r="87" spans="1:8" ht="19.5" customHeight="1" x14ac:dyDescent="0.15">
      <c r="A87" s="122" t="s">
        <v>41</v>
      </c>
      <c r="B87" s="123">
        <v>44916</v>
      </c>
      <c r="C87" s="103">
        <v>4.7</v>
      </c>
      <c r="D87" s="104" t="s">
        <v>1033</v>
      </c>
      <c r="E87" s="105">
        <v>2</v>
      </c>
      <c r="F87" s="105" t="s">
        <v>51</v>
      </c>
      <c r="G87" s="119" t="s">
        <v>13</v>
      </c>
      <c r="H87" s="118"/>
    </row>
    <row r="88" spans="1:8" ht="19.5" customHeight="1" x14ac:dyDescent="0.15">
      <c r="A88" s="122" t="s">
        <v>41</v>
      </c>
      <c r="B88" s="123">
        <v>44916</v>
      </c>
      <c r="C88" s="103">
        <v>3.31</v>
      </c>
      <c r="D88" s="104" t="s">
        <v>1034</v>
      </c>
      <c r="E88" s="105">
        <v>2</v>
      </c>
      <c r="F88" s="105" t="s">
        <v>51</v>
      </c>
      <c r="G88" s="119" t="s">
        <v>13</v>
      </c>
      <c r="H88" s="118"/>
    </row>
    <row r="89" spans="1:8" ht="19.5" customHeight="1" x14ac:dyDescent="0.15">
      <c r="A89" s="122" t="s">
        <v>41</v>
      </c>
      <c r="B89" s="123">
        <v>44916</v>
      </c>
      <c r="C89" s="103">
        <v>1.55</v>
      </c>
      <c r="D89" s="104" t="s">
        <v>163</v>
      </c>
      <c r="E89" s="105">
        <v>4</v>
      </c>
      <c r="F89" s="105" t="s">
        <v>51</v>
      </c>
      <c r="G89" s="119" t="s">
        <v>13</v>
      </c>
      <c r="H89" s="118"/>
    </row>
    <row r="90" spans="1:8" ht="19.5" customHeight="1" x14ac:dyDescent="0.15">
      <c r="A90" s="122" t="s">
        <v>41</v>
      </c>
      <c r="B90" s="123">
        <v>44916</v>
      </c>
      <c r="C90" s="103">
        <v>1.45</v>
      </c>
      <c r="D90" s="104" t="s">
        <v>1035</v>
      </c>
      <c r="E90" s="105">
        <v>1</v>
      </c>
      <c r="F90" s="105" t="s">
        <v>51</v>
      </c>
      <c r="G90" s="119" t="s">
        <v>13</v>
      </c>
      <c r="H90" s="118"/>
    </row>
    <row r="91" spans="1:8" ht="19.5" customHeight="1" x14ac:dyDescent="0.15">
      <c r="A91" s="122" t="s">
        <v>41</v>
      </c>
      <c r="B91" s="123">
        <v>44916</v>
      </c>
      <c r="C91" s="103">
        <v>0.69</v>
      </c>
      <c r="D91" s="104" t="s">
        <v>516</v>
      </c>
      <c r="E91" s="105"/>
      <c r="F91" s="105" t="s">
        <v>51</v>
      </c>
      <c r="G91" s="119" t="s">
        <v>13</v>
      </c>
      <c r="H91" s="118"/>
    </row>
    <row r="92" spans="1:8" ht="19.5" customHeight="1" x14ac:dyDescent="0.15">
      <c r="A92" s="122" t="s">
        <v>41</v>
      </c>
      <c r="B92" s="123">
        <v>44916</v>
      </c>
      <c r="C92" s="103">
        <v>0.95</v>
      </c>
      <c r="D92" s="104" t="s">
        <v>1036</v>
      </c>
      <c r="E92" s="105"/>
      <c r="F92" s="105" t="s">
        <v>51</v>
      </c>
      <c r="G92" s="119" t="s">
        <v>13</v>
      </c>
      <c r="H92" s="118"/>
    </row>
    <row r="93" spans="1:8" ht="19.5" customHeight="1" x14ac:dyDescent="0.15">
      <c r="A93" s="122" t="s">
        <v>41</v>
      </c>
      <c r="B93" s="123">
        <v>44916</v>
      </c>
      <c r="C93" s="103">
        <v>1.45</v>
      </c>
      <c r="D93" s="104" t="s">
        <v>1037</v>
      </c>
      <c r="E93" s="105">
        <v>1</v>
      </c>
      <c r="F93" s="105" t="s">
        <v>51</v>
      </c>
      <c r="G93" s="119" t="s">
        <v>13</v>
      </c>
      <c r="H93" s="118"/>
    </row>
    <row r="94" spans="1:8" ht="19.5" customHeight="1" x14ac:dyDescent="0.15">
      <c r="A94" s="122" t="s">
        <v>41</v>
      </c>
      <c r="B94" s="123">
        <v>44916</v>
      </c>
      <c r="C94" s="103">
        <v>1.7</v>
      </c>
      <c r="D94" s="104" t="s">
        <v>362</v>
      </c>
      <c r="E94" s="105">
        <v>1</v>
      </c>
      <c r="F94" s="105" t="s">
        <v>51</v>
      </c>
      <c r="G94" s="119" t="s">
        <v>13</v>
      </c>
      <c r="H94" s="118"/>
    </row>
    <row r="95" spans="1:8" ht="19.5" customHeight="1" x14ac:dyDescent="0.15">
      <c r="A95" s="122" t="s">
        <v>41</v>
      </c>
      <c r="B95" s="123">
        <v>44916</v>
      </c>
      <c r="C95" s="103">
        <v>0.85</v>
      </c>
      <c r="D95" s="104" t="s">
        <v>1038</v>
      </c>
      <c r="E95" s="105"/>
      <c r="F95" s="105" t="s">
        <v>51</v>
      </c>
      <c r="G95" s="119" t="s">
        <v>16</v>
      </c>
      <c r="H95" s="118"/>
    </row>
    <row r="96" spans="1:8" ht="19.5" customHeight="1" x14ac:dyDescent="0.15">
      <c r="A96" s="122" t="s">
        <v>41</v>
      </c>
      <c r="B96" s="123">
        <v>44916</v>
      </c>
      <c r="C96" s="103">
        <v>1.35</v>
      </c>
      <c r="D96" s="104" t="s">
        <v>1039</v>
      </c>
      <c r="E96" s="105">
        <v>1</v>
      </c>
      <c r="F96" s="105" t="s">
        <v>51</v>
      </c>
      <c r="G96" s="119" t="s">
        <v>13</v>
      </c>
      <c r="H96" s="118"/>
    </row>
    <row r="97" spans="1:8" ht="19.5" customHeight="1" x14ac:dyDescent="0.15">
      <c r="A97" s="122" t="s">
        <v>161</v>
      </c>
      <c r="B97" s="123">
        <v>44917</v>
      </c>
      <c r="C97" s="103">
        <v>4.99</v>
      </c>
      <c r="D97" s="104" t="s">
        <v>1040</v>
      </c>
      <c r="E97" s="105"/>
      <c r="F97" s="105" t="s">
        <v>538</v>
      </c>
      <c r="G97" s="119" t="s">
        <v>13</v>
      </c>
      <c r="H97" s="118"/>
    </row>
    <row r="98" spans="1:8" ht="19.5" customHeight="1" x14ac:dyDescent="0.15">
      <c r="A98" s="122" t="s">
        <v>161</v>
      </c>
      <c r="B98" s="123">
        <v>44917</v>
      </c>
      <c r="C98" s="103">
        <v>4.99</v>
      </c>
      <c r="D98" s="104" t="s">
        <v>1040</v>
      </c>
      <c r="E98" s="105"/>
      <c r="F98" s="105" t="s">
        <v>538</v>
      </c>
      <c r="G98" s="119" t="s">
        <v>13</v>
      </c>
      <c r="H98" s="118"/>
    </row>
    <row r="99" spans="1:8" ht="19.5" customHeight="1" x14ac:dyDescent="0.15">
      <c r="A99" s="122" t="s">
        <v>41</v>
      </c>
      <c r="B99" s="123">
        <v>44917</v>
      </c>
      <c r="C99" s="103">
        <v>3.09</v>
      </c>
      <c r="D99" s="104" t="s">
        <v>1041</v>
      </c>
      <c r="E99" s="105"/>
      <c r="F99" s="105" t="s">
        <v>99</v>
      </c>
      <c r="G99" s="119" t="s">
        <v>13</v>
      </c>
      <c r="H99" s="118"/>
    </row>
    <row r="100" spans="1:8" ht="19.5" customHeight="1" x14ac:dyDescent="0.15">
      <c r="A100" s="122" t="s">
        <v>41</v>
      </c>
      <c r="B100" s="123">
        <v>44917</v>
      </c>
      <c r="C100" s="103">
        <v>2.15</v>
      </c>
      <c r="D100" s="104" t="s">
        <v>749</v>
      </c>
      <c r="E100" s="105"/>
      <c r="F100" s="105" t="s">
        <v>99</v>
      </c>
      <c r="G100" s="119" t="s">
        <v>13</v>
      </c>
      <c r="H100" s="118"/>
    </row>
    <row r="101" spans="1:8" ht="19.5" customHeight="1" x14ac:dyDescent="0.15">
      <c r="A101" s="122" t="s">
        <v>41</v>
      </c>
      <c r="B101" s="123">
        <v>44917</v>
      </c>
      <c r="C101" s="103">
        <v>1.26</v>
      </c>
      <c r="D101" s="104" t="s">
        <v>1042</v>
      </c>
      <c r="E101" s="105"/>
      <c r="F101" s="105" t="s">
        <v>99</v>
      </c>
      <c r="G101" s="119" t="s">
        <v>13</v>
      </c>
      <c r="H101" s="118"/>
    </row>
    <row r="102" spans="1:8" ht="19.5" customHeight="1" x14ac:dyDescent="0.15">
      <c r="A102" s="122" t="s">
        <v>41</v>
      </c>
      <c r="B102" s="123">
        <v>44917</v>
      </c>
      <c r="C102" s="103">
        <v>2.95</v>
      </c>
      <c r="D102" s="104" t="s">
        <v>1043</v>
      </c>
      <c r="E102" s="105"/>
      <c r="F102" s="105" t="s">
        <v>99</v>
      </c>
      <c r="G102" s="119" t="s">
        <v>13</v>
      </c>
      <c r="H102" s="118"/>
    </row>
    <row r="103" spans="1:8" ht="19.5" customHeight="1" x14ac:dyDescent="0.15">
      <c r="A103" s="122" t="s">
        <v>41</v>
      </c>
      <c r="B103" s="123">
        <v>44917</v>
      </c>
      <c r="C103" s="103">
        <v>7.45</v>
      </c>
      <c r="D103" s="104" t="s">
        <v>866</v>
      </c>
      <c r="E103" s="105"/>
      <c r="F103" s="105" t="s">
        <v>99</v>
      </c>
      <c r="G103" s="119" t="s">
        <v>13</v>
      </c>
      <c r="H103" s="118"/>
    </row>
    <row r="104" spans="1:8" ht="19.5" customHeight="1" x14ac:dyDescent="0.15">
      <c r="A104" s="122" t="s">
        <v>41</v>
      </c>
      <c r="B104" s="123">
        <v>44917</v>
      </c>
      <c r="C104" s="103">
        <v>6.03</v>
      </c>
      <c r="D104" s="104" t="s">
        <v>1044</v>
      </c>
      <c r="E104" s="105"/>
      <c r="F104" s="105" t="s">
        <v>99</v>
      </c>
      <c r="G104" s="119" t="s">
        <v>24</v>
      </c>
      <c r="H104" s="118"/>
    </row>
    <row r="105" spans="1:8" ht="19.5" customHeight="1" x14ac:dyDescent="0.15">
      <c r="A105" s="122" t="s">
        <v>41</v>
      </c>
      <c r="B105" s="123">
        <v>44919</v>
      </c>
      <c r="C105" s="103">
        <v>15.7</v>
      </c>
      <c r="D105" s="104" t="s">
        <v>1045</v>
      </c>
      <c r="E105" s="105"/>
      <c r="F105" s="105"/>
      <c r="G105" s="119" t="s">
        <v>14</v>
      </c>
      <c r="H105" s="118"/>
    </row>
    <row r="106" spans="1:8" ht="19.5" customHeight="1" x14ac:dyDescent="0.15">
      <c r="A106" s="122" t="s">
        <v>161</v>
      </c>
      <c r="B106" s="123">
        <v>44920</v>
      </c>
      <c r="C106" s="103">
        <v>7.11</v>
      </c>
      <c r="D106" s="104" t="s">
        <v>1046</v>
      </c>
      <c r="E106" s="105"/>
      <c r="F106" s="105"/>
      <c r="G106" s="119" t="s">
        <v>14</v>
      </c>
      <c r="H106" s="118"/>
    </row>
    <row r="107" spans="1:8" ht="19.5" customHeight="1" x14ac:dyDescent="0.15">
      <c r="A107" s="122" t="s">
        <v>41</v>
      </c>
      <c r="B107" s="123">
        <v>44912</v>
      </c>
      <c r="C107" s="103">
        <v>25.8</v>
      </c>
      <c r="D107" s="104" t="s">
        <v>1047</v>
      </c>
      <c r="E107" s="105"/>
      <c r="F107" s="105"/>
      <c r="G107" s="119" t="s">
        <v>14</v>
      </c>
      <c r="H107" s="118"/>
    </row>
    <row r="108" spans="1:8" ht="19.5" customHeight="1" x14ac:dyDescent="0.15">
      <c r="A108" s="122" t="s">
        <v>41</v>
      </c>
      <c r="B108" s="123">
        <v>44922</v>
      </c>
      <c r="C108" s="103">
        <v>31.54</v>
      </c>
      <c r="D108" s="104" t="s">
        <v>1048</v>
      </c>
      <c r="E108" s="105"/>
      <c r="F108" s="105"/>
      <c r="G108" s="119" t="s">
        <v>21</v>
      </c>
      <c r="H108" s="118"/>
    </row>
    <row r="109" spans="1:8" ht="19.5" customHeight="1" x14ac:dyDescent="0.15">
      <c r="A109" s="122" t="s">
        <v>161</v>
      </c>
      <c r="B109" s="123">
        <v>44923</v>
      </c>
      <c r="C109" s="103">
        <v>0.49</v>
      </c>
      <c r="D109" s="104" t="s">
        <v>642</v>
      </c>
      <c r="E109" s="105"/>
      <c r="F109" s="105" t="s">
        <v>938</v>
      </c>
      <c r="G109" s="119" t="s">
        <v>13</v>
      </c>
      <c r="H109" s="118"/>
    </row>
    <row r="110" spans="1:8" ht="19.5" customHeight="1" x14ac:dyDescent="0.15">
      <c r="A110" s="122" t="s">
        <v>41</v>
      </c>
      <c r="B110" s="123">
        <v>44918</v>
      </c>
      <c r="C110" s="103">
        <v>7</v>
      </c>
      <c r="D110" s="104" t="s">
        <v>1049</v>
      </c>
      <c r="E110" s="105"/>
      <c r="F110" s="105" t="s">
        <v>1050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44924</v>
      </c>
      <c r="C111" s="103">
        <v>11.28</v>
      </c>
      <c r="D111" s="104" t="s">
        <v>1051</v>
      </c>
      <c r="E111" s="105" t="s">
        <v>397</v>
      </c>
      <c r="F111" s="105" t="s">
        <v>99</v>
      </c>
      <c r="G111" s="119" t="s">
        <v>13</v>
      </c>
      <c r="H111" s="118"/>
    </row>
    <row r="112" spans="1:8" ht="19.5" customHeight="1" x14ac:dyDescent="0.15">
      <c r="A112" s="122" t="s">
        <v>41</v>
      </c>
      <c r="B112" s="123">
        <v>44924</v>
      </c>
      <c r="C112" s="103">
        <v>2.39</v>
      </c>
      <c r="D112" s="104" t="s">
        <v>210</v>
      </c>
      <c r="E112" s="105"/>
      <c r="F112" s="105" t="s">
        <v>99</v>
      </c>
      <c r="G112" s="119" t="s">
        <v>13</v>
      </c>
      <c r="H112" s="118"/>
    </row>
    <row r="113" spans="1:8" ht="19.5" customHeight="1" x14ac:dyDescent="0.15">
      <c r="A113" s="122" t="s">
        <v>161</v>
      </c>
      <c r="B113" s="123">
        <v>44923</v>
      </c>
      <c r="C113" s="103">
        <v>1.4</v>
      </c>
      <c r="D113" s="104" t="s">
        <v>1052</v>
      </c>
      <c r="E113" s="105"/>
      <c r="F113" s="105" t="s">
        <v>99</v>
      </c>
      <c r="G113" s="119" t="s">
        <v>13</v>
      </c>
      <c r="H113" s="118"/>
    </row>
    <row r="114" spans="1:8" ht="19.5" customHeight="1" x14ac:dyDescent="0.15">
      <c r="A114" s="122" t="s">
        <v>161</v>
      </c>
      <c r="B114" s="123">
        <v>44923</v>
      </c>
      <c r="C114" s="103">
        <v>0.27</v>
      </c>
      <c r="D114" s="104" t="s">
        <v>647</v>
      </c>
      <c r="E114" s="105"/>
      <c r="F114" s="105" t="s">
        <v>99</v>
      </c>
      <c r="G114" s="119" t="s">
        <v>13</v>
      </c>
      <c r="H114" s="118"/>
    </row>
    <row r="115" spans="1:8" ht="19.5" customHeight="1" x14ac:dyDescent="0.15">
      <c r="A115" s="122" t="s">
        <v>161</v>
      </c>
      <c r="B115" s="123">
        <v>44925</v>
      </c>
      <c r="C115" s="103">
        <v>2.4</v>
      </c>
      <c r="D115" s="104" t="s">
        <v>435</v>
      </c>
      <c r="E115" s="105"/>
      <c r="F115" s="105" t="s">
        <v>51</v>
      </c>
      <c r="G115" s="119" t="s">
        <v>13</v>
      </c>
      <c r="H115" s="118"/>
    </row>
    <row r="116" spans="1:8" ht="19.5" customHeight="1" x14ac:dyDescent="0.15">
      <c r="A116" s="122" t="s">
        <v>161</v>
      </c>
      <c r="B116" s="123">
        <v>44925</v>
      </c>
      <c r="C116" s="103">
        <v>1.45</v>
      </c>
      <c r="D116" s="104" t="s">
        <v>1053</v>
      </c>
      <c r="E116" s="105"/>
      <c r="F116" s="105" t="s">
        <v>51</v>
      </c>
      <c r="G116" s="119" t="s">
        <v>13</v>
      </c>
      <c r="H116" s="118"/>
    </row>
    <row r="117" spans="1:8" ht="19.5" customHeight="1" x14ac:dyDescent="0.15">
      <c r="A117" s="122" t="s">
        <v>161</v>
      </c>
      <c r="B117" s="123">
        <v>44925</v>
      </c>
      <c r="C117" s="103">
        <v>3.31</v>
      </c>
      <c r="D117" s="104" t="s">
        <v>495</v>
      </c>
      <c r="E117" s="105"/>
      <c r="F117" s="105" t="s">
        <v>51</v>
      </c>
      <c r="G117" s="119" t="s">
        <v>13</v>
      </c>
      <c r="H117" s="118"/>
    </row>
    <row r="118" spans="1:8" ht="19.5" customHeight="1" x14ac:dyDescent="0.15">
      <c r="A118" s="122" t="s">
        <v>161</v>
      </c>
      <c r="B118" s="123">
        <v>44925</v>
      </c>
      <c r="C118" s="103">
        <v>1.8</v>
      </c>
      <c r="D118" s="104" t="s">
        <v>1054</v>
      </c>
      <c r="E118" s="105"/>
      <c r="F118" s="105" t="s">
        <v>51</v>
      </c>
      <c r="G118" s="119" t="s">
        <v>13</v>
      </c>
      <c r="H118" s="118"/>
    </row>
    <row r="119" spans="1:8" ht="19.5" customHeight="1" x14ac:dyDescent="0.15">
      <c r="A119" s="122" t="s">
        <v>161</v>
      </c>
      <c r="B119" s="134">
        <v>44925</v>
      </c>
      <c r="C119" s="103">
        <v>2.35</v>
      </c>
      <c r="D119" s="104" t="s">
        <v>1055</v>
      </c>
      <c r="E119" s="105"/>
      <c r="F119" s="105" t="s">
        <v>51</v>
      </c>
      <c r="G119" s="119" t="s">
        <v>13</v>
      </c>
      <c r="H119" s="118"/>
    </row>
    <row r="120" spans="1:8" ht="19.5" customHeight="1" x14ac:dyDescent="0.15">
      <c r="A120" s="122" t="s">
        <v>41</v>
      </c>
      <c r="B120" s="134">
        <v>45291</v>
      </c>
      <c r="C120" s="103">
        <v>2.2999999999999998</v>
      </c>
      <c r="D120" s="104" t="s">
        <v>1056</v>
      </c>
      <c r="E120" s="105"/>
      <c r="F120" s="105"/>
      <c r="G120" s="119" t="s">
        <v>17</v>
      </c>
      <c r="H120" s="118"/>
    </row>
    <row r="121" spans="1:8" ht="19.5" customHeight="1" x14ac:dyDescent="0.15">
      <c r="A121" s="122"/>
      <c r="B121" s="105"/>
      <c r="C121" s="103"/>
      <c r="D121" s="104"/>
      <c r="E121" s="105"/>
      <c r="F121" s="105"/>
      <c r="G121" s="119"/>
      <c r="H121" s="118"/>
    </row>
    <row r="122" spans="1:8" ht="19.5" customHeight="1" x14ac:dyDescent="0.15">
      <c r="A122" s="122"/>
      <c r="B122" s="105"/>
      <c r="C122" s="103"/>
      <c r="D122" s="104"/>
      <c r="E122" s="105"/>
      <c r="F122" s="105"/>
      <c r="G122" s="119"/>
      <c r="H122" s="118"/>
    </row>
    <row r="123" spans="1:8" ht="19.5" customHeight="1" x14ac:dyDescent="0.15">
      <c r="A123" s="122"/>
      <c r="B123" s="105"/>
      <c r="C123" s="103"/>
      <c r="D123" s="104"/>
      <c r="E123" s="105"/>
      <c r="F123" s="105"/>
      <c r="G123" s="119"/>
      <c r="H123" s="118"/>
    </row>
    <row r="124" spans="1:8" ht="19.5" customHeight="1" x14ac:dyDescent="0.15">
      <c r="A124" s="122"/>
      <c r="B124" s="105"/>
      <c r="C124" s="103"/>
      <c r="D124" s="104"/>
      <c r="E124" s="105"/>
      <c r="F124" s="105"/>
      <c r="G124" s="119"/>
      <c r="H124" s="118"/>
    </row>
    <row r="125" spans="1:8" ht="19.5" customHeight="1" x14ac:dyDescent="0.15">
      <c r="A125" s="122"/>
      <c r="B125" s="105"/>
      <c r="C125" s="103"/>
      <c r="D125" s="104"/>
      <c r="E125" s="105"/>
      <c r="F125" s="105"/>
      <c r="G125" s="119"/>
      <c r="H125" s="118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Resumen!$B$3:$C$20</xm:f>
          </x14:formula1>
          <xm:sqref>G6:G125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155"/>
  <sheetViews>
    <sheetView showGridLines="0" topLeftCell="A30" workbookViewId="0">
      <selection activeCell="B52" sqref="B52"/>
    </sheetView>
  </sheetViews>
  <sheetFormatPr baseColWidth="10" defaultColWidth="12.6640625" defaultRowHeight="15.75" customHeight="1" x14ac:dyDescent="0.15"/>
  <cols>
    <col min="1" max="1" width="2.1640625" customWidth="1"/>
    <col min="2" max="2" width="12.6640625" customWidth="1"/>
    <col min="3" max="3" width="8.1640625" customWidth="1"/>
    <col min="4" max="4" width="19" customWidth="1"/>
    <col min="5" max="5" width="7.33203125" customWidth="1"/>
    <col min="6" max="6" width="9.33203125" customWidth="1"/>
    <col min="7" max="7" width="14.1640625" customWidth="1"/>
    <col min="8" max="8" width="14" customWidth="1"/>
    <col min="9" max="10" width="8.5" customWidth="1"/>
  </cols>
  <sheetData>
    <row r="1" spans="1:10" ht="13" x14ac:dyDescent="0.15">
      <c r="A1" s="29"/>
      <c r="B1" s="144"/>
      <c r="C1" s="145"/>
      <c r="D1" s="145"/>
      <c r="E1" s="145"/>
      <c r="F1" s="145"/>
      <c r="G1" s="145"/>
      <c r="H1" s="145"/>
      <c r="I1" s="145"/>
      <c r="J1" s="30"/>
    </row>
    <row r="2" spans="1:10" ht="22" x14ac:dyDescent="0.25">
      <c r="A2" s="31"/>
      <c r="B2" s="32" t="s">
        <v>28</v>
      </c>
      <c r="C2" s="33"/>
      <c r="D2" s="31"/>
      <c r="E2" s="31"/>
      <c r="F2" s="34"/>
      <c r="G2" s="31"/>
      <c r="H2" s="32" t="s">
        <v>29</v>
      </c>
      <c r="I2" s="33"/>
      <c r="J2" s="33"/>
    </row>
    <row r="3" spans="1:10" ht="18" customHeight="1" x14ac:dyDescent="0.15">
      <c r="A3" s="35"/>
      <c r="B3" s="36"/>
      <c r="C3" s="37"/>
      <c r="D3" s="38"/>
      <c r="E3" s="39"/>
      <c r="F3" s="39"/>
      <c r="G3" s="36"/>
      <c r="H3" s="36"/>
      <c r="I3" s="37"/>
      <c r="J3" s="40"/>
    </row>
    <row r="4" spans="1:10" ht="24" customHeight="1" x14ac:dyDescent="0.15">
      <c r="A4" s="17"/>
      <c r="B4" s="41" t="s">
        <v>30</v>
      </c>
      <c r="C4" s="42">
        <f>SUM(C6:C155)</f>
        <v>388.0100000000001</v>
      </c>
      <c r="D4" s="43" t="s">
        <v>31</v>
      </c>
      <c r="E4" s="44">
        <f>SUMIFS(C6:C168,A6:A168,"&lt;&gt;N")</f>
        <v>17.46</v>
      </c>
      <c r="F4" s="43" t="s">
        <v>32</v>
      </c>
      <c r="G4" s="45">
        <f>SUMIFS(C6:C168,A6:A168,"&lt;&gt;F")</f>
        <v>370.55000000000007</v>
      </c>
      <c r="H4" s="42">
        <f>E4+G4</f>
        <v>388.01000000000005</v>
      </c>
      <c r="I4" s="42"/>
      <c r="J4" s="42">
        <f>C4/2</f>
        <v>194.00500000000005</v>
      </c>
    </row>
    <row r="5" spans="1:10" ht="24" customHeight="1" x14ac:dyDescent="0.15">
      <c r="A5" s="46"/>
      <c r="B5" s="47" t="s">
        <v>33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47" t="s">
        <v>39</v>
      </c>
      <c r="I5" s="48" t="s">
        <v>40</v>
      </c>
      <c r="J5" s="50"/>
    </row>
    <row r="6" spans="1:10" ht="19.5" customHeight="1" x14ac:dyDescent="0.15">
      <c r="A6" s="51" t="s">
        <v>41</v>
      </c>
      <c r="B6" s="52">
        <v>44560</v>
      </c>
      <c r="C6" s="53">
        <v>3.2</v>
      </c>
      <c r="D6" s="54" t="s">
        <v>42</v>
      </c>
      <c r="E6" s="54"/>
      <c r="F6" s="54" t="s">
        <v>43</v>
      </c>
      <c r="G6" s="55" t="s">
        <v>16</v>
      </c>
      <c r="H6" s="52"/>
      <c r="I6" s="56">
        <f t="shared" ref="I6:I155" si="0">H6-B6</f>
        <v>-44560</v>
      </c>
      <c r="J6" s="57"/>
    </row>
    <row r="7" spans="1:10" ht="19.5" customHeight="1" x14ac:dyDescent="0.15">
      <c r="A7" s="51" t="s">
        <v>41</v>
      </c>
      <c r="B7" s="52">
        <v>44560</v>
      </c>
      <c r="C7" s="53">
        <v>1.2</v>
      </c>
      <c r="D7" s="54" t="s">
        <v>44</v>
      </c>
      <c r="E7" s="54"/>
      <c r="F7" s="54" t="s">
        <v>43</v>
      </c>
      <c r="G7" s="55" t="s">
        <v>16</v>
      </c>
      <c r="H7" s="52"/>
      <c r="I7" s="56">
        <f t="shared" si="0"/>
        <v>-44560</v>
      </c>
      <c r="J7" s="58"/>
    </row>
    <row r="8" spans="1:10" ht="19.5" customHeight="1" x14ac:dyDescent="0.15">
      <c r="A8" s="51" t="s">
        <v>41</v>
      </c>
      <c r="B8" s="52">
        <v>44560</v>
      </c>
      <c r="C8" s="53">
        <v>0.5</v>
      </c>
      <c r="D8" s="54" t="s">
        <v>45</v>
      </c>
      <c r="E8" s="54"/>
      <c r="F8" s="54" t="s">
        <v>43</v>
      </c>
      <c r="G8" s="55" t="s">
        <v>16</v>
      </c>
      <c r="H8" s="52"/>
      <c r="I8" s="56">
        <f t="shared" si="0"/>
        <v>-44560</v>
      </c>
      <c r="J8" s="57"/>
    </row>
    <row r="9" spans="1:10" ht="19.5" customHeight="1" x14ac:dyDescent="0.15">
      <c r="A9" s="51" t="s">
        <v>41</v>
      </c>
      <c r="B9" s="52">
        <v>44560</v>
      </c>
      <c r="C9" s="53">
        <v>2.5</v>
      </c>
      <c r="D9" s="54" t="s">
        <v>46</v>
      </c>
      <c r="E9" s="54"/>
      <c r="F9" s="54" t="s">
        <v>43</v>
      </c>
      <c r="G9" s="55" t="s">
        <v>16</v>
      </c>
      <c r="H9" s="52"/>
      <c r="I9" s="56">
        <f t="shared" si="0"/>
        <v>-44560</v>
      </c>
      <c r="J9" s="57"/>
    </row>
    <row r="10" spans="1:10" ht="19.5" customHeight="1" x14ac:dyDescent="0.15">
      <c r="A10" s="51" t="s">
        <v>41</v>
      </c>
      <c r="B10" s="52">
        <v>44560</v>
      </c>
      <c r="C10" s="53">
        <v>2</v>
      </c>
      <c r="D10" s="54" t="s">
        <v>47</v>
      </c>
      <c r="E10" s="54"/>
      <c r="F10" s="54" t="s">
        <v>43</v>
      </c>
      <c r="G10" s="55" t="s">
        <v>16</v>
      </c>
      <c r="H10" s="52"/>
      <c r="I10" s="56">
        <f t="shared" si="0"/>
        <v>-44560</v>
      </c>
      <c r="J10" s="57"/>
    </row>
    <row r="11" spans="1:10" ht="19.5" customHeight="1" x14ac:dyDescent="0.15">
      <c r="A11" s="51" t="s">
        <v>41</v>
      </c>
      <c r="B11" s="52">
        <v>44560</v>
      </c>
      <c r="C11" s="53">
        <v>25.95</v>
      </c>
      <c r="D11" s="54" t="s">
        <v>48</v>
      </c>
      <c r="E11" s="54"/>
      <c r="F11" s="54" t="s">
        <v>43</v>
      </c>
      <c r="G11" s="55" t="s">
        <v>16</v>
      </c>
      <c r="H11" s="52"/>
      <c r="I11" s="56">
        <f t="shared" si="0"/>
        <v>-44560</v>
      </c>
      <c r="J11" s="57"/>
    </row>
    <row r="12" spans="1:10" ht="19.5" customHeight="1" x14ac:dyDescent="0.15">
      <c r="A12" s="51" t="s">
        <v>41</v>
      </c>
      <c r="B12" s="52">
        <v>44560</v>
      </c>
      <c r="C12" s="53">
        <v>2.2000000000000002</v>
      </c>
      <c r="D12" s="54" t="s">
        <v>49</v>
      </c>
      <c r="E12" s="54"/>
      <c r="F12" s="54" t="s">
        <v>43</v>
      </c>
      <c r="G12" s="55" t="s">
        <v>16</v>
      </c>
      <c r="H12" s="52"/>
      <c r="I12" s="56">
        <f t="shared" si="0"/>
        <v>-44560</v>
      </c>
      <c r="J12" s="57"/>
    </row>
    <row r="13" spans="1:10" ht="19.5" customHeight="1" x14ac:dyDescent="0.15">
      <c r="A13" s="59" t="s">
        <v>41</v>
      </c>
      <c r="B13" s="60">
        <v>44560</v>
      </c>
      <c r="C13" s="61">
        <v>1.95</v>
      </c>
      <c r="D13" s="62" t="s">
        <v>50</v>
      </c>
      <c r="E13" s="62">
        <v>16</v>
      </c>
      <c r="F13" s="62" t="s">
        <v>51</v>
      </c>
      <c r="G13" s="63" t="s">
        <v>13</v>
      </c>
      <c r="H13" s="60">
        <v>44588</v>
      </c>
      <c r="I13" s="64">
        <f t="shared" si="0"/>
        <v>28</v>
      </c>
      <c r="J13" s="65"/>
    </row>
    <row r="14" spans="1:10" ht="19.5" customHeight="1" x14ac:dyDescent="0.15">
      <c r="A14" s="59" t="s">
        <v>41</v>
      </c>
      <c r="B14" s="60">
        <v>44560</v>
      </c>
      <c r="C14" s="61">
        <v>1.8</v>
      </c>
      <c r="D14" s="62" t="s">
        <v>52</v>
      </c>
      <c r="E14" s="62" t="s">
        <v>53</v>
      </c>
      <c r="F14" s="62" t="s">
        <v>51</v>
      </c>
      <c r="G14" s="63" t="s">
        <v>13</v>
      </c>
      <c r="H14" s="60">
        <v>44590</v>
      </c>
      <c r="I14" s="64">
        <f t="shared" si="0"/>
        <v>30</v>
      </c>
      <c r="J14" s="65"/>
    </row>
    <row r="15" spans="1:10" ht="19.5" customHeight="1" x14ac:dyDescent="0.15">
      <c r="A15" s="59" t="s">
        <v>41</v>
      </c>
      <c r="B15" s="60">
        <v>44560</v>
      </c>
      <c r="C15" s="61">
        <v>0.9</v>
      </c>
      <c r="D15" s="62" t="s">
        <v>54</v>
      </c>
      <c r="E15" s="62" t="s">
        <v>55</v>
      </c>
      <c r="F15" s="62" t="s">
        <v>51</v>
      </c>
      <c r="G15" s="63" t="s">
        <v>13</v>
      </c>
      <c r="H15" s="60">
        <v>44569</v>
      </c>
      <c r="I15" s="64">
        <f t="shared" si="0"/>
        <v>9</v>
      </c>
      <c r="J15" s="65"/>
    </row>
    <row r="16" spans="1:10" ht="19.5" customHeight="1" x14ac:dyDescent="0.15">
      <c r="A16" s="59" t="s">
        <v>41</v>
      </c>
      <c r="B16" s="60">
        <v>44560</v>
      </c>
      <c r="C16" s="61">
        <v>0.9</v>
      </c>
      <c r="D16" s="62" t="s">
        <v>56</v>
      </c>
      <c r="E16" s="62" t="s">
        <v>55</v>
      </c>
      <c r="F16" s="62" t="s">
        <v>51</v>
      </c>
      <c r="G16" s="63" t="s">
        <v>13</v>
      </c>
      <c r="H16" s="60">
        <v>44569</v>
      </c>
      <c r="I16" s="64">
        <f t="shared" si="0"/>
        <v>9</v>
      </c>
      <c r="J16" s="65"/>
    </row>
    <row r="17" spans="1:10" ht="19.5" customHeight="1" x14ac:dyDescent="0.15">
      <c r="A17" s="59" t="s">
        <v>41</v>
      </c>
      <c r="B17" s="60">
        <v>44560</v>
      </c>
      <c r="C17" s="61">
        <v>1.99</v>
      </c>
      <c r="D17" s="62" t="s">
        <v>57</v>
      </c>
      <c r="E17" s="62" t="s">
        <v>58</v>
      </c>
      <c r="F17" s="62" t="s">
        <v>51</v>
      </c>
      <c r="G17" s="63" t="s">
        <v>13</v>
      </c>
      <c r="H17" s="60"/>
      <c r="I17" s="64">
        <f t="shared" si="0"/>
        <v>-44560</v>
      </c>
      <c r="J17" s="65"/>
    </row>
    <row r="18" spans="1:10" ht="19.5" customHeight="1" x14ac:dyDescent="0.15">
      <c r="A18" s="59" t="s">
        <v>41</v>
      </c>
      <c r="B18" s="60">
        <v>44560</v>
      </c>
      <c r="C18" s="61">
        <v>1.1000000000000001</v>
      </c>
      <c r="D18" s="62" t="s">
        <v>59</v>
      </c>
      <c r="E18" s="62" t="s">
        <v>60</v>
      </c>
      <c r="F18" s="62" t="s">
        <v>51</v>
      </c>
      <c r="G18" s="63" t="s">
        <v>13</v>
      </c>
      <c r="H18" s="60">
        <v>44580</v>
      </c>
      <c r="I18" s="64">
        <f t="shared" si="0"/>
        <v>20</v>
      </c>
      <c r="J18" s="65"/>
    </row>
    <row r="19" spans="1:10" ht="19.5" customHeight="1" x14ac:dyDescent="0.15">
      <c r="A19" s="59" t="s">
        <v>41</v>
      </c>
      <c r="B19" s="60">
        <v>44560</v>
      </c>
      <c r="C19" s="61">
        <v>1.25</v>
      </c>
      <c r="D19" s="62" t="s">
        <v>61</v>
      </c>
      <c r="E19" s="62">
        <v>1</v>
      </c>
      <c r="F19" s="62" t="s">
        <v>51</v>
      </c>
      <c r="G19" s="63" t="s">
        <v>13</v>
      </c>
      <c r="H19" s="60">
        <v>44622</v>
      </c>
      <c r="I19" s="64">
        <f t="shared" si="0"/>
        <v>62</v>
      </c>
      <c r="J19" s="65"/>
    </row>
    <row r="20" spans="1:10" ht="19.5" customHeight="1" x14ac:dyDescent="0.15">
      <c r="A20" s="59" t="s">
        <v>41</v>
      </c>
      <c r="B20" s="60">
        <v>44560</v>
      </c>
      <c r="C20" s="61">
        <v>0.9</v>
      </c>
      <c r="D20" s="62" t="s">
        <v>62</v>
      </c>
      <c r="E20" s="62" t="s">
        <v>63</v>
      </c>
      <c r="F20" s="62" t="s">
        <v>51</v>
      </c>
      <c r="G20" s="63" t="s">
        <v>15</v>
      </c>
      <c r="H20" s="60"/>
      <c r="I20" s="64">
        <f t="shared" si="0"/>
        <v>-44560</v>
      </c>
      <c r="J20" s="65"/>
    </row>
    <row r="21" spans="1:10" ht="19.5" customHeight="1" x14ac:dyDescent="0.15">
      <c r="A21" s="59" t="s">
        <v>41</v>
      </c>
      <c r="B21" s="60">
        <v>44560</v>
      </c>
      <c r="C21" s="61">
        <v>0.7</v>
      </c>
      <c r="D21" s="62" t="s">
        <v>64</v>
      </c>
      <c r="E21" s="62" t="s">
        <v>65</v>
      </c>
      <c r="F21" s="62" t="s">
        <v>51</v>
      </c>
      <c r="G21" s="63" t="s">
        <v>13</v>
      </c>
      <c r="H21" s="60">
        <v>44584</v>
      </c>
      <c r="I21" s="64">
        <f t="shared" si="0"/>
        <v>24</v>
      </c>
      <c r="J21" s="65"/>
    </row>
    <row r="22" spans="1:10" ht="19.5" customHeight="1" x14ac:dyDescent="0.15">
      <c r="A22" s="59" t="s">
        <v>41</v>
      </c>
      <c r="B22" s="60">
        <v>44560</v>
      </c>
      <c r="C22" s="61">
        <v>7.68</v>
      </c>
      <c r="D22" s="62" t="s">
        <v>66</v>
      </c>
      <c r="E22" s="62">
        <v>16</v>
      </c>
      <c r="F22" s="62" t="s">
        <v>67</v>
      </c>
      <c r="G22" s="63" t="s">
        <v>13</v>
      </c>
      <c r="H22" s="60">
        <v>44598</v>
      </c>
      <c r="I22" s="64">
        <f t="shared" si="0"/>
        <v>38</v>
      </c>
      <c r="J22" s="65"/>
    </row>
    <row r="23" spans="1:10" ht="19.5" customHeight="1" x14ac:dyDescent="0.15">
      <c r="A23" s="59" t="s">
        <v>41</v>
      </c>
      <c r="B23" s="60">
        <v>44560</v>
      </c>
      <c r="C23" s="61">
        <v>2.16</v>
      </c>
      <c r="D23" s="62" t="s">
        <v>68</v>
      </c>
      <c r="E23" s="66" t="s">
        <v>69</v>
      </c>
      <c r="F23" s="62" t="s">
        <v>67</v>
      </c>
      <c r="G23" s="63" t="s">
        <v>13</v>
      </c>
      <c r="H23" s="60"/>
      <c r="I23" s="64">
        <f t="shared" si="0"/>
        <v>-44560</v>
      </c>
      <c r="J23" s="65"/>
    </row>
    <row r="24" spans="1:10" ht="19.5" customHeight="1" x14ac:dyDescent="0.15">
      <c r="A24" s="59" t="s">
        <v>41</v>
      </c>
      <c r="B24" s="60">
        <v>44560</v>
      </c>
      <c r="C24" s="61">
        <v>1.59</v>
      </c>
      <c r="D24" s="62" t="s">
        <v>70</v>
      </c>
      <c r="E24" s="66" t="s">
        <v>65</v>
      </c>
      <c r="F24" s="62" t="s">
        <v>67</v>
      </c>
      <c r="G24" s="63" t="s">
        <v>13</v>
      </c>
      <c r="H24" s="60"/>
      <c r="I24" s="64">
        <f t="shared" si="0"/>
        <v>-44560</v>
      </c>
      <c r="J24" s="65"/>
    </row>
    <row r="25" spans="1:10" ht="19.5" customHeight="1" x14ac:dyDescent="0.15">
      <c r="A25" s="59" t="s">
        <v>41</v>
      </c>
      <c r="B25" s="60">
        <v>44560</v>
      </c>
      <c r="C25" s="61">
        <v>1.39</v>
      </c>
      <c r="D25" s="62" t="s">
        <v>71</v>
      </c>
      <c r="E25" s="66" t="s">
        <v>72</v>
      </c>
      <c r="F25" s="62" t="s">
        <v>67</v>
      </c>
      <c r="G25" s="63" t="s">
        <v>15</v>
      </c>
      <c r="H25" s="60"/>
      <c r="I25" s="64">
        <f t="shared" si="0"/>
        <v>-44560</v>
      </c>
      <c r="J25" s="65"/>
    </row>
    <row r="26" spans="1:10" ht="19.5" customHeight="1" x14ac:dyDescent="0.15">
      <c r="A26" s="59" t="s">
        <v>41</v>
      </c>
      <c r="B26" s="60">
        <v>44560</v>
      </c>
      <c r="C26" s="61">
        <v>1.79</v>
      </c>
      <c r="D26" s="62" t="s">
        <v>73</v>
      </c>
      <c r="E26" s="66" t="s">
        <v>74</v>
      </c>
      <c r="F26" s="62" t="s">
        <v>67</v>
      </c>
      <c r="G26" s="63" t="s">
        <v>13</v>
      </c>
      <c r="H26" s="60">
        <v>44603</v>
      </c>
      <c r="I26" s="64">
        <f t="shared" si="0"/>
        <v>43</v>
      </c>
      <c r="J26" s="65"/>
    </row>
    <row r="27" spans="1:10" ht="19.5" customHeight="1" x14ac:dyDescent="0.15">
      <c r="A27" s="59" t="s">
        <v>41</v>
      </c>
      <c r="B27" s="60">
        <v>44560</v>
      </c>
      <c r="C27" s="61">
        <v>1.55</v>
      </c>
      <c r="D27" s="62" t="s">
        <v>75</v>
      </c>
      <c r="E27" s="66" t="s">
        <v>65</v>
      </c>
      <c r="F27" s="62" t="s">
        <v>67</v>
      </c>
      <c r="G27" s="63" t="s">
        <v>13</v>
      </c>
      <c r="H27" s="60"/>
      <c r="I27" s="64">
        <f t="shared" si="0"/>
        <v>-44560</v>
      </c>
      <c r="J27" s="65"/>
    </row>
    <row r="28" spans="1:10" ht="19.5" customHeight="1" x14ac:dyDescent="0.15">
      <c r="A28" s="59" t="s">
        <v>41</v>
      </c>
      <c r="B28" s="60">
        <v>44560</v>
      </c>
      <c r="C28" s="61">
        <v>2.35</v>
      </c>
      <c r="D28" s="62" t="s">
        <v>76</v>
      </c>
      <c r="E28" s="66" t="s">
        <v>77</v>
      </c>
      <c r="F28" s="62" t="s">
        <v>67</v>
      </c>
      <c r="G28" s="63" t="s">
        <v>13</v>
      </c>
      <c r="H28" s="60">
        <v>44561</v>
      </c>
      <c r="I28" s="64">
        <f t="shared" si="0"/>
        <v>1</v>
      </c>
      <c r="J28" s="65"/>
    </row>
    <row r="29" spans="1:10" ht="19.5" customHeight="1" x14ac:dyDescent="0.15">
      <c r="A29" s="59" t="s">
        <v>41</v>
      </c>
      <c r="B29" s="60">
        <v>44560</v>
      </c>
      <c r="C29" s="61">
        <v>3.89</v>
      </c>
      <c r="D29" s="62" t="s">
        <v>78</v>
      </c>
      <c r="E29" s="66" t="s">
        <v>79</v>
      </c>
      <c r="F29" s="62" t="s">
        <v>67</v>
      </c>
      <c r="G29" s="63" t="s">
        <v>13</v>
      </c>
      <c r="H29" s="60">
        <v>44561</v>
      </c>
      <c r="I29" s="64">
        <f t="shared" si="0"/>
        <v>1</v>
      </c>
      <c r="J29" s="65"/>
    </row>
    <row r="30" spans="1:10" ht="19.5" customHeight="1" x14ac:dyDescent="0.15">
      <c r="A30" s="59" t="s">
        <v>41</v>
      </c>
      <c r="B30" s="60">
        <v>44560</v>
      </c>
      <c r="C30" s="61">
        <v>0.89</v>
      </c>
      <c r="D30" s="62" t="s">
        <v>80</v>
      </c>
      <c r="E30" s="66" t="s">
        <v>65</v>
      </c>
      <c r="F30" s="62" t="s">
        <v>67</v>
      </c>
      <c r="G30" s="63" t="s">
        <v>13</v>
      </c>
      <c r="H30" s="60">
        <v>44585</v>
      </c>
      <c r="I30" s="64">
        <f t="shared" si="0"/>
        <v>25</v>
      </c>
      <c r="J30" s="65"/>
    </row>
    <row r="31" spans="1:10" ht="19.5" customHeight="1" x14ac:dyDescent="0.15">
      <c r="A31" s="59" t="s">
        <v>41</v>
      </c>
      <c r="B31" s="60">
        <v>44560</v>
      </c>
      <c r="C31" s="61">
        <v>1.79</v>
      </c>
      <c r="D31" s="62" t="s">
        <v>81</v>
      </c>
      <c r="E31" s="66" t="s">
        <v>82</v>
      </c>
      <c r="F31" s="62" t="s">
        <v>67</v>
      </c>
      <c r="G31" s="63" t="s">
        <v>13</v>
      </c>
      <c r="H31" s="60"/>
      <c r="I31" s="64">
        <f t="shared" si="0"/>
        <v>-44560</v>
      </c>
      <c r="J31" s="65"/>
    </row>
    <row r="32" spans="1:10" ht="19.5" customHeight="1" x14ac:dyDescent="0.15">
      <c r="A32" s="59" t="s">
        <v>41</v>
      </c>
      <c r="B32" s="60">
        <v>44560</v>
      </c>
      <c r="C32" s="61">
        <v>3.19</v>
      </c>
      <c r="D32" s="62" t="s">
        <v>83</v>
      </c>
      <c r="E32" s="66" t="s">
        <v>84</v>
      </c>
      <c r="F32" s="62" t="s">
        <v>67</v>
      </c>
      <c r="G32" s="63" t="s">
        <v>13</v>
      </c>
      <c r="H32" s="60">
        <v>44588</v>
      </c>
      <c r="I32" s="64">
        <f t="shared" si="0"/>
        <v>28</v>
      </c>
      <c r="J32" s="65"/>
    </row>
    <row r="33" spans="1:10" ht="19.5" customHeight="1" x14ac:dyDescent="0.15">
      <c r="A33" s="59" t="s">
        <v>41</v>
      </c>
      <c r="B33" s="60">
        <v>44560</v>
      </c>
      <c r="C33" s="61">
        <v>3.27</v>
      </c>
      <c r="D33" s="62" t="s">
        <v>85</v>
      </c>
      <c r="E33" s="66" t="s">
        <v>86</v>
      </c>
      <c r="F33" s="62" t="s">
        <v>67</v>
      </c>
      <c r="G33" s="63" t="s">
        <v>13</v>
      </c>
      <c r="H33" s="60">
        <v>44569</v>
      </c>
      <c r="I33" s="64">
        <f t="shared" si="0"/>
        <v>9</v>
      </c>
      <c r="J33" s="65"/>
    </row>
    <row r="34" spans="1:10" ht="19.5" customHeight="1" x14ac:dyDescent="0.15">
      <c r="A34" s="59" t="s">
        <v>41</v>
      </c>
      <c r="B34" s="60">
        <v>44560</v>
      </c>
      <c r="C34" s="61">
        <v>0.89</v>
      </c>
      <c r="D34" s="62" t="s">
        <v>87</v>
      </c>
      <c r="E34" s="62" t="s">
        <v>88</v>
      </c>
      <c r="F34" s="62" t="s">
        <v>67</v>
      </c>
      <c r="G34" s="63" t="s">
        <v>13</v>
      </c>
      <c r="H34" s="60"/>
      <c r="I34" s="64">
        <f t="shared" si="0"/>
        <v>-44560</v>
      </c>
      <c r="J34" s="65"/>
    </row>
    <row r="35" spans="1:10" ht="19.5" customHeight="1" x14ac:dyDescent="0.15">
      <c r="A35" s="17" t="s">
        <v>41</v>
      </c>
      <c r="B35" s="67">
        <v>44560</v>
      </c>
      <c r="C35" s="68">
        <v>0.28999999999999998</v>
      </c>
      <c r="D35" s="69" t="s">
        <v>89</v>
      </c>
      <c r="E35" s="70" t="s">
        <v>90</v>
      </c>
      <c r="F35" s="69" t="s">
        <v>67</v>
      </c>
      <c r="G35" s="71" t="s">
        <v>13</v>
      </c>
      <c r="H35" s="67"/>
      <c r="I35" s="72">
        <f t="shared" si="0"/>
        <v>-44560</v>
      </c>
      <c r="J35" s="73"/>
    </row>
    <row r="36" spans="1:10" ht="19.5" customHeight="1" x14ac:dyDescent="0.15">
      <c r="A36" s="17" t="s">
        <v>41</v>
      </c>
      <c r="B36" s="67">
        <v>44560</v>
      </c>
      <c r="C36" s="68">
        <v>0.37</v>
      </c>
      <c r="D36" s="69" t="s">
        <v>91</v>
      </c>
      <c r="E36" s="70" t="s">
        <v>90</v>
      </c>
      <c r="F36" s="69" t="s">
        <v>67</v>
      </c>
      <c r="G36" s="71" t="s">
        <v>13</v>
      </c>
      <c r="H36" s="67"/>
      <c r="I36" s="72">
        <f t="shared" si="0"/>
        <v>-44560</v>
      </c>
      <c r="J36" s="73"/>
    </row>
    <row r="37" spans="1:10" ht="19.5" customHeight="1" x14ac:dyDescent="0.15">
      <c r="A37" s="59" t="s">
        <v>41</v>
      </c>
      <c r="B37" s="60">
        <v>44560</v>
      </c>
      <c r="C37" s="61">
        <v>0.89</v>
      </c>
      <c r="D37" s="62" t="s">
        <v>92</v>
      </c>
      <c r="E37" s="66">
        <v>1</v>
      </c>
      <c r="F37" s="62" t="s">
        <v>67</v>
      </c>
      <c r="G37" s="63" t="s">
        <v>13</v>
      </c>
      <c r="H37" s="60">
        <v>44574</v>
      </c>
      <c r="I37" s="64">
        <f t="shared" si="0"/>
        <v>14</v>
      </c>
      <c r="J37" s="65"/>
    </row>
    <row r="38" spans="1:10" ht="19.5" customHeight="1" x14ac:dyDescent="0.15">
      <c r="A38" s="59" t="s">
        <v>41</v>
      </c>
      <c r="B38" s="60">
        <v>44560</v>
      </c>
      <c r="C38" s="61">
        <v>2.4900000000000002</v>
      </c>
      <c r="D38" s="62" t="s">
        <v>93</v>
      </c>
      <c r="E38" s="66" t="s">
        <v>94</v>
      </c>
      <c r="F38" s="62" t="s">
        <v>67</v>
      </c>
      <c r="G38" s="63" t="s">
        <v>15</v>
      </c>
      <c r="H38" s="60"/>
      <c r="I38" s="64">
        <f t="shared" si="0"/>
        <v>-44560</v>
      </c>
      <c r="J38" s="65"/>
    </row>
    <row r="39" spans="1:10" ht="19.5" customHeight="1" x14ac:dyDescent="0.15">
      <c r="A39" s="51" t="s">
        <v>41</v>
      </c>
      <c r="B39" s="52">
        <v>44561</v>
      </c>
      <c r="C39" s="53">
        <v>2.4</v>
      </c>
      <c r="D39" s="54" t="s">
        <v>95</v>
      </c>
      <c r="E39" s="74">
        <v>1</v>
      </c>
      <c r="F39" s="74" t="s">
        <v>43</v>
      </c>
      <c r="G39" s="75" t="s">
        <v>16</v>
      </c>
      <c r="H39" s="52"/>
      <c r="I39" s="56">
        <f t="shared" si="0"/>
        <v>-44561</v>
      </c>
      <c r="J39" s="57"/>
    </row>
    <row r="40" spans="1:10" ht="19.5" customHeight="1" x14ac:dyDescent="0.15">
      <c r="A40" s="51" t="s">
        <v>41</v>
      </c>
      <c r="B40" s="52">
        <v>44561</v>
      </c>
      <c r="C40" s="53">
        <v>1</v>
      </c>
      <c r="D40" s="54" t="s">
        <v>96</v>
      </c>
      <c r="E40" s="74">
        <v>1</v>
      </c>
      <c r="F40" s="74" t="s">
        <v>43</v>
      </c>
      <c r="G40" s="75" t="s">
        <v>16</v>
      </c>
      <c r="H40" s="52"/>
      <c r="I40" s="56">
        <f t="shared" si="0"/>
        <v>-44561</v>
      </c>
      <c r="J40" s="57"/>
    </row>
    <row r="41" spans="1:10" ht="19.5" customHeight="1" x14ac:dyDescent="0.15">
      <c r="A41" s="59" t="s">
        <v>41</v>
      </c>
      <c r="B41" s="60">
        <v>44561</v>
      </c>
      <c r="C41" s="61">
        <v>2.7</v>
      </c>
      <c r="D41" s="62" t="s">
        <v>97</v>
      </c>
      <c r="E41" s="66" t="s">
        <v>98</v>
      </c>
      <c r="F41" s="66" t="s">
        <v>99</v>
      </c>
      <c r="G41" s="63" t="s">
        <v>13</v>
      </c>
      <c r="H41" s="60"/>
      <c r="I41" s="64">
        <f t="shared" si="0"/>
        <v>-44561</v>
      </c>
      <c r="J41" s="65"/>
    </row>
    <row r="42" spans="1:10" ht="19.5" customHeight="1" x14ac:dyDescent="0.15">
      <c r="A42" s="59" t="s">
        <v>41</v>
      </c>
      <c r="B42" s="60">
        <v>44561</v>
      </c>
      <c r="C42" s="61">
        <v>1.4</v>
      </c>
      <c r="D42" s="62" t="s">
        <v>100</v>
      </c>
      <c r="E42" s="66">
        <v>1</v>
      </c>
      <c r="F42" s="66" t="s">
        <v>51</v>
      </c>
      <c r="G42" s="63" t="s">
        <v>15</v>
      </c>
      <c r="H42" s="60"/>
      <c r="I42" s="64">
        <f t="shared" si="0"/>
        <v>-44561</v>
      </c>
      <c r="J42" s="65"/>
    </row>
    <row r="43" spans="1:10" ht="19.5" customHeight="1" x14ac:dyDescent="0.15">
      <c r="A43" s="59" t="s">
        <v>41</v>
      </c>
      <c r="B43" s="60">
        <v>44561</v>
      </c>
      <c r="C43" s="61">
        <v>3.3</v>
      </c>
      <c r="D43" s="62" t="s">
        <v>101</v>
      </c>
      <c r="E43" s="66" t="s">
        <v>102</v>
      </c>
      <c r="F43" s="66" t="s">
        <v>51</v>
      </c>
      <c r="G43" s="63" t="s">
        <v>13</v>
      </c>
      <c r="H43" s="60"/>
      <c r="I43" s="64">
        <f t="shared" si="0"/>
        <v>-44561</v>
      </c>
      <c r="J43" s="65"/>
    </row>
    <row r="44" spans="1:10" ht="19.5" customHeight="1" x14ac:dyDescent="0.15">
      <c r="A44" s="59" t="s">
        <v>41</v>
      </c>
      <c r="B44" s="60">
        <v>44561</v>
      </c>
      <c r="C44" s="61">
        <v>5.98</v>
      </c>
      <c r="D44" s="62" t="s">
        <v>103</v>
      </c>
      <c r="E44" s="66" t="s">
        <v>104</v>
      </c>
      <c r="F44" s="66" t="s">
        <v>51</v>
      </c>
      <c r="G44" s="63" t="s">
        <v>13</v>
      </c>
      <c r="H44" s="60"/>
      <c r="I44" s="64">
        <f t="shared" si="0"/>
        <v>-44561</v>
      </c>
      <c r="J44" s="65"/>
    </row>
    <row r="45" spans="1:10" ht="19.5" customHeight="1" x14ac:dyDescent="0.15">
      <c r="A45" s="59" t="s">
        <v>41</v>
      </c>
      <c r="B45" s="60">
        <v>44561</v>
      </c>
      <c r="C45" s="61">
        <v>0.65</v>
      </c>
      <c r="D45" s="62" t="s">
        <v>105</v>
      </c>
      <c r="E45" s="66" t="s">
        <v>65</v>
      </c>
      <c r="F45" s="66" t="s">
        <v>51</v>
      </c>
      <c r="G45" s="63" t="s">
        <v>13</v>
      </c>
      <c r="H45" s="60"/>
      <c r="I45" s="64">
        <f t="shared" si="0"/>
        <v>-44561</v>
      </c>
      <c r="J45" s="65"/>
    </row>
    <row r="46" spans="1:10" ht="19.5" customHeight="1" x14ac:dyDescent="0.15">
      <c r="A46" s="59" t="s">
        <v>41</v>
      </c>
      <c r="B46" s="60">
        <v>44561</v>
      </c>
      <c r="C46" s="61">
        <v>1.8</v>
      </c>
      <c r="D46" s="62" t="s">
        <v>106</v>
      </c>
      <c r="E46" s="66" t="s">
        <v>107</v>
      </c>
      <c r="F46" s="66" t="s">
        <v>51</v>
      </c>
      <c r="G46" s="63" t="s">
        <v>13</v>
      </c>
      <c r="H46" s="60">
        <v>44562</v>
      </c>
      <c r="I46" s="64">
        <f t="shared" si="0"/>
        <v>1</v>
      </c>
      <c r="J46" s="65"/>
    </row>
    <row r="47" spans="1:10" ht="19.5" customHeight="1" x14ac:dyDescent="0.15">
      <c r="A47" s="59" t="s">
        <v>41</v>
      </c>
      <c r="B47" s="60">
        <v>44561</v>
      </c>
      <c r="C47" s="61">
        <v>1.7</v>
      </c>
      <c r="D47" s="62" t="s">
        <v>108</v>
      </c>
      <c r="E47" s="66" t="s">
        <v>109</v>
      </c>
      <c r="F47" s="66" t="s">
        <v>51</v>
      </c>
      <c r="G47" s="63" t="s">
        <v>13</v>
      </c>
      <c r="H47" s="60">
        <v>44562</v>
      </c>
      <c r="I47" s="64">
        <f t="shared" si="0"/>
        <v>1</v>
      </c>
      <c r="J47" s="65"/>
    </row>
    <row r="48" spans="1:10" ht="19.5" customHeight="1" x14ac:dyDescent="0.15">
      <c r="A48" s="59" t="s">
        <v>41</v>
      </c>
      <c r="B48" s="60">
        <v>44564</v>
      </c>
      <c r="C48" s="61">
        <v>6.76</v>
      </c>
      <c r="D48" s="62" t="s">
        <v>110</v>
      </c>
      <c r="E48" s="66" t="s">
        <v>111</v>
      </c>
      <c r="F48" s="66" t="s">
        <v>99</v>
      </c>
      <c r="G48" s="63" t="s">
        <v>13</v>
      </c>
      <c r="H48" s="60">
        <v>44585</v>
      </c>
      <c r="I48" s="64">
        <f t="shared" si="0"/>
        <v>21</v>
      </c>
      <c r="J48" s="65"/>
    </row>
    <row r="49" spans="1:10" ht="19.5" customHeight="1" x14ac:dyDescent="0.15">
      <c r="A49" s="59" t="s">
        <v>41</v>
      </c>
      <c r="B49" s="60">
        <v>44564</v>
      </c>
      <c r="C49" s="61">
        <v>10.68</v>
      </c>
      <c r="D49" s="62" t="s">
        <v>112</v>
      </c>
      <c r="E49" s="66" t="s">
        <v>113</v>
      </c>
      <c r="F49" s="66" t="s">
        <v>99</v>
      </c>
      <c r="G49" s="63" t="s">
        <v>13</v>
      </c>
      <c r="H49" s="60"/>
      <c r="I49" s="64">
        <f t="shared" si="0"/>
        <v>-44564</v>
      </c>
      <c r="J49" s="65"/>
    </row>
    <row r="50" spans="1:10" ht="19.5" customHeight="1" x14ac:dyDescent="0.15">
      <c r="A50" s="59" t="s">
        <v>41</v>
      </c>
      <c r="B50" s="60">
        <v>44564</v>
      </c>
      <c r="C50" s="61">
        <v>4.2699999999999996</v>
      </c>
      <c r="D50" s="62" t="s">
        <v>114</v>
      </c>
      <c r="E50" s="66" t="s">
        <v>115</v>
      </c>
      <c r="F50" s="66" t="s">
        <v>99</v>
      </c>
      <c r="G50" s="63" t="s">
        <v>13</v>
      </c>
      <c r="H50" s="60">
        <v>44589</v>
      </c>
      <c r="I50" s="64">
        <f t="shared" si="0"/>
        <v>25</v>
      </c>
      <c r="J50" s="65"/>
    </row>
    <row r="51" spans="1:10" ht="19.5" customHeight="1" x14ac:dyDescent="0.15">
      <c r="A51" s="59" t="s">
        <v>41</v>
      </c>
      <c r="B51" s="60">
        <v>44564</v>
      </c>
      <c r="C51" s="61">
        <v>2.85</v>
      </c>
      <c r="D51" s="62" t="s">
        <v>116</v>
      </c>
      <c r="E51" s="66" t="s">
        <v>117</v>
      </c>
      <c r="F51" s="66" t="s">
        <v>99</v>
      </c>
      <c r="G51" s="63" t="s">
        <v>13</v>
      </c>
      <c r="H51" s="60"/>
      <c r="I51" s="64">
        <f t="shared" si="0"/>
        <v>-44564</v>
      </c>
      <c r="J51" s="65"/>
    </row>
    <row r="52" spans="1:10" ht="19.5" customHeight="1" x14ac:dyDescent="0.15">
      <c r="A52" s="62" t="s">
        <v>41</v>
      </c>
      <c r="B52" s="60">
        <v>44563</v>
      </c>
      <c r="C52" s="61">
        <v>3.1</v>
      </c>
      <c r="D52" s="62" t="s">
        <v>118</v>
      </c>
      <c r="E52" s="62" t="s">
        <v>119</v>
      </c>
      <c r="F52" s="62" t="s">
        <v>99</v>
      </c>
      <c r="G52" s="62" t="s">
        <v>15</v>
      </c>
      <c r="H52" s="62">
        <v>44623</v>
      </c>
      <c r="I52" s="62">
        <f t="shared" si="0"/>
        <v>60</v>
      </c>
      <c r="J52" s="62"/>
    </row>
    <row r="53" spans="1:10" ht="19.5" customHeight="1" x14ac:dyDescent="0.15">
      <c r="A53" s="59" t="s">
        <v>41</v>
      </c>
      <c r="B53" s="60">
        <v>44563</v>
      </c>
      <c r="C53" s="61">
        <v>1.5</v>
      </c>
      <c r="D53" s="62" t="s">
        <v>120</v>
      </c>
      <c r="E53" s="66" t="s">
        <v>121</v>
      </c>
      <c r="F53" s="66" t="s">
        <v>99</v>
      </c>
      <c r="G53" s="63" t="s">
        <v>15</v>
      </c>
      <c r="H53" s="60"/>
      <c r="I53" s="64">
        <f t="shared" si="0"/>
        <v>-44563</v>
      </c>
      <c r="J53" s="65"/>
    </row>
    <row r="54" spans="1:10" ht="19.5" customHeight="1" x14ac:dyDescent="0.15">
      <c r="A54" s="59" t="s">
        <v>41</v>
      </c>
      <c r="B54" s="60">
        <v>44563</v>
      </c>
      <c r="C54" s="61">
        <v>1.45</v>
      </c>
      <c r="D54" s="62" t="s">
        <v>122</v>
      </c>
      <c r="E54" s="66">
        <v>1</v>
      </c>
      <c r="F54" s="66" t="s">
        <v>99</v>
      </c>
      <c r="G54" s="63" t="s">
        <v>13</v>
      </c>
      <c r="H54" s="60">
        <v>44564</v>
      </c>
      <c r="I54" s="64">
        <f t="shared" si="0"/>
        <v>1</v>
      </c>
      <c r="J54" s="65"/>
    </row>
    <row r="55" spans="1:10" ht="19.5" customHeight="1" x14ac:dyDescent="0.15">
      <c r="A55" s="59" t="s">
        <v>41</v>
      </c>
      <c r="B55" s="60">
        <v>44563</v>
      </c>
      <c r="C55" s="61">
        <v>0.9</v>
      </c>
      <c r="D55" s="62" t="s">
        <v>123</v>
      </c>
      <c r="E55" s="66">
        <v>1</v>
      </c>
      <c r="F55" s="66" t="s">
        <v>99</v>
      </c>
      <c r="G55" s="63" t="s">
        <v>13</v>
      </c>
      <c r="H55" s="60"/>
      <c r="I55" s="64">
        <f t="shared" si="0"/>
        <v>-44563</v>
      </c>
      <c r="J55" s="65"/>
    </row>
    <row r="56" spans="1:10" ht="19.5" customHeight="1" x14ac:dyDescent="0.15">
      <c r="A56" s="59" t="s">
        <v>41</v>
      </c>
      <c r="B56" s="60">
        <v>44563</v>
      </c>
      <c r="C56" s="61">
        <v>3.99</v>
      </c>
      <c r="D56" s="62" t="s">
        <v>124</v>
      </c>
      <c r="E56" s="66"/>
      <c r="F56" s="66" t="s">
        <v>99</v>
      </c>
      <c r="G56" s="63" t="s">
        <v>13</v>
      </c>
      <c r="H56" s="60"/>
      <c r="I56" s="64">
        <f t="shared" si="0"/>
        <v>-44563</v>
      </c>
      <c r="J56" s="65"/>
    </row>
    <row r="57" spans="1:10" ht="19.5" customHeight="1" x14ac:dyDescent="0.15">
      <c r="A57" s="59" t="s">
        <v>41</v>
      </c>
      <c r="B57" s="60">
        <v>44563</v>
      </c>
      <c r="C57" s="61">
        <v>0.1</v>
      </c>
      <c r="D57" s="62" t="s">
        <v>125</v>
      </c>
      <c r="E57" s="66">
        <v>1</v>
      </c>
      <c r="F57" s="66" t="s">
        <v>99</v>
      </c>
      <c r="G57" s="63" t="s">
        <v>16</v>
      </c>
      <c r="H57" s="60"/>
      <c r="I57" s="64">
        <f t="shared" si="0"/>
        <v>-44563</v>
      </c>
      <c r="J57" s="65"/>
    </row>
    <row r="58" spans="1:10" ht="19.5" customHeight="1" x14ac:dyDescent="0.15">
      <c r="A58" s="51" t="s">
        <v>41</v>
      </c>
      <c r="B58" s="52">
        <v>44563</v>
      </c>
      <c r="C58" s="53">
        <v>2.25</v>
      </c>
      <c r="D58" s="54" t="s">
        <v>126</v>
      </c>
      <c r="E58" s="74">
        <v>3</v>
      </c>
      <c r="F58" s="74" t="s">
        <v>99</v>
      </c>
      <c r="G58" s="75" t="s">
        <v>16</v>
      </c>
      <c r="H58" s="52"/>
      <c r="I58" s="56">
        <f t="shared" si="0"/>
        <v>-44563</v>
      </c>
      <c r="J58" s="57"/>
    </row>
    <row r="59" spans="1:10" ht="19.5" customHeight="1" x14ac:dyDescent="0.15">
      <c r="A59" s="59" t="s">
        <v>41</v>
      </c>
      <c r="B59" s="60">
        <v>44566</v>
      </c>
      <c r="C59" s="61">
        <v>2.95</v>
      </c>
      <c r="D59" s="62" t="s">
        <v>127</v>
      </c>
      <c r="E59" s="66">
        <v>24</v>
      </c>
      <c r="F59" s="66" t="s">
        <v>51</v>
      </c>
      <c r="G59" s="63" t="s">
        <v>13</v>
      </c>
      <c r="H59" s="60"/>
      <c r="I59" s="64">
        <f t="shared" si="0"/>
        <v>-44566</v>
      </c>
      <c r="J59" s="65"/>
    </row>
    <row r="60" spans="1:10" ht="19.5" customHeight="1" x14ac:dyDescent="0.15">
      <c r="A60" s="59" t="s">
        <v>41</v>
      </c>
      <c r="B60" s="60">
        <v>44566</v>
      </c>
      <c r="C60" s="61">
        <v>1.3</v>
      </c>
      <c r="D60" s="62" t="s">
        <v>128</v>
      </c>
      <c r="E60" s="66">
        <v>18</v>
      </c>
      <c r="F60" s="66" t="s">
        <v>51</v>
      </c>
      <c r="G60" s="63" t="s">
        <v>13</v>
      </c>
      <c r="H60" s="60">
        <v>44597</v>
      </c>
      <c r="I60" s="64">
        <f t="shared" si="0"/>
        <v>31</v>
      </c>
      <c r="J60" s="65"/>
    </row>
    <row r="61" spans="1:10" ht="19.5" customHeight="1" x14ac:dyDescent="0.15">
      <c r="A61" s="59" t="s">
        <v>41</v>
      </c>
      <c r="B61" s="60">
        <v>44566</v>
      </c>
      <c r="C61" s="61">
        <v>1.7</v>
      </c>
      <c r="D61" s="62" t="s">
        <v>129</v>
      </c>
      <c r="E61" s="66">
        <v>250</v>
      </c>
      <c r="F61" s="66" t="s">
        <v>51</v>
      </c>
      <c r="G61" s="63" t="s">
        <v>13</v>
      </c>
      <c r="H61" s="60">
        <v>44590</v>
      </c>
      <c r="I61" s="64">
        <f t="shared" si="0"/>
        <v>24</v>
      </c>
      <c r="J61" s="65"/>
    </row>
    <row r="62" spans="1:10" ht="19.5" customHeight="1" x14ac:dyDescent="0.15">
      <c r="A62" s="59" t="s">
        <v>41</v>
      </c>
      <c r="B62" s="60">
        <v>44566</v>
      </c>
      <c r="C62" s="61">
        <v>1.7</v>
      </c>
      <c r="D62" s="62" t="s">
        <v>130</v>
      </c>
      <c r="E62" s="66">
        <v>250</v>
      </c>
      <c r="F62" s="66" t="s">
        <v>51</v>
      </c>
      <c r="G62" s="63" t="s">
        <v>13</v>
      </c>
      <c r="H62" s="60">
        <v>44569</v>
      </c>
      <c r="I62" s="64">
        <f t="shared" si="0"/>
        <v>3</v>
      </c>
      <c r="J62" s="65"/>
    </row>
    <row r="63" spans="1:10" ht="19.5" customHeight="1" x14ac:dyDescent="0.15">
      <c r="A63" s="59" t="s">
        <v>41</v>
      </c>
      <c r="B63" s="60">
        <v>44566</v>
      </c>
      <c r="C63" s="61">
        <v>1.7</v>
      </c>
      <c r="D63" s="62" t="s">
        <v>131</v>
      </c>
      <c r="E63" s="66">
        <v>250</v>
      </c>
      <c r="F63" s="66" t="s">
        <v>51</v>
      </c>
      <c r="G63" s="63" t="s">
        <v>13</v>
      </c>
      <c r="H63" s="60"/>
      <c r="I63" s="64">
        <f t="shared" si="0"/>
        <v>-44566</v>
      </c>
      <c r="J63" s="65"/>
    </row>
    <row r="64" spans="1:10" ht="19.5" customHeight="1" x14ac:dyDescent="0.15">
      <c r="A64" s="59" t="s">
        <v>41</v>
      </c>
      <c r="B64" s="60">
        <v>44566</v>
      </c>
      <c r="C64" s="61">
        <v>1.5</v>
      </c>
      <c r="D64" s="62" t="s">
        <v>132</v>
      </c>
      <c r="E64" s="66" t="s">
        <v>53</v>
      </c>
      <c r="F64" s="66" t="s">
        <v>51</v>
      </c>
      <c r="G64" s="63" t="s">
        <v>13</v>
      </c>
      <c r="H64" s="60">
        <v>44590</v>
      </c>
      <c r="I64" s="64">
        <f t="shared" si="0"/>
        <v>24</v>
      </c>
      <c r="J64" s="65"/>
    </row>
    <row r="65" spans="1:10" ht="19.5" customHeight="1" x14ac:dyDescent="0.15">
      <c r="A65" s="59" t="s">
        <v>41</v>
      </c>
      <c r="B65" s="60">
        <v>44566</v>
      </c>
      <c r="C65" s="61">
        <v>2.1800000000000002</v>
      </c>
      <c r="D65" s="62" t="s">
        <v>133</v>
      </c>
      <c r="E65" s="66" t="s">
        <v>134</v>
      </c>
      <c r="F65" s="66" t="s">
        <v>51</v>
      </c>
      <c r="G65" s="63" t="s">
        <v>13</v>
      </c>
      <c r="H65" s="60"/>
      <c r="I65" s="64">
        <f t="shared" si="0"/>
        <v>-44566</v>
      </c>
      <c r="J65" s="65"/>
    </row>
    <row r="66" spans="1:10" ht="19.5" customHeight="1" x14ac:dyDescent="0.15">
      <c r="A66" s="59" t="s">
        <v>41</v>
      </c>
      <c r="B66" s="60">
        <v>44566</v>
      </c>
      <c r="C66" s="61">
        <v>3.2</v>
      </c>
      <c r="D66" s="62" t="s">
        <v>135</v>
      </c>
      <c r="E66" s="66" t="s">
        <v>136</v>
      </c>
      <c r="F66" s="66" t="s">
        <v>51</v>
      </c>
      <c r="G66" s="63" t="s">
        <v>13</v>
      </c>
      <c r="H66" s="60"/>
      <c r="I66" s="64">
        <f t="shared" si="0"/>
        <v>-44566</v>
      </c>
      <c r="J66" s="65"/>
    </row>
    <row r="67" spans="1:10" ht="19.5" customHeight="1" x14ac:dyDescent="0.15">
      <c r="A67" s="59" t="s">
        <v>41</v>
      </c>
      <c r="B67" s="60">
        <v>44566</v>
      </c>
      <c r="C67" s="61">
        <v>2.9</v>
      </c>
      <c r="D67" s="62" t="s">
        <v>137</v>
      </c>
      <c r="E67" s="66" t="s">
        <v>138</v>
      </c>
      <c r="F67" s="66" t="s">
        <v>51</v>
      </c>
      <c r="G67" s="63" t="s">
        <v>13</v>
      </c>
      <c r="H67" s="60"/>
      <c r="I67" s="64">
        <f t="shared" si="0"/>
        <v>-44566</v>
      </c>
      <c r="J67" s="65"/>
    </row>
    <row r="68" spans="1:10" ht="19.5" customHeight="1" x14ac:dyDescent="0.15">
      <c r="A68" s="59" t="s">
        <v>41</v>
      </c>
      <c r="B68" s="60">
        <v>44566</v>
      </c>
      <c r="C68" s="61">
        <v>1</v>
      </c>
      <c r="D68" s="62" t="s">
        <v>139</v>
      </c>
      <c r="E68" s="66" t="s">
        <v>82</v>
      </c>
      <c r="F68" s="66" t="s">
        <v>51</v>
      </c>
      <c r="G68" s="63" t="s">
        <v>13</v>
      </c>
      <c r="H68" s="60"/>
      <c r="I68" s="64">
        <f t="shared" si="0"/>
        <v>-44566</v>
      </c>
      <c r="J68" s="65"/>
    </row>
    <row r="69" spans="1:10" ht="19.5" customHeight="1" x14ac:dyDescent="0.15">
      <c r="A69" s="59" t="s">
        <v>41</v>
      </c>
      <c r="B69" s="60">
        <v>44566</v>
      </c>
      <c r="C69" s="61">
        <v>1.65</v>
      </c>
      <c r="D69" s="62" t="s">
        <v>140</v>
      </c>
      <c r="E69" s="66" t="s">
        <v>58</v>
      </c>
      <c r="F69" s="66" t="s">
        <v>51</v>
      </c>
      <c r="G69" s="63" t="s">
        <v>13</v>
      </c>
      <c r="H69" s="60">
        <v>44590</v>
      </c>
      <c r="I69" s="64">
        <f t="shared" si="0"/>
        <v>24</v>
      </c>
      <c r="J69" s="65"/>
    </row>
    <row r="70" spans="1:10" ht="19.5" customHeight="1" x14ac:dyDescent="0.15">
      <c r="A70" s="59" t="s">
        <v>41</v>
      </c>
      <c r="B70" s="60">
        <v>44566</v>
      </c>
      <c r="C70" s="61">
        <v>2</v>
      </c>
      <c r="D70" s="62" t="s">
        <v>141</v>
      </c>
      <c r="E70" s="66" t="s">
        <v>58</v>
      </c>
      <c r="F70" s="66" t="s">
        <v>51</v>
      </c>
      <c r="G70" s="63" t="s">
        <v>13</v>
      </c>
      <c r="H70" s="60"/>
      <c r="I70" s="64">
        <f t="shared" si="0"/>
        <v>-44566</v>
      </c>
      <c r="J70" s="65"/>
    </row>
    <row r="71" spans="1:10" ht="19.5" customHeight="1" x14ac:dyDescent="0.15">
      <c r="A71" s="59" t="s">
        <v>41</v>
      </c>
      <c r="B71" s="60">
        <v>44567</v>
      </c>
      <c r="C71" s="61">
        <v>2.4</v>
      </c>
      <c r="D71" s="62" t="s">
        <v>142</v>
      </c>
      <c r="E71" s="66">
        <v>6</v>
      </c>
      <c r="F71" s="66" t="s">
        <v>143</v>
      </c>
      <c r="G71" s="63" t="s">
        <v>13</v>
      </c>
      <c r="H71" s="60">
        <v>44567</v>
      </c>
      <c r="I71" s="64">
        <f t="shared" si="0"/>
        <v>0</v>
      </c>
      <c r="J71" s="65"/>
    </row>
    <row r="72" spans="1:10" ht="19.5" customHeight="1" x14ac:dyDescent="0.15">
      <c r="A72" s="59" t="s">
        <v>41</v>
      </c>
      <c r="B72" s="60">
        <v>44568</v>
      </c>
      <c r="C72" s="61">
        <v>1</v>
      </c>
      <c r="D72" s="62" t="s">
        <v>144</v>
      </c>
      <c r="E72" s="66">
        <v>5</v>
      </c>
      <c r="F72" s="66" t="s">
        <v>51</v>
      </c>
      <c r="G72" s="63" t="s">
        <v>13</v>
      </c>
      <c r="H72" s="60"/>
      <c r="I72" s="64">
        <f t="shared" si="0"/>
        <v>-44568</v>
      </c>
      <c r="J72" s="65"/>
    </row>
    <row r="73" spans="1:10" ht="19.5" customHeight="1" x14ac:dyDescent="0.15">
      <c r="A73" s="59" t="s">
        <v>41</v>
      </c>
      <c r="B73" s="60">
        <v>44568</v>
      </c>
      <c r="C73" s="61">
        <v>1.32</v>
      </c>
      <c r="D73" s="62" t="s">
        <v>145</v>
      </c>
      <c r="E73" s="66">
        <v>3</v>
      </c>
      <c r="F73" s="66" t="s">
        <v>51</v>
      </c>
      <c r="G73" s="63" t="s">
        <v>13</v>
      </c>
      <c r="H73" s="60"/>
      <c r="I73" s="64">
        <f t="shared" si="0"/>
        <v>-44568</v>
      </c>
      <c r="J73" s="65"/>
    </row>
    <row r="74" spans="1:10" ht="19.5" customHeight="1" x14ac:dyDescent="0.15">
      <c r="A74" s="17" t="s">
        <v>41</v>
      </c>
      <c r="B74" s="67">
        <v>44568</v>
      </c>
      <c r="C74" s="68">
        <v>0.8</v>
      </c>
      <c r="D74" s="69" t="s">
        <v>146</v>
      </c>
      <c r="E74" s="70">
        <v>1</v>
      </c>
      <c r="F74" s="70" t="s">
        <v>51</v>
      </c>
      <c r="G74" s="71" t="s">
        <v>13</v>
      </c>
      <c r="H74" s="67"/>
      <c r="I74" s="72">
        <f t="shared" si="0"/>
        <v>-44568</v>
      </c>
      <c r="J74" s="73"/>
    </row>
    <row r="75" spans="1:10" ht="19.5" customHeight="1" x14ac:dyDescent="0.15">
      <c r="A75" s="59" t="s">
        <v>41</v>
      </c>
      <c r="B75" s="60">
        <v>44569</v>
      </c>
      <c r="C75" s="61">
        <v>11.3</v>
      </c>
      <c r="D75" s="62" t="s">
        <v>147</v>
      </c>
      <c r="E75" s="66"/>
      <c r="F75" s="66" t="s">
        <v>148</v>
      </c>
      <c r="G75" s="63" t="s">
        <v>14</v>
      </c>
      <c r="H75" s="60">
        <v>44569</v>
      </c>
      <c r="I75" s="64">
        <f t="shared" si="0"/>
        <v>0</v>
      </c>
      <c r="J75" s="65"/>
    </row>
    <row r="76" spans="1:10" ht="19.5" customHeight="1" x14ac:dyDescent="0.15">
      <c r="A76" s="51" t="s">
        <v>41</v>
      </c>
      <c r="B76" s="52">
        <v>44569</v>
      </c>
      <c r="C76" s="53">
        <v>27.99</v>
      </c>
      <c r="D76" s="54" t="s">
        <v>149</v>
      </c>
      <c r="E76" s="74">
        <v>10</v>
      </c>
      <c r="F76" s="74" t="s">
        <v>150</v>
      </c>
      <c r="G76" s="75" t="s">
        <v>15</v>
      </c>
      <c r="H76" s="52"/>
      <c r="I76" s="56">
        <f t="shared" si="0"/>
        <v>-44569</v>
      </c>
      <c r="J76" s="57"/>
    </row>
    <row r="77" spans="1:10" ht="19.5" customHeight="1" x14ac:dyDescent="0.15">
      <c r="A77" s="51" t="s">
        <v>41</v>
      </c>
      <c r="B77" s="52">
        <v>44572</v>
      </c>
      <c r="C77" s="53">
        <v>0</v>
      </c>
      <c r="D77" s="54" t="s">
        <v>151</v>
      </c>
      <c r="E77" s="74">
        <v>1</v>
      </c>
      <c r="F77" s="74" t="s">
        <v>150</v>
      </c>
      <c r="G77" s="75" t="s">
        <v>16</v>
      </c>
      <c r="H77" s="52"/>
      <c r="I77" s="56">
        <f t="shared" si="0"/>
        <v>-44572</v>
      </c>
      <c r="J77" s="57"/>
    </row>
    <row r="78" spans="1:10" ht="19.5" customHeight="1" x14ac:dyDescent="0.15">
      <c r="A78" s="59" t="s">
        <v>41</v>
      </c>
      <c r="B78" s="60">
        <v>44571</v>
      </c>
      <c r="C78" s="61">
        <v>1.99</v>
      </c>
      <c r="D78" s="62" t="s">
        <v>152</v>
      </c>
      <c r="E78" s="66" t="s">
        <v>58</v>
      </c>
      <c r="F78" s="66" t="s">
        <v>51</v>
      </c>
      <c r="G78" s="63" t="s">
        <v>13</v>
      </c>
      <c r="H78" s="60"/>
      <c r="I78" s="64">
        <f t="shared" si="0"/>
        <v>-44571</v>
      </c>
      <c r="J78" s="65"/>
    </row>
    <row r="79" spans="1:10" ht="19.5" customHeight="1" x14ac:dyDescent="0.15">
      <c r="A79" s="59" t="s">
        <v>41</v>
      </c>
      <c r="B79" s="60">
        <v>44571</v>
      </c>
      <c r="C79" s="61">
        <v>7.92</v>
      </c>
      <c r="D79" s="62" t="s">
        <v>153</v>
      </c>
      <c r="E79" s="66">
        <v>12</v>
      </c>
      <c r="F79" s="66" t="s">
        <v>51</v>
      </c>
      <c r="G79" s="63" t="s">
        <v>13</v>
      </c>
      <c r="H79" s="60"/>
      <c r="I79" s="64">
        <f t="shared" si="0"/>
        <v>-44571</v>
      </c>
      <c r="J79" s="65"/>
    </row>
    <row r="80" spans="1:10" ht="19.5" customHeight="1" x14ac:dyDescent="0.15">
      <c r="A80" s="59" t="s">
        <v>41</v>
      </c>
      <c r="B80" s="60">
        <v>44571</v>
      </c>
      <c r="C80" s="61">
        <v>3.84</v>
      </c>
      <c r="D80" s="62" t="s">
        <v>66</v>
      </c>
      <c r="E80" s="66">
        <v>6</v>
      </c>
      <c r="F80" s="66" t="s">
        <v>67</v>
      </c>
      <c r="G80" s="63" t="s">
        <v>13</v>
      </c>
      <c r="H80" s="60"/>
      <c r="I80" s="64">
        <f t="shared" si="0"/>
        <v>-44571</v>
      </c>
      <c r="J80" s="65"/>
    </row>
    <row r="81" spans="1:10" ht="19.5" customHeight="1" x14ac:dyDescent="0.15">
      <c r="A81" s="59" t="s">
        <v>41</v>
      </c>
      <c r="B81" s="60">
        <v>44571</v>
      </c>
      <c r="C81" s="61">
        <v>2.75</v>
      </c>
      <c r="D81" s="62" t="s">
        <v>154</v>
      </c>
      <c r="E81" s="66">
        <v>3</v>
      </c>
      <c r="F81" s="66" t="s">
        <v>67</v>
      </c>
      <c r="G81" s="63" t="s">
        <v>13</v>
      </c>
      <c r="H81" s="60">
        <v>44590</v>
      </c>
      <c r="I81" s="64">
        <f t="shared" si="0"/>
        <v>19</v>
      </c>
      <c r="J81" s="65"/>
    </row>
    <row r="82" spans="1:10" ht="19.5" customHeight="1" x14ac:dyDescent="0.15">
      <c r="A82" s="59" t="s">
        <v>41</v>
      </c>
      <c r="B82" s="60">
        <v>44571</v>
      </c>
      <c r="C82" s="61">
        <v>3.27</v>
      </c>
      <c r="D82" s="62" t="s">
        <v>155</v>
      </c>
      <c r="E82" s="66">
        <v>3</v>
      </c>
      <c r="F82" s="66" t="s">
        <v>67</v>
      </c>
      <c r="G82" s="63" t="s">
        <v>13</v>
      </c>
      <c r="H82" s="60"/>
      <c r="I82" s="64">
        <f t="shared" si="0"/>
        <v>-44571</v>
      </c>
      <c r="J82" s="65"/>
    </row>
    <row r="83" spans="1:10" ht="19.5" customHeight="1" x14ac:dyDescent="0.15">
      <c r="A83" s="59" t="s">
        <v>41</v>
      </c>
      <c r="B83" s="60">
        <v>44571</v>
      </c>
      <c r="C83" s="61">
        <v>0.99</v>
      </c>
      <c r="D83" s="62" t="s">
        <v>156</v>
      </c>
      <c r="E83" s="66"/>
      <c r="F83" s="66" t="s">
        <v>67</v>
      </c>
      <c r="G83" s="63" t="s">
        <v>13</v>
      </c>
      <c r="H83" s="60">
        <v>44574</v>
      </c>
      <c r="I83" s="64">
        <f t="shared" si="0"/>
        <v>3</v>
      </c>
      <c r="J83" s="65"/>
    </row>
    <row r="84" spans="1:10" ht="19.5" customHeight="1" x14ac:dyDescent="0.15">
      <c r="A84" s="59" t="s">
        <v>41</v>
      </c>
      <c r="B84" s="60">
        <v>44571</v>
      </c>
      <c r="C84" s="61">
        <v>3.58</v>
      </c>
      <c r="D84" s="62" t="s">
        <v>157</v>
      </c>
      <c r="E84" s="66">
        <v>2</v>
      </c>
      <c r="F84" s="66" t="s">
        <v>67</v>
      </c>
      <c r="G84" s="63" t="s">
        <v>13</v>
      </c>
      <c r="H84" s="60"/>
      <c r="I84" s="64">
        <f t="shared" si="0"/>
        <v>-44571</v>
      </c>
      <c r="J84" s="65"/>
    </row>
    <row r="85" spans="1:10" ht="19.5" customHeight="1" x14ac:dyDescent="0.15">
      <c r="A85" s="59" t="s">
        <v>41</v>
      </c>
      <c r="B85" s="60">
        <v>44571</v>
      </c>
      <c r="C85" s="61">
        <v>1.29</v>
      </c>
      <c r="D85" s="62" t="s">
        <v>158</v>
      </c>
      <c r="E85" s="66">
        <v>1</v>
      </c>
      <c r="F85" s="66" t="s">
        <v>67</v>
      </c>
      <c r="G85" s="63" t="s">
        <v>13</v>
      </c>
      <c r="H85" s="60"/>
      <c r="I85" s="64">
        <f t="shared" si="0"/>
        <v>-44571</v>
      </c>
      <c r="J85" s="65"/>
    </row>
    <row r="86" spans="1:10" ht="19.5" customHeight="1" x14ac:dyDescent="0.15">
      <c r="A86" s="17" t="s">
        <v>41</v>
      </c>
      <c r="B86" s="67">
        <v>44571</v>
      </c>
      <c r="C86" s="68">
        <v>0.95</v>
      </c>
      <c r="D86" s="69" t="s">
        <v>159</v>
      </c>
      <c r="E86" s="70">
        <v>1</v>
      </c>
      <c r="F86" s="70" t="s">
        <v>67</v>
      </c>
      <c r="G86" s="71" t="s">
        <v>15</v>
      </c>
      <c r="H86" s="67"/>
      <c r="I86" s="72">
        <f t="shared" si="0"/>
        <v>-44571</v>
      </c>
      <c r="J86" s="73"/>
    </row>
    <row r="87" spans="1:10" ht="19.5" customHeight="1" x14ac:dyDescent="0.15">
      <c r="A87" s="17" t="s">
        <v>41</v>
      </c>
      <c r="B87" s="67">
        <v>44571</v>
      </c>
      <c r="C87" s="68">
        <v>0.72</v>
      </c>
      <c r="D87" s="69" t="s">
        <v>160</v>
      </c>
      <c r="E87" s="70">
        <v>1</v>
      </c>
      <c r="F87" s="70" t="s">
        <v>67</v>
      </c>
      <c r="G87" s="71" t="s">
        <v>15</v>
      </c>
      <c r="H87" s="67"/>
      <c r="I87" s="72">
        <f t="shared" si="0"/>
        <v>-44571</v>
      </c>
      <c r="J87" s="73"/>
    </row>
    <row r="88" spans="1:10" ht="19.5" customHeight="1" x14ac:dyDescent="0.15">
      <c r="A88" s="59" t="s">
        <v>161</v>
      </c>
      <c r="B88" s="60">
        <v>44572</v>
      </c>
      <c r="C88" s="61">
        <v>0.95</v>
      </c>
      <c r="D88" s="62" t="s">
        <v>162</v>
      </c>
      <c r="E88" s="66">
        <v>28</v>
      </c>
      <c r="F88" s="66" t="s">
        <v>51</v>
      </c>
      <c r="G88" s="63" t="s">
        <v>13</v>
      </c>
      <c r="H88" s="60"/>
      <c r="I88" s="64">
        <f t="shared" si="0"/>
        <v>-44572</v>
      </c>
      <c r="J88" s="65"/>
    </row>
    <row r="89" spans="1:10" ht="19.5" customHeight="1" x14ac:dyDescent="0.15">
      <c r="A89" s="59" t="s">
        <v>161</v>
      </c>
      <c r="B89" s="60">
        <v>44572</v>
      </c>
      <c r="C89" s="61">
        <v>1.1499999999999999</v>
      </c>
      <c r="D89" s="62" t="s">
        <v>163</v>
      </c>
      <c r="E89" s="66" t="s">
        <v>164</v>
      </c>
      <c r="F89" s="66" t="s">
        <v>51</v>
      </c>
      <c r="G89" s="63" t="s">
        <v>13</v>
      </c>
      <c r="H89" s="60"/>
      <c r="I89" s="64">
        <f t="shared" si="0"/>
        <v>-44572</v>
      </c>
      <c r="J89" s="65"/>
    </row>
    <row r="90" spans="1:10" ht="19.5" customHeight="1" x14ac:dyDescent="0.15">
      <c r="A90" s="51" t="s">
        <v>41</v>
      </c>
      <c r="B90" s="52">
        <v>44576</v>
      </c>
      <c r="C90" s="53">
        <v>3</v>
      </c>
      <c r="D90" s="54" t="s">
        <v>165</v>
      </c>
      <c r="E90" s="74"/>
      <c r="F90" s="74" t="s">
        <v>51</v>
      </c>
      <c r="G90" s="75" t="s">
        <v>16</v>
      </c>
      <c r="H90" s="52"/>
      <c r="I90" s="56">
        <f t="shared" si="0"/>
        <v>-44576</v>
      </c>
      <c r="J90" s="57"/>
    </row>
    <row r="91" spans="1:10" ht="19.5" customHeight="1" x14ac:dyDescent="0.15">
      <c r="A91" s="51" t="s">
        <v>41</v>
      </c>
      <c r="B91" s="52">
        <v>44576</v>
      </c>
      <c r="C91" s="53">
        <v>1.2</v>
      </c>
      <c r="D91" s="54" t="s">
        <v>166</v>
      </c>
      <c r="E91" s="74"/>
      <c r="F91" s="74" t="s">
        <v>51</v>
      </c>
      <c r="G91" s="75" t="s">
        <v>16</v>
      </c>
      <c r="H91" s="52"/>
      <c r="I91" s="56">
        <f t="shared" si="0"/>
        <v>-44576</v>
      </c>
      <c r="J91" s="57"/>
    </row>
    <row r="92" spans="1:10" ht="19.5" customHeight="1" x14ac:dyDescent="0.15">
      <c r="A92" s="59" t="s">
        <v>41</v>
      </c>
      <c r="B92" s="60">
        <v>44576</v>
      </c>
      <c r="C92" s="61">
        <v>1.65</v>
      </c>
      <c r="D92" s="62" t="s">
        <v>167</v>
      </c>
      <c r="E92" s="66">
        <v>1</v>
      </c>
      <c r="F92" s="66" t="s">
        <v>51</v>
      </c>
      <c r="G92" s="63" t="s">
        <v>13</v>
      </c>
      <c r="H92" s="60"/>
      <c r="I92" s="64">
        <f t="shared" si="0"/>
        <v>-44576</v>
      </c>
      <c r="J92" s="65"/>
    </row>
    <row r="93" spans="1:10" ht="19.5" customHeight="1" x14ac:dyDescent="0.15">
      <c r="A93" s="59" t="s">
        <v>41</v>
      </c>
      <c r="B93" s="60">
        <v>44576</v>
      </c>
      <c r="C93" s="61">
        <v>2.95</v>
      </c>
      <c r="D93" s="62" t="s">
        <v>127</v>
      </c>
      <c r="E93" s="66">
        <v>24</v>
      </c>
      <c r="F93" s="66" t="s">
        <v>51</v>
      </c>
      <c r="G93" s="63" t="s">
        <v>13</v>
      </c>
      <c r="H93" s="60">
        <v>44586</v>
      </c>
      <c r="I93" s="64">
        <f t="shared" si="0"/>
        <v>10</v>
      </c>
      <c r="J93" s="65"/>
    </row>
    <row r="94" spans="1:10" ht="19.5" customHeight="1" x14ac:dyDescent="0.15">
      <c r="A94" s="59" t="s">
        <v>41</v>
      </c>
      <c r="B94" s="60">
        <v>44576</v>
      </c>
      <c r="C94" s="61">
        <v>2.2000000000000002</v>
      </c>
      <c r="D94" s="62" t="s">
        <v>168</v>
      </c>
      <c r="E94" s="66"/>
      <c r="F94" s="66" t="s">
        <v>51</v>
      </c>
      <c r="G94" s="63" t="s">
        <v>13</v>
      </c>
      <c r="H94" s="60"/>
      <c r="I94" s="64">
        <f t="shared" si="0"/>
        <v>-44576</v>
      </c>
      <c r="J94" s="65"/>
    </row>
    <row r="95" spans="1:10" ht="19.5" customHeight="1" x14ac:dyDescent="0.15">
      <c r="A95" s="59" t="s">
        <v>41</v>
      </c>
      <c r="B95" s="60">
        <v>44576</v>
      </c>
      <c r="C95" s="61">
        <v>2.2000000000000002</v>
      </c>
      <c r="D95" s="62" t="s">
        <v>169</v>
      </c>
      <c r="E95" s="66"/>
      <c r="F95" s="66" t="s">
        <v>51</v>
      </c>
      <c r="G95" s="63" t="s">
        <v>13</v>
      </c>
      <c r="H95" s="60"/>
      <c r="I95" s="64">
        <f t="shared" si="0"/>
        <v>-44576</v>
      </c>
      <c r="J95" s="65"/>
    </row>
    <row r="96" spans="1:10" ht="19.5" customHeight="1" x14ac:dyDescent="0.15">
      <c r="A96" s="59" t="s">
        <v>41</v>
      </c>
      <c r="B96" s="60">
        <v>44576</v>
      </c>
      <c r="C96" s="61">
        <v>2.13</v>
      </c>
      <c r="D96" s="62" t="s">
        <v>170</v>
      </c>
      <c r="E96" s="66"/>
      <c r="F96" s="66" t="s">
        <v>51</v>
      </c>
      <c r="G96" s="63" t="s">
        <v>13</v>
      </c>
      <c r="H96" s="60"/>
      <c r="I96" s="64">
        <f t="shared" si="0"/>
        <v>-44576</v>
      </c>
      <c r="J96" s="65"/>
    </row>
    <row r="97" spans="1:10" ht="19.5" customHeight="1" x14ac:dyDescent="0.15">
      <c r="A97" s="51" t="s">
        <v>41</v>
      </c>
      <c r="B97" s="52">
        <v>44576</v>
      </c>
      <c r="C97" s="53">
        <v>0.85</v>
      </c>
      <c r="D97" s="54" t="s">
        <v>171</v>
      </c>
      <c r="E97" s="74"/>
      <c r="F97" s="74" t="s">
        <v>51</v>
      </c>
      <c r="G97" s="75" t="s">
        <v>16</v>
      </c>
      <c r="H97" s="52"/>
      <c r="I97" s="56">
        <f t="shared" si="0"/>
        <v>-44576</v>
      </c>
      <c r="J97" s="57"/>
    </row>
    <row r="98" spans="1:10" ht="19.5" customHeight="1" x14ac:dyDescent="0.15">
      <c r="A98" s="59" t="s">
        <v>41</v>
      </c>
      <c r="B98" s="60">
        <v>44576</v>
      </c>
      <c r="C98" s="61">
        <v>1</v>
      </c>
      <c r="D98" s="62" t="s">
        <v>172</v>
      </c>
      <c r="E98" s="66">
        <v>1</v>
      </c>
      <c r="F98" s="66" t="s">
        <v>51</v>
      </c>
      <c r="G98" s="63" t="s">
        <v>13</v>
      </c>
      <c r="H98" s="60">
        <v>44576</v>
      </c>
      <c r="I98" s="64">
        <f t="shared" si="0"/>
        <v>0</v>
      </c>
      <c r="J98" s="65"/>
    </row>
    <row r="99" spans="1:10" ht="19.5" customHeight="1" x14ac:dyDescent="0.15">
      <c r="A99" s="59" t="s">
        <v>41</v>
      </c>
      <c r="B99" s="60">
        <v>44576</v>
      </c>
      <c r="C99" s="61">
        <v>0.65</v>
      </c>
      <c r="D99" s="62" t="s">
        <v>173</v>
      </c>
      <c r="E99" s="66">
        <v>1</v>
      </c>
      <c r="F99" s="66" t="s">
        <v>51</v>
      </c>
      <c r="G99" s="63" t="s">
        <v>13</v>
      </c>
      <c r="H99" s="60"/>
      <c r="I99" s="64">
        <f t="shared" si="0"/>
        <v>-44576</v>
      </c>
      <c r="J99" s="65"/>
    </row>
    <row r="100" spans="1:10" ht="19.5" customHeight="1" x14ac:dyDescent="0.15">
      <c r="A100" s="59" t="s">
        <v>41</v>
      </c>
      <c r="B100" s="60">
        <v>44576</v>
      </c>
      <c r="C100" s="61">
        <v>1</v>
      </c>
      <c r="D100" s="62" t="s">
        <v>144</v>
      </c>
      <c r="E100" s="66">
        <v>5</v>
      </c>
      <c r="F100" s="66" t="s">
        <v>51</v>
      </c>
      <c r="G100" s="63" t="s">
        <v>13</v>
      </c>
      <c r="H100" s="60">
        <v>44586</v>
      </c>
      <c r="I100" s="64">
        <f t="shared" si="0"/>
        <v>10</v>
      </c>
      <c r="J100" s="65"/>
    </row>
    <row r="101" spans="1:10" ht="19.5" customHeight="1" x14ac:dyDescent="0.15">
      <c r="A101" s="17" t="s">
        <v>41</v>
      </c>
      <c r="B101" s="67">
        <v>44576</v>
      </c>
      <c r="C101" s="68">
        <v>1</v>
      </c>
      <c r="D101" s="69" t="s">
        <v>174</v>
      </c>
      <c r="E101" s="70">
        <v>1</v>
      </c>
      <c r="F101" s="70" t="s">
        <v>51</v>
      </c>
      <c r="G101" s="71" t="s">
        <v>13</v>
      </c>
      <c r="H101" s="67"/>
      <c r="I101" s="72">
        <f t="shared" si="0"/>
        <v>-44576</v>
      </c>
      <c r="J101" s="73"/>
    </row>
    <row r="102" spans="1:10" ht="19.5" customHeight="1" x14ac:dyDescent="0.15">
      <c r="A102" s="59" t="s">
        <v>41</v>
      </c>
      <c r="B102" s="60">
        <v>44576</v>
      </c>
      <c r="C102" s="61">
        <v>1</v>
      </c>
      <c r="D102" s="62" t="s">
        <v>175</v>
      </c>
      <c r="E102" s="66"/>
      <c r="F102" s="66" t="s">
        <v>51</v>
      </c>
      <c r="G102" s="63" t="s">
        <v>13</v>
      </c>
      <c r="H102" s="60">
        <v>44597</v>
      </c>
      <c r="I102" s="64">
        <f t="shared" si="0"/>
        <v>21</v>
      </c>
      <c r="J102" s="65"/>
    </row>
    <row r="103" spans="1:10" ht="19.5" customHeight="1" x14ac:dyDescent="0.15">
      <c r="A103" s="59" t="s">
        <v>41</v>
      </c>
      <c r="B103" s="60">
        <v>44576</v>
      </c>
      <c r="C103" s="61">
        <v>0.95</v>
      </c>
      <c r="D103" s="62" t="s">
        <v>162</v>
      </c>
      <c r="E103" s="66">
        <v>28</v>
      </c>
      <c r="F103" s="66" t="s">
        <v>51</v>
      </c>
      <c r="G103" s="63" t="s">
        <v>13</v>
      </c>
      <c r="H103" s="60"/>
      <c r="I103" s="64">
        <f t="shared" si="0"/>
        <v>-44576</v>
      </c>
      <c r="J103" s="65"/>
    </row>
    <row r="104" spans="1:10" ht="19.5" customHeight="1" x14ac:dyDescent="0.15">
      <c r="A104" s="59" t="s">
        <v>41</v>
      </c>
      <c r="B104" s="60">
        <v>44576</v>
      </c>
      <c r="C104" s="61">
        <v>1.2</v>
      </c>
      <c r="D104" s="62" t="s">
        <v>176</v>
      </c>
      <c r="E104" s="66" t="s">
        <v>177</v>
      </c>
      <c r="F104" s="66" t="s">
        <v>51</v>
      </c>
      <c r="G104" s="63" t="s">
        <v>13</v>
      </c>
      <c r="H104" s="60"/>
      <c r="I104" s="64">
        <f t="shared" si="0"/>
        <v>-44576</v>
      </c>
      <c r="J104" s="65"/>
    </row>
    <row r="105" spans="1:10" ht="19.5" customHeight="1" x14ac:dyDescent="0.15">
      <c r="A105" s="59" t="s">
        <v>41</v>
      </c>
      <c r="B105" s="60">
        <v>44576</v>
      </c>
      <c r="C105" s="61">
        <v>0.79</v>
      </c>
      <c r="D105" s="62" t="s">
        <v>178</v>
      </c>
      <c r="E105" s="66">
        <v>1</v>
      </c>
      <c r="F105" s="66" t="s">
        <v>51</v>
      </c>
      <c r="G105" s="63" t="s">
        <v>13</v>
      </c>
      <c r="H105" s="76"/>
      <c r="I105" s="64">
        <f t="shared" si="0"/>
        <v>-44576</v>
      </c>
      <c r="J105" s="65"/>
    </row>
    <row r="106" spans="1:10" ht="19.5" customHeight="1" x14ac:dyDescent="0.15">
      <c r="A106" s="59" t="s">
        <v>41</v>
      </c>
      <c r="B106" s="60">
        <v>44578</v>
      </c>
      <c r="C106" s="61">
        <v>2.0499999999999998</v>
      </c>
      <c r="D106" s="62" t="s">
        <v>179</v>
      </c>
      <c r="E106" s="66" t="s">
        <v>79</v>
      </c>
      <c r="F106" s="66" t="s">
        <v>51</v>
      </c>
      <c r="G106" s="63" t="s">
        <v>13</v>
      </c>
      <c r="H106" s="60"/>
      <c r="I106" s="64">
        <f t="shared" si="0"/>
        <v>-44578</v>
      </c>
      <c r="J106" s="65"/>
    </row>
    <row r="107" spans="1:10" ht="19.5" customHeight="1" x14ac:dyDescent="0.15">
      <c r="A107" s="59" t="s">
        <v>41</v>
      </c>
      <c r="B107" s="60">
        <v>44578</v>
      </c>
      <c r="C107" s="61">
        <v>0.75</v>
      </c>
      <c r="D107" s="62" t="s">
        <v>180</v>
      </c>
      <c r="E107" s="66" t="s">
        <v>58</v>
      </c>
      <c r="F107" s="66" t="s">
        <v>51</v>
      </c>
      <c r="G107" s="63" t="s">
        <v>13</v>
      </c>
      <c r="H107" s="60"/>
      <c r="I107" s="64">
        <f t="shared" si="0"/>
        <v>-44578</v>
      </c>
      <c r="J107" s="65"/>
    </row>
    <row r="108" spans="1:10" ht="19.5" customHeight="1" x14ac:dyDescent="0.15">
      <c r="A108" s="59" t="s">
        <v>41</v>
      </c>
      <c r="B108" s="60">
        <v>44578</v>
      </c>
      <c r="C108" s="61">
        <v>0.85</v>
      </c>
      <c r="D108" s="62" t="s">
        <v>181</v>
      </c>
      <c r="E108" s="66" t="s">
        <v>58</v>
      </c>
      <c r="F108" s="66" t="s">
        <v>51</v>
      </c>
      <c r="G108" s="63" t="s">
        <v>13</v>
      </c>
      <c r="H108" s="60"/>
      <c r="I108" s="64">
        <f t="shared" si="0"/>
        <v>-44578</v>
      </c>
      <c r="J108" s="65"/>
    </row>
    <row r="109" spans="1:10" ht="19.5" customHeight="1" x14ac:dyDescent="0.15">
      <c r="A109" s="59" t="s">
        <v>41</v>
      </c>
      <c r="B109" s="60">
        <v>44578</v>
      </c>
      <c r="C109" s="61">
        <v>1.65</v>
      </c>
      <c r="D109" s="62" t="s">
        <v>182</v>
      </c>
      <c r="E109" s="66" t="s">
        <v>65</v>
      </c>
      <c r="F109" s="66" t="s">
        <v>51</v>
      </c>
      <c r="G109" s="63" t="s">
        <v>13</v>
      </c>
      <c r="H109" s="60"/>
      <c r="I109" s="64">
        <f t="shared" si="0"/>
        <v>-44578</v>
      </c>
      <c r="J109" s="65"/>
    </row>
    <row r="110" spans="1:10" ht="19.5" customHeight="1" x14ac:dyDescent="0.15">
      <c r="A110" s="59" t="s">
        <v>41</v>
      </c>
      <c r="B110" s="60">
        <v>44578</v>
      </c>
      <c r="C110" s="61">
        <v>1.8</v>
      </c>
      <c r="D110" s="62" t="s">
        <v>183</v>
      </c>
      <c r="E110" s="66" t="s">
        <v>77</v>
      </c>
      <c r="F110" s="66" t="s">
        <v>51</v>
      </c>
      <c r="G110" s="63" t="s">
        <v>13</v>
      </c>
      <c r="H110" s="60"/>
      <c r="I110" s="64">
        <f t="shared" si="0"/>
        <v>-44578</v>
      </c>
      <c r="J110" s="65"/>
    </row>
    <row r="111" spans="1:10" ht="19.5" customHeight="1" x14ac:dyDescent="0.15">
      <c r="A111" s="59" t="s">
        <v>41</v>
      </c>
      <c r="B111" s="60">
        <v>44578</v>
      </c>
      <c r="C111" s="61">
        <v>1.3</v>
      </c>
      <c r="D111" s="62" t="s">
        <v>184</v>
      </c>
      <c r="E111" s="66" t="s">
        <v>65</v>
      </c>
      <c r="F111" s="66" t="s">
        <v>51</v>
      </c>
      <c r="G111" s="63" t="s">
        <v>13</v>
      </c>
      <c r="H111" s="60"/>
      <c r="I111" s="64">
        <f t="shared" si="0"/>
        <v>-44578</v>
      </c>
      <c r="J111" s="65"/>
    </row>
    <row r="112" spans="1:10" ht="19.5" customHeight="1" x14ac:dyDescent="0.15">
      <c r="A112" s="59" t="s">
        <v>41</v>
      </c>
      <c r="B112" s="60">
        <v>44578</v>
      </c>
      <c r="C112" s="61">
        <v>1.4</v>
      </c>
      <c r="D112" s="62" t="s">
        <v>185</v>
      </c>
      <c r="E112" s="66">
        <v>2</v>
      </c>
      <c r="F112" s="66" t="s">
        <v>51</v>
      </c>
      <c r="G112" s="63" t="s">
        <v>15</v>
      </c>
      <c r="H112" s="60"/>
      <c r="I112" s="64">
        <f t="shared" si="0"/>
        <v>-44578</v>
      </c>
      <c r="J112" s="65"/>
    </row>
    <row r="113" spans="1:10" ht="19.5" customHeight="1" x14ac:dyDescent="0.15">
      <c r="A113" s="17" t="s">
        <v>41</v>
      </c>
      <c r="B113" s="67">
        <v>44578</v>
      </c>
      <c r="C113" s="68">
        <v>1.6</v>
      </c>
      <c r="D113" s="69" t="s">
        <v>186</v>
      </c>
      <c r="E113" s="70">
        <v>24</v>
      </c>
      <c r="F113" s="70" t="s">
        <v>51</v>
      </c>
      <c r="G113" s="71" t="s">
        <v>15</v>
      </c>
      <c r="H113" s="67"/>
      <c r="I113" s="72">
        <f t="shared" si="0"/>
        <v>-44578</v>
      </c>
      <c r="J113" s="73"/>
    </row>
    <row r="114" spans="1:10" ht="19.5" customHeight="1" x14ac:dyDescent="0.15">
      <c r="A114" s="59" t="s">
        <v>41</v>
      </c>
      <c r="B114" s="60">
        <v>44578</v>
      </c>
      <c r="C114" s="61">
        <v>1.99</v>
      </c>
      <c r="D114" s="62" t="s">
        <v>187</v>
      </c>
      <c r="E114" s="66" t="s">
        <v>58</v>
      </c>
      <c r="F114" s="66" t="s">
        <v>51</v>
      </c>
      <c r="G114" s="63" t="s">
        <v>13</v>
      </c>
      <c r="H114" s="60"/>
      <c r="I114" s="64">
        <f t="shared" si="0"/>
        <v>-44578</v>
      </c>
      <c r="J114" s="65"/>
    </row>
    <row r="115" spans="1:10" ht="19.5" customHeight="1" x14ac:dyDescent="0.15">
      <c r="A115" s="59" t="s">
        <v>41</v>
      </c>
      <c r="B115" s="60">
        <v>44578</v>
      </c>
      <c r="C115" s="61">
        <v>0.65</v>
      </c>
      <c r="D115" s="62" t="s">
        <v>173</v>
      </c>
      <c r="E115" s="66" t="s">
        <v>188</v>
      </c>
      <c r="F115" s="66" t="s">
        <v>51</v>
      </c>
      <c r="G115" s="63" t="s">
        <v>13</v>
      </c>
      <c r="H115" s="60">
        <v>44583</v>
      </c>
      <c r="I115" s="64">
        <f t="shared" si="0"/>
        <v>5</v>
      </c>
      <c r="J115" s="65"/>
    </row>
    <row r="116" spans="1:10" ht="19.5" customHeight="1" x14ac:dyDescent="0.15">
      <c r="A116" s="59" t="s">
        <v>41</v>
      </c>
      <c r="B116" s="60">
        <v>44578</v>
      </c>
      <c r="C116" s="61">
        <v>1.49</v>
      </c>
      <c r="D116" s="62" t="s">
        <v>189</v>
      </c>
      <c r="E116" s="66" t="s">
        <v>190</v>
      </c>
      <c r="F116" s="66" t="s">
        <v>67</v>
      </c>
      <c r="G116" s="63" t="s">
        <v>13</v>
      </c>
      <c r="H116" s="60"/>
      <c r="I116" s="64">
        <f t="shared" si="0"/>
        <v>-44578</v>
      </c>
      <c r="J116" s="65"/>
    </row>
    <row r="117" spans="1:10" ht="19.5" customHeight="1" x14ac:dyDescent="0.15">
      <c r="A117" s="59" t="s">
        <v>41</v>
      </c>
      <c r="B117" s="60">
        <v>44578</v>
      </c>
      <c r="C117" s="61">
        <v>0.79</v>
      </c>
      <c r="D117" s="62" t="s">
        <v>191</v>
      </c>
      <c r="E117" s="66" t="s">
        <v>58</v>
      </c>
      <c r="F117" s="66" t="s">
        <v>67</v>
      </c>
      <c r="G117" s="63" t="s">
        <v>13</v>
      </c>
      <c r="H117" s="60"/>
      <c r="I117" s="64">
        <f t="shared" si="0"/>
        <v>-44578</v>
      </c>
      <c r="J117" s="65"/>
    </row>
    <row r="118" spans="1:10" ht="19.5" customHeight="1" x14ac:dyDescent="0.15">
      <c r="A118" s="59" t="s">
        <v>41</v>
      </c>
      <c r="B118" s="60">
        <v>44578</v>
      </c>
      <c r="C118" s="61">
        <v>3.27</v>
      </c>
      <c r="D118" s="62" t="s">
        <v>85</v>
      </c>
      <c r="E118" s="66" t="s">
        <v>192</v>
      </c>
      <c r="F118" s="66" t="s">
        <v>67</v>
      </c>
      <c r="G118" s="63" t="s">
        <v>13</v>
      </c>
      <c r="H118" s="60"/>
      <c r="I118" s="64">
        <f t="shared" si="0"/>
        <v>-44578</v>
      </c>
      <c r="J118" s="65"/>
    </row>
    <row r="119" spans="1:10" ht="19.5" customHeight="1" x14ac:dyDescent="0.15">
      <c r="A119" s="59" t="s">
        <v>161</v>
      </c>
      <c r="B119" s="60">
        <v>44578</v>
      </c>
      <c r="C119" s="61">
        <v>1.84</v>
      </c>
      <c r="D119" s="62" t="s">
        <v>116</v>
      </c>
      <c r="E119" s="66" t="s">
        <v>193</v>
      </c>
      <c r="F119" s="66" t="s">
        <v>194</v>
      </c>
      <c r="G119" s="63" t="s">
        <v>13</v>
      </c>
      <c r="H119" s="60">
        <v>44589</v>
      </c>
      <c r="I119" s="64">
        <f t="shared" si="0"/>
        <v>11</v>
      </c>
      <c r="J119" s="65"/>
    </row>
    <row r="120" spans="1:10" ht="19.5" customHeight="1" x14ac:dyDescent="0.15">
      <c r="A120" s="59" t="s">
        <v>161</v>
      </c>
      <c r="B120" s="60">
        <v>44578</v>
      </c>
      <c r="C120" s="61">
        <v>1.85</v>
      </c>
      <c r="D120" s="62" t="s">
        <v>195</v>
      </c>
      <c r="E120" s="66" t="s">
        <v>58</v>
      </c>
      <c r="F120" s="66" t="s">
        <v>196</v>
      </c>
      <c r="G120" s="63" t="s">
        <v>13</v>
      </c>
      <c r="H120" s="60"/>
      <c r="I120" s="64">
        <f t="shared" si="0"/>
        <v>-44578</v>
      </c>
      <c r="J120" s="65"/>
    </row>
    <row r="121" spans="1:10" ht="19.5" customHeight="1" x14ac:dyDescent="0.15">
      <c r="A121" s="59" t="s">
        <v>161</v>
      </c>
      <c r="B121" s="60">
        <v>44578</v>
      </c>
      <c r="C121" s="61">
        <v>1.92</v>
      </c>
      <c r="D121" s="62" t="s">
        <v>197</v>
      </c>
      <c r="E121" s="77">
        <v>44593</v>
      </c>
      <c r="F121" s="66" t="s">
        <v>194</v>
      </c>
      <c r="G121" s="63" t="s">
        <v>13</v>
      </c>
      <c r="H121" s="60">
        <v>44589</v>
      </c>
      <c r="I121" s="64">
        <f t="shared" si="0"/>
        <v>11</v>
      </c>
      <c r="J121" s="65"/>
    </row>
    <row r="122" spans="1:10" ht="19.5" customHeight="1" x14ac:dyDescent="0.15">
      <c r="A122" s="59" t="s">
        <v>41</v>
      </c>
      <c r="B122" s="60">
        <v>44554</v>
      </c>
      <c r="C122" s="61">
        <v>2.7</v>
      </c>
      <c r="D122" s="62" t="s">
        <v>97</v>
      </c>
      <c r="E122" s="66">
        <v>2</v>
      </c>
      <c r="F122" s="66" t="s">
        <v>99</v>
      </c>
      <c r="G122" s="63" t="s">
        <v>13</v>
      </c>
      <c r="H122" s="60"/>
      <c r="I122" s="64">
        <f t="shared" si="0"/>
        <v>-44554</v>
      </c>
      <c r="J122" s="65"/>
    </row>
    <row r="123" spans="1:10" ht="19.5" customHeight="1" x14ac:dyDescent="0.15">
      <c r="A123" s="59" t="s">
        <v>41</v>
      </c>
      <c r="B123" s="60">
        <v>44554</v>
      </c>
      <c r="C123" s="61">
        <v>1.49</v>
      </c>
      <c r="D123" s="62" t="s">
        <v>101</v>
      </c>
      <c r="E123" s="66">
        <v>1</v>
      </c>
      <c r="F123" s="66" t="s">
        <v>99</v>
      </c>
      <c r="G123" s="63" t="s">
        <v>13</v>
      </c>
      <c r="H123" s="60"/>
      <c r="I123" s="64">
        <f t="shared" si="0"/>
        <v>-44554</v>
      </c>
      <c r="J123" s="65"/>
    </row>
    <row r="124" spans="1:10" ht="19.5" customHeight="1" x14ac:dyDescent="0.15">
      <c r="A124" s="59" t="s">
        <v>41</v>
      </c>
      <c r="B124" s="60">
        <v>44554</v>
      </c>
      <c r="C124" s="61">
        <v>2.15</v>
      </c>
      <c r="D124" s="62" t="s">
        <v>198</v>
      </c>
      <c r="E124" s="66">
        <v>1</v>
      </c>
      <c r="F124" s="66" t="s">
        <v>99</v>
      </c>
      <c r="G124" s="63" t="s">
        <v>13</v>
      </c>
      <c r="H124" s="60"/>
      <c r="I124" s="64">
        <f t="shared" si="0"/>
        <v>-44554</v>
      </c>
      <c r="J124" s="65"/>
    </row>
    <row r="125" spans="1:10" ht="19.5" customHeight="1" x14ac:dyDescent="0.15">
      <c r="A125" s="59" t="s">
        <v>41</v>
      </c>
      <c r="B125" s="60">
        <v>44585</v>
      </c>
      <c r="C125" s="61">
        <v>2.95</v>
      </c>
      <c r="D125" s="62" t="s">
        <v>127</v>
      </c>
      <c r="E125" s="66">
        <v>24</v>
      </c>
      <c r="F125" s="66" t="s">
        <v>51</v>
      </c>
      <c r="G125" s="63" t="s">
        <v>13</v>
      </c>
      <c r="H125" s="60"/>
      <c r="I125" s="64">
        <f t="shared" si="0"/>
        <v>-44585</v>
      </c>
      <c r="J125" s="65"/>
    </row>
    <row r="126" spans="1:10" ht="19.5" customHeight="1" x14ac:dyDescent="0.15">
      <c r="A126" s="17" t="s">
        <v>41</v>
      </c>
      <c r="B126" s="67">
        <v>44585</v>
      </c>
      <c r="C126" s="68">
        <v>1.1000000000000001</v>
      </c>
      <c r="D126" s="69" t="s">
        <v>199</v>
      </c>
      <c r="E126" s="70">
        <v>1</v>
      </c>
      <c r="F126" s="70" t="s">
        <v>51</v>
      </c>
      <c r="G126" s="71" t="s">
        <v>13</v>
      </c>
      <c r="H126" s="67"/>
      <c r="I126" s="72">
        <f t="shared" si="0"/>
        <v>-44585</v>
      </c>
      <c r="J126" s="73"/>
    </row>
    <row r="127" spans="1:10" ht="19.5" customHeight="1" x14ac:dyDescent="0.15">
      <c r="A127" s="59" t="s">
        <v>41</v>
      </c>
      <c r="B127" s="60">
        <v>44585</v>
      </c>
      <c r="C127" s="61">
        <v>26.35</v>
      </c>
      <c r="D127" s="62" t="s">
        <v>200</v>
      </c>
      <c r="E127" s="66"/>
      <c r="F127" s="66"/>
      <c r="G127" s="63" t="s">
        <v>20</v>
      </c>
      <c r="H127" s="60"/>
      <c r="I127" s="64">
        <f t="shared" si="0"/>
        <v>-44585</v>
      </c>
      <c r="J127" s="65"/>
    </row>
    <row r="128" spans="1:10" ht="19.5" customHeight="1" x14ac:dyDescent="0.15">
      <c r="A128" s="59" t="s">
        <v>41</v>
      </c>
      <c r="B128" s="60">
        <v>44582</v>
      </c>
      <c r="C128" s="61">
        <v>2.2799999999999998</v>
      </c>
      <c r="D128" s="62" t="s">
        <v>97</v>
      </c>
      <c r="E128" s="66">
        <v>2</v>
      </c>
      <c r="F128" s="66" t="s">
        <v>99</v>
      </c>
      <c r="G128" s="63" t="s">
        <v>13</v>
      </c>
      <c r="H128" s="60"/>
      <c r="I128" s="64">
        <f t="shared" si="0"/>
        <v>-44582</v>
      </c>
      <c r="J128" s="65"/>
    </row>
    <row r="129" spans="1:10" ht="19.5" customHeight="1" x14ac:dyDescent="0.15">
      <c r="A129" s="59" t="s">
        <v>41</v>
      </c>
      <c r="B129" s="60">
        <v>44582</v>
      </c>
      <c r="C129" s="61">
        <v>1.45</v>
      </c>
      <c r="D129" s="62" t="s">
        <v>201</v>
      </c>
      <c r="E129" s="66">
        <v>1</v>
      </c>
      <c r="F129" s="66" t="s">
        <v>99</v>
      </c>
      <c r="G129" s="63" t="s">
        <v>13</v>
      </c>
      <c r="H129" s="60"/>
      <c r="I129" s="64">
        <f t="shared" si="0"/>
        <v>-44582</v>
      </c>
      <c r="J129" s="65"/>
    </row>
    <row r="130" spans="1:10" ht="19.5" customHeight="1" x14ac:dyDescent="0.15">
      <c r="A130" s="59" t="s">
        <v>41</v>
      </c>
      <c r="B130" s="60">
        <v>44582</v>
      </c>
      <c r="C130" s="61">
        <v>1.35</v>
      </c>
      <c r="D130" s="62" t="s">
        <v>202</v>
      </c>
      <c r="E130" s="66">
        <v>1</v>
      </c>
      <c r="F130" s="66" t="s">
        <v>99</v>
      </c>
      <c r="G130" s="63" t="s">
        <v>13</v>
      </c>
      <c r="H130" s="60"/>
      <c r="I130" s="64">
        <f t="shared" si="0"/>
        <v>-44582</v>
      </c>
      <c r="J130" s="65"/>
    </row>
    <row r="131" spans="1:10" ht="19.5" customHeight="1" x14ac:dyDescent="0.15">
      <c r="A131" s="59" t="s">
        <v>41</v>
      </c>
      <c r="B131" s="60">
        <v>44582</v>
      </c>
      <c r="C131" s="61">
        <v>2.15</v>
      </c>
      <c r="D131" s="62" t="s">
        <v>59</v>
      </c>
      <c r="E131" s="66">
        <v>1</v>
      </c>
      <c r="F131" s="66" t="s">
        <v>99</v>
      </c>
      <c r="G131" s="63" t="s">
        <v>13</v>
      </c>
      <c r="H131" s="60"/>
      <c r="I131" s="64">
        <f t="shared" si="0"/>
        <v>-44582</v>
      </c>
      <c r="J131" s="65"/>
    </row>
    <row r="132" spans="1:10" ht="19.5" customHeight="1" x14ac:dyDescent="0.15">
      <c r="A132" s="59" t="s">
        <v>41</v>
      </c>
      <c r="B132" s="60">
        <v>44582</v>
      </c>
      <c r="C132" s="61">
        <v>0.69</v>
      </c>
      <c r="D132" s="62" t="s">
        <v>158</v>
      </c>
      <c r="E132" s="66">
        <v>1</v>
      </c>
      <c r="F132" s="66" t="s">
        <v>99</v>
      </c>
      <c r="G132" s="63" t="s">
        <v>13</v>
      </c>
      <c r="H132" s="60"/>
      <c r="I132" s="64">
        <f t="shared" si="0"/>
        <v>-44582</v>
      </c>
      <c r="J132" s="65"/>
    </row>
    <row r="133" spans="1:10" ht="19.5" customHeight="1" x14ac:dyDescent="0.15">
      <c r="A133" s="59" t="s">
        <v>41</v>
      </c>
      <c r="B133" s="60">
        <v>44582</v>
      </c>
      <c r="C133" s="61">
        <v>4.18</v>
      </c>
      <c r="D133" s="62" t="s">
        <v>203</v>
      </c>
      <c r="E133" s="66">
        <v>2</v>
      </c>
      <c r="F133" s="66" t="s">
        <v>99</v>
      </c>
      <c r="G133" s="63" t="s">
        <v>13</v>
      </c>
      <c r="H133" s="60"/>
      <c r="I133" s="64">
        <f t="shared" si="0"/>
        <v>-44582</v>
      </c>
      <c r="J133" s="65"/>
    </row>
    <row r="134" spans="1:10" ht="19.5" customHeight="1" x14ac:dyDescent="0.15">
      <c r="A134" s="59" t="s">
        <v>41</v>
      </c>
      <c r="B134" s="60">
        <v>44582</v>
      </c>
      <c r="C134" s="61">
        <v>1.1499999999999999</v>
      </c>
      <c r="D134" s="62" t="s">
        <v>139</v>
      </c>
      <c r="E134" s="66">
        <v>1</v>
      </c>
      <c r="F134" s="66" t="s">
        <v>99</v>
      </c>
      <c r="G134" s="63" t="s">
        <v>13</v>
      </c>
      <c r="H134" s="60"/>
      <c r="I134" s="64">
        <f t="shared" si="0"/>
        <v>-44582</v>
      </c>
      <c r="J134" s="65"/>
    </row>
    <row r="135" spans="1:10" ht="19.5" customHeight="1" x14ac:dyDescent="0.15">
      <c r="A135" s="59" t="s">
        <v>41</v>
      </c>
      <c r="B135" s="60">
        <v>44582</v>
      </c>
      <c r="C135" s="61">
        <v>2.99</v>
      </c>
      <c r="D135" s="62" t="s">
        <v>204</v>
      </c>
      <c r="E135" s="66"/>
      <c r="F135" s="66" t="s">
        <v>99</v>
      </c>
      <c r="G135" s="63" t="s">
        <v>13</v>
      </c>
      <c r="H135" s="60"/>
      <c r="I135" s="64">
        <f t="shared" si="0"/>
        <v>-44582</v>
      </c>
      <c r="J135" s="65"/>
    </row>
    <row r="136" spans="1:10" ht="19.5" customHeight="1" x14ac:dyDescent="0.15">
      <c r="A136" s="59" t="s">
        <v>41</v>
      </c>
      <c r="B136" s="60">
        <v>44584</v>
      </c>
      <c r="C136" s="61">
        <v>9.1999999999999993</v>
      </c>
      <c r="D136" s="62" t="s">
        <v>205</v>
      </c>
      <c r="E136" s="78"/>
      <c r="F136" s="66"/>
      <c r="G136" s="63" t="s">
        <v>14</v>
      </c>
      <c r="H136" s="60"/>
      <c r="I136" s="64">
        <f t="shared" si="0"/>
        <v>-44584</v>
      </c>
      <c r="J136" s="65"/>
    </row>
    <row r="137" spans="1:10" ht="19.5" customHeight="1" x14ac:dyDescent="0.15">
      <c r="A137" s="51" t="s">
        <v>41</v>
      </c>
      <c r="B137" s="79">
        <v>44576</v>
      </c>
      <c r="C137" s="80">
        <v>2</v>
      </c>
      <c r="D137" s="58" t="s">
        <v>206</v>
      </c>
      <c r="E137" s="81"/>
      <c r="F137" s="58" t="s">
        <v>43</v>
      </c>
      <c r="G137" s="82" t="s">
        <v>16</v>
      </c>
      <c r="H137" s="79"/>
      <c r="I137" s="56">
        <f t="shared" si="0"/>
        <v>-44576</v>
      </c>
      <c r="J137" s="57"/>
    </row>
    <row r="138" spans="1:10" ht="19.5" customHeight="1" x14ac:dyDescent="0.15">
      <c r="A138" s="51" t="s">
        <v>41</v>
      </c>
      <c r="B138" s="79">
        <v>44576</v>
      </c>
      <c r="C138" s="80">
        <v>0.6</v>
      </c>
      <c r="D138" s="58" t="s">
        <v>207</v>
      </c>
      <c r="E138" s="81"/>
      <c r="F138" s="58" t="s">
        <v>43</v>
      </c>
      <c r="G138" s="82" t="s">
        <v>16</v>
      </c>
      <c r="H138" s="79"/>
      <c r="I138" s="56">
        <f t="shared" si="0"/>
        <v>-44576</v>
      </c>
      <c r="J138" s="57"/>
    </row>
    <row r="139" spans="1:10" ht="19.5" customHeight="1" x14ac:dyDescent="0.15">
      <c r="A139" s="51" t="s">
        <v>41</v>
      </c>
      <c r="B139" s="79">
        <v>44576</v>
      </c>
      <c r="C139" s="80">
        <v>0.75</v>
      </c>
      <c r="D139" s="58" t="s">
        <v>208</v>
      </c>
      <c r="E139" s="81"/>
      <c r="F139" s="58" t="s">
        <v>43</v>
      </c>
      <c r="G139" s="82" t="s">
        <v>16</v>
      </c>
      <c r="H139" s="79"/>
      <c r="I139" s="56">
        <f t="shared" si="0"/>
        <v>-44576</v>
      </c>
      <c r="J139" s="57"/>
    </row>
    <row r="140" spans="1:10" ht="19.5" customHeight="1" x14ac:dyDescent="0.15">
      <c r="A140" s="59" t="s">
        <v>161</v>
      </c>
      <c r="B140" s="83">
        <v>44587</v>
      </c>
      <c r="C140" s="84">
        <v>9.75</v>
      </c>
      <c r="D140" s="85" t="s">
        <v>209</v>
      </c>
      <c r="E140" s="78"/>
      <c r="F140" s="85" t="s">
        <v>150</v>
      </c>
      <c r="G140" s="86" t="s">
        <v>16</v>
      </c>
      <c r="H140" s="83"/>
      <c r="I140" s="64">
        <f t="shared" si="0"/>
        <v>-44587</v>
      </c>
      <c r="J140" s="65"/>
    </row>
    <row r="141" spans="1:10" ht="19.5" customHeight="1" x14ac:dyDescent="0.15">
      <c r="A141" s="59" t="s">
        <v>41</v>
      </c>
      <c r="B141" s="83">
        <v>44589</v>
      </c>
      <c r="C141" s="84">
        <v>1.35</v>
      </c>
      <c r="D141" s="85" t="s">
        <v>210</v>
      </c>
      <c r="E141" s="66">
        <v>6</v>
      </c>
      <c r="F141" s="85" t="s">
        <v>51</v>
      </c>
      <c r="G141" s="86" t="s">
        <v>13</v>
      </c>
      <c r="H141" s="83"/>
      <c r="I141" s="64">
        <f t="shared" si="0"/>
        <v>-44589</v>
      </c>
      <c r="J141" s="65"/>
    </row>
    <row r="142" spans="1:10" ht="19.5" customHeight="1" x14ac:dyDescent="0.15">
      <c r="A142" s="59" t="s">
        <v>41</v>
      </c>
      <c r="B142" s="83">
        <v>44589</v>
      </c>
      <c r="C142" s="84">
        <v>1.5</v>
      </c>
      <c r="D142" s="85" t="s">
        <v>211</v>
      </c>
      <c r="E142" s="66">
        <v>1</v>
      </c>
      <c r="F142" s="85" t="s">
        <v>51</v>
      </c>
      <c r="G142" s="86" t="s">
        <v>13</v>
      </c>
      <c r="H142" s="83"/>
      <c r="I142" s="64">
        <f t="shared" si="0"/>
        <v>-44589</v>
      </c>
      <c r="J142" s="65"/>
    </row>
    <row r="143" spans="1:10" ht="19.5" customHeight="1" x14ac:dyDescent="0.15">
      <c r="A143" s="59" t="s">
        <v>41</v>
      </c>
      <c r="B143" s="83">
        <v>44585</v>
      </c>
      <c r="C143" s="84">
        <v>1.99</v>
      </c>
      <c r="D143" s="85" t="s">
        <v>212</v>
      </c>
      <c r="E143" s="66"/>
      <c r="F143" s="85" t="s">
        <v>51</v>
      </c>
      <c r="G143" s="86" t="s">
        <v>13</v>
      </c>
      <c r="H143" s="83"/>
      <c r="I143" s="64">
        <f t="shared" si="0"/>
        <v>-44585</v>
      </c>
      <c r="J143" s="65"/>
    </row>
    <row r="144" spans="1:10" ht="19.5" customHeight="1" x14ac:dyDescent="0.15">
      <c r="A144" s="59" t="s">
        <v>41</v>
      </c>
      <c r="B144" s="83">
        <v>44585</v>
      </c>
      <c r="C144" s="84">
        <v>2</v>
      </c>
      <c r="D144" s="85" t="s">
        <v>141</v>
      </c>
      <c r="E144" s="66">
        <v>1</v>
      </c>
      <c r="F144" s="85" t="s">
        <v>51</v>
      </c>
      <c r="G144" s="86" t="s">
        <v>13</v>
      </c>
      <c r="H144" s="83"/>
      <c r="I144" s="64">
        <f t="shared" si="0"/>
        <v>-44585</v>
      </c>
      <c r="J144" s="65"/>
    </row>
    <row r="145" spans="1:10" ht="19.5" customHeight="1" x14ac:dyDescent="0.15">
      <c r="A145" s="59" t="s">
        <v>41</v>
      </c>
      <c r="B145" s="83">
        <v>44585</v>
      </c>
      <c r="C145" s="84">
        <v>0.95</v>
      </c>
      <c r="D145" s="85" t="s">
        <v>80</v>
      </c>
      <c r="E145" s="66"/>
      <c r="F145" s="85" t="s">
        <v>51</v>
      </c>
      <c r="G145" s="86" t="s">
        <v>13</v>
      </c>
      <c r="H145" s="83"/>
      <c r="I145" s="64">
        <f t="shared" si="0"/>
        <v>-44585</v>
      </c>
      <c r="J145" s="65"/>
    </row>
    <row r="146" spans="1:10" ht="19.5" customHeight="1" x14ac:dyDescent="0.15">
      <c r="A146" s="59" t="s">
        <v>41</v>
      </c>
      <c r="B146" s="83">
        <v>44585</v>
      </c>
      <c r="C146" s="84">
        <v>0.67</v>
      </c>
      <c r="D146" s="85" t="s">
        <v>64</v>
      </c>
      <c r="E146" s="66">
        <v>1</v>
      </c>
      <c r="F146" s="85" t="s">
        <v>51</v>
      </c>
      <c r="G146" s="86" t="s">
        <v>13</v>
      </c>
      <c r="H146" s="83"/>
      <c r="I146" s="64">
        <f t="shared" si="0"/>
        <v>-44585</v>
      </c>
      <c r="J146" s="65"/>
    </row>
    <row r="147" spans="1:10" ht="19.5" customHeight="1" x14ac:dyDescent="0.15">
      <c r="A147" s="59" t="s">
        <v>41</v>
      </c>
      <c r="B147" s="83">
        <v>44585</v>
      </c>
      <c r="C147" s="84">
        <v>1.2</v>
      </c>
      <c r="D147" s="85" t="s">
        <v>213</v>
      </c>
      <c r="E147" s="85" t="s">
        <v>214</v>
      </c>
      <c r="F147" s="85" t="s">
        <v>51</v>
      </c>
      <c r="G147" s="86" t="s">
        <v>13</v>
      </c>
      <c r="H147" s="83"/>
      <c r="I147" s="64">
        <f t="shared" si="0"/>
        <v>-44585</v>
      </c>
      <c r="J147" s="65"/>
    </row>
    <row r="148" spans="1:10" ht="19.5" customHeight="1" x14ac:dyDescent="0.15">
      <c r="A148" s="59" t="s">
        <v>41</v>
      </c>
      <c r="B148" s="83">
        <v>44585</v>
      </c>
      <c r="C148" s="84">
        <v>1.35</v>
      </c>
      <c r="D148" s="85" t="s">
        <v>215</v>
      </c>
      <c r="E148" s="85" t="s">
        <v>214</v>
      </c>
      <c r="F148" s="85" t="s">
        <v>51</v>
      </c>
      <c r="G148" s="86" t="s">
        <v>13</v>
      </c>
      <c r="H148" s="83"/>
      <c r="I148" s="64">
        <f t="shared" si="0"/>
        <v>-44585</v>
      </c>
      <c r="J148" s="65"/>
    </row>
    <row r="149" spans="1:10" ht="19.5" customHeight="1" x14ac:dyDescent="0.15">
      <c r="A149" s="59" t="s">
        <v>41</v>
      </c>
      <c r="B149" s="83">
        <v>44585</v>
      </c>
      <c r="C149" s="84">
        <v>2.6</v>
      </c>
      <c r="D149" s="85" t="s">
        <v>116</v>
      </c>
      <c r="E149" s="85" t="s">
        <v>216</v>
      </c>
      <c r="F149" s="85" t="s">
        <v>51</v>
      </c>
      <c r="G149" s="86" t="s">
        <v>13</v>
      </c>
      <c r="H149" s="83"/>
      <c r="I149" s="64">
        <f t="shared" si="0"/>
        <v>-44585</v>
      </c>
      <c r="J149" s="65"/>
    </row>
    <row r="150" spans="1:10" ht="19.5" customHeight="1" x14ac:dyDescent="0.15">
      <c r="A150" s="59" t="s">
        <v>41</v>
      </c>
      <c r="B150" s="83">
        <v>44586</v>
      </c>
      <c r="C150" s="84">
        <v>0.85</v>
      </c>
      <c r="D150" s="85" t="s">
        <v>217</v>
      </c>
      <c r="E150" s="85"/>
      <c r="F150" s="85" t="s">
        <v>51</v>
      </c>
      <c r="G150" s="86" t="s">
        <v>13</v>
      </c>
      <c r="H150" s="83"/>
      <c r="I150" s="64">
        <f t="shared" si="0"/>
        <v>-44586</v>
      </c>
      <c r="J150" s="65"/>
    </row>
    <row r="151" spans="1:10" ht="19.5" customHeight="1" x14ac:dyDescent="0.15">
      <c r="A151" s="59" t="s">
        <v>41</v>
      </c>
      <c r="B151" s="83">
        <v>44586</v>
      </c>
      <c r="C151" s="84">
        <v>1.25</v>
      </c>
      <c r="D151" s="85" t="s">
        <v>218</v>
      </c>
      <c r="E151" s="85"/>
      <c r="F151" s="85" t="s">
        <v>51</v>
      </c>
      <c r="G151" s="86" t="s">
        <v>13</v>
      </c>
      <c r="H151" s="83"/>
      <c r="I151" s="64">
        <f t="shared" si="0"/>
        <v>-44586</v>
      </c>
      <c r="J151" s="65"/>
    </row>
    <row r="152" spans="1:10" ht="19.5" customHeight="1" x14ac:dyDescent="0.15">
      <c r="A152" s="59" t="s">
        <v>41</v>
      </c>
      <c r="B152" s="83">
        <v>44586</v>
      </c>
      <c r="C152" s="84">
        <v>1.1200000000000001</v>
      </c>
      <c r="D152" s="85" t="s">
        <v>219</v>
      </c>
      <c r="E152" s="85"/>
      <c r="F152" s="85" t="s">
        <v>51</v>
      </c>
      <c r="G152" s="86" t="s">
        <v>13</v>
      </c>
      <c r="H152" s="83"/>
      <c r="I152" s="64">
        <f t="shared" si="0"/>
        <v>-44586</v>
      </c>
      <c r="J152" s="65"/>
    </row>
    <row r="153" spans="1:10" ht="19.5" customHeight="1" x14ac:dyDescent="0.15">
      <c r="A153" s="59" t="s">
        <v>41</v>
      </c>
      <c r="B153" s="83">
        <v>44586</v>
      </c>
      <c r="C153" s="84">
        <v>1.9</v>
      </c>
      <c r="D153" s="85" t="s">
        <v>220</v>
      </c>
      <c r="E153" s="85">
        <v>4</v>
      </c>
      <c r="F153" s="85" t="s">
        <v>51</v>
      </c>
      <c r="G153" s="86" t="s">
        <v>13</v>
      </c>
      <c r="H153" s="83"/>
      <c r="I153" s="64">
        <f t="shared" si="0"/>
        <v>-44586</v>
      </c>
      <c r="J153" s="65"/>
    </row>
    <row r="154" spans="1:10" ht="19.5" customHeight="1" x14ac:dyDescent="0.15">
      <c r="A154" s="59" t="s">
        <v>41</v>
      </c>
      <c r="B154" s="83">
        <v>44586</v>
      </c>
      <c r="C154" s="84">
        <v>1.35</v>
      </c>
      <c r="D154" s="85" t="s">
        <v>210</v>
      </c>
      <c r="E154" s="85"/>
      <c r="F154" s="85" t="s">
        <v>51</v>
      </c>
      <c r="G154" s="86" t="s">
        <v>13</v>
      </c>
      <c r="H154" s="83"/>
      <c r="I154" s="64">
        <f t="shared" si="0"/>
        <v>-44586</v>
      </c>
      <c r="J154" s="65"/>
    </row>
    <row r="155" spans="1:10" ht="19.5" customHeight="1" x14ac:dyDescent="0.15">
      <c r="A155" s="59" t="s">
        <v>41</v>
      </c>
      <c r="B155" s="83">
        <v>44586</v>
      </c>
      <c r="C155" s="84">
        <v>1.4</v>
      </c>
      <c r="D155" s="85" t="s">
        <v>221</v>
      </c>
      <c r="E155" s="85">
        <v>2</v>
      </c>
      <c r="F155" s="85" t="s">
        <v>51</v>
      </c>
      <c r="G155" s="86" t="s">
        <v>13</v>
      </c>
      <c r="H155" s="83">
        <v>44586</v>
      </c>
      <c r="I155" s="64">
        <f t="shared" si="0"/>
        <v>0</v>
      </c>
      <c r="J155" s="65"/>
    </row>
  </sheetData>
  <mergeCells count="1">
    <mergeCell ref="B1:I1"/>
  </mergeCells>
  <conditionalFormatting sqref="E6 D6:D155 J7 A52 E52:J52">
    <cfRule type="expression" dxfId="3" priority="1">
      <formula>I6&gt;0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Resumen!$B$3:$C$20</xm:f>
          </x14:formula1>
          <xm:sqref>G6:G155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J99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83203125" customWidth="1"/>
    <col min="5" max="5" width="9" customWidth="1"/>
    <col min="6" max="6" width="12.5" customWidth="1"/>
    <col min="7" max="7" width="16.6640625" customWidth="1"/>
    <col min="8" max="8" width="14" customWidth="1"/>
    <col min="9" max="10" width="6.33203125" customWidth="1"/>
  </cols>
  <sheetData>
    <row r="1" spans="1:10" ht="13" x14ac:dyDescent="0.15">
      <c r="A1" s="29"/>
      <c r="B1" s="144"/>
      <c r="C1" s="145"/>
      <c r="D1" s="145"/>
      <c r="E1" s="145"/>
      <c r="F1" s="145"/>
      <c r="G1" s="145"/>
      <c r="H1" s="145"/>
      <c r="I1" s="145"/>
      <c r="J1" s="30"/>
    </row>
    <row r="2" spans="1:10" ht="22" x14ac:dyDescent="0.25">
      <c r="A2" s="31"/>
      <c r="B2" s="32" t="s">
        <v>28</v>
      </c>
      <c r="C2" s="33"/>
      <c r="D2" s="31"/>
      <c r="E2" s="31"/>
      <c r="F2" s="34"/>
      <c r="G2" s="31"/>
      <c r="H2" s="32" t="s">
        <v>29</v>
      </c>
      <c r="I2" s="33"/>
      <c r="J2" s="33"/>
    </row>
    <row r="3" spans="1:10" ht="12" customHeight="1" x14ac:dyDescent="0.15">
      <c r="A3" s="35"/>
      <c r="B3" s="36"/>
      <c r="C3" s="37"/>
      <c r="D3" s="36"/>
      <c r="E3" s="36"/>
      <c r="F3" s="38"/>
      <c r="G3" s="36"/>
      <c r="H3" s="36"/>
      <c r="I3" s="37"/>
      <c r="J3" s="40"/>
    </row>
    <row r="4" spans="1:10" ht="24" customHeight="1" x14ac:dyDescent="0.15">
      <c r="A4" s="17"/>
      <c r="B4" s="41" t="s">
        <v>30</v>
      </c>
      <c r="C4" s="42">
        <f>SUM(C6:C129)</f>
        <v>248.00000000000003</v>
      </c>
      <c r="D4" s="43" t="s">
        <v>31</v>
      </c>
      <c r="E4" s="44">
        <f>SUMIFS(C6:C144,A6:A144,"&lt;&gt;N")</f>
        <v>8.8000000000000007</v>
      </c>
      <c r="F4" s="43" t="s">
        <v>32</v>
      </c>
      <c r="G4" s="44">
        <f>SUMIFS(C6:C144,A6:A144,"&lt;&gt;F")</f>
        <v>239.20000000000005</v>
      </c>
      <c r="H4" s="42">
        <f>E4+G4</f>
        <v>248.00000000000006</v>
      </c>
      <c r="I4" s="42"/>
      <c r="J4" s="41"/>
    </row>
    <row r="5" spans="1:10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47" t="s">
        <v>39</v>
      </c>
      <c r="I5" s="48" t="s">
        <v>40</v>
      </c>
      <c r="J5" s="50"/>
    </row>
    <row r="6" spans="1:10" ht="19.5" customHeight="1" x14ac:dyDescent="0.15">
      <c r="A6" s="59" t="s">
        <v>41</v>
      </c>
      <c r="B6" s="60">
        <v>44591</v>
      </c>
      <c r="C6" s="61">
        <v>9.1999999999999993</v>
      </c>
      <c r="D6" s="62" t="s">
        <v>222</v>
      </c>
      <c r="E6" s="62">
        <v>2</v>
      </c>
      <c r="F6" s="62" t="s">
        <v>223</v>
      </c>
      <c r="G6" s="87" t="s">
        <v>14</v>
      </c>
      <c r="H6" s="60">
        <v>44591</v>
      </c>
      <c r="I6" s="62">
        <f t="shared" ref="I6:I98" si="0">H6-B6</f>
        <v>0</v>
      </c>
      <c r="J6" s="85"/>
    </row>
    <row r="7" spans="1:10" ht="19.5" customHeight="1" x14ac:dyDescent="0.15">
      <c r="A7" s="59" t="s">
        <v>41</v>
      </c>
      <c r="B7" s="60">
        <v>44592</v>
      </c>
      <c r="C7" s="61">
        <v>2.16</v>
      </c>
      <c r="D7" s="62" t="s">
        <v>68</v>
      </c>
      <c r="E7" s="62" t="s">
        <v>224</v>
      </c>
      <c r="F7" s="62" t="s">
        <v>67</v>
      </c>
      <c r="G7" s="63" t="s">
        <v>13</v>
      </c>
      <c r="H7" s="60"/>
      <c r="I7" s="62">
        <f t="shared" si="0"/>
        <v>-44592</v>
      </c>
      <c r="J7" s="85"/>
    </row>
    <row r="8" spans="1:10" ht="19.5" customHeight="1" x14ac:dyDescent="0.15">
      <c r="A8" s="59" t="s">
        <v>41</v>
      </c>
      <c r="B8" s="60">
        <v>44592</v>
      </c>
      <c r="C8" s="61">
        <v>2.09</v>
      </c>
      <c r="D8" s="62" t="s">
        <v>73</v>
      </c>
      <c r="E8" s="62"/>
      <c r="F8" s="62" t="s">
        <v>67</v>
      </c>
      <c r="G8" s="63" t="s">
        <v>13</v>
      </c>
      <c r="H8" s="60"/>
      <c r="I8" s="62">
        <f t="shared" si="0"/>
        <v>-44592</v>
      </c>
      <c r="J8" s="85"/>
    </row>
    <row r="9" spans="1:10" ht="19.5" customHeight="1" x14ac:dyDescent="0.15">
      <c r="A9" s="59" t="s">
        <v>41</v>
      </c>
      <c r="B9" s="60">
        <v>44592</v>
      </c>
      <c r="C9" s="61">
        <v>1.98</v>
      </c>
      <c r="D9" s="62" t="s">
        <v>225</v>
      </c>
      <c r="E9" s="62" t="s">
        <v>177</v>
      </c>
      <c r="F9" s="62" t="s">
        <v>67</v>
      </c>
      <c r="G9" s="63" t="s">
        <v>13</v>
      </c>
      <c r="H9" s="60"/>
      <c r="I9" s="62">
        <f t="shared" si="0"/>
        <v>-44592</v>
      </c>
      <c r="J9" s="85"/>
    </row>
    <row r="10" spans="1:10" ht="19.5" customHeight="1" x14ac:dyDescent="0.15">
      <c r="A10" s="59" t="s">
        <v>41</v>
      </c>
      <c r="B10" s="60">
        <v>44592</v>
      </c>
      <c r="C10" s="61">
        <v>5.95</v>
      </c>
      <c r="D10" s="62" t="s">
        <v>226</v>
      </c>
      <c r="E10" s="62">
        <v>3</v>
      </c>
      <c r="F10" s="62" t="s">
        <v>67</v>
      </c>
      <c r="G10" s="63" t="s">
        <v>13</v>
      </c>
      <c r="H10" s="60">
        <v>44611</v>
      </c>
      <c r="I10" s="62">
        <f t="shared" si="0"/>
        <v>19</v>
      </c>
      <c r="J10" s="85"/>
    </row>
    <row r="11" spans="1:10" ht="19.5" customHeight="1" x14ac:dyDescent="0.15">
      <c r="A11" s="59" t="s">
        <v>41</v>
      </c>
      <c r="B11" s="60">
        <v>44592</v>
      </c>
      <c r="C11" s="61">
        <v>0.79</v>
      </c>
      <c r="D11" s="62" t="s">
        <v>227</v>
      </c>
      <c r="E11" s="62" t="s">
        <v>77</v>
      </c>
      <c r="F11" s="62" t="s">
        <v>67</v>
      </c>
      <c r="G11" s="63" t="s">
        <v>13</v>
      </c>
      <c r="H11" s="60"/>
      <c r="I11" s="62">
        <f t="shared" si="0"/>
        <v>-44592</v>
      </c>
      <c r="J11" s="85"/>
    </row>
    <row r="12" spans="1:10" ht="19.5" customHeight="1" x14ac:dyDescent="0.15">
      <c r="A12" s="59" t="s">
        <v>41</v>
      </c>
      <c r="B12" s="60">
        <v>44592</v>
      </c>
      <c r="C12" s="61">
        <v>1.69</v>
      </c>
      <c r="D12" s="62" t="s">
        <v>228</v>
      </c>
      <c r="E12" s="62"/>
      <c r="F12" s="62" t="s">
        <v>67</v>
      </c>
      <c r="G12" s="63" t="s">
        <v>13</v>
      </c>
      <c r="H12" s="60"/>
      <c r="I12" s="62">
        <f t="shared" si="0"/>
        <v>-44592</v>
      </c>
      <c r="J12" s="85"/>
    </row>
    <row r="13" spans="1:10" ht="19.5" customHeight="1" x14ac:dyDescent="0.15">
      <c r="A13" s="59" t="s">
        <v>41</v>
      </c>
      <c r="B13" s="60">
        <v>44592</v>
      </c>
      <c r="C13" s="61">
        <v>1.19</v>
      </c>
      <c r="D13" s="62" t="s">
        <v>229</v>
      </c>
      <c r="E13" s="62" t="s">
        <v>230</v>
      </c>
      <c r="F13" s="62" t="s">
        <v>67</v>
      </c>
      <c r="G13" s="63" t="s">
        <v>13</v>
      </c>
      <c r="H13" s="60"/>
      <c r="I13" s="62">
        <f t="shared" si="0"/>
        <v>-44592</v>
      </c>
      <c r="J13" s="85"/>
    </row>
    <row r="14" spans="1:10" ht="19.5" customHeight="1" x14ac:dyDescent="0.15">
      <c r="A14" s="59" t="s">
        <v>41</v>
      </c>
      <c r="B14" s="60">
        <v>44592</v>
      </c>
      <c r="C14" s="61">
        <v>0.87</v>
      </c>
      <c r="D14" s="62" t="s">
        <v>231</v>
      </c>
      <c r="E14" s="62"/>
      <c r="F14" s="62" t="s">
        <v>67</v>
      </c>
      <c r="G14" s="63" t="s">
        <v>13</v>
      </c>
      <c r="H14" s="60"/>
      <c r="I14" s="62">
        <f t="shared" si="0"/>
        <v>-44592</v>
      </c>
      <c r="J14" s="85"/>
    </row>
    <row r="15" spans="1:10" ht="19.5" customHeight="1" x14ac:dyDescent="0.15">
      <c r="A15" s="59" t="s">
        <v>41</v>
      </c>
      <c r="B15" s="60">
        <v>44592</v>
      </c>
      <c r="C15" s="61">
        <v>0.67</v>
      </c>
      <c r="D15" s="62" t="s">
        <v>232</v>
      </c>
      <c r="E15" s="62"/>
      <c r="F15" s="62" t="s">
        <v>67</v>
      </c>
      <c r="G15" s="63" t="s">
        <v>13</v>
      </c>
      <c r="H15" s="60"/>
      <c r="I15" s="62">
        <f t="shared" si="0"/>
        <v>-44592</v>
      </c>
      <c r="J15" s="85"/>
    </row>
    <row r="16" spans="1:10" ht="19.5" customHeight="1" x14ac:dyDescent="0.15">
      <c r="A16" s="59" t="s">
        <v>41</v>
      </c>
      <c r="B16" s="60">
        <v>44592</v>
      </c>
      <c r="C16" s="61">
        <v>7.68</v>
      </c>
      <c r="D16" s="62" t="s">
        <v>66</v>
      </c>
      <c r="E16" s="62" t="s">
        <v>233</v>
      </c>
      <c r="F16" s="62" t="s">
        <v>51</v>
      </c>
      <c r="G16" s="63" t="s">
        <v>13</v>
      </c>
      <c r="H16" s="60"/>
      <c r="I16" s="62">
        <f t="shared" si="0"/>
        <v>-44592</v>
      </c>
      <c r="J16" s="85"/>
    </row>
    <row r="17" spans="1:10" ht="19.5" customHeight="1" x14ac:dyDescent="0.15">
      <c r="A17" s="59" t="s">
        <v>41</v>
      </c>
      <c r="B17" s="60">
        <v>44592</v>
      </c>
      <c r="C17" s="61">
        <v>0.9</v>
      </c>
      <c r="D17" s="62" t="s">
        <v>234</v>
      </c>
      <c r="E17" s="62"/>
      <c r="F17" s="62" t="s">
        <v>51</v>
      </c>
      <c r="G17" s="63" t="s">
        <v>13</v>
      </c>
      <c r="H17" s="60">
        <v>44604</v>
      </c>
      <c r="I17" s="62">
        <f t="shared" si="0"/>
        <v>12</v>
      </c>
      <c r="J17" s="85"/>
    </row>
    <row r="18" spans="1:10" ht="19.5" customHeight="1" x14ac:dyDescent="0.15">
      <c r="A18" s="59" t="s">
        <v>41</v>
      </c>
      <c r="B18" s="60">
        <v>44592</v>
      </c>
      <c r="C18" s="61">
        <v>0.65</v>
      </c>
      <c r="D18" s="62" t="s">
        <v>173</v>
      </c>
      <c r="E18" s="62"/>
      <c r="F18" s="62" t="s">
        <v>51</v>
      </c>
      <c r="G18" s="63" t="s">
        <v>13</v>
      </c>
      <c r="H18" s="60">
        <v>44597</v>
      </c>
      <c r="I18" s="62">
        <f t="shared" si="0"/>
        <v>5</v>
      </c>
      <c r="J18" s="85"/>
    </row>
    <row r="19" spans="1:10" ht="19.5" customHeight="1" x14ac:dyDescent="0.15">
      <c r="A19" s="59" t="s">
        <v>41</v>
      </c>
      <c r="B19" s="60">
        <v>44592</v>
      </c>
      <c r="C19" s="61">
        <v>1.1000000000000001</v>
      </c>
      <c r="D19" s="62" t="s">
        <v>235</v>
      </c>
      <c r="E19" s="62"/>
      <c r="F19" s="62" t="s">
        <v>51</v>
      </c>
      <c r="G19" s="63" t="s">
        <v>13</v>
      </c>
      <c r="H19" s="60"/>
      <c r="I19" s="62">
        <f t="shared" si="0"/>
        <v>-44592</v>
      </c>
      <c r="J19" s="85"/>
    </row>
    <row r="20" spans="1:10" ht="19.5" customHeight="1" x14ac:dyDescent="0.15">
      <c r="A20" s="59" t="s">
        <v>41</v>
      </c>
      <c r="B20" s="60">
        <v>44592</v>
      </c>
      <c r="C20" s="88">
        <v>0.95</v>
      </c>
      <c r="D20" s="62" t="s">
        <v>236</v>
      </c>
      <c r="E20" s="62"/>
      <c r="F20" s="62" t="s">
        <v>51</v>
      </c>
      <c r="G20" s="63" t="s">
        <v>13</v>
      </c>
      <c r="H20" s="60"/>
      <c r="I20" s="62">
        <f t="shared" si="0"/>
        <v>-44592</v>
      </c>
      <c r="J20" s="85"/>
    </row>
    <row r="21" spans="1:10" ht="19.5" customHeight="1" x14ac:dyDescent="0.15">
      <c r="A21" s="59" t="s">
        <v>41</v>
      </c>
      <c r="B21" s="60">
        <v>44592</v>
      </c>
      <c r="C21" s="61">
        <v>1.65</v>
      </c>
      <c r="D21" s="62" t="s">
        <v>237</v>
      </c>
      <c r="E21" s="62"/>
      <c r="F21" s="62" t="s">
        <v>51</v>
      </c>
      <c r="G21" s="63" t="s">
        <v>13</v>
      </c>
      <c r="H21" s="60"/>
      <c r="I21" s="62">
        <f t="shared" si="0"/>
        <v>-44592</v>
      </c>
      <c r="J21" s="85"/>
    </row>
    <row r="22" spans="1:10" ht="19.5" customHeight="1" x14ac:dyDescent="0.15">
      <c r="A22" s="59" t="s">
        <v>41</v>
      </c>
      <c r="B22" s="60">
        <v>44592</v>
      </c>
      <c r="C22" s="61">
        <v>1.99</v>
      </c>
      <c r="D22" s="62" t="s">
        <v>238</v>
      </c>
      <c r="E22" s="62"/>
      <c r="F22" s="62" t="s">
        <v>51</v>
      </c>
      <c r="G22" s="63" t="s">
        <v>13</v>
      </c>
      <c r="H22" s="60"/>
      <c r="I22" s="62">
        <f t="shared" si="0"/>
        <v>-44592</v>
      </c>
      <c r="J22" s="85"/>
    </row>
    <row r="23" spans="1:10" ht="19.5" customHeight="1" x14ac:dyDescent="0.15">
      <c r="A23" s="59" t="s">
        <v>41</v>
      </c>
      <c r="B23" s="60">
        <v>44592</v>
      </c>
      <c r="C23" s="61">
        <v>1.3</v>
      </c>
      <c r="D23" s="62" t="s">
        <v>239</v>
      </c>
      <c r="E23" s="66"/>
      <c r="F23" s="62" t="s">
        <v>51</v>
      </c>
      <c r="G23" s="63" t="s">
        <v>13</v>
      </c>
      <c r="H23" s="60"/>
      <c r="I23" s="62">
        <f t="shared" si="0"/>
        <v>-44592</v>
      </c>
      <c r="J23" s="85"/>
    </row>
    <row r="24" spans="1:10" ht="19.5" customHeight="1" x14ac:dyDescent="0.15">
      <c r="A24" s="59" t="s">
        <v>41</v>
      </c>
      <c r="B24" s="60">
        <v>44592</v>
      </c>
      <c r="C24" s="61">
        <v>2.27</v>
      </c>
      <c r="D24" s="62" t="s">
        <v>240</v>
      </c>
      <c r="E24" s="66"/>
      <c r="F24" s="62" t="s">
        <v>51</v>
      </c>
      <c r="G24" s="63" t="s">
        <v>13</v>
      </c>
      <c r="H24" s="60">
        <v>44606</v>
      </c>
      <c r="I24" s="62">
        <f t="shared" si="0"/>
        <v>14</v>
      </c>
      <c r="J24" s="85"/>
    </row>
    <row r="25" spans="1:10" ht="19.5" customHeight="1" x14ac:dyDescent="0.15">
      <c r="A25" s="59" t="s">
        <v>41</v>
      </c>
      <c r="B25" s="60">
        <v>44592</v>
      </c>
      <c r="C25" s="61">
        <v>1.8</v>
      </c>
      <c r="D25" s="62" t="s">
        <v>101</v>
      </c>
      <c r="E25" s="66"/>
      <c r="F25" s="62" t="s">
        <v>51</v>
      </c>
      <c r="G25" s="63" t="s">
        <v>13</v>
      </c>
      <c r="H25" s="60"/>
      <c r="I25" s="62">
        <f t="shared" si="0"/>
        <v>-44592</v>
      </c>
      <c r="J25" s="85"/>
    </row>
    <row r="26" spans="1:10" ht="19.5" customHeight="1" x14ac:dyDescent="0.15">
      <c r="A26" s="59" t="s">
        <v>41</v>
      </c>
      <c r="B26" s="60">
        <v>44592</v>
      </c>
      <c r="C26" s="61">
        <v>1.7</v>
      </c>
      <c r="D26" s="62" t="s">
        <v>241</v>
      </c>
      <c r="E26" s="66"/>
      <c r="F26" s="62" t="s">
        <v>51</v>
      </c>
      <c r="G26" s="63" t="s">
        <v>13</v>
      </c>
      <c r="H26" s="60"/>
      <c r="I26" s="62">
        <f t="shared" si="0"/>
        <v>-44592</v>
      </c>
      <c r="J26" s="85"/>
    </row>
    <row r="27" spans="1:10" ht="19.5" customHeight="1" x14ac:dyDescent="0.15">
      <c r="A27" s="59" t="s">
        <v>41</v>
      </c>
      <c r="B27" s="60">
        <v>44592</v>
      </c>
      <c r="C27" s="61">
        <v>0.8</v>
      </c>
      <c r="D27" s="62" t="s">
        <v>242</v>
      </c>
      <c r="E27" s="66"/>
      <c r="F27" s="62" t="s">
        <v>51</v>
      </c>
      <c r="G27" s="63" t="s">
        <v>13</v>
      </c>
      <c r="H27" s="60"/>
      <c r="I27" s="62">
        <f t="shared" si="0"/>
        <v>-44592</v>
      </c>
      <c r="J27" s="85"/>
    </row>
    <row r="28" spans="1:10" ht="19.5" customHeight="1" x14ac:dyDescent="0.15">
      <c r="A28" s="59" t="s">
        <v>41</v>
      </c>
      <c r="B28" s="60">
        <v>44592</v>
      </c>
      <c r="C28" s="61">
        <v>1.65</v>
      </c>
      <c r="D28" s="62" t="s">
        <v>243</v>
      </c>
      <c r="E28" s="66"/>
      <c r="F28" s="62" t="s">
        <v>51</v>
      </c>
      <c r="G28" s="63" t="s">
        <v>13</v>
      </c>
      <c r="H28" s="60"/>
      <c r="I28" s="62">
        <f t="shared" si="0"/>
        <v>-44592</v>
      </c>
      <c r="J28" s="85"/>
    </row>
    <row r="29" spans="1:10" ht="19.5" customHeight="1" x14ac:dyDescent="0.15">
      <c r="A29" s="59" t="s">
        <v>41</v>
      </c>
      <c r="B29" s="60">
        <v>44592</v>
      </c>
      <c r="C29" s="61">
        <v>0.9</v>
      </c>
      <c r="D29" s="62" t="s">
        <v>244</v>
      </c>
      <c r="E29" s="66">
        <v>3</v>
      </c>
      <c r="F29" s="62" t="s">
        <v>51</v>
      </c>
      <c r="G29" s="63" t="s">
        <v>13</v>
      </c>
      <c r="H29" s="60"/>
      <c r="I29" s="62">
        <f t="shared" si="0"/>
        <v>-44592</v>
      </c>
      <c r="J29" s="85"/>
    </row>
    <row r="30" spans="1:10" ht="19.5" customHeight="1" x14ac:dyDescent="0.15">
      <c r="A30" s="59" t="s">
        <v>41</v>
      </c>
      <c r="B30" s="60">
        <v>44592</v>
      </c>
      <c r="C30" s="61">
        <v>1.7</v>
      </c>
      <c r="D30" s="62" t="s">
        <v>245</v>
      </c>
      <c r="E30" s="66"/>
      <c r="F30" s="62" t="s">
        <v>51</v>
      </c>
      <c r="G30" s="63" t="s">
        <v>13</v>
      </c>
      <c r="H30" s="60"/>
      <c r="I30" s="62">
        <f t="shared" si="0"/>
        <v>-44592</v>
      </c>
      <c r="J30" s="85"/>
    </row>
    <row r="31" spans="1:10" ht="19.5" customHeight="1" x14ac:dyDescent="0.15">
      <c r="A31" s="59" t="s">
        <v>41</v>
      </c>
      <c r="B31" s="60">
        <v>44592</v>
      </c>
      <c r="C31" s="61">
        <v>1.7</v>
      </c>
      <c r="D31" s="62" t="s">
        <v>246</v>
      </c>
      <c r="E31" s="66"/>
      <c r="F31" s="62" t="s">
        <v>51</v>
      </c>
      <c r="G31" s="63" t="s">
        <v>13</v>
      </c>
      <c r="H31" s="60"/>
      <c r="I31" s="62">
        <f t="shared" si="0"/>
        <v>-44592</v>
      </c>
      <c r="J31" s="85"/>
    </row>
    <row r="32" spans="1:10" ht="19.5" customHeight="1" x14ac:dyDescent="0.15">
      <c r="A32" s="59" t="s">
        <v>41</v>
      </c>
      <c r="B32" s="60">
        <v>44592</v>
      </c>
      <c r="C32" s="61">
        <v>0.79</v>
      </c>
      <c r="D32" s="62" t="s">
        <v>178</v>
      </c>
      <c r="E32" s="66"/>
      <c r="F32" s="62" t="s">
        <v>51</v>
      </c>
      <c r="G32" s="63" t="s">
        <v>13</v>
      </c>
      <c r="H32" s="60"/>
      <c r="I32" s="62">
        <f t="shared" si="0"/>
        <v>-44592</v>
      </c>
      <c r="J32" s="85"/>
    </row>
    <row r="33" spans="1:10" ht="19.5" customHeight="1" x14ac:dyDescent="0.15">
      <c r="A33" s="59" t="s">
        <v>41</v>
      </c>
      <c r="B33" s="60">
        <v>44592</v>
      </c>
      <c r="C33" s="61">
        <v>1.06</v>
      </c>
      <c r="D33" s="62" t="s">
        <v>247</v>
      </c>
      <c r="E33" s="66" t="s">
        <v>164</v>
      </c>
      <c r="F33" s="62" t="s">
        <v>51</v>
      </c>
      <c r="G33" s="63" t="s">
        <v>13</v>
      </c>
      <c r="H33" s="60"/>
      <c r="I33" s="62">
        <f t="shared" si="0"/>
        <v>-44592</v>
      </c>
      <c r="J33" s="85"/>
    </row>
    <row r="34" spans="1:10" ht="19.5" customHeight="1" x14ac:dyDescent="0.15">
      <c r="A34" s="59" t="s">
        <v>41</v>
      </c>
      <c r="B34" s="60">
        <v>44592</v>
      </c>
      <c r="C34" s="61">
        <v>1.65</v>
      </c>
      <c r="D34" s="62" t="s">
        <v>248</v>
      </c>
      <c r="E34" s="62"/>
      <c r="F34" s="62" t="s">
        <v>51</v>
      </c>
      <c r="G34" s="63" t="s">
        <v>13</v>
      </c>
      <c r="H34" s="60"/>
      <c r="I34" s="62">
        <f t="shared" si="0"/>
        <v>-44592</v>
      </c>
      <c r="J34" s="85"/>
    </row>
    <row r="35" spans="1:10" ht="19.5" customHeight="1" x14ac:dyDescent="0.15">
      <c r="A35" s="59" t="s">
        <v>41</v>
      </c>
      <c r="B35" s="60">
        <v>44592</v>
      </c>
      <c r="C35" s="61">
        <v>1.4</v>
      </c>
      <c r="D35" s="62" t="s">
        <v>249</v>
      </c>
      <c r="E35" s="66">
        <v>1</v>
      </c>
      <c r="F35" s="62" t="s">
        <v>51</v>
      </c>
      <c r="G35" s="63" t="s">
        <v>15</v>
      </c>
      <c r="H35" s="60"/>
      <c r="I35" s="62">
        <f t="shared" si="0"/>
        <v>-44592</v>
      </c>
      <c r="J35" s="85"/>
    </row>
    <row r="36" spans="1:10" ht="19.5" customHeight="1" x14ac:dyDescent="0.15">
      <c r="A36" s="59" t="s">
        <v>41</v>
      </c>
      <c r="B36" s="60">
        <v>44592</v>
      </c>
      <c r="C36" s="61">
        <v>1.1000000000000001</v>
      </c>
      <c r="D36" s="62" t="s">
        <v>250</v>
      </c>
      <c r="E36" s="66"/>
      <c r="F36" s="62" t="s">
        <v>51</v>
      </c>
      <c r="G36" s="63" t="s">
        <v>13</v>
      </c>
      <c r="H36" s="60"/>
      <c r="I36" s="62">
        <f t="shared" si="0"/>
        <v>-44592</v>
      </c>
      <c r="J36" s="85"/>
    </row>
    <row r="37" spans="1:10" ht="19.5" customHeight="1" x14ac:dyDescent="0.15">
      <c r="A37" s="59" t="s">
        <v>41</v>
      </c>
      <c r="B37" s="60">
        <v>44592</v>
      </c>
      <c r="C37" s="61">
        <v>1.85</v>
      </c>
      <c r="D37" s="62" t="s">
        <v>251</v>
      </c>
      <c r="E37" s="66"/>
      <c r="F37" s="62" t="s">
        <v>51</v>
      </c>
      <c r="G37" s="63" t="s">
        <v>15</v>
      </c>
      <c r="H37" s="60"/>
      <c r="I37" s="62">
        <f t="shared" si="0"/>
        <v>-44592</v>
      </c>
      <c r="J37" s="85"/>
    </row>
    <row r="38" spans="1:10" ht="19.5" customHeight="1" x14ac:dyDescent="0.15">
      <c r="A38" s="59" t="s">
        <v>41</v>
      </c>
      <c r="B38" s="60">
        <v>44592</v>
      </c>
      <c r="C38" s="61">
        <v>1.55</v>
      </c>
      <c r="D38" s="62" t="s">
        <v>252</v>
      </c>
      <c r="E38" s="66">
        <v>3</v>
      </c>
      <c r="F38" s="62" t="s">
        <v>51</v>
      </c>
      <c r="G38" s="63" t="s">
        <v>13</v>
      </c>
      <c r="H38" s="60"/>
      <c r="I38" s="62">
        <f t="shared" si="0"/>
        <v>-44592</v>
      </c>
      <c r="J38" s="85"/>
    </row>
    <row r="39" spans="1:10" ht="19.5" customHeight="1" x14ac:dyDescent="0.15">
      <c r="A39" s="59" t="s">
        <v>41</v>
      </c>
      <c r="B39" s="60">
        <v>44592</v>
      </c>
      <c r="C39" s="61">
        <v>1.55</v>
      </c>
      <c r="D39" s="62" t="s">
        <v>248</v>
      </c>
      <c r="E39" s="66" t="s">
        <v>253</v>
      </c>
      <c r="F39" s="62" t="s">
        <v>51</v>
      </c>
      <c r="G39" s="63" t="s">
        <v>13</v>
      </c>
      <c r="H39" s="60"/>
      <c r="I39" s="62">
        <f t="shared" si="0"/>
        <v>-44592</v>
      </c>
      <c r="J39" s="85"/>
    </row>
    <row r="40" spans="1:10" ht="19.5" customHeight="1" x14ac:dyDescent="0.15">
      <c r="A40" s="59" t="s">
        <v>41</v>
      </c>
      <c r="B40" s="60">
        <v>44592</v>
      </c>
      <c r="C40" s="61">
        <v>2</v>
      </c>
      <c r="D40" s="62" t="s">
        <v>254</v>
      </c>
      <c r="E40" s="66">
        <v>1</v>
      </c>
      <c r="F40" s="66" t="s">
        <v>51</v>
      </c>
      <c r="G40" s="63" t="s">
        <v>13</v>
      </c>
      <c r="H40" s="60"/>
      <c r="I40" s="62">
        <f t="shared" si="0"/>
        <v>-44592</v>
      </c>
      <c r="J40" s="85"/>
    </row>
    <row r="41" spans="1:10" ht="19.5" customHeight="1" x14ac:dyDescent="0.15">
      <c r="A41" s="59" t="s">
        <v>41</v>
      </c>
      <c r="B41" s="60">
        <v>44593</v>
      </c>
      <c r="C41" s="61">
        <v>1.85</v>
      </c>
      <c r="D41" s="62" t="s">
        <v>255</v>
      </c>
      <c r="E41" s="66">
        <v>16</v>
      </c>
      <c r="F41" s="66" t="s">
        <v>51</v>
      </c>
      <c r="G41" s="63" t="s">
        <v>13</v>
      </c>
      <c r="H41" s="60">
        <v>44610</v>
      </c>
      <c r="I41" s="62">
        <f t="shared" si="0"/>
        <v>17</v>
      </c>
      <c r="J41" s="85"/>
    </row>
    <row r="42" spans="1:10" ht="19.5" customHeight="1" x14ac:dyDescent="0.15">
      <c r="A42" s="59" t="s">
        <v>41</v>
      </c>
      <c r="B42" s="60">
        <v>44593</v>
      </c>
      <c r="C42" s="61">
        <v>4.05</v>
      </c>
      <c r="D42" s="62" t="s">
        <v>83</v>
      </c>
      <c r="E42" s="66"/>
      <c r="F42" s="66" t="s">
        <v>51</v>
      </c>
      <c r="G42" s="63" t="s">
        <v>13</v>
      </c>
      <c r="H42" s="60"/>
      <c r="I42" s="62">
        <f t="shared" si="0"/>
        <v>-44593</v>
      </c>
      <c r="J42" s="85"/>
    </row>
    <row r="43" spans="1:10" ht="19.5" customHeight="1" x14ac:dyDescent="0.15">
      <c r="A43" s="59" t="s">
        <v>41</v>
      </c>
      <c r="B43" s="60">
        <v>44593</v>
      </c>
      <c r="C43" s="61">
        <v>1</v>
      </c>
      <c r="D43" s="62" t="s">
        <v>256</v>
      </c>
      <c r="E43" s="66"/>
      <c r="F43" s="66" t="s">
        <v>51</v>
      </c>
      <c r="G43" s="63" t="s">
        <v>13</v>
      </c>
      <c r="H43" s="60"/>
      <c r="I43" s="62">
        <f t="shared" si="0"/>
        <v>-44593</v>
      </c>
      <c r="J43" s="85"/>
    </row>
    <row r="44" spans="1:10" ht="19.5" customHeight="1" x14ac:dyDescent="0.15">
      <c r="A44" s="59" t="s">
        <v>41</v>
      </c>
      <c r="B44" s="60">
        <v>44593</v>
      </c>
      <c r="C44" s="61">
        <v>1.35</v>
      </c>
      <c r="D44" s="62" t="s">
        <v>257</v>
      </c>
      <c r="E44" s="66"/>
      <c r="F44" s="66" t="s">
        <v>51</v>
      </c>
      <c r="G44" s="63" t="s">
        <v>13</v>
      </c>
      <c r="H44" s="60"/>
      <c r="I44" s="62">
        <f t="shared" si="0"/>
        <v>-44593</v>
      </c>
      <c r="J44" s="85"/>
    </row>
    <row r="45" spans="1:10" ht="19.5" customHeight="1" x14ac:dyDescent="0.15">
      <c r="A45" s="59" t="s">
        <v>41</v>
      </c>
      <c r="B45" s="60">
        <v>44593</v>
      </c>
      <c r="C45" s="61">
        <v>2.99</v>
      </c>
      <c r="D45" s="62" t="s">
        <v>258</v>
      </c>
      <c r="E45" s="66"/>
      <c r="F45" s="66" t="s">
        <v>51</v>
      </c>
      <c r="G45" s="63" t="s">
        <v>13</v>
      </c>
      <c r="H45" s="60"/>
      <c r="I45" s="62">
        <f t="shared" si="0"/>
        <v>-44593</v>
      </c>
      <c r="J45" s="85"/>
    </row>
    <row r="46" spans="1:10" ht="19.5" customHeight="1" x14ac:dyDescent="0.15">
      <c r="A46" s="59" t="s">
        <v>41</v>
      </c>
      <c r="B46" s="60">
        <v>44593</v>
      </c>
      <c r="C46" s="61">
        <v>1.2</v>
      </c>
      <c r="D46" s="62" t="s">
        <v>213</v>
      </c>
      <c r="E46" s="66"/>
      <c r="F46" s="66" t="s">
        <v>51</v>
      </c>
      <c r="G46" s="63" t="s">
        <v>13</v>
      </c>
      <c r="H46" s="60"/>
      <c r="I46" s="62">
        <f t="shared" si="0"/>
        <v>-44593</v>
      </c>
      <c r="J46" s="85"/>
    </row>
    <row r="47" spans="1:10" ht="19.5" customHeight="1" x14ac:dyDescent="0.15">
      <c r="A47" s="59" t="s">
        <v>41</v>
      </c>
      <c r="B47" s="60">
        <v>44593</v>
      </c>
      <c r="C47" s="61">
        <v>0.9</v>
      </c>
      <c r="D47" s="62" t="s">
        <v>259</v>
      </c>
      <c r="E47" s="66">
        <v>2</v>
      </c>
      <c r="F47" s="66" t="s">
        <v>51</v>
      </c>
      <c r="G47" s="63" t="s">
        <v>13</v>
      </c>
      <c r="H47" s="60">
        <v>44621</v>
      </c>
      <c r="I47" s="62">
        <f t="shared" si="0"/>
        <v>28</v>
      </c>
      <c r="J47" s="85"/>
    </row>
    <row r="48" spans="1:10" ht="19.5" customHeight="1" x14ac:dyDescent="0.15">
      <c r="A48" s="59" t="s">
        <v>41</v>
      </c>
      <c r="B48" s="60">
        <v>44593</v>
      </c>
      <c r="C48" s="61">
        <v>2.5</v>
      </c>
      <c r="D48" s="62" t="s">
        <v>260</v>
      </c>
      <c r="E48" s="66"/>
      <c r="F48" s="66" t="s">
        <v>51</v>
      </c>
      <c r="G48" s="63" t="s">
        <v>13</v>
      </c>
      <c r="H48" s="60"/>
      <c r="I48" s="62">
        <f t="shared" si="0"/>
        <v>-44593</v>
      </c>
      <c r="J48" s="85"/>
    </row>
    <row r="49" spans="1:10" ht="19.5" customHeight="1" x14ac:dyDescent="0.15">
      <c r="A49" s="59" t="s">
        <v>41</v>
      </c>
      <c r="B49" s="60">
        <v>44593</v>
      </c>
      <c r="C49" s="61">
        <v>1.7</v>
      </c>
      <c r="D49" s="62" t="s">
        <v>163</v>
      </c>
      <c r="E49" s="66" t="s">
        <v>216</v>
      </c>
      <c r="F49" s="66" t="s">
        <v>51</v>
      </c>
      <c r="G49" s="63" t="s">
        <v>13</v>
      </c>
      <c r="H49" s="60"/>
      <c r="I49" s="62">
        <f t="shared" si="0"/>
        <v>-44593</v>
      </c>
      <c r="J49" s="85"/>
    </row>
    <row r="50" spans="1:10" ht="19.5" customHeight="1" x14ac:dyDescent="0.15">
      <c r="A50" s="51" t="s">
        <v>41</v>
      </c>
      <c r="B50" s="52">
        <v>44597</v>
      </c>
      <c r="C50" s="53">
        <v>2.8</v>
      </c>
      <c r="D50" s="54" t="s">
        <v>261</v>
      </c>
      <c r="E50" s="74"/>
      <c r="F50" s="74" t="s">
        <v>99</v>
      </c>
      <c r="G50" s="75" t="s">
        <v>16</v>
      </c>
      <c r="H50" s="52"/>
      <c r="I50" s="54">
        <f t="shared" si="0"/>
        <v>-44597</v>
      </c>
      <c r="J50" s="58"/>
    </row>
    <row r="51" spans="1:10" ht="19.5" customHeight="1" x14ac:dyDescent="0.15">
      <c r="A51" s="59" t="s">
        <v>41</v>
      </c>
      <c r="B51" s="60">
        <v>44597</v>
      </c>
      <c r="C51" s="61">
        <v>0.8</v>
      </c>
      <c r="D51" s="62" t="s">
        <v>262</v>
      </c>
      <c r="E51" s="66"/>
      <c r="F51" s="66" t="s">
        <v>51</v>
      </c>
      <c r="G51" s="63" t="s">
        <v>13</v>
      </c>
      <c r="H51" s="60">
        <v>44597</v>
      </c>
      <c r="I51" s="62">
        <f t="shared" si="0"/>
        <v>0</v>
      </c>
      <c r="J51" s="85"/>
    </row>
    <row r="52" spans="1:10" ht="19.5" customHeight="1" x14ac:dyDescent="0.15">
      <c r="A52" s="89" t="s">
        <v>41</v>
      </c>
      <c r="B52" s="90">
        <v>44597</v>
      </c>
      <c r="C52" s="61">
        <v>1.3</v>
      </c>
      <c r="D52" s="62" t="s">
        <v>263</v>
      </c>
      <c r="E52" s="66"/>
      <c r="F52" s="66" t="s">
        <v>51</v>
      </c>
      <c r="G52" s="63" t="s">
        <v>13</v>
      </c>
      <c r="H52" s="60"/>
      <c r="I52" s="62">
        <f t="shared" si="0"/>
        <v>-44597</v>
      </c>
      <c r="J52" s="85"/>
    </row>
    <row r="53" spans="1:10" ht="19.5" customHeight="1" x14ac:dyDescent="0.15">
      <c r="A53" s="89" t="s">
        <v>41</v>
      </c>
      <c r="B53" s="90">
        <v>44597</v>
      </c>
      <c r="C53" s="61">
        <v>2.88</v>
      </c>
      <c r="D53" s="62" t="s">
        <v>264</v>
      </c>
      <c r="E53" s="66">
        <v>2</v>
      </c>
      <c r="F53" s="66" t="s">
        <v>99</v>
      </c>
      <c r="G53" s="63" t="s">
        <v>13</v>
      </c>
      <c r="H53" s="60"/>
      <c r="I53" s="62">
        <f t="shared" si="0"/>
        <v>-44597</v>
      </c>
      <c r="J53" s="85"/>
    </row>
    <row r="54" spans="1:10" ht="19.5" customHeight="1" x14ac:dyDescent="0.15">
      <c r="A54" s="89" t="s">
        <v>41</v>
      </c>
      <c r="B54" s="90">
        <v>44597</v>
      </c>
      <c r="C54" s="61">
        <v>1.6</v>
      </c>
      <c r="D54" s="62" t="s">
        <v>265</v>
      </c>
      <c r="E54" s="66"/>
      <c r="F54" s="66" t="s">
        <v>99</v>
      </c>
      <c r="G54" s="63" t="s">
        <v>13</v>
      </c>
      <c r="H54" s="60"/>
      <c r="I54" s="62">
        <f t="shared" si="0"/>
        <v>-44597</v>
      </c>
      <c r="J54" s="85"/>
    </row>
    <row r="55" spans="1:10" ht="19.5" customHeight="1" x14ac:dyDescent="0.15">
      <c r="A55" s="89" t="s">
        <v>41</v>
      </c>
      <c r="B55" s="60">
        <v>44595</v>
      </c>
      <c r="C55" s="61">
        <v>2.95</v>
      </c>
      <c r="D55" s="62" t="s">
        <v>127</v>
      </c>
      <c r="E55" s="66">
        <v>24</v>
      </c>
      <c r="F55" s="66" t="s">
        <v>51</v>
      </c>
      <c r="G55" s="63" t="s">
        <v>13</v>
      </c>
      <c r="H55" s="60">
        <v>44608</v>
      </c>
      <c r="I55" s="62">
        <f t="shared" si="0"/>
        <v>13</v>
      </c>
      <c r="J55" s="85"/>
    </row>
    <row r="56" spans="1:10" ht="19.5" customHeight="1" x14ac:dyDescent="0.15">
      <c r="A56" s="59" t="s">
        <v>41</v>
      </c>
      <c r="B56" s="60">
        <v>44599</v>
      </c>
      <c r="C56" s="61">
        <v>0.35</v>
      </c>
      <c r="D56" s="62" t="s">
        <v>266</v>
      </c>
      <c r="E56" s="66"/>
      <c r="F56" s="66" t="s">
        <v>267</v>
      </c>
      <c r="G56" s="63" t="s">
        <v>22</v>
      </c>
      <c r="H56" s="60"/>
      <c r="I56" s="62">
        <f t="shared" si="0"/>
        <v>-44599</v>
      </c>
      <c r="J56" s="85"/>
    </row>
    <row r="57" spans="1:10" ht="19.5" customHeight="1" x14ac:dyDescent="0.15">
      <c r="A57" s="59" t="s">
        <v>41</v>
      </c>
      <c r="B57" s="60">
        <v>44599</v>
      </c>
      <c r="C57" s="61">
        <v>1.99</v>
      </c>
      <c r="D57" s="62" t="s">
        <v>268</v>
      </c>
      <c r="E57" s="66"/>
      <c r="F57" s="66" t="s">
        <v>51</v>
      </c>
      <c r="G57" s="63" t="s">
        <v>13</v>
      </c>
      <c r="H57" s="60">
        <v>44608</v>
      </c>
      <c r="I57" s="62">
        <f t="shared" si="0"/>
        <v>9</v>
      </c>
      <c r="J57" s="85"/>
    </row>
    <row r="58" spans="1:10" ht="19.5" customHeight="1" x14ac:dyDescent="0.15">
      <c r="A58" s="59" t="s">
        <v>41</v>
      </c>
      <c r="B58" s="60">
        <v>44599</v>
      </c>
      <c r="C58" s="61">
        <v>1.1000000000000001</v>
      </c>
      <c r="D58" s="62" t="s">
        <v>59</v>
      </c>
      <c r="E58" s="66"/>
      <c r="F58" s="66" t="s">
        <v>51</v>
      </c>
      <c r="G58" s="63" t="s">
        <v>13</v>
      </c>
      <c r="H58" s="60"/>
      <c r="I58" s="62">
        <f t="shared" si="0"/>
        <v>-44599</v>
      </c>
      <c r="J58" s="85"/>
    </row>
    <row r="59" spans="1:10" ht="19.5" customHeight="1" x14ac:dyDescent="0.15">
      <c r="A59" s="17" t="s">
        <v>41</v>
      </c>
      <c r="B59" s="67">
        <v>44599</v>
      </c>
      <c r="C59" s="68">
        <v>1</v>
      </c>
      <c r="D59" s="69" t="s">
        <v>269</v>
      </c>
      <c r="E59" s="70">
        <v>40</v>
      </c>
      <c r="F59" s="70" t="s">
        <v>51</v>
      </c>
      <c r="G59" s="71" t="s">
        <v>16</v>
      </c>
      <c r="H59" s="67"/>
      <c r="I59" s="69">
        <f t="shared" si="0"/>
        <v>-44599</v>
      </c>
      <c r="J59" s="91"/>
    </row>
    <row r="60" spans="1:10" ht="19.5" customHeight="1" x14ac:dyDescent="0.15">
      <c r="A60" s="59" t="s">
        <v>41</v>
      </c>
      <c r="B60" s="60">
        <v>44599</v>
      </c>
      <c r="C60" s="61">
        <v>1.99</v>
      </c>
      <c r="D60" s="62" t="s">
        <v>238</v>
      </c>
      <c r="E60" s="66"/>
      <c r="F60" s="66" t="s">
        <v>51</v>
      </c>
      <c r="G60" s="63" t="s">
        <v>13</v>
      </c>
      <c r="H60" s="60"/>
      <c r="I60" s="62">
        <f t="shared" si="0"/>
        <v>-44599</v>
      </c>
      <c r="J60" s="85"/>
    </row>
    <row r="61" spans="1:10" ht="19.5" customHeight="1" x14ac:dyDescent="0.15">
      <c r="A61" s="17" t="s">
        <v>41</v>
      </c>
      <c r="B61" s="67">
        <v>44599</v>
      </c>
      <c r="C61" s="68">
        <v>4.3</v>
      </c>
      <c r="D61" s="69" t="s">
        <v>270</v>
      </c>
      <c r="E61" s="70"/>
      <c r="F61" s="70" t="s">
        <v>51</v>
      </c>
      <c r="G61" s="71" t="s">
        <v>15</v>
      </c>
      <c r="H61" s="67"/>
      <c r="I61" s="69">
        <f t="shared" si="0"/>
        <v>-44599</v>
      </c>
      <c r="J61" s="91"/>
    </row>
    <row r="62" spans="1:10" ht="19.5" customHeight="1" x14ac:dyDescent="0.15">
      <c r="A62" s="59" t="s">
        <v>41</v>
      </c>
      <c r="B62" s="60">
        <v>44603</v>
      </c>
      <c r="C62" s="61">
        <v>0.8</v>
      </c>
      <c r="D62" s="62" t="s">
        <v>271</v>
      </c>
      <c r="E62" s="66">
        <v>12</v>
      </c>
      <c r="F62" s="66" t="s">
        <v>99</v>
      </c>
      <c r="G62" s="63" t="s">
        <v>13</v>
      </c>
      <c r="H62" s="60"/>
      <c r="I62" s="62">
        <f t="shared" si="0"/>
        <v>-44603</v>
      </c>
      <c r="J62" s="85"/>
    </row>
    <row r="63" spans="1:10" ht="19.5" customHeight="1" x14ac:dyDescent="0.15">
      <c r="A63" s="59" t="s">
        <v>41</v>
      </c>
      <c r="B63" s="60">
        <v>44603</v>
      </c>
      <c r="C63" s="61">
        <v>2.95</v>
      </c>
      <c r="D63" s="62" t="s">
        <v>272</v>
      </c>
      <c r="E63" s="66" t="s">
        <v>216</v>
      </c>
      <c r="F63" s="66" t="s">
        <v>99</v>
      </c>
      <c r="G63" s="63" t="s">
        <v>13</v>
      </c>
      <c r="H63" s="60"/>
      <c r="I63" s="62">
        <f t="shared" si="0"/>
        <v>-44603</v>
      </c>
      <c r="J63" s="85"/>
    </row>
    <row r="64" spans="1:10" ht="19.5" customHeight="1" x14ac:dyDescent="0.15">
      <c r="A64" s="59" t="s">
        <v>41</v>
      </c>
      <c r="B64" s="60">
        <v>44603</v>
      </c>
      <c r="C64" s="61">
        <v>19.27</v>
      </c>
      <c r="D64" s="62" t="s">
        <v>273</v>
      </c>
      <c r="E64" s="66" t="s">
        <v>274</v>
      </c>
      <c r="F64" s="66" t="s">
        <v>99</v>
      </c>
      <c r="G64" s="63" t="s">
        <v>13</v>
      </c>
      <c r="H64" s="60"/>
      <c r="I64" s="62">
        <f t="shared" si="0"/>
        <v>-44603</v>
      </c>
      <c r="J64" s="85"/>
    </row>
    <row r="65" spans="1:10" ht="19.5" customHeight="1" x14ac:dyDescent="0.15">
      <c r="A65" s="59" t="s">
        <v>41</v>
      </c>
      <c r="B65" s="60">
        <v>44603</v>
      </c>
      <c r="C65" s="61">
        <v>3.3</v>
      </c>
      <c r="D65" s="62" t="s">
        <v>275</v>
      </c>
      <c r="E65" s="66"/>
      <c r="F65" s="66" t="s">
        <v>99</v>
      </c>
      <c r="G65" s="63" t="s">
        <v>13</v>
      </c>
      <c r="H65" s="60"/>
      <c r="I65" s="62">
        <f t="shared" si="0"/>
        <v>-44603</v>
      </c>
      <c r="J65" s="85"/>
    </row>
    <row r="66" spans="1:10" ht="19.5" customHeight="1" x14ac:dyDescent="0.15">
      <c r="A66" s="59" t="s">
        <v>41</v>
      </c>
      <c r="B66" s="60">
        <v>44604</v>
      </c>
      <c r="C66" s="61">
        <v>1.5</v>
      </c>
      <c r="D66" s="62" t="s">
        <v>276</v>
      </c>
      <c r="E66" s="66">
        <v>2</v>
      </c>
      <c r="F66" s="66" t="s">
        <v>51</v>
      </c>
      <c r="G66" s="63" t="s">
        <v>13</v>
      </c>
      <c r="H66" s="60"/>
      <c r="I66" s="62">
        <f t="shared" si="0"/>
        <v>-44604</v>
      </c>
      <c r="J66" s="85"/>
    </row>
    <row r="67" spans="1:10" ht="19.5" customHeight="1" x14ac:dyDescent="0.15">
      <c r="A67" s="92" t="s">
        <v>41</v>
      </c>
      <c r="B67" s="60">
        <v>44604</v>
      </c>
      <c r="C67" s="61">
        <v>2.95</v>
      </c>
      <c r="D67" s="62" t="s">
        <v>277</v>
      </c>
      <c r="E67" s="66">
        <v>24</v>
      </c>
      <c r="F67" s="66" t="s">
        <v>51</v>
      </c>
      <c r="G67" s="63" t="s">
        <v>13</v>
      </c>
      <c r="H67" s="60"/>
      <c r="I67" s="62">
        <f t="shared" si="0"/>
        <v>-44604</v>
      </c>
      <c r="J67" s="85"/>
    </row>
    <row r="68" spans="1:10" ht="19.5" customHeight="1" x14ac:dyDescent="0.15">
      <c r="A68" s="59" t="s">
        <v>41</v>
      </c>
      <c r="B68" s="60">
        <v>44604</v>
      </c>
      <c r="C68" s="61">
        <v>1.3</v>
      </c>
      <c r="D68" s="62" t="s">
        <v>173</v>
      </c>
      <c r="E68" s="66">
        <v>2</v>
      </c>
      <c r="F68" s="66" t="s">
        <v>51</v>
      </c>
      <c r="G68" s="63" t="s">
        <v>13</v>
      </c>
      <c r="H68" s="60"/>
      <c r="I68" s="62">
        <f t="shared" si="0"/>
        <v>-44604</v>
      </c>
      <c r="J68" s="85"/>
    </row>
    <row r="69" spans="1:10" ht="19.5" customHeight="1" x14ac:dyDescent="0.15">
      <c r="A69" s="17" t="s">
        <v>41</v>
      </c>
      <c r="B69" s="67">
        <v>44604</v>
      </c>
      <c r="C69" s="68">
        <v>1</v>
      </c>
      <c r="D69" s="69" t="s">
        <v>278</v>
      </c>
      <c r="E69" s="70"/>
      <c r="F69" s="70" t="s">
        <v>51</v>
      </c>
      <c r="G69" s="71" t="s">
        <v>15</v>
      </c>
      <c r="H69" s="67"/>
      <c r="I69" s="69">
        <f t="shared" si="0"/>
        <v>-44604</v>
      </c>
      <c r="J69" s="91"/>
    </row>
    <row r="70" spans="1:10" ht="19.5" customHeight="1" x14ac:dyDescent="0.15">
      <c r="A70" s="17" t="s">
        <v>41</v>
      </c>
      <c r="B70" s="67">
        <v>44604</v>
      </c>
      <c r="C70" s="68">
        <v>3.25</v>
      </c>
      <c r="D70" s="69" t="s">
        <v>279</v>
      </c>
      <c r="E70" s="70"/>
      <c r="F70" s="70" t="s">
        <v>51</v>
      </c>
      <c r="G70" s="71" t="s">
        <v>15</v>
      </c>
      <c r="H70" s="67"/>
      <c r="I70" s="69">
        <f t="shared" si="0"/>
        <v>-44604</v>
      </c>
      <c r="J70" s="91"/>
    </row>
    <row r="71" spans="1:10" ht="19.5" customHeight="1" x14ac:dyDescent="0.15">
      <c r="A71" s="59" t="s">
        <v>41</v>
      </c>
      <c r="B71" s="60">
        <v>44604</v>
      </c>
      <c r="C71" s="61">
        <v>0.95</v>
      </c>
      <c r="D71" s="62" t="s">
        <v>162</v>
      </c>
      <c r="E71" s="66"/>
      <c r="F71" s="66" t="s">
        <v>51</v>
      </c>
      <c r="G71" s="63" t="s">
        <v>13</v>
      </c>
      <c r="H71" s="60"/>
      <c r="I71" s="62">
        <f t="shared" si="0"/>
        <v>-44604</v>
      </c>
      <c r="J71" s="85"/>
    </row>
    <row r="72" spans="1:10" ht="19.5" customHeight="1" x14ac:dyDescent="0.15">
      <c r="A72" s="59" t="s">
        <v>41</v>
      </c>
      <c r="B72" s="60">
        <v>44604</v>
      </c>
      <c r="C72" s="61">
        <v>1.2</v>
      </c>
      <c r="D72" s="62" t="s">
        <v>213</v>
      </c>
      <c r="E72" s="66"/>
      <c r="F72" s="66" t="s">
        <v>51</v>
      </c>
      <c r="G72" s="63" t="s">
        <v>13</v>
      </c>
      <c r="H72" s="60"/>
      <c r="I72" s="62">
        <f t="shared" si="0"/>
        <v>-44604</v>
      </c>
      <c r="J72" s="85"/>
    </row>
    <row r="73" spans="1:10" ht="19.5" customHeight="1" x14ac:dyDescent="0.15">
      <c r="A73" s="59" t="s">
        <v>41</v>
      </c>
      <c r="B73" s="60">
        <v>44604</v>
      </c>
      <c r="C73" s="61">
        <v>1</v>
      </c>
      <c r="D73" s="62" t="s">
        <v>280</v>
      </c>
      <c r="E73" s="66"/>
      <c r="F73" s="66" t="s">
        <v>51</v>
      </c>
      <c r="G73" s="63" t="s">
        <v>13</v>
      </c>
      <c r="H73" s="60"/>
      <c r="I73" s="62">
        <f t="shared" si="0"/>
        <v>-44604</v>
      </c>
      <c r="J73" s="85"/>
    </row>
    <row r="74" spans="1:10" ht="19.5" customHeight="1" x14ac:dyDescent="0.15">
      <c r="A74" s="59" t="s">
        <v>41</v>
      </c>
      <c r="B74" s="60">
        <v>44605</v>
      </c>
      <c r="C74" s="61">
        <v>7.8</v>
      </c>
      <c r="D74" s="62" t="s">
        <v>281</v>
      </c>
      <c r="E74" s="66"/>
      <c r="F74" s="66" t="s">
        <v>282</v>
      </c>
      <c r="G74" s="63" t="s">
        <v>14</v>
      </c>
      <c r="H74" s="60"/>
      <c r="I74" s="62">
        <f t="shared" si="0"/>
        <v>-44605</v>
      </c>
      <c r="J74" s="85"/>
    </row>
    <row r="75" spans="1:10" ht="19.5" customHeight="1" x14ac:dyDescent="0.15">
      <c r="A75" s="59" t="s">
        <v>161</v>
      </c>
      <c r="B75" s="60">
        <v>44605</v>
      </c>
      <c r="C75" s="61">
        <v>1</v>
      </c>
      <c r="D75" s="62" t="s">
        <v>283</v>
      </c>
      <c r="E75" s="66"/>
      <c r="F75" s="66" t="s">
        <v>282</v>
      </c>
      <c r="G75" s="63" t="s">
        <v>14</v>
      </c>
      <c r="H75" s="60"/>
      <c r="I75" s="62">
        <f t="shared" si="0"/>
        <v>-44605</v>
      </c>
      <c r="J75" s="85"/>
    </row>
    <row r="76" spans="1:10" ht="19.5" customHeight="1" x14ac:dyDescent="0.15">
      <c r="A76" s="59" t="s">
        <v>41</v>
      </c>
      <c r="B76" s="60">
        <v>44608</v>
      </c>
      <c r="C76" s="61">
        <v>4.0199999999999996</v>
      </c>
      <c r="D76" s="62" t="s">
        <v>66</v>
      </c>
      <c r="E76" s="66">
        <v>6</v>
      </c>
      <c r="F76" s="66" t="s">
        <v>51</v>
      </c>
      <c r="G76" s="63" t="s">
        <v>13</v>
      </c>
      <c r="H76" s="60"/>
      <c r="I76" s="62">
        <f t="shared" si="0"/>
        <v>-44608</v>
      </c>
      <c r="J76" s="85"/>
    </row>
    <row r="77" spans="1:10" ht="19.5" customHeight="1" x14ac:dyDescent="0.15">
      <c r="A77" s="59" t="s">
        <v>41</v>
      </c>
      <c r="B77" s="60">
        <v>44608</v>
      </c>
      <c r="C77" s="61">
        <v>2.11</v>
      </c>
      <c r="D77" s="62" t="s">
        <v>284</v>
      </c>
      <c r="E77" s="66"/>
      <c r="F77" s="66" t="s">
        <v>51</v>
      </c>
      <c r="G77" s="63" t="s">
        <v>13</v>
      </c>
      <c r="H77" s="60"/>
      <c r="I77" s="62">
        <f t="shared" si="0"/>
        <v>-44608</v>
      </c>
      <c r="J77" s="85"/>
    </row>
    <row r="78" spans="1:10" ht="19.5" customHeight="1" x14ac:dyDescent="0.15">
      <c r="A78" s="59" t="s">
        <v>41</v>
      </c>
      <c r="B78" s="60">
        <v>44608</v>
      </c>
      <c r="C78" s="61">
        <v>1.65</v>
      </c>
      <c r="D78" s="62" t="s">
        <v>243</v>
      </c>
      <c r="E78" s="66"/>
      <c r="F78" s="66" t="s">
        <v>51</v>
      </c>
      <c r="G78" s="63" t="s">
        <v>13</v>
      </c>
      <c r="H78" s="60"/>
      <c r="I78" s="62">
        <f t="shared" si="0"/>
        <v>-44608</v>
      </c>
      <c r="J78" s="85"/>
    </row>
    <row r="79" spans="1:10" ht="19.5" customHeight="1" x14ac:dyDescent="0.15">
      <c r="A79" s="59" t="s">
        <v>41</v>
      </c>
      <c r="B79" s="60">
        <v>44608</v>
      </c>
      <c r="C79" s="61">
        <v>1.5</v>
      </c>
      <c r="D79" s="62" t="s">
        <v>285</v>
      </c>
      <c r="E79" s="66"/>
      <c r="F79" s="66" t="s">
        <v>51</v>
      </c>
      <c r="G79" s="63" t="s">
        <v>13</v>
      </c>
      <c r="H79" s="60"/>
      <c r="I79" s="62">
        <f t="shared" si="0"/>
        <v>-44608</v>
      </c>
      <c r="J79" s="85"/>
    </row>
    <row r="80" spans="1:10" ht="19.5" customHeight="1" x14ac:dyDescent="0.15">
      <c r="A80" s="59" t="s">
        <v>41</v>
      </c>
      <c r="B80" s="60">
        <v>44608</v>
      </c>
      <c r="C80" s="61">
        <v>1.85</v>
      </c>
      <c r="D80" s="62" t="s">
        <v>255</v>
      </c>
      <c r="E80" s="66">
        <v>16</v>
      </c>
      <c r="F80" s="66" t="s">
        <v>51</v>
      </c>
      <c r="G80" s="63" t="s">
        <v>13</v>
      </c>
      <c r="H80" s="60"/>
      <c r="I80" s="62">
        <f t="shared" si="0"/>
        <v>-44608</v>
      </c>
      <c r="J80" s="85"/>
    </row>
    <row r="81" spans="1:10" ht="19.5" customHeight="1" x14ac:dyDescent="0.15">
      <c r="A81" s="59" t="s">
        <v>41</v>
      </c>
      <c r="B81" s="60">
        <v>44608</v>
      </c>
      <c r="C81" s="61">
        <v>1.1499999999999999</v>
      </c>
      <c r="D81" s="62" t="s">
        <v>286</v>
      </c>
      <c r="E81" s="66"/>
      <c r="F81" s="66" t="s">
        <v>51</v>
      </c>
      <c r="G81" s="63" t="s">
        <v>13</v>
      </c>
      <c r="H81" s="60"/>
      <c r="I81" s="62">
        <f t="shared" si="0"/>
        <v>-44608</v>
      </c>
      <c r="J81" s="85"/>
    </row>
    <row r="82" spans="1:10" ht="19.5" customHeight="1" x14ac:dyDescent="0.15">
      <c r="A82" s="59" t="s">
        <v>41</v>
      </c>
      <c r="B82" s="60">
        <v>44608</v>
      </c>
      <c r="C82" s="61">
        <v>0.8</v>
      </c>
      <c r="D82" s="62" t="s">
        <v>262</v>
      </c>
      <c r="E82" s="66"/>
      <c r="F82" s="66" t="s">
        <v>51</v>
      </c>
      <c r="G82" s="63" t="s">
        <v>13</v>
      </c>
      <c r="H82" s="60"/>
      <c r="I82" s="62">
        <f t="shared" si="0"/>
        <v>-44608</v>
      </c>
      <c r="J82" s="85"/>
    </row>
    <row r="83" spans="1:10" ht="19.5" customHeight="1" x14ac:dyDescent="0.15">
      <c r="A83" s="59" t="s">
        <v>41</v>
      </c>
      <c r="B83" s="60">
        <v>44608</v>
      </c>
      <c r="C83" s="61">
        <v>1.99</v>
      </c>
      <c r="D83" s="62" t="s">
        <v>268</v>
      </c>
      <c r="E83" s="66"/>
      <c r="F83" s="66" t="s">
        <v>51</v>
      </c>
      <c r="G83" s="63" t="s">
        <v>13</v>
      </c>
      <c r="H83" s="60"/>
      <c r="I83" s="62">
        <f t="shared" si="0"/>
        <v>-44608</v>
      </c>
      <c r="J83" s="85"/>
    </row>
    <row r="84" spans="1:10" ht="19.5" customHeight="1" x14ac:dyDescent="0.15">
      <c r="A84" s="59" t="s">
        <v>41</v>
      </c>
      <c r="B84" s="60">
        <v>44608</v>
      </c>
      <c r="C84" s="61">
        <v>1.99</v>
      </c>
      <c r="D84" s="62" t="s">
        <v>238</v>
      </c>
      <c r="E84" s="66"/>
      <c r="F84" s="66" t="s">
        <v>51</v>
      </c>
      <c r="G84" s="63" t="s">
        <v>13</v>
      </c>
      <c r="H84" s="60"/>
      <c r="I84" s="62">
        <f t="shared" si="0"/>
        <v>-44608</v>
      </c>
      <c r="J84" s="85"/>
    </row>
    <row r="85" spans="1:10" ht="19.5" customHeight="1" x14ac:dyDescent="0.15">
      <c r="A85" s="59" t="s">
        <v>41</v>
      </c>
      <c r="B85" s="60">
        <v>44608</v>
      </c>
      <c r="C85" s="61">
        <v>1.3</v>
      </c>
      <c r="D85" s="62" t="s">
        <v>287</v>
      </c>
      <c r="E85" s="66"/>
      <c r="F85" s="66" t="s">
        <v>51</v>
      </c>
      <c r="G85" s="63" t="s">
        <v>13</v>
      </c>
      <c r="H85" s="60"/>
      <c r="I85" s="62">
        <f t="shared" si="0"/>
        <v>-44608</v>
      </c>
      <c r="J85" s="85"/>
    </row>
    <row r="86" spans="1:10" ht="19.5" customHeight="1" x14ac:dyDescent="0.15">
      <c r="A86" s="59" t="s">
        <v>41</v>
      </c>
      <c r="B86" s="60">
        <v>44608</v>
      </c>
      <c r="C86" s="61">
        <v>1.4</v>
      </c>
      <c r="D86" s="62" t="s">
        <v>288</v>
      </c>
      <c r="E86" s="66"/>
      <c r="F86" s="66" t="s">
        <v>51</v>
      </c>
      <c r="G86" s="63" t="s">
        <v>13</v>
      </c>
      <c r="H86" s="60"/>
      <c r="I86" s="62">
        <f t="shared" si="0"/>
        <v>-44608</v>
      </c>
      <c r="J86" s="85"/>
    </row>
    <row r="87" spans="1:10" ht="19.5" customHeight="1" x14ac:dyDescent="0.15">
      <c r="A87" s="59" t="s">
        <v>41</v>
      </c>
      <c r="B87" s="60">
        <v>44608</v>
      </c>
      <c r="C87" s="61">
        <v>7</v>
      </c>
      <c r="D87" s="62" t="s">
        <v>289</v>
      </c>
      <c r="E87" s="66"/>
      <c r="F87" s="66" t="s">
        <v>51</v>
      </c>
      <c r="G87" s="63" t="s">
        <v>13</v>
      </c>
      <c r="H87" s="60"/>
      <c r="I87" s="62">
        <f t="shared" si="0"/>
        <v>-44608</v>
      </c>
      <c r="J87" s="85"/>
    </row>
    <row r="88" spans="1:10" ht="19.5" customHeight="1" x14ac:dyDescent="0.15">
      <c r="A88" s="59" t="s">
        <v>161</v>
      </c>
      <c r="B88" s="60">
        <v>44611</v>
      </c>
      <c r="C88" s="61">
        <v>3</v>
      </c>
      <c r="D88" s="62" t="s">
        <v>290</v>
      </c>
      <c r="E88" s="66"/>
      <c r="F88" s="66" t="s">
        <v>267</v>
      </c>
      <c r="G88" s="63" t="s">
        <v>22</v>
      </c>
      <c r="H88" s="60"/>
      <c r="I88" s="62">
        <f t="shared" si="0"/>
        <v>-44611</v>
      </c>
      <c r="J88" s="85"/>
    </row>
    <row r="89" spans="1:10" ht="19.5" customHeight="1" x14ac:dyDescent="0.15">
      <c r="A89" s="59" t="s">
        <v>41</v>
      </c>
      <c r="B89" s="60">
        <v>44611</v>
      </c>
      <c r="C89" s="61">
        <v>0.12</v>
      </c>
      <c r="D89" s="62" t="s">
        <v>291</v>
      </c>
      <c r="E89" s="66"/>
      <c r="F89" s="66" t="s">
        <v>267</v>
      </c>
      <c r="G89" s="63" t="s">
        <v>22</v>
      </c>
      <c r="H89" s="60"/>
      <c r="I89" s="62">
        <f t="shared" si="0"/>
        <v>-44611</v>
      </c>
      <c r="J89" s="85"/>
    </row>
    <row r="90" spans="1:10" ht="19.5" customHeight="1" x14ac:dyDescent="0.15">
      <c r="A90" s="59" t="s">
        <v>161</v>
      </c>
      <c r="B90" s="60">
        <v>44613</v>
      </c>
      <c r="C90" s="61">
        <v>1.95</v>
      </c>
      <c r="D90" s="62" t="s">
        <v>292</v>
      </c>
      <c r="E90" s="66">
        <v>1</v>
      </c>
      <c r="F90" s="66" t="s">
        <v>51</v>
      </c>
      <c r="G90" s="63" t="s">
        <v>13</v>
      </c>
      <c r="H90" s="60">
        <v>44613</v>
      </c>
      <c r="I90" s="62">
        <f t="shared" si="0"/>
        <v>0</v>
      </c>
      <c r="J90" s="85"/>
    </row>
    <row r="91" spans="1:10" ht="19.5" customHeight="1" x14ac:dyDescent="0.15">
      <c r="A91" s="59" t="s">
        <v>161</v>
      </c>
      <c r="B91" s="93">
        <v>44613</v>
      </c>
      <c r="C91" s="61">
        <v>2.85</v>
      </c>
      <c r="D91" s="62" t="s">
        <v>293</v>
      </c>
      <c r="E91" s="66">
        <v>1</v>
      </c>
      <c r="F91" s="66" t="s">
        <v>51</v>
      </c>
      <c r="G91" s="63" t="s">
        <v>13</v>
      </c>
      <c r="H91" s="60"/>
      <c r="I91" s="62">
        <f t="shared" si="0"/>
        <v>-44613</v>
      </c>
      <c r="J91" s="85"/>
    </row>
    <row r="92" spans="1:10" ht="19.5" customHeight="1" x14ac:dyDescent="0.15">
      <c r="A92" s="59" t="s">
        <v>41</v>
      </c>
      <c r="B92" s="93">
        <v>44612</v>
      </c>
      <c r="C92" s="61">
        <v>9.1</v>
      </c>
      <c r="D92" s="62" t="s">
        <v>294</v>
      </c>
      <c r="E92" s="66"/>
      <c r="F92" s="66" t="s">
        <v>295</v>
      </c>
      <c r="G92" s="63" t="s">
        <v>14</v>
      </c>
      <c r="H92" s="60"/>
      <c r="I92" s="62">
        <f t="shared" si="0"/>
        <v>-44612</v>
      </c>
      <c r="J92" s="85"/>
    </row>
    <row r="93" spans="1:10" ht="19.5" customHeight="1" x14ac:dyDescent="0.15">
      <c r="A93" s="59" t="s">
        <v>41</v>
      </c>
      <c r="B93" s="93">
        <v>44612</v>
      </c>
      <c r="C93" s="61">
        <v>6.5</v>
      </c>
      <c r="D93" s="62" t="s">
        <v>294</v>
      </c>
      <c r="E93" s="66"/>
      <c r="F93" s="66" t="s">
        <v>295</v>
      </c>
      <c r="G93" s="63" t="s">
        <v>14</v>
      </c>
      <c r="H93" s="60"/>
      <c r="I93" s="62">
        <f t="shared" si="0"/>
        <v>-44612</v>
      </c>
      <c r="J93" s="85"/>
    </row>
    <row r="94" spans="1:10" ht="19.5" customHeight="1" x14ac:dyDescent="0.15">
      <c r="A94" s="59" t="s">
        <v>41</v>
      </c>
      <c r="B94" s="60">
        <v>44616</v>
      </c>
      <c r="C94" s="61">
        <v>0.95</v>
      </c>
      <c r="D94" s="62" t="s">
        <v>162</v>
      </c>
      <c r="E94" s="66">
        <v>28</v>
      </c>
      <c r="F94" s="66" t="s">
        <v>51</v>
      </c>
      <c r="G94" s="63" t="s">
        <v>13</v>
      </c>
      <c r="H94" s="60"/>
      <c r="I94" s="62">
        <f t="shared" si="0"/>
        <v>-44616</v>
      </c>
      <c r="J94" s="85"/>
    </row>
    <row r="95" spans="1:10" ht="19.5" customHeight="1" x14ac:dyDescent="0.15">
      <c r="A95" s="59" t="s">
        <v>41</v>
      </c>
      <c r="B95" s="60">
        <v>44616</v>
      </c>
      <c r="C95" s="61">
        <v>1</v>
      </c>
      <c r="D95" s="62" t="s">
        <v>296</v>
      </c>
      <c r="E95" s="66">
        <v>5</v>
      </c>
      <c r="F95" s="66" t="s">
        <v>51</v>
      </c>
      <c r="G95" s="63" t="s">
        <v>13</v>
      </c>
      <c r="H95" s="60">
        <v>44623</v>
      </c>
      <c r="I95" s="62">
        <f t="shared" si="0"/>
        <v>7</v>
      </c>
      <c r="J95" s="85"/>
    </row>
    <row r="96" spans="1:10" ht="19.5" customHeight="1" x14ac:dyDescent="0.15">
      <c r="A96" s="59" t="s">
        <v>41</v>
      </c>
      <c r="B96" s="60">
        <v>44616</v>
      </c>
      <c r="C96" s="61">
        <v>1.4</v>
      </c>
      <c r="D96" s="62" t="s">
        <v>297</v>
      </c>
      <c r="E96" s="66">
        <v>1</v>
      </c>
      <c r="F96" s="66" t="s">
        <v>51</v>
      </c>
      <c r="G96" s="63" t="s">
        <v>13</v>
      </c>
      <c r="H96" s="60"/>
      <c r="I96" s="62">
        <f t="shared" si="0"/>
        <v>-44616</v>
      </c>
      <c r="J96" s="85"/>
    </row>
    <row r="97" spans="1:10" ht="13" x14ac:dyDescent="0.15">
      <c r="A97" s="59" t="s">
        <v>41</v>
      </c>
      <c r="B97" s="60">
        <v>44616</v>
      </c>
      <c r="C97" s="61">
        <v>1.99</v>
      </c>
      <c r="D97" s="62" t="s">
        <v>238</v>
      </c>
      <c r="E97" s="66">
        <v>1</v>
      </c>
      <c r="F97" s="66" t="s">
        <v>51</v>
      </c>
      <c r="G97" s="63" t="s">
        <v>13</v>
      </c>
      <c r="H97" s="60"/>
      <c r="I97" s="62">
        <f t="shared" si="0"/>
        <v>-44616</v>
      </c>
      <c r="J97" s="85"/>
    </row>
    <row r="98" spans="1:10" ht="13" x14ac:dyDescent="0.15">
      <c r="A98" s="59" t="s">
        <v>41</v>
      </c>
      <c r="B98" s="60">
        <v>44616</v>
      </c>
      <c r="C98" s="61">
        <v>1.99</v>
      </c>
      <c r="D98" s="62" t="s">
        <v>268</v>
      </c>
      <c r="E98" s="66">
        <v>1</v>
      </c>
      <c r="F98" s="66" t="s">
        <v>51</v>
      </c>
      <c r="G98" s="63" t="s">
        <v>13</v>
      </c>
      <c r="H98" s="60"/>
      <c r="I98" s="62">
        <f t="shared" si="0"/>
        <v>-44616</v>
      </c>
      <c r="J98" s="85"/>
    </row>
    <row r="99" spans="1:10" ht="13" x14ac:dyDescent="0.15">
      <c r="A99" s="59" t="s">
        <v>41</v>
      </c>
      <c r="B99" s="83"/>
      <c r="C99" s="84">
        <v>33.24</v>
      </c>
      <c r="D99" s="85" t="s">
        <v>298</v>
      </c>
      <c r="E99" s="85"/>
      <c r="F99" s="85"/>
      <c r="G99" s="86" t="s">
        <v>20</v>
      </c>
      <c r="H99" s="83"/>
      <c r="I99" s="85"/>
      <c r="J99" s="85"/>
    </row>
  </sheetData>
  <mergeCells count="1">
    <mergeCell ref="B1:I1"/>
  </mergeCells>
  <conditionalFormatting sqref="E6 D6:D99 I6:J99">
    <cfRule type="expression" dxfId="2" priority="1">
      <formula>I6&gt;0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Resumen!$B$3:$C$20</xm:f>
          </x14:formula1>
          <xm:sqref>G6:G99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H121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1640625" customWidth="1"/>
    <col min="5" max="5" width="7.33203125" customWidth="1"/>
    <col min="6" max="6" width="9.6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31"/>
      <c r="F2" s="34"/>
      <c r="G2" s="31"/>
      <c r="H2" s="3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36"/>
    </row>
    <row r="4" spans="1:8" ht="24" customHeight="1" x14ac:dyDescent="0.15">
      <c r="A4" s="17"/>
      <c r="B4" s="41" t="s">
        <v>30</v>
      </c>
      <c r="C4" s="42">
        <f>SUM(C6:C151)</f>
        <v>293.85000000000014</v>
      </c>
      <c r="D4" s="43" t="s">
        <v>31</v>
      </c>
      <c r="E4" s="44">
        <f>SUMIFS(C6:C166,A6:A166,"&lt;&gt;N")</f>
        <v>50.010000000000005</v>
      </c>
      <c r="F4" s="43" t="s">
        <v>32</v>
      </c>
      <c r="G4" s="44">
        <f>SUMIFS(C6:C166,A6:A166,"&lt;&gt;F")</f>
        <v>243.84000000000003</v>
      </c>
      <c r="H4" s="94">
        <f>E4+G4</f>
        <v>293.85000000000002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47"/>
    </row>
    <row r="6" spans="1:8" ht="19.5" customHeight="1" x14ac:dyDescent="0.15">
      <c r="A6" s="17" t="s">
        <v>41</v>
      </c>
      <c r="B6" s="67">
        <v>44618</v>
      </c>
      <c r="C6" s="68">
        <v>3.99</v>
      </c>
      <c r="D6" s="69" t="s">
        <v>299</v>
      </c>
      <c r="E6" s="69" t="s">
        <v>164</v>
      </c>
      <c r="F6" s="69" t="s">
        <v>99</v>
      </c>
      <c r="G6" s="71" t="s">
        <v>13</v>
      </c>
      <c r="H6" s="69"/>
    </row>
    <row r="7" spans="1:8" ht="19.5" customHeight="1" x14ac:dyDescent="0.15">
      <c r="A7" s="59" t="s">
        <v>41</v>
      </c>
      <c r="B7" s="60">
        <v>44618</v>
      </c>
      <c r="C7" s="61">
        <v>1.05</v>
      </c>
      <c r="D7" s="62" t="s">
        <v>300</v>
      </c>
      <c r="E7" s="62">
        <v>1</v>
      </c>
      <c r="F7" s="62" t="s">
        <v>99</v>
      </c>
      <c r="G7" s="63" t="s">
        <v>13</v>
      </c>
      <c r="H7" s="62"/>
    </row>
    <row r="8" spans="1:8" ht="19.5" customHeight="1" x14ac:dyDescent="0.15">
      <c r="A8" s="59" t="s">
        <v>41</v>
      </c>
      <c r="B8" s="60">
        <v>44621</v>
      </c>
      <c r="C8" s="61">
        <v>8.0399999999999991</v>
      </c>
      <c r="D8" s="62" t="s">
        <v>66</v>
      </c>
      <c r="E8" s="62">
        <v>12</v>
      </c>
      <c r="F8" s="62" t="s">
        <v>51</v>
      </c>
      <c r="G8" s="63" t="s">
        <v>13</v>
      </c>
      <c r="H8" s="62"/>
    </row>
    <row r="9" spans="1:8" ht="19.5" customHeight="1" x14ac:dyDescent="0.15">
      <c r="A9" s="59" t="s">
        <v>41</v>
      </c>
      <c r="B9" s="60">
        <v>44621</v>
      </c>
      <c r="C9" s="61">
        <v>1.35</v>
      </c>
      <c r="D9" s="62" t="s">
        <v>301</v>
      </c>
      <c r="E9" s="62" t="s">
        <v>302</v>
      </c>
      <c r="F9" s="62" t="s">
        <v>51</v>
      </c>
      <c r="G9" s="63" t="s">
        <v>13</v>
      </c>
      <c r="H9" s="62"/>
    </row>
    <row r="10" spans="1:8" ht="19.5" customHeight="1" x14ac:dyDescent="0.15">
      <c r="A10" s="59" t="s">
        <v>41</v>
      </c>
      <c r="B10" s="60">
        <v>44621</v>
      </c>
      <c r="C10" s="61">
        <v>1.2</v>
      </c>
      <c r="D10" s="62" t="s">
        <v>303</v>
      </c>
      <c r="E10" s="62" t="s">
        <v>302</v>
      </c>
      <c r="F10" s="62" t="s">
        <v>51</v>
      </c>
      <c r="G10" s="63" t="s">
        <v>13</v>
      </c>
      <c r="H10" s="62"/>
    </row>
    <row r="11" spans="1:8" ht="19.5" customHeight="1" x14ac:dyDescent="0.15">
      <c r="A11" s="59" t="s">
        <v>41</v>
      </c>
      <c r="B11" s="60">
        <v>44621</v>
      </c>
      <c r="C11" s="61">
        <v>1</v>
      </c>
      <c r="D11" s="62" t="s">
        <v>304</v>
      </c>
      <c r="E11" s="62" t="s">
        <v>302</v>
      </c>
      <c r="F11" s="62" t="s">
        <v>51</v>
      </c>
      <c r="G11" s="63" t="s">
        <v>13</v>
      </c>
      <c r="H11" s="62"/>
    </row>
    <row r="12" spans="1:8" ht="19.5" customHeight="1" x14ac:dyDescent="0.15">
      <c r="A12" s="17" t="s">
        <v>41</v>
      </c>
      <c r="B12" s="67">
        <v>44621</v>
      </c>
      <c r="C12" s="68">
        <v>1.65</v>
      </c>
      <c r="D12" s="69" t="s">
        <v>237</v>
      </c>
      <c r="E12" s="69" t="s">
        <v>302</v>
      </c>
      <c r="F12" s="69" t="s">
        <v>51</v>
      </c>
      <c r="G12" s="71" t="s">
        <v>13</v>
      </c>
      <c r="H12" s="69"/>
    </row>
    <row r="13" spans="1:8" ht="19.5" customHeight="1" x14ac:dyDescent="0.15">
      <c r="A13" s="17" t="s">
        <v>41</v>
      </c>
      <c r="B13" s="67">
        <v>44621</v>
      </c>
      <c r="C13" s="68">
        <v>1.3</v>
      </c>
      <c r="D13" s="69" t="s">
        <v>239</v>
      </c>
      <c r="E13" s="69" t="s">
        <v>302</v>
      </c>
      <c r="F13" s="69" t="s">
        <v>51</v>
      </c>
      <c r="G13" s="71" t="s">
        <v>13</v>
      </c>
      <c r="H13" s="69"/>
    </row>
    <row r="14" spans="1:8" ht="19.5" customHeight="1" x14ac:dyDescent="0.15">
      <c r="A14" s="17" t="s">
        <v>41</v>
      </c>
      <c r="B14" s="67">
        <v>44621</v>
      </c>
      <c r="C14" s="68">
        <v>2.4</v>
      </c>
      <c r="D14" s="69" t="s">
        <v>68</v>
      </c>
      <c r="E14" s="69">
        <v>3</v>
      </c>
      <c r="F14" s="69" t="s">
        <v>51</v>
      </c>
      <c r="G14" s="71" t="s">
        <v>13</v>
      </c>
      <c r="H14" s="69"/>
    </row>
    <row r="15" spans="1:8" ht="19.5" customHeight="1" x14ac:dyDescent="0.15">
      <c r="A15" s="17" t="s">
        <v>41</v>
      </c>
      <c r="B15" s="67">
        <v>44621</v>
      </c>
      <c r="C15" s="68">
        <v>1.1499999999999999</v>
      </c>
      <c r="D15" s="69" t="s">
        <v>305</v>
      </c>
      <c r="E15" s="69" t="s">
        <v>306</v>
      </c>
      <c r="F15" s="69" t="s">
        <v>51</v>
      </c>
      <c r="G15" s="71" t="s">
        <v>16</v>
      </c>
      <c r="H15" s="69"/>
    </row>
    <row r="16" spans="1:8" ht="19.5" customHeight="1" x14ac:dyDescent="0.15">
      <c r="A16" s="17" t="s">
        <v>41</v>
      </c>
      <c r="B16" s="67">
        <v>44621</v>
      </c>
      <c r="C16" s="68">
        <v>1.1000000000000001</v>
      </c>
      <c r="D16" s="69" t="s">
        <v>307</v>
      </c>
      <c r="E16" s="69" t="s">
        <v>65</v>
      </c>
      <c r="F16" s="69" t="s">
        <v>51</v>
      </c>
      <c r="G16" s="71" t="s">
        <v>13</v>
      </c>
      <c r="H16" s="69"/>
    </row>
    <row r="17" spans="1:8" ht="19.5" customHeight="1" x14ac:dyDescent="0.15">
      <c r="A17" s="17" t="s">
        <v>41</v>
      </c>
      <c r="B17" s="67">
        <v>44621</v>
      </c>
      <c r="C17" s="68">
        <v>0.85</v>
      </c>
      <c r="D17" s="69" t="s">
        <v>308</v>
      </c>
      <c r="E17" s="69" t="s">
        <v>107</v>
      </c>
      <c r="F17" s="69" t="s">
        <v>51</v>
      </c>
      <c r="G17" s="71" t="s">
        <v>13</v>
      </c>
      <c r="H17" s="69"/>
    </row>
    <row r="18" spans="1:8" ht="19.5" customHeight="1" x14ac:dyDescent="0.15">
      <c r="A18" s="59" t="s">
        <v>41</v>
      </c>
      <c r="B18" s="60">
        <v>44621</v>
      </c>
      <c r="C18" s="61">
        <v>0.85</v>
      </c>
      <c r="D18" s="62" t="s">
        <v>309</v>
      </c>
      <c r="E18" s="62" t="s">
        <v>58</v>
      </c>
      <c r="F18" s="62" t="s">
        <v>51</v>
      </c>
      <c r="G18" s="63" t="s">
        <v>13</v>
      </c>
      <c r="H18" s="62"/>
    </row>
    <row r="19" spans="1:8" ht="19.5" customHeight="1" x14ac:dyDescent="0.15">
      <c r="A19" s="59" t="s">
        <v>41</v>
      </c>
      <c r="B19" s="60">
        <v>44621</v>
      </c>
      <c r="C19" s="61">
        <v>1.5</v>
      </c>
      <c r="D19" s="62" t="s">
        <v>310</v>
      </c>
      <c r="E19" s="62"/>
      <c r="F19" s="62" t="s">
        <v>51</v>
      </c>
      <c r="G19" s="63" t="s">
        <v>13</v>
      </c>
      <c r="H19" s="62"/>
    </row>
    <row r="20" spans="1:8" ht="19.5" customHeight="1" x14ac:dyDescent="0.15">
      <c r="A20" s="59" t="s">
        <v>41</v>
      </c>
      <c r="B20" s="60">
        <v>44621</v>
      </c>
      <c r="C20" s="61">
        <v>1.1000000000000001</v>
      </c>
      <c r="D20" s="62" t="s">
        <v>311</v>
      </c>
      <c r="E20" s="66" t="s">
        <v>65</v>
      </c>
      <c r="F20" s="62" t="s">
        <v>51</v>
      </c>
      <c r="G20" s="63" t="s">
        <v>13</v>
      </c>
      <c r="H20" s="62"/>
    </row>
    <row r="21" spans="1:8" ht="19.5" customHeight="1" x14ac:dyDescent="0.15">
      <c r="A21" s="59" t="s">
        <v>41</v>
      </c>
      <c r="B21" s="60">
        <v>44621</v>
      </c>
      <c r="C21" s="61">
        <v>0.75</v>
      </c>
      <c r="D21" s="62" t="s">
        <v>180</v>
      </c>
      <c r="E21" s="66" t="s">
        <v>302</v>
      </c>
      <c r="F21" s="62" t="s">
        <v>51</v>
      </c>
      <c r="G21" s="63" t="s">
        <v>13</v>
      </c>
      <c r="H21" s="62"/>
    </row>
    <row r="22" spans="1:8" ht="19.5" customHeight="1" x14ac:dyDescent="0.15">
      <c r="A22" s="59" t="s">
        <v>41</v>
      </c>
      <c r="B22" s="60">
        <v>44621</v>
      </c>
      <c r="C22" s="61">
        <v>0.95</v>
      </c>
      <c r="D22" s="62" t="s">
        <v>312</v>
      </c>
      <c r="E22" s="66" t="s">
        <v>65</v>
      </c>
      <c r="F22" s="62" t="s">
        <v>51</v>
      </c>
      <c r="G22" s="63" t="s">
        <v>13</v>
      </c>
      <c r="H22" s="62"/>
    </row>
    <row r="23" spans="1:8" ht="19.5" customHeight="1" x14ac:dyDescent="0.15">
      <c r="A23" s="59" t="s">
        <v>41</v>
      </c>
      <c r="B23" s="60">
        <v>44621</v>
      </c>
      <c r="C23" s="61">
        <v>1.3</v>
      </c>
      <c r="D23" s="62" t="s">
        <v>313</v>
      </c>
      <c r="E23" s="66" t="s">
        <v>314</v>
      </c>
      <c r="F23" s="62" t="s">
        <v>51</v>
      </c>
      <c r="G23" s="63" t="s">
        <v>13</v>
      </c>
      <c r="H23" s="62"/>
    </row>
    <row r="24" spans="1:8" ht="19.5" customHeight="1" x14ac:dyDescent="0.15">
      <c r="A24" s="59" t="s">
        <v>41</v>
      </c>
      <c r="B24" s="60">
        <v>44621</v>
      </c>
      <c r="C24" s="61">
        <v>1.7</v>
      </c>
      <c r="D24" s="62" t="s">
        <v>315</v>
      </c>
      <c r="E24" s="66" t="s">
        <v>109</v>
      </c>
      <c r="F24" s="62" t="s">
        <v>51</v>
      </c>
      <c r="G24" s="63" t="s">
        <v>13</v>
      </c>
      <c r="H24" s="62"/>
    </row>
    <row r="25" spans="1:8" ht="19.5" customHeight="1" x14ac:dyDescent="0.15">
      <c r="A25" s="59" t="s">
        <v>41</v>
      </c>
      <c r="B25" s="60">
        <v>44621</v>
      </c>
      <c r="C25" s="61">
        <v>1.7</v>
      </c>
      <c r="D25" s="62" t="s">
        <v>316</v>
      </c>
      <c r="E25" s="66" t="s">
        <v>109</v>
      </c>
      <c r="F25" s="62" t="s">
        <v>51</v>
      </c>
      <c r="G25" s="63" t="s">
        <v>13</v>
      </c>
      <c r="H25" s="62"/>
    </row>
    <row r="26" spans="1:8" ht="19.5" customHeight="1" x14ac:dyDescent="0.15">
      <c r="A26" s="59" t="s">
        <v>41</v>
      </c>
      <c r="B26" s="60">
        <v>44621</v>
      </c>
      <c r="C26" s="61">
        <v>0.8</v>
      </c>
      <c r="D26" s="62" t="s">
        <v>317</v>
      </c>
      <c r="E26" s="66"/>
      <c r="F26" s="62" t="s">
        <v>51</v>
      </c>
      <c r="G26" s="63" t="s">
        <v>13</v>
      </c>
      <c r="H26" s="62"/>
    </row>
    <row r="27" spans="1:8" ht="19.5" customHeight="1" x14ac:dyDescent="0.15">
      <c r="A27" s="59" t="s">
        <v>41</v>
      </c>
      <c r="B27" s="60">
        <v>44621</v>
      </c>
      <c r="C27" s="61">
        <v>2.4</v>
      </c>
      <c r="D27" s="62" t="s">
        <v>318</v>
      </c>
      <c r="E27" s="66"/>
      <c r="F27" s="62" t="s">
        <v>51</v>
      </c>
      <c r="G27" s="63" t="s">
        <v>13</v>
      </c>
      <c r="H27" s="62"/>
    </row>
    <row r="28" spans="1:8" ht="19.5" customHeight="1" x14ac:dyDescent="0.15">
      <c r="A28" s="17" t="s">
        <v>41</v>
      </c>
      <c r="B28" s="67">
        <v>44621</v>
      </c>
      <c r="C28" s="68">
        <v>2.4</v>
      </c>
      <c r="D28" s="69" t="s">
        <v>319</v>
      </c>
      <c r="E28" s="70"/>
      <c r="F28" s="69" t="s">
        <v>51</v>
      </c>
      <c r="G28" s="71" t="s">
        <v>13</v>
      </c>
      <c r="H28" s="69"/>
    </row>
    <row r="29" spans="1:8" ht="19.5" customHeight="1" x14ac:dyDescent="0.15">
      <c r="A29" s="17" t="s">
        <v>41</v>
      </c>
      <c r="B29" s="67">
        <v>44621</v>
      </c>
      <c r="C29" s="68">
        <v>2.4</v>
      </c>
      <c r="D29" s="69" t="s">
        <v>320</v>
      </c>
      <c r="E29" s="70"/>
      <c r="F29" s="69" t="s">
        <v>51</v>
      </c>
      <c r="G29" s="71" t="s">
        <v>13</v>
      </c>
      <c r="H29" s="69"/>
    </row>
    <row r="30" spans="1:8" ht="19.5" customHeight="1" x14ac:dyDescent="0.15">
      <c r="A30" s="17" t="s">
        <v>41</v>
      </c>
      <c r="B30" s="67">
        <v>44621</v>
      </c>
      <c r="C30" s="68">
        <v>1.32</v>
      </c>
      <c r="D30" s="69" t="s">
        <v>321</v>
      </c>
      <c r="E30" s="70"/>
      <c r="F30" s="69" t="s">
        <v>51</v>
      </c>
      <c r="G30" s="71" t="s">
        <v>13</v>
      </c>
      <c r="H30" s="69"/>
    </row>
    <row r="31" spans="1:8" ht="19.5" customHeight="1" x14ac:dyDescent="0.15">
      <c r="A31" s="17" t="s">
        <v>41</v>
      </c>
      <c r="B31" s="67">
        <v>44621</v>
      </c>
      <c r="C31" s="68">
        <v>1.6</v>
      </c>
      <c r="D31" s="69" t="s">
        <v>322</v>
      </c>
      <c r="E31" s="69">
        <v>2</v>
      </c>
      <c r="F31" s="69" t="s">
        <v>51</v>
      </c>
      <c r="G31" s="71" t="s">
        <v>13</v>
      </c>
      <c r="H31" s="70"/>
    </row>
    <row r="32" spans="1:8" ht="19.5" customHeight="1" x14ac:dyDescent="0.15">
      <c r="A32" s="17" t="s">
        <v>41</v>
      </c>
      <c r="B32" s="67">
        <v>44621</v>
      </c>
      <c r="C32" s="68">
        <v>0.85</v>
      </c>
      <c r="D32" s="69" t="s">
        <v>178</v>
      </c>
      <c r="E32" s="70"/>
      <c r="F32" s="69" t="s">
        <v>51</v>
      </c>
      <c r="G32" s="71" t="s">
        <v>13</v>
      </c>
      <c r="H32" s="70"/>
    </row>
    <row r="33" spans="1:8" ht="19.5" customHeight="1" x14ac:dyDescent="0.15">
      <c r="A33" s="17" t="s">
        <v>41</v>
      </c>
      <c r="B33" s="67">
        <v>44621</v>
      </c>
      <c r="C33" s="68">
        <v>3.25</v>
      </c>
      <c r="D33" s="69" t="s">
        <v>127</v>
      </c>
      <c r="E33" s="70">
        <v>24</v>
      </c>
      <c r="F33" s="69" t="s">
        <v>51</v>
      </c>
      <c r="G33" s="71" t="s">
        <v>13</v>
      </c>
      <c r="H33" s="70"/>
    </row>
    <row r="34" spans="1:8" ht="19.5" customHeight="1" x14ac:dyDescent="0.15">
      <c r="A34" s="17" t="s">
        <v>41</v>
      </c>
      <c r="B34" s="67">
        <v>44621</v>
      </c>
      <c r="C34" s="68">
        <v>1.75</v>
      </c>
      <c r="D34" s="69" t="s">
        <v>252</v>
      </c>
      <c r="E34" s="70"/>
      <c r="F34" s="69" t="s">
        <v>51</v>
      </c>
      <c r="G34" s="71" t="s">
        <v>13</v>
      </c>
      <c r="H34" s="70"/>
    </row>
    <row r="35" spans="1:8" ht="19.5" customHeight="1" x14ac:dyDescent="0.15">
      <c r="A35" s="17" t="s">
        <v>41</v>
      </c>
      <c r="B35" s="67">
        <v>44621</v>
      </c>
      <c r="C35" s="68">
        <v>1.79</v>
      </c>
      <c r="D35" s="69" t="s">
        <v>323</v>
      </c>
      <c r="E35" s="70"/>
      <c r="F35" s="69" t="s">
        <v>51</v>
      </c>
      <c r="G35" s="71" t="s">
        <v>13</v>
      </c>
      <c r="H35" s="70" t="s">
        <v>324</v>
      </c>
    </row>
    <row r="36" spans="1:8" ht="19.5" customHeight="1" x14ac:dyDescent="0.15">
      <c r="A36" s="17" t="s">
        <v>41</v>
      </c>
      <c r="B36" s="67">
        <v>44621</v>
      </c>
      <c r="C36" s="68">
        <v>1.3</v>
      </c>
      <c r="D36" s="69" t="s">
        <v>87</v>
      </c>
      <c r="E36" s="70"/>
      <c r="F36" s="69" t="s">
        <v>51</v>
      </c>
      <c r="G36" s="71" t="s">
        <v>13</v>
      </c>
      <c r="H36" s="70"/>
    </row>
    <row r="37" spans="1:8" ht="19.5" customHeight="1" x14ac:dyDescent="0.15">
      <c r="A37" s="17" t="s">
        <v>41</v>
      </c>
      <c r="B37" s="67">
        <v>44621</v>
      </c>
      <c r="C37" s="68">
        <v>0.65</v>
      </c>
      <c r="D37" s="69" t="s">
        <v>247</v>
      </c>
      <c r="E37" s="70" t="s">
        <v>65</v>
      </c>
      <c r="F37" s="69" t="s">
        <v>51</v>
      </c>
      <c r="G37" s="71" t="s">
        <v>13</v>
      </c>
      <c r="H37" s="70"/>
    </row>
    <row r="38" spans="1:8" ht="19.5" customHeight="1" x14ac:dyDescent="0.15">
      <c r="A38" s="17" t="s">
        <v>41</v>
      </c>
      <c r="B38" s="67">
        <v>44621</v>
      </c>
      <c r="C38" s="68">
        <v>1.41</v>
      </c>
      <c r="D38" s="69" t="s">
        <v>325</v>
      </c>
      <c r="E38" s="70"/>
      <c r="F38" s="69" t="s">
        <v>51</v>
      </c>
      <c r="G38" s="71" t="s">
        <v>13</v>
      </c>
      <c r="H38" s="70"/>
    </row>
    <row r="39" spans="1:8" ht="19.5" customHeight="1" x14ac:dyDescent="0.15">
      <c r="A39" s="17" t="s">
        <v>41</v>
      </c>
      <c r="B39" s="67">
        <v>44621</v>
      </c>
      <c r="C39" s="68">
        <v>1.9</v>
      </c>
      <c r="D39" s="69" t="s">
        <v>326</v>
      </c>
      <c r="E39" s="70"/>
      <c r="F39" s="69" t="s">
        <v>51</v>
      </c>
      <c r="G39" s="71" t="s">
        <v>13</v>
      </c>
      <c r="H39" s="70"/>
    </row>
    <row r="40" spans="1:8" ht="19.5" customHeight="1" x14ac:dyDescent="0.15">
      <c r="A40" s="17" t="s">
        <v>41</v>
      </c>
      <c r="B40" s="67">
        <v>44621</v>
      </c>
      <c r="C40" s="68">
        <v>1.55</v>
      </c>
      <c r="D40" s="69" t="s">
        <v>327</v>
      </c>
      <c r="E40" s="70"/>
      <c r="F40" s="69" t="s">
        <v>51</v>
      </c>
      <c r="G40" s="71" t="s">
        <v>13</v>
      </c>
      <c r="H40" s="70"/>
    </row>
    <row r="41" spans="1:8" ht="19.5" customHeight="1" x14ac:dyDescent="0.15">
      <c r="A41" s="17" t="s">
        <v>41</v>
      </c>
      <c r="B41" s="67">
        <v>44621</v>
      </c>
      <c r="C41" s="68">
        <v>1.64</v>
      </c>
      <c r="D41" s="69" t="s">
        <v>328</v>
      </c>
      <c r="E41" s="70"/>
      <c r="F41" s="69" t="s">
        <v>51</v>
      </c>
      <c r="G41" s="71" t="s">
        <v>13</v>
      </c>
      <c r="H41" s="70"/>
    </row>
    <row r="42" spans="1:8" ht="19.5" customHeight="1" x14ac:dyDescent="0.15">
      <c r="A42" s="17" t="s">
        <v>41</v>
      </c>
      <c r="B42" s="67">
        <v>44621</v>
      </c>
      <c r="C42" s="68">
        <v>1</v>
      </c>
      <c r="D42" s="69" t="s">
        <v>329</v>
      </c>
      <c r="E42" s="70"/>
      <c r="F42" s="69" t="s">
        <v>51</v>
      </c>
      <c r="G42" s="71" t="s">
        <v>13</v>
      </c>
      <c r="H42" s="70"/>
    </row>
    <row r="43" spans="1:8" ht="19.5" customHeight="1" x14ac:dyDescent="0.15">
      <c r="A43" s="17" t="s">
        <v>41</v>
      </c>
      <c r="B43" s="67">
        <v>44621</v>
      </c>
      <c r="C43" s="68">
        <v>1.8</v>
      </c>
      <c r="D43" s="69" t="s">
        <v>330</v>
      </c>
      <c r="E43" s="70">
        <v>3</v>
      </c>
      <c r="F43" s="69" t="s">
        <v>51</v>
      </c>
      <c r="G43" s="71" t="s">
        <v>16</v>
      </c>
      <c r="H43" s="70"/>
    </row>
    <row r="44" spans="1:8" ht="19.5" customHeight="1" x14ac:dyDescent="0.15">
      <c r="A44" s="17" t="s">
        <v>41</v>
      </c>
      <c r="B44" s="67">
        <v>44621</v>
      </c>
      <c r="C44" s="68">
        <v>1.25</v>
      </c>
      <c r="D44" s="69" t="s">
        <v>61</v>
      </c>
      <c r="E44" s="70"/>
      <c r="F44" s="69" t="s">
        <v>51</v>
      </c>
      <c r="G44" s="71" t="s">
        <v>13</v>
      </c>
      <c r="H44" s="70"/>
    </row>
    <row r="45" spans="1:8" ht="19.5" customHeight="1" x14ac:dyDescent="0.15">
      <c r="A45" s="17" t="s">
        <v>41</v>
      </c>
      <c r="B45" s="67">
        <v>44621</v>
      </c>
      <c r="C45" s="68">
        <v>4.05</v>
      </c>
      <c r="D45" s="69" t="s">
        <v>83</v>
      </c>
      <c r="E45" s="70"/>
      <c r="F45" s="69" t="s">
        <v>51</v>
      </c>
      <c r="G45" s="71" t="s">
        <v>13</v>
      </c>
      <c r="H45" s="70"/>
    </row>
    <row r="46" spans="1:8" ht="19.5" customHeight="1" x14ac:dyDescent="0.15">
      <c r="A46" s="17" t="s">
        <v>41</v>
      </c>
      <c r="B46" s="67">
        <v>44621</v>
      </c>
      <c r="C46" s="68">
        <v>2.2000000000000002</v>
      </c>
      <c r="D46" s="69" t="s">
        <v>331</v>
      </c>
      <c r="E46" s="70"/>
      <c r="F46" s="69" t="s">
        <v>51</v>
      </c>
      <c r="G46" s="71" t="s">
        <v>13</v>
      </c>
      <c r="H46" s="95"/>
    </row>
    <row r="47" spans="1:8" ht="19.5" customHeight="1" x14ac:dyDescent="0.15">
      <c r="A47" s="17" t="s">
        <v>41</v>
      </c>
      <c r="B47" s="67">
        <v>44621</v>
      </c>
      <c r="C47" s="68">
        <v>2.15</v>
      </c>
      <c r="D47" s="69" t="s">
        <v>332</v>
      </c>
      <c r="E47" s="70"/>
      <c r="F47" s="69" t="s">
        <v>51</v>
      </c>
      <c r="G47" s="71" t="s">
        <v>13</v>
      </c>
      <c r="H47" s="95"/>
    </row>
    <row r="48" spans="1:8" ht="19.5" customHeight="1" x14ac:dyDescent="0.15">
      <c r="A48" s="17" t="s">
        <v>41</v>
      </c>
      <c r="B48" s="67">
        <v>44621</v>
      </c>
      <c r="C48" s="68">
        <v>0.9</v>
      </c>
      <c r="D48" s="69" t="s">
        <v>333</v>
      </c>
      <c r="E48" s="70"/>
      <c r="F48" s="69" t="s">
        <v>51</v>
      </c>
      <c r="G48" s="71" t="s">
        <v>15</v>
      </c>
      <c r="H48" s="95"/>
    </row>
    <row r="49" spans="1:8" ht="19.5" customHeight="1" x14ac:dyDescent="0.15">
      <c r="A49" s="17" t="s">
        <v>41</v>
      </c>
      <c r="B49" s="67">
        <v>44621</v>
      </c>
      <c r="C49" s="68">
        <v>0.67</v>
      </c>
      <c r="D49" s="69" t="s">
        <v>334</v>
      </c>
      <c r="E49" s="70"/>
      <c r="F49" s="69" t="s">
        <v>51</v>
      </c>
      <c r="G49" s="71" t="s">
        <v>13</v>
      </c>
      <c r="H49" s="95"/>
    </row>
    <row r="50" spans="1:8" ht="19.5" customHeight="1" x14ac:dyDescent="0.15">
      <c r="A50" s="17" t="s">
        <v>41</v>
      </c>
      <c r="B50" s="67">
        <v>44621</v>
      </c>
      <c r="C50" s="68">
        <v>2.25</v>
      </c>
      <c r="D50" s="69" t="s">
        <v>335</v>
      </c>
      <c r="E50" s="70"/>
      <c r="F50" s="69" t="s">
        <v>51</v>
      </c>
      <c r="G50" s="71" t="s">
        <v>13</v>
      </c>
      <c r="H50" s="96"/>
    </row>
    <row r="51" spans="1:8" ht="19.5" customHeight="1" x14ac:dyDescent="0.15">
      <c r="A51" s="17" t="s">
        <v>41</v>
      </c>
      <c r="B51" s="67">
        <v>44621</v>
      </c>
      <c r="C51" s="68">
        <v>0.9</v>
      </c>
      <c r="D51" s="69" t="s">
        <v>336</v>
      </c>
      <c r="E51" s="70"/>
      <c r="F51" s="69" t="s">
        <v>51</v>
      </c>
      <c r="G51" s="71" t="s">
        <v>13</v>
      </c>
      <c r="H51" s="96"/>
    </row>
    <row r="52" spans="1:8" ht="19.5" customHeight="1" x14ac:dyDescent="0.15">
      <c r="A52" s="17" t="s">
        <v>41</v>
      </c>
      <c r="B52" s="67">
        <v>44626</v>
      </c>
      <c r="C52" s="68">
        <v>1.8</v>
      </c>
      <c r="D52" s="69" t="s">
        <v>337</v>
      </c>
      <c r="E52" s="70">
        <v>2</v>
      </c>
      <c r="F52" s="70" t="s">
        <v>99</v>
      </c>
      <c r="G52" s="71" t="s">
        <v>16</v>
      </c>
      <c r="H52" s="96"/>
    </row>
    <row r="53" spans="1:8" ht="19.5" customHeight="1" x14ac:dyDescent="0.15">
      <c r="A53" s="17" t="s">
        <v>41</v>
      </c>
      <c r="B53" s="67">
        <v>44623</v>
      </c>
      <c r="C53" s="68">
        <v>1.1499999999999999</v>
      </c>
      <c r="D53" s="69" t="s">
        <v>338</v>
      </c>
      <c r="E53" s="70"/>
      <c r="F53" s="70" t="s">
        <v>99</v>
      </c>
      <c r="G53" s="71" t="s">
        <v>13</v>
      </c>
      <c r="H53" s="96"/>
    </row>
    <row r="54" spans="1:8" ht="19.5" customHeight="1" x14ac:dyDescent="0.15">
      <c r="A54" s="17" t="s">
        <v>41</v>
      </c>
      <c r="B54" s="67">
        <v>44623</v>
      </c>
      <c r="C54" s="68">
        <v>1.1499999999999999</v>
      </c>
      <c r="D54" s="69" t="s">
        <v>339</v>
      </c>
      <c r="E54" s="70"/>
      <c r="F54" s="70" t="s">
        <v>99</v>
      </c>
      <c r="G54" s="71" t="s">
        <v>13</v>
      </c>
      <c r="H54" s="96"/>
    </row>
    <row r="55" spans="1:8" ht="19.5" customHeight="1" x14ac:dyDescent="0.15">
      <c r="A55" s="17" t="s">
        <v>41</v>
      </c>
      <c r="B55" s="67">
        <v>44623</v>
      </c>
      <c r="C55" s="68">
        <v>0.36</v>
      </c>
      <c r="D55" s="69" t="s">
        <v>340</v>
      </c>
      <c r="E55" s="70"/>
      <c r="F55" s="70" t="s">
        <v>99</v>
      </c>
      <c r="G55" s="71" t="s">
        <v>13</v>
      </c>
      <c r="H55" s="96"/>
    </row>
    <row r="56" spans="1:8" ht="19.5" customHeight="1" x14ac:dyDescent="0.15">
      <c r="A56" s="17" t="s">
        <v>41</v>
      </c>
      <c r="B56" s="67">
        <v>44623</v>
      </c>
      <c r="C56" s="68">
        <v>0.99</v>
      </c>
      <c r="D56" s="69" t="s">
        <v>341</v>
      </c>
      <c r="E56" s="70"/>
      <c r="F56" s="70" t="s">
        <v>99</v>
      </c>
      <c r="G56" s="71" t="s">
        <v>13</v>
      </c>
      <c r="H56" s="96"/>
    </row>
    <row r="57" spans="1:8" ht="19.5" customHeight="1" x14ac:dyDescent="0.15">
      <c r="A57" s="17" t="s">
        <v>41</v>
      </c>
      <c r="B57" s="67">
        <v>44623</v>
      </c>
      <c r="C57" s="68">
        <v>1.22</v>
      </c>
      <c r="D57" s="69" t="s">
        <v>342</v>
      </c>
      <c r="E57" s="70"/>
      <c r="F57" s="70" t="s">
        <v>99</v>
      </c>
      <c r="G57" s="71" t="s">
        <v>13</v>
      </c>
      <c r="H57" s="96"/>
    </row>
    <row r="58" spans="1:8" ht="19.5" customHeight="1" x14ac:dyDescent="0.15">
      <c r="A58" s="17" t="s">
        <v>41</v>
      </c>
      <c r="B58" s="67">
        <v>44623</v>
      </c>
      <c r="C58" s="68">
        <v>1.35</v>
      </c>
      <c r="D58" s="69" t="s">
        <v>343</v>
      </c>
      <c r="E58" s="70"/>
      <c r="F58" s="70" t="s">
        <v>99</v>
      </c>
      <c r="G58" s="71" t="s">
        <v>13</v>
      </c>
      <c r="H58" s="96"/>
    </row>
    <row r="59" spans="1:8" ht="19.5" customHeight="1" x14ac:dyDescent="0.15">
      <c r="A59" s="59" t="s">
        <v>41</v>
      </c>
      <c r="B59" s="60">
        <v>44623</v>
      </c>
      <c r="C59" s="61">
        <v>0.65</v>
      </c>
      <c r="D59" s="62" t="s">
        <v>344</v>
      </c>
      <c r="E59" s="66"/>
      <c r="F59" s="66" t="s">
        <v>99</v>
      </c>
      <c r="G59" s="63" t="s">
        <v>13</v>
      </c>
      <c r="H59" s="97"/>
    </row>
    <row r="60" spans="1:8" ht="19.5" customHeight="1" x14ac:dyDescent="0.15">
      <c r="A60" s="59" t="s">
        <v>41</v>
      </c>
      <c r="B60" s="60">
        <v>44623</v>
      </c>
      <c r="C60" s="61">
        <v>0.95</v>
      </c>
      <c r="D60" s="62" t="s">
        <v>345</v>
      </c>
      <c r="E60" s="66"/>
      <c r="F60" s="66" t="s">
        <v>99</v>
      </c>
      <c r="G60" s="63" t="s">
        <v>13</v>
      </c>
      <c r="H60" s="97"/>
    </row>
    <row r="61" spans="1:8" ht="19.5" customHeight="1" x14ac:dyDescent="0.15">
      <c r="A61" s="17" t="s">
        <v>41</v>
      </c>
      <c r="B61" s="67">
        <v>44623</v>
      </c>
      <c r="C61" s="68">
        <v>6.98</v>
      </c>
      <c r="D61" s="69" t="s">
        <v>346</v>
      </c>
      <c r="E61" s="70"/>
      <c r="F61" s="70" t="s">
        <v>99</v>
      </c>
      <c r="G61" s="71" t="s">
        <v>13</v>
      </c>
      <c r="H61" s="96"/>
    </row>
    <row r="62" spans="1:8" ht="19.5" customHeight="1" x14ac:dyDescent="0.15">
      <c r="A62" s="17" t="s">
        <v>41</v>
      </c>
      <c r="B62" s="67">
        <v>44623</v>
      </c>
      <c r="C62" s="68">
        <v>4.1500000000000004</v>
      </c>
      <c r="D62" s="69" t="s">
        <v>275</v>
      </c>
      <c r="E62" s="70"/>
      <c r="F62" s="70" t="s">
        <v>99</v>
      </c>
      <c r="G62" s="71" t="s">
        <v>13</v>
      </c>
      <c r="H62" s="96"/>
    </row>
    <row r="63" spans="1:8" ht="19.5" customHeight="1" x14ac:dyDescent="0.15">
      <c r="A63" s="17" t="s">
        <v>41</v>
      </c>
      <c r="B63" s="67">
        <v>44622</v>
      </c>
      <c r="C63" s="68">
        <v>2.19</v>
      </c>
      <c r="D63" s="69" t="s">
        <v>347</v>
      </c>
      <c r="E63" s="70"/>
      <c r="F63" s="70" t="s">
        <v>99</v>
      </c>
      <c r="G63" s="71" t="s">
        <v>13</v>
      </c>
      <c r="H63" s="96"/>
    </row>
    <row r="64" spans="1:8" ht="19.5" customHeight="1" x14ac:dyDescent="0.15">
      <c r="A64" s="17" t="s">
        <v>41</v>
      </c>
      <c r="B64" s="67">
        <v>44622</v>
      </c>
      <c r="C64" s="68">
        <v>2.75</v>
      </c>
      <c r="D64" s="69" t="s">
        <v>348</v>
      </c>
      <c r="E64" s="70"/>
      <c r="F64" s="70" t="s">
        <v>99</v>
      </c>
      <c r="G64" s="71" t="s">
        <v>13</v>
      </c>
      <c r="H64" s="96"/>
    </row>
    <row r="65" spans="1:8" ht="19.5" customHeight="1" x14ac:dyDescent="0.15">
      <c r="A65" s="17" t="s">
        <v>41</v>
      </c>
      <c r="B65" s="67">
        <v>44626</v>
      </c>
      <c r="C65" s="68">
        <v>8.3699999999999992</v>
      </c>
      <c r="D65" s="69" t="s">
        <v>349</v>
      </c>
      <c r="E65" s="70"/>
      <c r="F65" s="70" t="s">
        <v>99</v>
      </c>
      <c r="G65" s="71" t="s">
        <v>13</v>
      </c>
      <c r="H65" s="96"/>
    </row>
    <row r="66" spans="1:8" ht="19.5" customHeight="1" x14ac:dyDescent="0.15">
      <c r="A66" s="17" t="s">
        <v>41</v>
      </c>
      <c r="B66" s="67">
        <v>44626</v>
      </c>
      <c r="C66" s="68">
        <v>1.3</v>
      </c>
      <c r="D66" s="69" t="s">
        <v>350</v>
      </c>
      <c r="E66" s="70"/>
      <c r="F66" s="70" t="s">
        <v>99</v>
      </c>
      <c r="G66" s="71" t="s">
        <v>13</v>
      </c>
      <c r="H66" s="96"/>
    </row>
    <row r="67" spans="1:8" ht="19.5" customHeight="1" x14ac:dyDescent="0.15">
      <c r="A67" s="17" t="s">
        <v>41</v>
      </c>
      <c r="B67" s="67">
        <v>44627</v>
      </c>
      <c r="C67" s="68">
        <v>1.99</v>
      </c>
      <c r="D67" s="69" t="s">
        <v>187</v>
      </c>
      <c r="E67" s="70"/>
      <c r="F67" s="70" t="s">
        <v>51</v>
      </c>
      <c r="G67" s="71" t="s">
        <v>13</v>
      </c>
      <c r="H67" s="96"/>
    </row>
    <row r="68" spans="1:8" ht="19.5" customHeight="1" x14ac:dyDescent="0.15">
      <c r="A68" s="17" t="s">
        <v>41</v>
      </c>
      <c r="B68" s="67">
        <v>44627</v>
      </c>
      <c r="C68" s="68">
        <v>1.99</v>
      </c>
      <c r="D68" s="69" t="s">
        <v>351</v>
      </c>
      <c r="E68" s="70"/>
      <c r="F68" s="70" t="s">
        <v>51</v>
      </c>
      <c r="G68" s="71" t="s">
        <v>13</v>
      </c>
      <c r="H68" s="96"/>
    </row>
    <row r="69" spans="1:8" ht="19.5" customHeight="1" x14ac:dyDescent="0.15">
      <c r="A69" s="17" t="s">
        <v>41</v>
      </c>
      <c r="B69" s="67">
        <v>44627</v>
      </c>
      <c r="C69" s="68">
        <v>1.4</v>
      </c>
      <c r="D69" s="69" t="s">
        <v>352</v>
      </c>
      <c r="E69" s="70"/>
      <c r="F69" s="70" t="s">
        <v>51</v>
      </c>
      <c r="G69" s="71" t="s">
        <v>13</v>
      </c>
      <c r="H69" s="96"/>
    </row>
    <row r="70" spans="1:8" ht="19.5" customHeight="1" x14ac:dyDescent="0.15">
      <c r="A70" s="17" t="s">
        <v>41</v>
      </c>
      <c r="B70" s="67">
        <v>44627</v>
      </c>
      <c r="C70" s="68">
        <v>0.8</v>
      </c>
      <c r="D70" s="69" t="s">
        <v>353</v>
      </c>
      <c r="E70" s="70"/>
      <c r="F70" s="70" t="s">
        <v>51</v>
      </c>
      <c r="G70" s="71" t="s">
        <v>13</v>
      </c>
      <c r="H70" s="96"/>
    </row>
    <row r="71" spans="1:8" ht="19.5" customHeight="1" x14ac:dyDescent="0.15">
      <c r="A71" s="59" t="s">
        <v>41</v>
      </c>
      <c r="B71" s="60">
        <v>44627</v>
      </c>
      <c r="C71" s="61">
        <v>1</v>
      </c>
      <c r="D71" s="62" t="s">
        <v>354</v>
      </c>
      <c r="E71" s="66">
        <v>5</v>
      </c>
      <c r="F71" s="66" t="s">
        <v>51</v>
      </c>
      <c r="G71" s="63" t="s">
        <v>13</v>
      </c>
      <c r="H71" s="97"/>
    </row>
    <row r="72" spans="1:8" ht="19.5" customHeight="1" x14ac:dyDescent="0.15">
      <c r="A72" s="59" t="s">
        <v>41</v>
      </c>
      <c r="B72" s="60">
        <v>44627</v>
      </c>
      <c r="C72" s="61">
        <v>1.05</v>
      </c>
      <c r="D72" s="62" t="s">
        <v>355</v>
      </c>
      <c r="E72" s="66"/>
      <c r="F72" s="66" t="s">
        <v>51</v>
      </c>
      <c r="G72" s="63" t="s">
        <v>13</v>
      </c>
      <c r="H72" s="97"/>
    </row>
    <row r="73" spans="1:8" ht="19.5" customHeight="1" x14ac:dyDescent="0.15">
      <c r="A73" s="17" t="s">
        <v>41</v>
      </c>
      <c r="B73" s="67">
        <v>44627</v>
      </c>
      <c r="C73" s="68">
        <v>1.7</v>
      </c>
      <c r="D73" s="69" t="s">
        <v>356</v>
      </c>
      <c r="E73" s="70"/>
      <c r="F73" s="70" t="s">
        <v>51</v>
      </c>
      <c r="G73" s="71" t="s">
        <v>13</v>
      </c>
      <c r="H73" s="96"/>
    </row>
    <row r="74" spans="1:8" ht="19.5" customHeight="1" x14ac:dyDescent="0.15">
      <c r="A74" s="17" t="s">
        <v>41</v>
      </c>
      <c r="B74" s="67">
        <v>44627</v>
      </c>
      <c r="C74" s="68">
        <v>1.1399999999999999</v>
      </c>
      <c r="D74" s="69" t="s">
        <v>357</v>
      </c>
      <c r="E74" s="70"/>
      <c r="F74" s="70" t="s">
        <v>67</v>
      </c>
      <c r="G74" s="71" t="s">
        <v>13</v>
      </c>
      <c r="H74" s="96"/>
    </row>
    <row r="75" spans="1:8" ht="19.5" customHeight="1" x14ac:dyDescent="0.15">
      <c r="A75" s="59" t="s">
        <v>41</v>
      </c>
      <c r="B75" s="60">
        <v>44627</v>
      </c>
      <c r="C75" s="61">
        <v>5.07</v>
      </c>
      <c r="D75" s="62" t="s">
        <v>358</v>
      </c>
      <c r="E75" s="66" t="s">
        <v>359</v>
      </c>
      <c r="F75" s="66" t="s">
        <v>360</v>
      </c>
      <c r="G75" s="63" t="s">
        <v>13</v>
      </c>
      <c r="H75" s="97"/>
    </row>
    <row r="76" spans="1:8" ht="19.5" customHeight="1" x14ac:dyDescent="0.15">
      <c r="A76" s="17" t="s">
        <v>41</v>
      </c>
      <c r="B76" s="67">
        <v>44627</v>
      </c>
      <c r="C76" s="68">
        <v>1.19</v>
      </c>
      <c r="D76" s="69" t="s">
        <v>361</v>
      </c>
      <c r="E76" s="70"/>
      <c r="F76" s="70" t="s">
        <v>360</v>
      </c>
      <c r="G76" s="71" t="s">
        <v>13</v>
      </c>
      <c r="H76" s="96"/>
    </row>
    <row r="77" spans="1:8" ht="19.5" customHeight="1" x14ac:dyDescent="0.15">
      <c r="A77" s="59" t="s">
        <v>41</v>
      </c>
      <c r="B77" s="60">
        <v>44627</v>
      </c>
      <c r="C77" s="61">
        <v>0.55000000000000004</v>
      </c>
      <c r="D77" s="62" t="s">
        <v>362</v>
      </c>
      <c r="E77" s="66"/>
      <c r="F77" s="66" t="s">
        <v>360</v>
      </c>
      <c r="G77" s="63" t="s">
        <v>13</v>
      </c>
      <c r="H77" s="97"/>
    </row>
    <row r="78" spans="1:8" ht="19.5" customHeight="1" x14ac:dyDescent="0.15">
      <c r="A78" s="17" t="s">
        <v>161</v>
      </c>
      <c r="B78" s="67">
        <v>44630</v>
      </c>
      <c r="C78" s="68">
        <v>8.4</v>
      </c>
      <c r="D78" s="69" t="s">
        <v>363</v>
      </c>
      <c r="E78" s="70"/>
      <c r="F78" s="70"/>
      <c r="G78" s="71" t="s">
        <v>17</v>
      </c>
      <c r="H78" s="96"/>
    </row>
    <row r="79" spans="1:8" ht="19.5" customHeight="1" x14ac:dyDescent="0.15">
      <c r="A79" s="17" t="s">
        <v>161</v>
      </c>
      <c r="B79" s="67">
        <v>44634</v>
      </c>
      <c r="C79" s="68">
        <v>3.25</v>
      </c>
      <c r="D79" s="69" t="s">
        <v>277</v>
      </c>
      <c r="E79" s="70">
        <v>24</v>
      </c>
      <c r="F79" s="70"/>
      <c r="G79" s="71" t="s">
        <v>13</v>
      </c>
      <c r="H79" s="96"/>
    </row>
    <row r="80" spans="1:8" ht="19.5" customHeight="1" x14ac:dyDescent="0.15">
      <c r="A80" s="17" t="s">
        <v>161</v>
      </c>
      <c r="B80" s="67">
        <v>44634</v>
      </c>
      <c r="C80" s="68">
        <v>1.99</v>
      </c>
      <c r="D80" s="69" t="s">
        <v>187</v>
      </c>
      <c r="E80" s="70"/>
      <c r="F80" s="70"/>
      <c r="G80" s="71" t="s">
        <v>13</v>
      </c>
      <c r="H80" s="96"/>
    </row>
    <row r="81" spans="1:8" ht="19.5" customHeight="1" x14ac:dyDescent="0.15">
      <c r="A81" s="17" t="s">
        <v>161</v>
      </c>
      <c r="B81" s="67">
        <v>44634</v>
      </c>
      <c r="C81" s="68">
        <v>1.99</v>
      </c>
      <c r="D81" s="69" t="s">
        <v>351</v>
      </c>
      <c r="E81" s="70"/>
      <c r="F81" s="70"/>
      <c r="G81" s="71" t="s">
        <v>13</v>
      </c>
      <c r="H81" s="96"/>
    </row>
    <row r="82" spans="1:8" ht="19.5" customHeight="1" x14ac:dyDescent="0.15">
      <c r="A82" s="17" t="s">
        <v>161</v>
      </c>
      <c r="B82" s="67">
        <v>44634</v>
      </c>
      <c r="C82" s="68">
        <v>2.4300000000000002</v>
      </c>
      <c r="D82" s="69" t="s">
        <v>116</v>
      </c>
      <c r="E82" s="70" t="s">
        <v>364</v>
      </c>
      <c r="F82" s="70"/>
      <c r="G82" s="71" t="s">
        <v>13</v>
      </c>
      <c r="H82" s="96"/>
    </row>
    <row r="83" spans="1:8" ht="19.5" customHeight="1" x14ac:dyDescent="0.15">
      <c r="A83" s="17" t="s">
        <v>41</v>
      </c>
      <c r="B83" s="67">
        <v>44631</v>
      </c>
      <c r="C83" s="68">
        <v>15.99</v>
      </c>
      <c r="D83" s="69" t="s">
        <v>365</v>
      </c>
      <c r="E83" s="70"/>
      <c r="F83" s="70" t="s">
        <v>99</v>
      </c>
      <c r="G83" s="71" t="s">
        <v>16</v>
      </c>
      <c r="H83" s="96"/>
    </row>
    <row r="84" spans="1:8" ht="19.5" customHeight="1" x14ac:dyDescent="0.15">
      <c r="A84" s="17" t="s">
        <v>41</v>
      </c>
      <c r="B84" s="67">
        <v>44631</v>
      </c>
      <c r="C84" s="68">
        <v>7.99</v>
      </c>
      <c r="D84" s="69" t="s">
        <v>366</v>
      </c>
      <c r="E84" s="70">
        <v>2</v>
      </c>
      <c r="F84" s="70" t="s">
        <v>99</v>
      </c>
      <c r="G84" s="71" t="s">
        <v>16</v>
      </c>
      <c r="H84" s="96"/>
    </row>
    <row r="85" spans="1:8" ht="19.5" customHeight="1" x14ac:dyDescent="0.15">
      <c r="A85" s="17" t="s">
        <v>41</v>
      </c>
      <c r="B85" s="67">
        <v>44631</v>
      </c>
      <c r="C85" s="68">
        <v>8.98</v>
      </c>
      <c r="D85" s="69" t="s">
        <v>367</v>
      </c>
      <c r="E85" s="70">
        <v>2</v>
      </c>
      <c r="F85" s="70" t="s">
        <v>99</v>
      </c>
      <c r="G85" s="71" t="s">
        <v>16</v>
      </c>
      <c r="H85" s="96"/>
    </row>
    <row r="86" spans="1:8" ht="19.5" customHeight="1" x14ac:dyDescent="0.15">
      <c r="A86" s="17" t="s">
        <v>41</v>
      </c>
      <c r="B86" s="67">
        <v>44632</v>
      </c>
      <c r="C86" s="68">
        <v>7.9</v>
      </c>
      <c r="D86" s="69" t="s">
        <v>205</v>
      </c>
      <c r="E86" s="70"/>
      <c r="F86" s="70"/>
      <c r="G86" s="71" t="s">
        <v>14</v>
      </c>
      <c r="H86" s="96"/>
    </row>
    <row r="87" spans="1:8" ht="19.5" customHeight="1" x14ac:dyDescent="0.15">
      <c r="A87" s="17" t="s">
        <v>161</v>
      </c>
      <c r="B87" s="67">
        <v>44643</v>
      </c>
      <c r="C87" s="68">
        <v>13.53</v>
      </c>
      <c r="D87" s="69" t="s">
        <v>368</v>
      </c>
      <c r="E87" s="70"/>
      <c r="F87" s="70"/>
      <c r="G87" s="71" t="s">
        <v>15</v>
      </c>
      <c r="H87" s="96"/>
    </row>
    <row r="88" spans="1:8" ht="19.5" customHeight="1" x14ac:dyDescent="0.15">
      <c r="A88" s="17" t="s">
        <v>41</v>
      </c>
      <c r="B88" s="98"/>
      <c r="C88" s="68">
        <v>10</v>
      </c>
      <c r="D88" s="69" t="s">
        <v>369</v>
      </c>
      <c r="E88" s="70"/>
      <c r="F88" s="70"/>
      <c r="G88" s="71" t="s">
        <v>14</v>
      </c>
      <c r="H88" s="96"/>
    </row>
    <row r="89" spans="1:8" ht="19.5" customHeight="1" x14ac:dyDescent="0.15">
      <c r="A89" s="17" t="s">
        <v>41</v>
      </c>
      <c r="B89" s="98">
        <v>44643</v>
      </c>
      <c r="C89" s="68">
        <v>1.26</v>
      </c>
      <c r="D89" s="69" t="s">
        <v>370</v>
      </c>
      <c r="E89" s="70" t="s">
        <v>371</v>
      </c>
      <c r="F89" s="70" t="s">
        <v>51</v>
      </c>
      <c r="G89" s="71" t="s">
        <v>13</v>
      </c>
      <c r="H89" s="96"/>
    </row>
    <row r="90" spans="1:8" ht="19.5" customHeight="1" x14ac:dyDescent="0.15">
      <c r="A90" s="17" t="s">
        <v>41</v>
      </c>
      <c r="B90" s="98">
        <v>44643</v>
      </c>
      <c r="C90" s="68">
        <v>1.99</v>
      </c>
      <c r="D90" s="69" t="s">
        <v>155</v>
      </c>
      <c r="E90" s="70">
        <v>1</v>
      </c>
      <c r="F90" s="70" t="s">
        <v>51</v>
      </c>
      <c r="G90" s="71" t="s">
        <v>13</v>
      </c>
      <c r="H90" s="96"/>
    </row>
    <row r="91" spans="1:8" ht="19.5" customHeight="1" x14ac:dyDescent="0.15">
      <c r="A91" s="17" t="s">
        <v>41</v>
      </c>
      <c r="B91" s="98">
        <v>44643</v>
      </c>
      <c r="C91" s="68">
        <v>1.99</v>
      </c>
      <c r="D91" s="69" t="s">
        <v>372</v>
      </c>
      <c r="E91" s="70">
        <v>1</v>
      </c>
      <c r="F91" s="70" t="s">
        <v>51</v>
      </c>
      <c r="G91" s="71" t="s">
        <v>13</v>
      </c>
      <c r="H91" s="96"/>
    </row>
    <row r="92" spans="1:8" ht="19.5" customHeight="1" x14ac:dyDescent="0.15">
      <c r="A92" s="17" t="s">
        <v>41</v>
      </c>
      <c r="B92" s="98">
        <v>44643</v>
      </c>
      <c r="C92" s="68">
        <v>2.2000000000000002</v>
      </c>
      <c r="D92" s="69" t="s">
        <v>331</v>
      </c>
      <c r="E92" s="70">
        <v>1</v>
      </c>
      <c r="F92" s="70" t="s">
        <v>51</v>
      </c>
      <c r="G92" s="71" t="s">
        <v>13</v>
      </c>
      <c r="H92" s="96"/>
    </row>
    <row r="93" spans="1:8" ht="19.5" customHeight="1" x14ac:dyDescent="0.15">
      <c r="A93" s="59" t="s">
        <v>41</v>
      </c>
      <c r="B93" s="93">
        <v>44643</v>
      </c>
      <c r="C93" s="61">
        <v>1</v>
      </c>
      <c r="D93" s="62" t="s">
        <v>373</v>
      </c>
      <c r="E93" s="66">
        <v>5</v>
      </c>
      <c r="F93" s="66" t="s">
        <v>51</v>
      </c>
      <c r="G93" s="63" t="s">
        <v>13</v>
      </c>
      <c r="H93" s="97"/>
    </row>
    <row r="94" spans="1:8" ht="19.5" customHeight="1" x14ac:dyDescent="0.15">
      <c r="A94" s="17" t="s">
        <v>41</v>
      </c>
      <c r="B94" s="98">
        <v>44643</v>
      </c>
      <c r="C94" s="68">
        <v>1.25</v>
      </c>
      <c r="D94" s="69" t="s">
        <v>162</v>
      </c>
      <c r="E94" s="70">
        <v>1</v>
      </c>
      <c r="F94" s="70" t="s">
        <v>51</v>
      </c>
      <c r="G94" s="71" t="s">
        <v>13</v>
      </c>
      <c r="H94" s="96"/>
    </row>
    <row r="95" spans="1:8" ht="19.5" customHeight="1" x14ac:dyDescent="0.15">
      <c r="A95" s="17" t="s">
        <v>41</v>
      </c>
      <c r="B95" s="98">
        <v>44643</v>
      </c>
      <c r="C95" s="68">
        <v>2.5</v>
      </c>
      <c r="D95" s="69" t="s">
        <v>374</v>
      </c>
      <c r="E95" s="70">
        <v>2</v>
      </c>
      <c r="F95" s="70" t="s">
        <v>51</v>
      </c>
      <c r="G95" s="71" t="s">
        <v>13</v>
      </c>
      <c r="H95" s="96"/>
    </row>
    <row r="96" spans="1:8" ht="19.5" customHeight="1" x14ac:dyDescent="0.15">
      <c r="A96" s="59" t="s">
        <v>41</v>
      </c>
      <c r="B96" s="60">
        <v>44638</v>
      </c>
      <c r="C96" s="61">
        <v>1.78</v>
      </c>
      <c r="D96" s="62" t="s">
        <v>375</v>
      </c>
      <c r="E96" s="66">
        <v>2</v>
      </c>
      <c r="F96" s="66" t="s">
        <v>99</v>
      </c>
      <c r="G96" s="63" t="s">
        <v>13</v>
      </c>
      <c r="H96" s="97"/>
    </row>
    <row r="97" spans="1:8" ht="19.5" customHeight="1" x14ac:dyDescent="0.15">
      <c r="A97" s="59" t="s">
        <v>41</v>
      </c>
      <c r="B97" s="60">
        <v>44637</v>
      </c>
      <c r="C97" s="61">
        <v>6.95</v>
      </c>
      <c r="D97" s="62" t="s">
        <v>376</v>
      </c>
      <c r="E97" s="66">
        <v>1</v>
      </c>
      <c r="F97" s="66" t="s">
        <v>377</v>
      </c>
      <c r="G97" s="63" t="s">
        <v>13</v>
      </c>
      <c r="H97" s="97"/>
    </row>
    <row r="98" spans="1:8" ht="19.5" customHeight="1" x14ac:dyDescent="0.15">
      <c r="A98" s="17" t="s">
        <v>41</v>
      </c>
      <c r="B98" s="67">
        <v>44645</v>
      </c>
      <c r="C98" s="68">
        <v>1.49</v>
      </c>
      <c r="D98" s="69" t="s">
        <v>201</v>
      </c>
      <c r="E98" s="70">
        <v>1</v>
      </c>
      <c r="F98" s="70" t="s">
        <v>99</v>
      </c>
      <c r="G98" s="71" t="s">
        <v>13</v>
      </c>
      <c r="H98" s="96"/>
    </row>
    <row r="99" spans="1:8" ht="19.5" customHeight="1" x14ac:dyDescent="0.15">
      <c r="A99" s="17" t="s">
        <v>41</v>
      </c>
      <c r="B99" s="67">
        <v>44645</v>
      </c>
      <c r="C99" s="68">
        <v>3.7</v>
      </c>
      <c r="D99" s="69" t="s">
        <v>378</v>
      </c>
      <c r="E99" s="70">
        <v>1</v>
      </c>
      <c r="F99" s="70" t="s">
        <v>99</v>
      </c>
      <c r="G99" s="71" t="s">
        <v>13</v>
      </c>
      <c r="H99" s="96"/>
    </row>
    <row r="100" spans="1:8" ht="19.5" customHeight="1" x14ac:dyDescent="0.15">
      <c r="A100" s="59" t="s">
        <v>41</v>
      </c>
      <c r="B100" s="60">
        <v>44645</v>
      </c>
      <c r="C100" s="61">
        <v>1.79</v>
      </c>
      <c r="D100" s="62" t="s">
        <v>379</v>
      </c>
      <c r="E100" s="66">
        <v>3</v>
      </c>
      <c r="F100" s="66" t="s">
        <v>99</v>
      </c>
      <c r="G100" s="63" t="s">
        <v>13</v>
      </c>
      <c r="H100" s="97"/>
    </row>
    <row r="101" spans="1:8" ht="19.5" customHeight="1" x14ac:dyDescent="0.15">
      <c r="A101" s="59" t="s">
        <v>41</v>
      </c>
      <c r="B101" s="60">
        <v>44646</v>
      </c>
      <c r="C101" s="61">
        <v>1.26</v>
      </c>
      <c r="D101" s="62" t="s">
        <v>370</v>
      </c>
      <c r="E101" s="66" t="s">
        <v>380</v>
      </c>
      <c r="F101" s="66" t="s">
        <v>51</v>
      </c>
      <c r="G101" s="63" t="s">
        <v>13</v>
      </c>
      <c r="H101" s="97"/>
    </row>
    <row r="102" spans="1:8" ht="19.5" customHeight="1" x14ac:dyDescent="0.15">
      <c r="A102" s="59" t="s">
        <v>41</v>
      </c>
      <c r="B102" s="60">
        <v>44646</v>
      </c>
      <c r="C102" s="61">
        <v>2.15</v>
      </c>
      <c r="D102" s="62" t="s">
        <v>127</v>
      </c>
      <c r="E102" s="66">
        <v>12</v>
      </c>
      <c r="F102" s="66" t="s">
        <v>51</v>
      </c>
      <c r="G102" s="63" t="s">
        <v>13</v>
      </c>
      <c r="H102" s="97"/>
    </row>
    <row r="103" spans="1:8" ht="19.5" customHeight="1" x14ac:dyDescent="0.15">
      <c r="A103" s="59" t="s">
        <v>161</v>
      </c>
      <c r="B103" s="60">
        <v>44648</v>
      </c>
      <c r="C103" s="61">
        <v>6.2</v>
      </c>
      <c r="D103" s="62" t="s">
        <v>346</v>
      </c>
      <c r="E103" s="66" t="s">
        <v>381</v>
      </c>
      <c r="F103" s="66" t="s">
        <v>99</v>
      </c>
      <c r="G103" s="63" t="s">
        <v>13</v>
      </c>
      <c r="H103" s="97"/>
    </row>
    <row r="104" spans="1:8" ht="19.5" customHeight="1" x14ac:dyDescent="0.15">
      <c r="A104" s="59" t="s">
        <v>161</v>
      </c>
      <c r="B104" s="60">
        <v>44648</v>
      </c>
      <c r="C104" s="61">
        <v>12.22</v>
      </c>
      <c r="D104" s="62" t="s">
        <v>382</v>
      </c>
      <c r="E104" s="66" t="s">
        <v>383</v>
      </c>
      <c r="F104" s="66" t="s">
        <v>99</v>
      </c>
      <c r="G104" s="63" t="s">
        <v>13</v>
      </c>
      <c r="H104" s="97"/>
    </row>
    <row r="105" spans="1:8" ht="19.5" customHeight="1" x14ac:dyDescent="0.15">
      <c r="A105" s="17" t="s">
        <v>41</v>
      </c>
      <c r="B105" s="67">
        <v>44650</v>
      </c>
      <c r="C105" s="68">
        <v>0.93</v>
      </c>
      <c r="D105" s="69" t="s">
        <v>384</v>
      </c>
      <c r="E105" s="70"/>
      <c r="F105" s="70" t="s">
        <v>385</v>
      </c>
      <c r="G105" s="71" t="s">
        <v>16</v>
      </c>
      <c r="H105" s="96"/>
    </row>
    <row r="106" spans="1:8" ht="19.5" customHeight="1" x14ac:dyDescent="0.15">
      <c r="A106" s="17" t="s">
        <v>41</v>
      </c>
      <c r="B106" s="67">
        <v>44650</v>
      </c>
      <c r="C106" s="68">
        <v>5.55</v>
      </c>
      <c r="D106" s="69" t="s">
        <v>73</v>
      </c>
      <c r="E106" s="70"/>
      <c r="F106" s="70" t="s">
        <v>99</v>
      </c>
      <c r="G106" s="71" t="s">
        <v>13</v>
      </c>
      <c r="H106" s="96"/>
    </row>
    <row r="107" spans="1:8" ht="19.5" customHeight="1" x14ac:dyDescent="0.15">
      <c r="A107" s="17" t="s">
        <v>41</v>
      </c>
      <c r="B107" s="67">
        <v>44650</v>
      </c>
      <c r="C107" s="68">
        <v>1.98</v>
      </c>
      <c r="D107" s="69" t="s">
        <v>313</v>
      </c>
      <c r="E107" s="70"/>
      <c r="F107" s="70" t="s">
        <v>99</v>
      </c>
      <c r="G107" s="71" t="s">
        <v>13</v>
      </c>
      <c r="H107" s="96"/>
    </row>
    <row r="108" spans="1:8" ht="19.5" customHeight="1" x14ac:dyDescent="0.15">
      <c r="A108" s="17" t="s">
        <v>41</v>
      </c>
      <c r="B108" s="67">
        <v>44650</v>
      </c>
      <c r="C108" s="68">
        <v>0.35</v>
      </c>
      <c r="D108" s="69" t="s">
        <v>340</v>
      </c>
      <c r="E108" s="70"/>
      <c r="F108" s="70" t="s">
        <v>99</v>
      </c>
      <c r="G108" s="71" t="s">
        <v>13</v>
      </c>
      <c r="H108" s="96"/>
    </row>
    <row r="109" spans="1:8" ht="19.5" customHeight="1" x14ac:dyDescent="0.15">
      <c r="A109" s="17" t="s">
        <v>41</v>
      </c>
      <c r="B109" s="67">
        <v>44650</v>
      </c>
      <c r="C109" s="68">
        <v>1.25</v>
      </c>
      <c r="D109" s="69" t="s">
        <v>386</v>
      </c>
      <c r="E109" s="70"/>
      <c r="F109" s="70" t="s">
        <v>99</v>
      </c>
      <c r="G109" s="71" t="s">
        <v>13</v>
      </c>
      <c r="H109" s="96"/>
    </row>
    <row r="110" spans="1:8" ht="19.5" customHeight="1" x14ac:dyDescent="0.15">
      <c r="A110" s="17" t="s">
        <v>41</v>
      </c>
      <c r="B110" s="67">
        <v>44650</v>
      </c>
      <c r="C110" s="68">
        <v>1.41</v>
      </c>
      <c r="D110" s="69" t="s">
        <v>344</v>
      </c>
      <c r="E110" s="70"/>
      <c r="F110" s="70" t="s">
        <v>99</v>
      </c>
      <c r="G110" s="71" t="s">
        <v>13</v>
      </c>
      <c r="H110" s="96"/>
    </row>
    <row r="111" spans="1:8" ht="19.5" customHeight="1" x14ac:dyDescent="0.15">
      <c r="A111" s="17" t="s">
        <v>41</v>
      </c>
      <c r="B111" s="67">
        <v>44650</v>
      </c>
      <c r="C111" s="68">
        <v>1.95</v>
      </c>
      <c r="D111" s="69" t="s">
        <v>387</v>
      </c>
      <c r="E111" s="70"/>
      <c r="F111" s="70" t="s">
        <v>99</v>
      </c>
      <c r="G111" s="71" t="s">
        <v>16</v>
      </c>
      <c r="H111" s="96"/>
    </row>
    <row r="112" spans="1:8" ht="19.5" customHeight="1" x14ac:dyDescent="0.15">
      <c r="A112" s="59" t="s">
        <v>41</v>
      </c>
      <c r="B112" s="60">
        <v>44646</v>
      </c>
      <c r="C112" s="61">
        <v>0.99</v>
      </c>
      <c r="D112" s="62" t="s">
        <v>388</v>
      </c>
      <c r="E112" s="66"/>
      <c r="F112" s="66" t="s">
        <v>99</v>
      </c>
      <c r="G112" s="63" t="s">
        <v>13</v>
      </c>
      <c r="H112" s="97"/>
    </row>
    <row r="113" spans="1:8" ht="19.5" customHeight="1" x14ac:dyDescent="0.15">
      <c r="A113" s="59" t="s">
        <v>41</v>
      </c>
      <c r="B113" s="60">
        <v>44646</v>
      </c>
      <c r="C113" s="61">
        <v>2.09</v>
      </c>
      <c r="D113" s="62" t="s">
        <v>389</v>
      </c>
      <c r="E113" s="66"/>
      <c r="F113" s="66" t="s">
        <v>99</v>
      </c>
      <c r="G113" s="63" t="s">
        <v>13</v>
      </c>
      <c r="H113" s="97"/>
    </row>
    <row r="114" spans="1:8" ht="19.5" customHeight="1" x14ac:dyDescent="0.15">
      <c r="A114" s="17" t="s">
        <v>41</v>
      </c>
      <c r="B114" s="67">
        <v>44646</v>
      </c>
      <c r="C114" s="68">
        <v>2.4900000000000002</v>
      </c>
      <c r="D114" s="69" t="s">
        <v>390</v>
      </c>
      <c r="E114" s="70"/>
      <c r="F114" s="70" t="s">
        <v>99</v>
      </c>
      <c r="G114" s="71" t="s">
        <v>13</v>
      </c>
      <c r="H114" s="96"/>
    </row>
    <row r="115" spans="1:8" ht="19.5" customHeight="1" x14ac:dyDescent="0.15">
      <c r="A115" s="59" t="s">
        <v>41</v>
      </c>
      <c r="B115" s="60">
        <v>44646</v>
      </c>
      <c r="C115" s="61">
        <v>1.3</v>
      </c>
      <c r="D115" s="62" t="s">
        <v>391</v>
      </c>
      <c r="E115" s="66"/>
      <c r="F115" s="66" t="s">
        <v>99</v>
      </c>
      <c r="G115" s="63" t="s">
        <v>13</v>
      </c>
      <c r="H115" s="97"/>
    </row>
    <row r="116" spans="1:8" ht="19.5" customHeight="1" x14ac:dyDescent="0.15">
      <c r="A116" s="59" t="s">
        <v>41</v>
      </c>
      <c r="B116" s="60">
        <v>44646</v>
      </c>
      <c r="C116" s="61">
        <v>0.99</v>
      </c>
      <c r="D116" s="62" t="s">
        <v>392</v>
      </c>
      <c r="E116" s="66"/>
      <c r="F116" s="66" t="s">
        <v>99</v>
      </c>
      <c r="G116" s="63" t="s">
        <v>13</v>
      </c>
      <c r="H116" s="97"/>
    </row>
    <row r="117" spans="1:8" ht="19.5" customHeight="1" x14ac:dyDescent="0.15">
      <c r="A117" s="59" t="s">
        <v>41</v>
      </c>
      <c r="B117" s="60">
        <v>44646</v>
      </c>
      <c r="C117" s="61">
        <v>1.6</v>
      </c>
      <c r="D117" s="62" t="s">
        <v>265</v>
      </c>
      <c r="E117" s="66"/>
      <c r="F117" s="66" t="s">
        <v>99</v>
      </c>
      <c r="G117" s="86" t="s">
        <v>13</v>
      </c>
      <c r="H117" s="97"/>
    </row>
    <row r="118" spans="1:8" ht="19.5" customHeight="1" x14ac:dyDescent="0.15">
      <c r="A118" s="59" t="s">
        <v>41</v>
      </c>
      <c r="B118" s="60">
        <v>44646</v>
      </c>
      <c r="C118" s="61">
        <v>1.39</v>
      </c>
      <c r="D118" s="62" t="s">
        <v>393</v>
      </c>
      <c r="E118" s="66"/>
      <c r="F118" s="66" t="s">
        <v>99</v>
      </c>
      <c r="G118" s="86" t="s">
        <v>13</v>
      </c>
      <c r="H118" s="97"/>
    </row>
    <row r="119" spans="1:8" ht="19.5" customHeight="1" x14ac:dyDescent="0.15">
      <c r="A119" s="59" t="s">
        <v>41</v>
      </c>
      <c r="B119" s="60">
        <v>44646</v>
      </c>
      <c r="C119" s="61">
        <v>1.25</v>
      </c>
      <c r="D119" s="62" t="s">
        <v>394</v>
      </c>
      <c r="E119" s="66"/>
      <c r="F119" s="66" t="s">
        <v>99</v>
      </c>
      <c r="G119" s="86" t="s">
        <v>13</v>
      </c>
      <c r="H119" s="97"/>
    </row>
    <row r="120" spans="1:8" ht="19.5" customHeight="1" x14ac:dyDescent="0.15">
      <c r="A120" s="59" t="s">
        <v>41</v>
      </c>
      <c r="B120" s="60">
        <v>44646</v>
      </c>
      <c r="C120" s="61">
        <v>1.25</v>
      </c>
      <c r="D120" s="62" t="s">
        <v>395</v>
      </c>
      <c r="E120" s="66"/>
      <c r="F120" s="66" t="s">
        <v>99</v>
      </c>
      <c r="G120" s="86" t="s">
        <v>13</v>
      </c>
      <c r="H120" s="97"/>
    </row>
    <row r="121" spans="1:8" ht="19.5" customHeight="1" x14ac:dyDescent="0.15">
      <c r="A121" s="74" t="s">
        <v>41</v>
      </c>
      <c r="B121" s="52"/>
      <c r="C121" s="53">
        <v>2.5499999999999998</v>
      </c>
      <c r="D121" s="74" t="s">
        <v>43</v>
      </c>
      <c r="E121" s="52"/>
      <c r="F121" s="74" t="s">
        <v>43</v>
      </c>
      <c r="G121" s="82" t="s">
        <v>16</v>
      </c>
      <c r="H121" s="52"/>
    </row>
  </sheetData>
  <mergeCells count="1">
    <mergeCell ref="B1:H1"/>
  </mergeCells>
  <conditionalFormatting sqref="D6:D120">
    <cfRule type="expression" dxfId="1" priority="2">
      <formula>#REF!&gt;0</formula>
    </cfRule>
  </conditionalFormatting>
  <conditionalFormatting sqref="E6">
    <cfRule type="expression" dxfId="0" priority="1">
      <formula>#REF!&gt;0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Resumen!$B$3:$C$20</xm:f>
          </x14:formula1>
          <xm:sqref>G6:G121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H15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34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34"/>
    </row>
    <row r="4" spans="1:8" ht="24" customHeight="1" x14ac:dyDescent="0.15">
      <c r="A4" s="17"/>
      <c r="B4" s="41" t="s">
        <v>30</v>
      </c>
      <c r="C4" s="42">
        <f>SUM(C6:C150)</f>
        <v>413.00000000000006</v>
      </c>
      <c r="D4" s="43" t="s">
        <v>31</v>
      </c>
      <c r="E4" s="44">
        <f>SUMIFS(C6:C165,A6:A165,"&lt;&gt;N")</f>
        <v>84.15</v>
      </c>
      <c r="F4" s="43" t="s">
        <v>32</v>
      </c>
      <c r="G4" s="44">
        <f>SUMIFS(C6:C165,A6:A165,"&lt;&gt;F")</f>
        <v>328.84999999999997</v>
      </c>
      <c r="H4" s="94">
        <f>E4+G4</f>
        <v>413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59" t="s">
        <v>41</v>
      </c>
      <c r="B6" s="60">
        <v>44650</v>
      </c>
      <c r="C6" s="61">
        <v>0.73</v>
      </c>
      <c r="D6" s="62" t="s">
        <v>370</v>
      </c>
      <c r="E6" s="62" t="s">
        <v>396</v>
      </c>
      <c r="F6" s="62" t="s">
        <v>51</v>
      </c>
      <c r="G6" s="63" t="s">
        <v>13</v>
      </c>
      <c r="H6" s="101"/>
    </row>
    <row r="7" spans="1:8" ht="19.5" customHeight="1" x14ac:dyDescent="0.15">
      <c r="A7" s="59" t="s">
        <v>41</v>
      </c>
      <c r="B7" s="60">
        <v>44650</v>
      </c>
      <c r="C7" s="61">
        <v>8.0399999999999991</v>
      </c>
      <c r="D7" s="62" t="s">
        <v>66</v>
      </c>
      <c r="E7" s="62" t="s">
        <v>397</v>
      </c>
      <c r="F7" s="62" t="s">
        <v>51</v>
      </c>
      <c r="G7" s="63" t="s">
        <v>13</v>
      </c>
      <c r="H7" s="101"/>
    </row>
    <row r="8" spans="1:8" ht="19.5" customHeight="1" x14ac:dyDescent="0.15">
      <c r="A8" s="59" t="s">
        <v>41</v>
      </c>
      <c r="B8" s="60">
        <v>44650</v>
      </c>
      <c r="C8" s="61">
        <v>1</v>
      </c>
      <c r="D8" s="62" t="s">
        <v>304</v>
      </c>
      <c r="E8" s="62"/>
      <c r="F8" s="62" t="s">
        <v>51</v>
      </c>
      <c r="G8" s="63" t="s">
        <v>13</v>
      </c>
      <c r="H8" s="101"/>
    </row>
    <row r="9" spans="1:8" ht="19.5" customHeight="1" x14ac:dyDescent="0.15">
      <c r="A9" s="59" t="s">
        <v>41</v>
      </c>
      <c r="B9" s="60">
        <v>44650</v>
      </c>
      <c r="C9" s="61">
        <v>1.2</v>
      </c>
      <c r="D9" s="62" t="s">
        <v>303</v>
      </c>
      <c r="E9" s="62"/>
      <c r="F9" s="62" t="s">
        <v>51</v>
      </c>
      <c r="G9" s="63" t="s">
        <v>13</v>
      </c>
      <c r="H9" s="101"/>
    </row>
    <row r="10" spans="1:8" ht="19.5" customHeight="1" x14ac:dyDescent="0.15">
      <c r="A10" s="17" t="s">
        <v>41</v>
      </c>
      <c r="B10" s="67">
        <v>44650</v>
      </c>
      <c r="C10" s="68">
        <v>1.25</v>
      </c>
      <c r="D10" s="69" t="s">
        <v>398</v>
      </c>
      <c r="E10" s="69"/>
      <c r="F10" s="69" t="s">
        <v>51</v>
      </c>
      <c r="G10" s="71" t="s">
        <v>13</v>
      </c>
      <c r="H10" s="102"/>
    </row>
    <row r="11" spans="1:8" ht="19.5" customHeight="1" x14ac:dyDescent="0.15">
      <c r="A11" s="59" t="s">
        <v>41</v>
      </c>
      <c r="B11" s="60">
        <v>44650</v>
      </c>
      <c r="C11" s="61">
        <v>1.7</v>
      </c>
      <c r="D11" s="62" t="s">
        <v>399</v>
      </c>
      <c r="E11" s="62"/>
      <c r="F11" s="62" t="s">
        <v>51</v>
      </c>
      <c r="G11" s="63" t="s">
        <v>13</v>
      </c>
      <c r="H11" s="101"/>
    </row>
    <row r="12" spans="1:8" ht="19.5" customHeight="1" x14ac:dyDescent="0.15">
      <c r="A12" s="59" t="s">
        <v>41</v>
      </c>
      <c r="B12" s="60">
        <v>44650</v>
      </c>
      <c r="C12" s="61">
        <v>1.7</v>
      </c>
      <c r="D12" s="62" t="s">
        <v>316</v>
      </c>
      <c r="E12" s="62"/>
      <c r="F12" s="62" t="s">
        <v>51</v>
      </c>
      <c r="G12" s="63" t="s">
        <v>13</v>
      </c>
      <c r="H12" s="101"/>
    </row>
    <row r="13" spans="1:8" ht="19.5" customHeight="1" x14ac:dyDescent="0.15">
      <c r="A13" s="17" t="s">
        <v>41</v>
      </c>
      <c r="B13" s="67">
        <v>44650</v>
      </c>
      <c r="C13" s="68">
        <v>0.9</v>
      </c>
      <c r="D13" s="69" t="s">
        <v>400</v>
      </c>
      <c r="E13" s="69"/>
      <c r="F13" s="69" t="s">
        <v>51</v>
      </c>
      <c r="G13" s="71" t="s">
        <v>13</v>
      </c>
      <c r="H13" s="102"/>
    </row>
    <row r="14" spans="1:8" ht="19.5" customHeight="1" x14ac:dyDescent="0.15">
      <c r="A14" s="17" t="s">
        <v>41</v>
      </c>
      <c r="B14" s="67">
        <v>44650</v>
      </c>
      <c r="C14" s="68">
        <v>1.9</v>
      </c>
      <c r="D14" s="69" t="s">
        <v>312</v>
      </c>
      <c r="E14" s="69">
        <v>2</v>
      </c>
      <c r="F14" s="69" t="s">
        <v>51</v>
      </c>
      <c r="G14" s="71" t="s">
        <v>13</v>
      </c>
      <c r="H14" s="102"/>
    </row>
    <row r="15" spans="1:8" ht="19.5" customHeight="1" x14ac:dyDescent="0.15">
      <c r="A15" s="59" t="s">
        <v>41</v>
      </c>
      <c r="B15" s="60">
        <v>44650</v>
      </c>
      <c r="C15" s="61">
        <v>1.7</v>
      </c>
      <c r="D15" s="62" t="s">
        <v>356</v>
      </c>
      <c r="E15" s="62"/>
      <c r="F15" s="62" t="s">
        <v>51</v>
      </c>
      <c r="G15" s="63" t="s">
        <v>13</v>
      </c>
      <c r="H15" s="101"/>
    </row>
    <row r="16" spans="1:8" ht="19.5" customHeight="1" x14ac:dyDescent="0.15">
      <c r="A16" s="17" t="s">
        <v>41</v>
      </c>
      <c r="B16" s="67">
        <v>44650</v>
      </c>
      <c r="C16" s="68">
        <v>1</v>
      </c>
      <c r="D16" s="69" t="s">
        <v>64</v>
      </c>
      <c r="E16" s="69"/>
      <c r="F16" s="69" t="s">
        <v>51</v>
      </c>
      <c r="G16" s="71" t="s">
        <v>13</v>
      </c>
      <c r="H16" s="102"/>
    </row>
    <row r="17" spans="1:8" ht="19.5" customHeight="1" x14ac:dyDescent="0.15">
      <c r="A17" s="59" t="s">
        <v>41</v>
      </c>
      <c r="B17" s="60">
        <v>44650</v>
      </c>
      <c r="C17" s="61">
        <v>0.63</v>
      </c>
      <c r="D17" s="62" t="s">
        <v>401</v>
      </c>
      <c r="E17" s="62" t="s">
        <v>402</v>
      </c>
      <c r="F17" s="62" t="s">
        <v>51</v>
      </c>
      <c r="G17" s="63" t="s">
        <v>13</v>
      </c>
      <c r="H17" s="101"/>
    </row>
    <row r="18" spans="1:8" ht="19.5" customHeight="1" x14ac:dyDescent="0.15">
      <c r="A18" s="59" t="s">
        <v>41</v>
      </c>
      <c r="B18" s="60">
        <v>44650</v>
      </c>
      <c r="C18" s="61">
        <v>1.45</v>
      </c>
      <c r="D18" s="62" t="s">
        <v>325</v>
      </c>
      <c r="E18" s="62"/>
      <c r="F18" s="62" t="s">
        <v>51</v>
      </c>
      <c r="G18" s="63" t="s">
        <v>13</v>
      </c>
      <c r="H18" s="101"/>
    </row>
    <row r="19" spans="1:8" ht="19.5" customHeight="1" x14ac:dyDescent="0.15">
      <c r="A19" s="59" t="s">
        <v>41</v>
      </c>
      <c r="B19" s="60">
        <v>44650</v>
      </c>
      <c r="C19" s="61">
        <v>1.69</v>
      </c>
      <c r="D19" s="62" t="s">
        <v>403</v>
      </c>
      <c r="E19" s="62"/>
      <c r="F19" s="62" t="s">
        <v>51</v>
      </c>
      <c r="G19" s="63" t="s">
        <v>13</v>
      </c>
      <c r="H19" s="101"/>
    </row>
    <row r="20" spans="1:8" ht="19.5" customHeight="1" x14ac:dyDescent="0.15">
      <c r="A20" s="59" t="s">
        <v>41</v>
      </c>
      <c r="B20" s="60">
        <v>44650</v>
      </c>
      <c r="C20" s="61">
        <v>2</v>
      </c>
      <c r="D20" s="62" t="s">
        <v>326</v>
      </c>
      <c r="E20" s="62"/>
      <c r="F20" s="62" t="s">
        <v>51</v>
      </c>
      <c r="G20" s="63" t="s">
        <v>13</v>
      </c>
      <c r="H20" s="101"/>
    </row>
    <row r="21" spans="1:8" ht="19.5" customHeight="1" x14ac:dyDescent="0.15">
      <c r="A21" s="59" t="s">
        <v>41</v>
      </c>
      <c r="B21" s="60">
        <v>44650</v>
      </c>
      <c r="C21" s="61">
        <v>1.55</v>
      </c>
      <c r="D21" s="62" t="s">
        <v>404</v>
      </c>
      <c r="E21" s="66"/>
      <c r="F21" s="62" t="s">
        <v>51</v>
      </c>
      <c r="G21" s="63" t="s">
        <v>13</v>
      </c>
      <c r="H21" s="101"/>
    </row>
    <row r="22" spans="1:8" ht="19.5" customHeight="1" x14ac:dyDescent="0.15">
      <c r="A22" s="59" t="s">
        <v>41</v>
      </c>
      <c r="B22" s="60">
        <v>44650</v>
      </c>
      <c r="C22" s="61">
        <v>0.6</v>
      </c>
      <c r="D22" s="62" t="s">
        <v>70</v>
      </c>
      <c r="E22" s="66"/>
      <c r="F22" s="62" t="s">
        <v>51</v>
      </c>
      <c r="G22" s="63" t="s">
        <v>13</v>
      </c>
      <c r="H22" s="101"/>
    </row>
    <row r="23" spans="1:8" ht="19.5" customHeight="1" x14ac:dyDescent="0.15">
      <c r="A23" s="59" t="s">
        <v>41</v>
      </c>
      <c r="B23" s="60">
        <v>44650</v>
      </c>
      <c r="C23" s="61">
        <v>0.6</v>
      </c>
      <c r="D23" s="62" t="s">
        <v>405</v>
      </c>
      <c r="E23" s="66"/>
      <c r="F23" s="62" t="s">
        <v>51</v>
      </c>
      <c r="G23" s="63" t="s">
        <v>13</v>
      </c>
      <c r="H23" s="101"/>
    </row>
    <row r="24" spans="1:8" ht="19.5" customHeight="1" x14ac:dyDescent="0.15">
      <c r="A24" s="59" t="s">
        <v>41</v>
      </c>
      <c r="B24" s="60">
        <v>44650</v>
      </c>
      <c r="C24" s="61">
        <v>0.6</v>
      </c>
      <c r="D24" s="62" t="s">
        <v>75</v>
      </c>
      <c r="E24" s="66"/>
      <c r="F24" s="62" t="s">
        <v>51</v>
      </c>
      <c r="G24" s="63" t="s">
        <v>13</v>
      </c>
      <c r="H24" s="101"/>
    </row>
    <row r="25" spans="1:8" ht="19.5" customHeight="1" x14ac:dyDescent="0.15">
      <c r="A25" s="59" t="s">
        <v>41</v>
      </c>
      <c r="B25" s="60">
        <v>44650</v>
      </c>
      <c r="C25" s="61">
        <v>2.1</v>
      </c>
      <c r="D25" s="62" t="s">
        <v>85</v>
      </c>
      <c r="E25" s="66"/>
      <c r="F25" s="62" t="s">
        <v>51</v>
      </c>
      <c r="G25" s="63" t="s">
        <v>13</v>
      </c>
      <c r="H25" s="101"/>
    </row>
    <row r="26" spans="1:8" ht="19.5" customHeight="1" x14ac:dyDescent="0.15">
      <c r="A26" s="17" t="s">
        <v>41</v>
      </c>
      <c r="B26" s="67">
        <v>44650</v>
      </c>
      <c r="C26" s="68">
        <v>2.4</v>
      </c>
      <c r="D26" s="69" t="s">
        <v>335</v>
      </c>
      <c r="E26" s="70"/>
      <c r="F26" s="69" t="s">
        <v>51</v>
      </c>
      <c r="G26" s="71" t="s">
        <v>13</v>
      </c>
      <c r="H26" s="102"/>
    </row>
    <row r="27" spans="1:8" ht="19.5" customHeight="1" x14ac:dyDescent="0.15">
      <c r="A27" s="59" t="s">
        <v>41</v>
      </c>
      <c r="B27" s="60">
        <v>44650</v>
      </c>
      <c r="C27" s="61">
        <v>1.1499999999999999</v>
      </c>
      <c r="D27" s="62" t="s">
        <v>285</v>
      </c>
      <c r="E27" s="66"/>
      <c r="F27" s="62" t="s">
        <v>51</v>
      </c>
      <c r="G27" s="63" t="s">
        <v>13</v>
      </c>
      <c r="H27" s="101"/>
    </row>
    <row r="28" spans="1:8" ht="19.5" customHeight="1" x14ac:dyDescent="0.15">
      <c r="A28" s="59" t="s">
        <v>41</v>
      </c>
      <c r="B28" s="60">
        <v>44650</v>
      </c>
      <c r="C28" s="61">
        <v>1.3</v>
      </c>
      <c r="D28" s="62" t="s">
        <v>87</v>
      </c>
      <c r="E28" s="66"/>
      <c r="F28" s="62" t="s">
        <v>51</v>
      </c>
      <c r="G28" s="63" t="s">
        <v>13</v>
      </c>
      <c r="H28" s="101"/>
    </row>
    <row r="29" spans="1:8" ht="19.5" customHeight="1" x14ac:dyDescent="0.15">
      <c r="A29" s="59" t="s">
        <v>41</v>
      </c>
      <c r="B29" s="60">
        <v>44650</v>
      </c>
      <c r="C29" s="61">
        <v>2.16</v>
      </c>
      <c r="D29" s="62" t="s">
        <v>406</v>
      </c>
      <c r="E29" s="66"/>
      <c r="F29" s="62" t="s">
        <v>51</v>
      </c>
      <c r="G29" s="63" t="s">
        <v>13</v>
      </c>
      <c r="H29" s="101"/>
    </row>
    <row r="30" spans="1:8" ht="19.5" customHeight="1" x14ac:dyDescent="0.15">
      <c r="A30" s="59" t="s">
        <v>41</v>
      </c>
      <c r="B30" s="60">
        <v>44650</v>
      </c>
      <c r="C30" s="61">
        <v>1.55</v>
      </c>
      <c r="D30" s="62" t="s">
        <v>407</v>
      </c>
      <c r="E30" s="66"/>
      <c r="F30" s="62" t="s">
        <v>51</v>
      </c>
      <c r="G30" s="63" t="s">
        <v>13</v>
      </c>
      <c r="H30" s="101"/>
    </row>
    <row r="31" spans="1:8" ht="19.5" customHeight="1" x14ac:dyDescent="0.15">
      <c r="A31" s="17" t="s">
        <v>41</v>
      </c>
      <c r="B31" s="67">
        <v>44650</v>
      </c>
      <c r="C31" s="68">
        <v>1.85</v>
      </c>
      <c r="D31" s="69" t="s">
        <v>408</v>
      </c>
      <c r="E31" s="70"/>
      <c r="F31" s="69" t="s">
        <v>51</v>
      </c>
      <c r="G31" s="71" t="s">
        <v>15</v>
      </c>
      <c r="H31" s="102"/>
    </row>
    <row r="32" spans="1:8" ht="19.5" customHeight="1" x14ac:dyDescent="0.15">
      <c r="A32" s="59" t="s">
        <v>41</v>
      </c>
      <c r="B32" s="60">
        <v>44650</v>
      </c>
      <c r="C32" s="61">
        <v>0.85</v>
      </c>
      <c r="D32" s="62" t="s">
        <v>178</v>
      </c>
      <c r="E32" s="62"/>
      <c r="F32" s="62" t="s">
        <v>51</v>
      </c>
      <c r="G32" s="63" t="s">
        <v>13</v>
      </c>
      <c r="H32" s="101"/>
    </row>
    <row r="33" spans="1:8" ht="19.5" customHeight="1" x14ac:dyDescent="0.15">
      <c r="A33" s="59" t="s">
        <v>41</v>
      </c>
      <c r="B33" s="60">
        <v>44650</v>
      </c>
      <c r="C33" s="61">
        <v>2.8</v>
      </c>
      <c r="D33" s="62" t="s">
        <v>116</v>
      </c>
      <c r="E33" s="66" t="s">
        <v>383</v>
      </c>
      <c r="F33" s="62" t="s">
        <v>51</v>
      </c>
      <c r="G33" s="63" t="s">
        <v>13</v>
      </c>
      <c r="H33" s="101"/>
    </row>
    <row r="34" spans="1:8" ht="19.5" customHeight="1" x14ac:dyDescent="0.15">
      <c r="A34" s="17" t="s">
        <v>41</v>
      </c>
      <c r="B34" s="67">
        <v>44650</v>
      </c>
      <c r="C34" s="68">
        <v>1.2</v>
      </c>
      <c r="D34" s="69" t="s">
        <v>409</v>
      </c>
      <c r="E34" s="70"/>
      <c r="F34" s="69" t="s">
        <v>51</v>
      </c>
      <c r="G34" s="71" t="s">
        <v>15</v>
      </c>
      <c r="H34" s="102"/>
    </row>
    <row r="35" spans="1:8" ht="19.5" customHeight="1" x14ac:dyDescent="0.15">
      <c r="A35" s="17" t="s">
        <v>41</v>
      </c>
      <c r="B35" s="67">
        <v>44650</v>
      </c>
      <c r="C35" s="68">
        <v>1</v>
      </c>
      <c r="D35" s="69" t="s">
        <v>333</v>
      </c>
      <c r="E35" s="70"/>
      <c r="F35" s="69" t="s">
        <v>51</v>
      </c>
      <c r="G35" s="71" t="s">
        <v>15</v>
      </c>
      <c r="H35" s="102"/>
    </row>
    <row r="36" spans="1:8" ht="19.5" customHeight="1" x14ac:dyDescent="0.15">
      <c r="A36" s="17" t="s">
        <v>41</v>
      </c>
      <c r="B36" s="67">
        <v>44650</v>
      </c>
      <c r="C36" s="68">
        <v>1.4</v>
      </c>
      <c r="D36" s="69" t="s">
        <v>410</v>
      </c>
      <c r="E36" s="70">
        <v>1</v>
      </c>
      <c r="F36" s="69" t="s">
        <v>51</v>
      </c>
      <c r="G36" s="71" t="s">
        <v>15</v>
      </c>
      <c r="H36" s="102"/>
    </row>
    <row r="37" spans="1:8" ht="19.5" customHeight="1" x14ac:dyDescent="0.15">
      <c r="A37" s="59" t="s">
        <v>41</v>
      </c>
      <c r="B37" s="60">
        <v>44650</v>
      </c>
      <c r="C37" s="61">
        <v>3.95</v>
      </c>
      <c r="D37" s="62" t="s">
        <v>127</v>
      </c>
      <c r="E37" s="66">
        <v>24</v>
      </c>
      <c r="F37" s="62" t="s">
        <v>51</v>
      </c>
      <c r="G37" s="63" t="s">
        <v>13</v>
      </c>
      <c r="H37" s="101"/>
    </row>
    <row r="38" spans="1:8" ht="19.5" customHeight="1" x14ac:dyDescent="0.15">
      <c r="A38" s="59" t="s">
        <v>41</v>
      </c>
      <c r="B38" s="60">
        <v>44652</v>
      </c>
      <c r="C38" s="61">
        <v>20</v>
      </c>
      <c r="D38" s="62" t="s">
        <v>411</v>
      </c>
      <c r="E38" s="66"/>
      <c r="F38" s="66" t="s">
        <v>412</v>
      </c>
      <c r="G38" s="63" t="s">
        <v>14</v>
      </c>
      <c r="H38" s="101"/>
    </row>
    <row r="39" spans="1:8" ht="19.5" customHeight="1" x14ac:dyDescent="0.15">
      <c r="A39" s="59" t="s">
        <v>161</v>
      </c>
      <c r="B39" s="60">
        <v>44652</v>
      </c>
      <c r="C39" s="61">
        <v>4.1399999999999997</v>
      </c>
      <c r="D39" s="62" t="s">
        <v>413</v>
      </c>
      <c r="E39" s="66"/>
      <c r="F39" s="66" t="s">
        <v>414</v>
      </c>
      <c r="G39" s="63" t="s">
        <v>17</v>
      </c>
      <c r="H39" s="101"/>
    </row>
    <row r="40" spans="1:8" ht="19.5" customHeight="1" x14ac:dyDescent="0.15">
      <c r="A40" s="59" t="s">
        <v>41</v>
      </c>
      <c r="B40" s="60">
        <v>44655</v>
      </c>
      <c r="C40" s="61">
        <v>0.73</v>
      </c>
      <c r="D40" s="62" t="s">
        <v>370</v>
      </c>
      <c r="E40" s="66"/>
      <c r="F40" s="66" t="s">
        <v>51</v>
      </c>
      <c r="G40" s="63" t="s">
        <v>13</v>
      </c>
      <c r="H40" s="101"/>
    </row>
    <row r="41" spans="1:8" ht="19.5" customHeight="1" x14ac:dyDescent="0.15">
      <c r="A41" s="59" t="s">
        <v>41</v>
      </c>
      <c r="B41" s="60">
        <v>44655</v>
      </c>
      <c r="C41" s="61">
        <v>1</v>
      </c>
      <c r="D41" s="62" t="s">
        <v>415</v>
      </c>
      <c r="E41" s="66"/>
      <c r="F41" s="66" t="s">
        <v>51</v>
      </c>
      <c r="G41" s="63" t="s">
        <v>13</v>
      </c>
      <c r="H41" s="101"/>
    </row>
    <row r="42" spans="1:8" ht="19.5" customHeight="1" x14ac:dyDescent="0.15">
      <c r="A42" s="17" t="s">
        <v>41</v>
      </c>
      <c r="B42" s="67">
        <v>44655</v>
      </c>
      <c r="C42" s="68">
        <v>3.2</v>
      </c>
      <c r="D42" s="69" t="s">
        <v>416</v>
      </c>
      <c r="E42" s="70"/>
      <c r="F42" s="70" t="s">
        <v>51</v>
      </c>
      <c r="G42" s="71" t="s">
        <v>13</v>
      </c>
      <c r="H42" s="102"/>
    </row>
    <row r="43" spans="1:8" ht="19.5" customHeight="1" x14ac:dyDescent="0.15">
      <c r="A43" s="59" t="s">
        <v>41</v>
      </c>
      <c r="B43" s="60">
        <v>44655</v>
      </c>
      <c r="C43" s="61">
        <v>0.55000000000000004</v>
      </c>
      <c r="D43" s="62" t="s">
        <v>417</v>
      </c>
      <c r="E43" s="66"/>
      <c r="F43" s="66" t="s">
        <v>51</v>
      </c>
      <c r="G43" s="63" t="s">
        <v>13</v>
      </c>
      <c r="H43" s="101"/>
    </row>
    <row r="44" spans="1:8" ht="19.5" customHeight="1" x14ac:dyDescent="0.15">
      <c r="A44" s="17" t="s">
        <v>41</v>
      </c>
      <c r="B44" s="67">
        <v>44655</v>
      </c>
      <c r="C44" s="103">
        <v>0.8</v>
      </c>
      <c r="D44" s="104" t="s">
        <v>418</v>
      </c>
      <c r="E44" s="105"/>
      <c r="F44" s="70" t="s">
        <v>51</v>
      </c>
      <c r="G44" s="71" t="s">
        <v>13</v>
      </c>
      <c r="H44" s="106"/>
    </row>
    <row r="45" spans="1:8" ht="19.5" customHeight="1" x14ac:dyDescent="0.15">
      <c r="A45" s="17" t="s">
        <v>41</v>
      </c>
      <c r="B45" s="67">
        <v>44655</v>
      </c>
      <c r="C45" s="103">
        <v>0.75</v>
      </c>
      <c r="D45" s="104" t="s">
        <v>91</v>
      </c>
      <c r="E45" s="105"/>
      <c r="F45" s="70" t="s">
        <v>51</v>
      </c>
      <c r="G45" s="71" t="s">
        <v>13</v>
      </c>
      <c r="H45" s="106"/>
    </row>
    <row r="46" spans="1:8" ht="19.5" customHeight="1" x14ac:dyDescent="0.15">
      <c r="A46" s="17" t="s">
        <v>41</v>
      </c>
      <c r="B46" s="67">
        <v>44655</v>
      </c>
      <c r="C46" s="68">
        <v>2.89</v>
      </c>
      <c r="D46" s="69" t="s">
        <v>163</v>
      </c>
      <c r="E46" s="70" t="s">
        <v>383</v>
      </c>
      <c r="F46" s="70" t="s">
        <v>51</v>
      </c>
      <c r="G46" s="71" t="s">
        <v>13</v>
      </c>
      <c r="H46" s="102"/>
    </row>
    <row r="47" spans="1:8" ht="19.5" customHeight="1" x14ac:dyDescent="0.15">
      <c r="A47" s="59" t="s">
        <v>41</v>
      </c>
      <c r="B47" s="60">
        <v>44655</v>
      </c>
      <c r="C47" s="61">
        <v>0.8</v>
      </c>
      <c r="D47" s="62" t="s">
        <v>405</v>
      </c>
      <c r="E47" s="66"/>
      <c r="F47" s="66" t="s">
        <v>51</v>
      </c>
      <c r="G47" s="63" t="s">
        <v>13</v>
      </c>
      <c r="H47" s="107"/>
    </row>
    <row r="48" spans="1:8" ht="19.5" customHeight="1" x14ac:dyDescent="0.15">
      <c r="A48" s="59" t="s">
        <v>41</v>
      </c>
      <c r="B48" s="60">
        <v>44655</v>
      </c>
      <c r="C48" s="61">
        <v>0.75</v>
      </c>
      <c r="D48" s="62" t="s">
        <v>70</v>
      </c>
      <c r="E48" s="66"/>
      <c r="F48" s="66" t="s">
        <v>51</v>
      </c>
      <c r="G48" s="63" t="s">
        <v>13</v>
      </c>
      <c r="H48" s="107"/>
    </row>
    <row r="49" spans="1:8" ht="19.5" customHeight="1" x14ac:dyDescent="0.15">
      <c r="A49" s="59" t="s">
        <v>41</v>
      </c>
      <c r="B49" s="60">
        <v>44655</v>
      </c>
      <c r="C49" s="61">
        <v>0.7</v>
      </c>
      <c r="D49" s="62" t="s">
        <v>75</v>
      </c>
      <c r="E49" s="66"/>
      <c r="F49" s="66" t="s">
        <v>51</v>
      </c>
      <c r="G49" s="63" t="s">
        <v>13</v>
      </c>
      <c r="H49" s="107"/>
    </row>
    <row r="50" spans="1:8" ht="19.5" customHeight="1" x14ac:dyDescent="0.15">
      <c r="A50" s="17" t="s">
        <v>41</v>
      </c>
      <c r="B50" s="67">
        <v>44655</v>
      </c>
      <c r="C50" s="103">
        <v>0.69</v>
      </c>
      <c r="D50" s="104" t="s">
        <v>247</v>
      </c>
      <c r="E50" s="105"/>
      <c r="F50" s="70" t="s">
        <v>51</v>
      </c>
      <c r="G50" s="71" t="s">
        <v>13</v>
      </c>
      <c r="H50" s="108"/>
    </row>
    <row r="51" spans="1:8" ht="19.5" customHeight="1" x14ac:dyDescent="0.15">
      <c r="A51" s="59" t="s">
        <v>41</v>
      </c>
      <c r="B51" s="60">
        <v>44655</v>
      </c>
      <c r="C51" s="61">
        <v>0.9</v>
      </c>
      <c r="D51" s="62" t="s">
        <v>419</v>
      </c>
      <c r="E51" s="66"/>
      <c r="F51" s="66" t="s">
        <v>51</v>
      </c>
      <c r="G51" s="63" t="s">
        <v>13</v>
      </c>
      <c r="H51" s="109"/>
    </row>
    <row r="52" spans="1:8" ht="19.5" customHeight="1" x14ac:dyDescent="0.15">
      <c r="A52" s="59" t="s">
        <v>41</v>
      </c>
      <c r="B52" s="60">
        <v>44655</v>
      </c>
      <c r="C52" s="61">
        <v>1.25</v>
      </c>
      <c r="D52" s="62" t="s">
        <v>92</v>
      </c>
      <c r="E52" s="66"/>
      <c r="F52" s="66" t="s">
        <v>51</v>
      </c>
      <c r="G52" s="63" t="s">
        <v>13</v>
      </c>
      <c r="H52" s="107"/>
    </row>
    <row r="53" spans="1:8" ht="19.5" customHeight="1" x14ac:dyDescent="0.15">
      <c r="A53" s="51" t="s">
        <v>41</v>
      </c>
      <c r="B53" s="52">
        <v>44657</v>
      </c>
      <c r="C53" s="53">
        <v>3.2</v>
      </c>
      <c r="D53" s="54" t="s">
        <v>420</v>
      </c>
      <c r="E53" s="74"/>
      <c r="F53" s="74" t="s">
        <v>421</v>
      </c>
      <c r="G53" s="75" t="s">
        <v>15</v>
      </c>
      <c r="H53" s="110"/>
    </row>
    <row r="54" spans="1:8" ht="19.5" customHeight="1" x14ac:dyDescent="0.15">
      <c r="A54" s="59" t="s">
        <v>41</v>
      </c>
      <c r="B54" s="60">
        <v>44653</v>
      </c>
      <c r="C54" s="61">
        <v>0.63</v>
      </c>
      <c r="D54" s="62" t="s">
        <v>401</v>
      </c>
      <c r="E54" s="66" t="s">
        <v>422</v>
      </c>
      <c r="F54" s="66" t="s">
        <v>51</v>
      </c>
      <c r="G54" s="63" t="s">
        <v>13</v>
      </c>
      <c r="H54" s="109"/>
    </row>
    <row r="55" spans="1:8" ht="19.5" customHeight="1" x14ac:dyDescent="0.15">
      <c r="A55" s="59" t="s">
        <v>41</v>
      </c>
      <c r="B55" s="60">
        <v>44653</v>
      </c>
      <c r="C55" s="61">
        <v>0.73</v>
      </c>
      <c r="D55" s="62" t="s">
        <v>401</v>
      </c>
      <c r="E55" s="66" t="s">
        <v>423</v>
      </c>
      <c r="F55" s="66" t="s">
        <v>51</v>
      </c>
      <c r="G55" s="63" t="s">
        <v>13</v>
      </c>
      <c r="H55" s="109"/>
    </row>
    <row r="56" spans="1:8" ht="19.5" customHeight="1" x14ac:dyDescent="0.15">
      <c r="A56" s="17" t="s">
        <v>41</v>
      </c>
      <c r="B56" s="67">
        <v>44653</v>
      </c>
      <c r="C56" s="68">
        <v>2.4</v>
      </c>
      <c r="D56" s="69" t="s">
        <v>424</v>
      </c>
      <c r="E56" s="70">
        <v>1</v>
      </c>
      <c r="F56" s="70" t="s">
        <v>51</v>
      </c>
      <c r="G56" s="71" t="s">
        <v>13</v>
      </c>
      <c r="H56" s="111"/>
    </row>
    <row r="57" spans="1:8" ht="19.5" customHeight="1" x14ac:dyDescent="0.15">
      <c r="A57" s="17" t="s">
        <v>41</v>
      </c>
      <c r="B57" s="67">
        <v>44653</v>
      </c>
      <c r="C57" s="68">
        <v>2.4</v>
      </c>
      <c r="D57" s="69" t="s">
        <v>170</v>
      </c>
      <c r="E57" s="70">
        <v>1</v>
      </c>
      <c r="F57" s="70" t="s">
        <v>51</v>
      </c>
      <c r="G57" s="71" t="s">
        <v>13</v>
      </c>
      <c r="H57" s="111"/>
    </row>
    <row r="58" spans="1:8" ht="19.5" customHeight="1" x14ac:dyDescent="0.15">
      <c r="A58" s="17" t="s">
        <v>41</v>
      </c>
      <c r="B58" s="67">
        <v>44653</v>
      </c>
      <c r="C58" s="68">
        <v>2.4</v>
      </c>
      <c r="D58" s="69" t="s">
        <v>179</v>
      </c>
      <c r="E58" s="70">
        <v>1</v>
      </c>
      <c r="F58" s="70" t="s">
        <v>51</v>
      </c>
      <c r="G58" s="71" t="s">
        <v>13</v>
      </c>
      <c r="H58" s="111"/>
    </row>
    <row r="59" spans="1:8" ht="19.5" customHeight="1" x14ac:dyDescent="0.15">
      <c r="A59" s="17" t="s">
        <v>41</v>
      </c>
      <c r="B59" s="67">
        <v>44653</v>
      </c>
      <c r="C59" s="68">
        <v>3.6</v>
      </c>
      <c r="D59" s="69" t="s">
        <v>425</v>
      </c>
      <c r="E59" s="70">
        <v>2</v>
      </c>
      <c r="F59" s="70" t="s">
        <v>51</v>
      </c>
      <c r="G59" s="71" t="s">
        <v>13</v>
      </c>
      <c r="H59" s="111"/>
    </row>
    <row r="60" spans="1:8" ht="19.5" customHeight="1" x14ac:dyDescent="0.15">
      <c r="A60" s="17" t="s">
        <v>41</v>
      </c>
      <c r="B60" s="67">
        <v>44653</v>
      </c>
      <c r="C60" s="68">
        <v>2.4</v>
      </c>
      <c r="D60" s="69" t="s">
        <v>168</v>
      </c>
      <c r="E60" s="70">
        <v>1</v>
      </c>
      <c r="F60" s="70" t="s">
        <v>51</v>
      </c>
      <c r="G60" s="71" t="s">
        <v>13</v>
      </c>
      <c r="H60" s="111"/>
    </row>
    <row r="61" spans="1:8" ht="19.5" customHeight="1" x14ac:dyDescent="0.15">
      <c r="A61" s="59" t="s">
        <v>41</v>
      </c>
      <c r="B61" s="60">
        <v>44653</v>
      </c>
      <c r="C61" s="61">
        <v>0.9</v>
      </c>
      <c r="D61" s="62" t="s">
        <v>173</v>
      </c>
      <c r="E61" s="66">
        <v>1</v>
      </c>
      <c r="F61" s="66" t="s">
        <v>51</v>
      </c>
      <c r="G61" s="63" t="s">
        <v>13</v>
      </c>
      <c r="H61" s="109"/>
    </row>
    <row r="62" spans="1:8" ht="19.5" customHeight="1" x14ac:dyDescent="0.15">
      <c r="A62" s="59" t="s">
        <v>41</v>
      </c>
      <c r="B62" s="60">
        <v>44653</v>
      </c>
      <c r="C62" s="61">
        <v>1.2</v>
      </c>
      <c r="D62" s="62" t="s">
        <v>234</v>
      </c>
      <c r="E62" s="66">
        <v>1</v>
      </c>
      <c r="F62" s="66" t="s">
        <v>51</v>
      </c>
      <c r="G62" s="63" t="s">
        <v>13</v>
      </c>
      <c r="H62" s="109"/>
    </row>
    <row r="63" spans="1:8" ht="19.5" customHeight="1" x14ac:dyDescent="0.15">
      <c r="A63" s="59" t="s">
        <v>41</v>
      </c>
      <c r="B63" s="60">
        <v>44653</v>
      </c>
      <c r="C63" s="61">
        <v>1.1000000000000001</v>
      </c>
      <c r="D63" s="62" t="s">
        <v>426</v>
      </c>
      <c r="E63" s="66">
        <v>1</v>
      </c>
      <c r="F63" s="66" t="s">
        <v>51</v>
      </c>
      <c r="G63" s="63" t="s">
        <v>13</v>
      </c>
      <c r="H63" s="109"/>
    </row>
    <row r="64" spans="1:8" ht="19.5" customHeight="1" x14ac:dyDescent="0.15">
      <c r="A64" s="17" t="s">
        <v>41</v>
      </c>
      <c r="B64" s="67">
        <v>44653</v>
      </c>
      <c r="C64" s="68">
        <v>0.8</v>
      </c>
      <c r="D64" s="69" t="s">
        <v>427</v>
      </c>
      <c r="E64" s="70">
        <v>2</v>
      </c>
      <c r="F64" s="70" t="s">
        <v>51</v>
      </c>
      <c r="G64" s="71" t="s">
        <v>13</v>
      </c>
      <c r="H64" s="111"/>
    </row>
    <row r="65" spans="1:8" ht="19.5" customHeight="1" x14ac:dyDescent="0.15">
      <c r="A65" s="17" t="s">
        <v>41</v>
      </c>
      <c r="B65" s="67">
        <v>44653</v>
      </c>
      <c r="C65" s="68">
        <v>0.6</v>
      </c>
      <c r="D65" s="69" t="s">
        <v>428</v>
      </c>
      <c r="E65" s="70">
        <v>1</v>
      </c>
      <c r="F65" s="70" t="s">
        <v>51</v>
      </c>
      <c r="G65" s="71" t="s">
        <v>13</v>
      </c>
      <c r="H65" s="111"/>
    </row>
    <row r="66" spans="1:8" ht="19.5" customHeight="1" x14ac:dyDescent="0.15">
      <c r="A66" s="59" t="s">
        <v>41</v>
      </c>
      <c r="B66" s="60">
        <v>44653</v>
      </c>
      <c r="C66" s="61">
        <v>0.8</v>
      </c>
      <c r="D66" s="62" t="s">
        <v>429</v>
      </c>
      <c r="E66" s="66">
        <v>1</v>
      </c>
      <c r="F66" s="66" t="s">
        <v>51</v>
      </c>
      <c r="G66" s="63" t="s">
        <v>13</v>
      </c>
      <c r="H66" s="109"/>
    </row>
    <row r="67" spans="1:8" ht="19.5" customHeight="1" x14ac:dyDescent="0.15">
      <c r="A67" s="59" t="s">
        <v>41</v>
      </c>
      <c r="B67" s="60">
        <v>44653</v>
      </c>
      <c r="C67" s="61">
        <v>0.8</v>
      </c>
      <c r="D67" s="62" t="s">
        <v>430</v>
      </c>
      <c r="E67" s="66">
        <v>1</v>
      </c>
      <c r="F67" s="66" t="s">
        <v>51</v>
      </c>
      <c r="G67" s="63" t="s">
        <v>13</v>
      </c>
      <c r="H67" s="109"/>
    </row>
    <row r="68" spans="1:8" ht="19.5" customHeight="1" x14ac:dyDescent="0.15">
      <c r="A68" s="59" t="s">
        <v>41</v>
      </c>
      <c r="B68" s="60">
        <v>44653</v>
      </c>
      <c r="C68" s="61">
        <v>0.9</v>
      </c>
      <c r="D68" s="62" t="s">
        <v>431</v>
      </c>
      <c r="E68" s="66">
        <v>1</v>
      </c>
      <c r="F68" s="66" t="s">
        <v>51</v>
      </c>
      <c r="G68" s="63" t="s">
        <v>13</v>
      </c>
      <c r="H68" s="109"/>
    </row>
    <row r="69" spans="1:8" ht="19.5" customHeight="1" x14ac:dyDescent="0.15">
      <c r="A69" s="59" t="s">
        <v>41</v>
      </c>
      <c r="B69" s="60">
        <v>44653</v>
      </c>
      <c r="C69" s="61">
        <v>0.9</v>
      </c>
      <c r="D69" s="62" t="s">
        <v>432</v>
      </c>
      <c r="E69" s="66">
        <v>1</v>
      </c>
      <c r="F69" s="66" t="s">
        <v>51</v>
      </c>
      <c r="G69" s="63" t="s">
        <v>13</v>
      </c>
      <c r="H69" s="109"/>
    </row>
    <row r="70" spans="1:8" ht="19.5" customHeight="1" x14ac:dyDescent="0.15">
      <c r="A70" s="17" t="s">
        <v>41</v>
      </c>
      <c r="B70" s="67">
        <v>44653</v>
      </c>
      <c r="C70" s="68">
        <v>1.05</v>
      </c>
      <c r="D70" s="69" t="s">
        <v>427</v>
      </c>
      <c r="E70" s="70">
        <v>1</v>
      </c>
      <c r="F70" s="70" t="s">
        <v>51</v>
      </c>
      <c r="G70" s="71" t="s">
        <v>13</v>
      </c>
      <c r="H70" s="111"/>
    </row>
    <row r="71" spans="1:8" ht="19.5" customHeight="1" x14ac:dyDescent="0.15">
      <c r="A71" s="59" t="s">
        <v>41</v>
      </c>
      <c r="B71" s="60">
        <v>44653</v>
      </c>
      <c r="C71" s="61">
        <v>0.9</v>
      </c>
      <c r="D71" s="62" t="s">
        <v>419</v>
      </c>
      <c r="E71" s="66">
        <v>1</v>
      </c>
      <c r="F71" s="66" t="s">
        <v>51</v>
      </c>
      <c r="G71" s="63" t="s">
        <v>13</v>
      </c>
      <c r="H71" s="109"/>
    </row>
    <row r="72" spans="1:8" ht="19.5" customHeight="1" x14ac:dyDescent="0.15">
      <c r="A72" s="17" t="s">
        <v>41</v>
      </c>
      <c r="B72" s="67">
        <v>44653</v>
      </c>
      <c r="C72" s="68">
        <v>2</v>
      </c>
      <c r="D72" s="69" t="s">
        <v>433</v>
      </c>
      <c r="E72" s="70">
        <v>2</v>
      </c>
      <c r="F72" s="70" t="s">
        <v>51</v>
      </c>
      <c r="G72" s="71" t="s">
        <v>13</v>
      </c>
      <c r="H72" s="111"/>
    </row>
    <row r="73" spans="1:8" ht="19.5" customHeight="1" x14ac:dyDescent="0.15">
      <c r="A73" s="17" t="s">
        <v>41</v>
      </c>
      <c r="B73" s="67">
        <v>44653</v>
      </c>
      <c r="C73" s="68">
        <v>1.75</v>
      </c>
      <c r="D73" s="69" t="s">
        <v>252</v>
      </c>
      <c r="E73" s="70">
        <v>1</v>
      </c>
      <c r="F73" s="70" t="s">
        <v>51</v>
      </c>
      <c r="G73" s="71" t="s">
        <v>13</v>
      </c>
      <c r="H73" s="111"/>
    </row>
    <row r="74" spans="1:8" ht="19.5" customHeight="1" x14ac:dyDescent="0.15">
      <c r="A74" s="59" t="s">
        <v>161</v>
      </c>
      <c r="B74" s="60">
        <v>44659</v>
      </c>
      <c r="C74" s="61">
        <v>0.73</v>
      </c>
      <c r="D74" s="62" t="s">
        <v>401</v>
      </c>
      <c r="E74" s="66" t="s">
        <v>423</v>
      </c>
      <c r="F74" s="66" t="s">
        <v>51</v>
      </c>
      <c r="G74" s="63" t="s">
        <v>13</v>
      </c>
      <c r="H74" s="109"/>
    </row>
    <row r="75" spans="1:8" ht="19.5" customHeight="1" x14ac:dyDescent="0.15">
      <c r="A75" s="59" t="s">
        <v>161</v>
      </c>
      <c r="B75" s="60">
        <v>44659</v>
      </c>
      <c r="C75" s="61">
        <v>0.95</v>
      </c>
      <c r="D75" s="62" t="s">
        <v>434</v>
      </c>
      <c r="E75" s="66"/>
      <c r="F75" s="66" t="s">
        <v>51</v>
      </c>
      <c r="G75" s="63" t="s">
        <v>13</v>
      </c>
      <c r="H75" s="109"/>
    </row>
    <row r="76" spans="1:8" ht="19.5" customHeight="1" x14ac:dyDescent="0.15">
      <c r="A76" s="17" t="s">
        <v>161</v>
      </c>
      <c r="B76" s="67">
        <v>44659</v>
      </c>
      <c r="C76" s="68">
        <v>2.1</v>
      </c>
      <c r="D76" s="69" t="s">
        <v>435</v>
      </c>
      <c r="E76" s="70"/>
      <c r="F76" s="70" t="s">
        <v>51</v>
      </c>
      <c r="G76" s="71" t="s">
        <v>13</v>
      </c>
      <c r="H76" s="111"/>
    </row>
    <row r="77" spans="1:8" ht="19.5" customHeight="1" x14ac:dyDescent="0.15">
      <c r="A77" s="17" t="s">
        <v>161</v>
      </c>
      <c r="B77" s="67">
        <v>44659</v>
      </c>
      <c r="C77" s="68">
        <v>1.55</v>
      </c>
      <c r="D77" s="69" t="s">
        <v>436</v>
      </c>
      <c r="E77" s="70"/>
      <c r="F77" s="70" t="s">
        <v>51</v>
      </c>
      <c r="G77" s="71" t="s">
        <v>13</v>
      </c>
      <c r="H77" s="111"/>
    </row>
    <row r="78" spans="1:8" ht="19.5" customHeight="1" x14ac:dyDescent="0.15">
      <c r="A78" s="17" t="s">
        <v>161</v>
      </c>
      <c r="B78" s="67">
        <v>44659</v>
      </c>
      <c r="C78" s="68">
        <v>1.25</v>
      </c>
      <c r="D78" s="69" t="s">
        <v>92</v>
      </c>
      <c r="E78" s="70"/>
      <c r="F78" s="70" t="s">
        <v>51</v>
      </c>
      <c r="G78" s="71" t="s">
        <v>13</v>
      </c>
      <c r="H78" s="111"/>
    </row>
    <row r="79" spans="1:8" ht="19.5" customHeight="1" x14ac:dyDescent="0.15">
      <c r="A79" s="17" t="s">
        <v>161</v>
      </c>
      <c r="B79" s="67">
        <v>44659</v>
      </c>
      <c r="C79" s="68">
        <v>1.3</v>
      </c>
      <c r="D79" s="69" t="s">
        <v>437</v>
      </c>
      <c r="E79" s="70"/>
      <c r="F79" s="70" t="s">
        <v>51</v>
      </c>
      <c r="G79" s="71" t="s">
        <v>13</v>
      </c>
      <c r="H79" s="111"/>
    </row>
    <row r="80" spans="1:8" ht="19.5" customHeight="1" x14ac:dyDescent="0.15">
      <c r="A80" s="17" t="s">
        <v>161</v>
      </c>
      <c r="B80" s="67">
        <v>44659</v>
      </c>
      <c r="C80" s="68">
        <v>1.99</v>
      </c>
      <c r="D80" s="69" t="s">
        <v>268</v>
      </c>
      <c r="E80" s="70"/>
      <c r="F80" s="70" t="s">
        <v>51</v>
      </c>
      <c r="G80" s="71" t="s">
        <v>13</v>
      </c>
      <c r="H80" s="111"/>
    </row>
    <row r="81" spans="1:8" ht="19.5" customHeight="1" x14ac:dyDescent="0.15">
      <c r="A81" s="59" t="s">
        <v>161</v>
      </c>
      <c r="B81" s="60">
        <v>44659</v>
      </c>
      <c r="C81" s="61">
        <v>1.1000000000000001</v>
      </c>
      <c r="D81" s="62" t="s">
        <v>438</v>
      </c>
      <c r="E81" s="66"/>
      <c r="F81" s="66" t="s">
        <v>51</v>
      </c>
      <c r="G81" s="63" t="s">
        <v>13</v>
      </c>
      <c r="H81" s="109"/>
    </row>
    <row r="82" spans="1:8" ht="19.5" customHeight="1" x14ac:dyDescent="0.15">
      <c r="A82" s="59" t="s">
        <v>41</v>
      </c>
      <c r="B82" s="60">
        <v>44659</v>
      </c>
      <c r="C82" s="61">
        <v>21.99</v>
      </c>
      <c r="D82" s="62" t="s">
        <v>439</v>
      </c>
      <c r="E82" s="66"/>
      <c r="F82" s="66" t="s">
        <v>440</v>
      </c>
      <c r="G82" s="63" t="s">
        <v>13</v>
      </c>
      <c r="H82" s="109"/>
    </row>
    <row r="83" spans="1:8" ht="19.5" customHeight="1" x14ac:dyDescent="0.15">
      <c r="A83" s="59" t="s">
        <v>41</v>
      </c>
      <c r="B83" s="60">
        <v>44659</v>
      </c>
      <c r="C83" s="61">
        <v>14.21</v>
      </c>
      <c r="D83" s="62" t="s">
        <v>441</v>
      </c>
      <c r="E83" s="66"/>
      <c r="F83" s="66" t="s">
        <v>440</v>
      </c>
      <c r="G83" s="63" t="s">
        <v>13</v>
      </c>
      <c r="H83" s="109"/>
    </row>
    <row r="84" spans="1:8" ht="19.5" customHeight="1" x14ac:dyDescent="0.15">
      <c r="A84" s="59" t="s">
        <v>161</v>
      </c>
      <c r="B84" s="60">
        <v>44660</v>
      </c>
      <c r="C84" s="61">
        <v>9.1999999999999993</v>
      </c>
      <c r="D84" s="62" t="s">
        <v>413</v>
      </c>
      <c r="E84" s="66"/>
      <c r="F84" s="66" t="s">
        <v>414</v>
      </c>
      <c r="G84" s="63" t="s">
        <v>17</v>
      </c>
      <c r="H84" s="109"/>
    </row>
    <row r="85" spans="1:8" ht="19.5" customHeight="1" x14ac:dyDescent="0.15">
      <c r="A85" s="59" t="s">
        <v>41</v>
      </c>
      <c r="B85" s="60">
        <v>44664</v>
      </c>
      <c r="C85" s="61">
        <v>0.73</v>
      </c>
      <c r="D85" s="62" t="s">
        <v>370</v>
      </c>
      <c r="E85" s="66" t="s">
        <v>423</v>
      </c>
      <c r="F85" s="66" t="s">
        <v>51</v>
      </c>
      <c r="G85" s="63" t="s">
        <v>13</v>
      </c>
      <c r="H85" s="109"/>
    </row>
    <row r="86" spans="1:8" ht="19.5" customHeight="1" x14ac:dyDescent="0.15">
      <c r="A86" s="17" t="s">
        <v>41</v>
      </c>
      <c r="B86" s="67">
        <v>44664</v>
      </c>
      <c r="C86" s="68">
        <v>1.35</v>
      </c>
      <c r="D86" s="69" t="s">
        <v>442</v>
      </c>
      <c r="E86" s="70"/>
      <c r="F86" s="70" t="s">
        <v>51</v>
      </c>
      <c r="G86" s="71" t="s">
        <v>15</v>
      </c>
      <c r="H86" s="111"/>
    </row>
    <row r="87" spans="1:8" ht="19.5" customHeight="1" x14ac:dyDescent="0.15">
      <c r="A87" s="17" t="s">
        <v>41</v>
      </c>
      <c r="B87" s="67">
        <v>44664</v>
      </c>
      <c r="C87" s="68">
        <v>1.35</v>
      </c>
      <c r="D87" s="69" t="s">
        <v>443</v>
      </c>
      <c r="E87" s="70"/>
      <c r="F87" s="70" t="s">
        <v>51</v>
      </c>
      <c r="G87" s="71" t="s">
        <v>16</v>
      </c>
      <c r="H87" s="111"/>
    </row>
    <row r="88" spans="1:8" ht="19.5" customHeight="1" x14ac:dyDescent="0.15">
      <c r="A88" s="17" t="s">
        <v>41</v>
      </c>
      <c r="B88" s="67">
        <v>44664</v>
      </c>
      <c r="C88" s="103">
        <v>2.2000000000000002</v>
      </c>
      <c r="D88" s="69" t="s">
        <v>444</v>
      </c>
      <c r="E88" s="70"/>
      <c r="F88" s="70" t="s">
        <v>51</v>
      </c>
      <c r="G88" s="71" t="s">
        <v>13</v>
      </c>
      <c r="H88" s="111"/>
    </row>
    <row r="89" spans="1:8" ht="19.5" customHeight="1" x14ac:dyDescent="0.15">
      <c r="A89" s="59" t="s">
        <v>41</v>
      </c>
      <c r="B89" s="60">
        <v>44664</v>
      </c>
      <c r="C89" s="61">
        <v>3.95</v>
      </c>
      <c r="D89" s="62" t="s">
        <v>277</v>
      </c>
      <c r="E89" s="66">
        <v>24</v>
      </c>
      <c r="F89" s="66" t="s">
        <v>51</v>
      </c>
      <c r="G89" s="63" t="s">
        <v>13</v>
      </c>
      <c r="H89" s="109"/>
    </row>
    <row r="90" spans="1:8" ht="19.5" customHeight="1" x14ac:dyDescent="0.15">
      <c r="A90" s="17" t="s">
        <v>41</v>
      </c>
      <c r="B90" s="67">
        <v>44664</v>
      </c>
      <c r="C90" s="68">
        <v>1.54</v>
      </c>
      <c r="D90" s="69" t="s">
        <v>445</v>
      </c>
      <c r="E90" s="70">
        <v>2</v>
      </c>
      <c r="F90" s="70" t="s">
        <v>51</v>
      </c>
      <c r="G90" s="71" t="s">
        <v>13</v>
      </c>
      <c r="H90" s="111"/>
    </row>
    <row r="91" spans="1:8" ht="19.5" customHeight="1" x14ac:dyDescent="0.15">
      <c r="A91" s="17" t="s">
        <v>41</v>
      </c>
      <c r="B91" s="67">
        <v>44664</v>
      </c>
      <c r="C91" s="68">
        <v>0.6</v>
      </c>
      <c r="D91" s="69" t="s">
        <v>446</v>
      </c>
      <c r="E91" s="70"/>
      <c r="F91" s="70" t="s">
        <v>51</v>
      </c>
      <c r="G91" s="71" t="s">
        <v>13</v>
      </c>
      <c r="H91" s="111"/>
    </row>
    <row r="92" spans="1:8" ht="19.5" customHeight="1" x14ac:dyDescent="0.15">
      <c r="A92" s="17" t="s">
        <v>41</v>
      </c>
      <c r="B92" s="67">
        <v>44664</v>
      </c>
      <c r="C92" s="68">
        <v>2.2000000000000002</v>
      </c>
      <c r="D92" s="69" t="s">
        <v>447</v>
      </c>
      <c r="E92" s="70"/>
      <c r="F92" s="70" t="s">
        <v>51</v>
      </c>
      <c r="G92" s="71" t="s">
        <v>13</v>
      </c>
      <c r="H92" s="111"/>
    </row>
    <row r="93" spans="1:8" ht="19.5" customHeight="1" x14ac:dyDescent="0.15">
      <c r="A93" s="59" t="s">
        <v>41</v>
      </c>
      <c r="B93" s="112">
        <v>44664</v>
      </c>
      <c r="C93" s="113">
        <v>0.9</v>
      </c>
      <c r="D93" s="114" t="s">
        <v>448</v>
      </c>
      <c r="E93" s="115"/>
      <c r="F93" s="115" t="s">
        <v>51</v>
      </c>
      <c r="G93" s="116" t="s">
        <v>13</v>
      </c>
      <c r="H93" s="117"/>
    </row>
    <row r="94" spans="1:8" ht="19.5" customHeight="1" x14ac:dyDescent="0.15">
      <c r="A94" s="17" t="s">
        <v>41</v>
      </c>
      <c r="B94" s="67">
        <v>44664</v>
      </c>
      <c r="C94" s="68">
        <v>1.7</v>
      </c>
      <c r="D94" s="69" t="s">
        <v>356</v>
      </c>
      <c r="E94" s="70"/>
      <c r="F94" s="70" t="s">
        <v>51</v>
      </c>
      <c r="G94" s="71" t="s">
        <v>13</v>
      </c>
      <c r="H94" s="111"/>
    </row>
    <row r="95" spans="1:8" ht="19.5" customHeight="1" x14ac:dyDescent="0.15">
      <c r="A95" s="17" t="s">
        <v>41</v>
      </c>
      <c r="B95" s="67">
        <v>44667</v>
      </c>
      <c r="C95" s="68">
        <v>8.4</v>
      </c>
      <c r="D95" s="69" t="s">
        <v>449</v>
      </c>
      <c r="E95" s="70">
        <v>12</v>
      </c>
      <c r="F95" s="70" t="s">
        <v>51</v>
      </c>
      <c r="G95" s="71" t="s">
        <v>13</v>
      </c>
      <c r="H95" s="111"/>
    </row>
    <row r="96" spans="1:8" ht="19.5" customHeight="1" x14ac:dyDescent="0.15">
      <c r="A96" s="59" t="s">
        <v>41</v>
      </c>
      <c r="B96" s="60">
        <v>44667</v>
      </c>
      <c r="C96" s="61">
        <v>0.73</v>
      </c>
      <c r="D96" s="62" t="s">
        <v>401</v>
      </c>
      <c r="E96" s="66"/>
      <c r="F96" s="66" t="s">
        <v>51</v>
      </c>
      <c r="G96" s="63" t="s">
        <v>13</v>
      </c>
      <c r="H96" s="109"/>
    </row>
    <row r="97" spans="1:8" ht="19.5" customHeight="1" x14ac:dyDescent="0.15">
      <c r="A97" s="59" t="s">
        <v>41</v>
      </c>
      <c r="B97" s="60">
        <v>44667</v>
      </c>
      <c r="C97" s="61">
        <v>1.2</v>
      </c>
      <c r="D97" s="62" t="s">
        <v>450</v>
      </c>
      <c r="E97" s="66"/>
      <c r="F97" s="66" t="s">
        <v>51</v>
      </c>
      <c r="G97" s="63" t="s">
        <v>13</v>
      </c>
      <c r="H97" s="109"/>
    </row>
    <row r="98" spans="1:8" ht="19.5" customHeight="1" x14ac:dyDescent="0.15">
      <c r="A98" s="17" t="s">
        <v>41</v>
      </c>
      <c r="B98" s="67">
        <v>44667</v>
      </c>
      <c r="C98" s="68">
        <v>2.75</v>
      </c>
      <c r="D98" s="69" t="s">
        <v>451</v>
      </c>
      <c r="E98" s="70">
        <v>6</v>
      </c>
      <c r="F98" s="70" t="s">
        <v>51</v>
      </c>
      <c r="G98" s="71" t="s">
        <v>15</v>
      </c>
      <c r="H98" s="111"/>
    </row>
    <row r="99" spans="1:8" ht="19.5" customHeight="1" x14ac:dyDescent="0.15">
      <c r="A99" s="59" t="s">
        <v>41</v>
      </c>
      <c r="B99" s="60">
        <v>44667</v>
      </c>
      <c r="C99" s="61">
        <v>1.1000000000000001</v>
      </c>
      <c r="D99" s="62" t="s">
        <v>450</v>
      </c>
      <c r="E99" s="66"/>
      <c r="F99" s="66" t="s">
        <v>51</v>
      </c>
      <c r="G99" s="63" t="s">
        <v>13</v>
      </c>
      <c r="H99" s="109"/>
    </row>
    <row r="100" spans="1:8" ht="19.5" customHeight="1" x14ac:dyDescent="0.15">
      <c r="A100" s="59" t="s">
        <v>41</v>
      </c>
      <c r="B100" s="60">
        <v>44667</v>
      </c>
      <c r="C100" s="61">
        <v>1.5</v>
      </c>
      <c r="D100" s="62" t="s">
        <v>452</v>
      </c>
      <c r="E100" s="66"/>
      <c r="F100" s="66" t="s">
        <v>51</v>
      </c>
      <c r="G100" s="63" t="s">
        <v>13</v>
      </c>
      <c r="H100" s="109"/>
    </row>
    <row r="101" spans="1:8" ht="19.5" customHeight="1" x14ac:dyDescent="0.15">
      <c r="A101" s="59" t="s">
        <v>41</v>
      </c>
      <c r="B101" s="60">
        <v>44667</v>
      </c>
      <c r="C101" s="61">
        <v>2.7</v>
      </c>
      <c r="D101" s="62" t="s">
        <v>322</v>
      </c>
      <c r="E101" s="66">
        <v>3</v>
      </c>
      <c r="F101" s="66" t="s">
        <v>51</v>
      </c>
      <c r="G101" s="63" t="s">
        <v>13</v>
      </c>
      <c r="H101" s="109"/>
    </row>
    <row r="102" spans="1:8" ht="19.5" customHeight="1" x14ac:dyDescent="0.15">
      <c r="A102" s="17" t="s">
        <v>41</v>
      </c>
      <c r="B102" s="67">
        <v>44667</v>
      </c>
      <c r="C102" s="68">
        <v>1.99</v>
      </c>
      <c r="D102" s="69" t="s">
        <v>268</v>
      </c>
      <c r="E102" s="70"/>
      <c r="F102" s="70" t="s">
        <v>51</v>
      </c>
      <c r="G102" s="71" t="s">
        <v>13</v>
      </c>
      <c r="H102" s="111"/>
    </row>
    <row r="103" spans="1:8" ht="19.5" customHeight="1" x14ac:dyDescent="0.15">
      <c r="A103" s="17" t="s">
        <v>41</v>
      </c>
      <c r="B103" s="67">
        <v>44667</v>
      </c>
      <c r="C103" s="68">
        <v>2.1</v>
      </c>
      <c r="D103" s="69" t="s">
        <v>435</v>
      </c>
      <c r="E103" s="70"/>
      <c r="F103" s="70" t="s">
        <v>51</v>
      </c>
      <c r="G103" s="71" t="s">
        <v>13</v>
      </c>
      <c r="H103" s="111"/>
    </row>
    <row r="104" spans="1:8" ht="19.5" customHeight="1" x14ac:dyDescent="0.15">
      <c r="A104" s="59" t="s">
        <v>41</v>
      </c>
      <c r="B104" s="60">
        <v>44667</v>
      </c>
      <c r="C104" s="61">
        <v>2</v>
      </c>
      <c r="D104" s="62" t="s">
        <v>453</v>
      </c>
      <c r="E104" s="66"/>
      <c r="F104" s="66" t="s">
        <v>51</v>
      </c>
      <c r="G104" s="63" t="s">
        <v>13</v>
      </c>
      <c r="H104" s="109"/>
    </row>
    <row r="105" spans="1:8" ht="19.5" customHeight="1" x14ac:dyDescent="0.15">
      <c r="A105" s="59" t="s">
        <v>41</v>
      </c>
      <c r="B105" s="60">
        <v>44667</v>
      </c>
      <c r="C105" s="61">
        <v>1.5</v>
      </c>
      <c r="D105" s="62" t="s">
        <v>454</v>
      </c>
      <c r="E105" s="66"/>
      <c r="F105" s="66" t="s">
        <v>51</v>
      </c>
      <c r="G105" s="63" t="s">
        <v>13</v>
      </c>
      <c r="H105" s="109"/>
    </row>
    <row r="106" spans="1:8" ht="19.5" customHeight="1" x14ac:dyDescent="0.15">
      <c r="A106" s="59" t="s">
        <v>41</v>
      </c>
      <c r="B106" s="60">
        <v>44667</v>
      </c>
      <c r="C106" s="61">
        <v>1.3</v>
      </c>
      <c r="D106" s="62" t="s">
        <v>455</v>
      </c>
      <c r="E106" s="66"/>
      <c r="F106" s="66" t="s">
        <v>51</v>
      </c>
      <c r="G106" s="63" t="s">
        <v>13</v>
      </c>
      <c r="H106" s="109"/>
    </row>
    <row r="107" spans="1:8" ht="19.5" customHeight="1" x14ac:dyDescent="0.15">
      <c r="A107" s="17" t="s">
        <v>41</v>
      </c>
      <c r="B107" s="67">
        <v>44666</v>
      </c>
      <c r="C107" s="68">
        <v>3.06</v>
      </c>
      <c r="D107" s="69" t="s">
        <v>410</v>
      </c>
      <c r="E107" s="70"/>
      <c r="F107" s="70" t="s">
        <v>99</v>
      </c>
      <c r="G107" s="71" t="s">
        <v>15</v>
      </c>
      <c r="H107" s="111"/>
    </row>
    <row r="108" spans="1:8" ht="19.5" customHeight="1" x14ac:dyDescent="0.15">
      <c r="A108" s="59" t="s">
        <v>41</v>
      </c>
      <c r="B108" s="60">
        <v>44666</v>
      </c>
      <c r="C108" s="61">
        <v>1.45</v>
      </c>
      <c r="D108" s="62" t="s">
        <v>122</v>
      </c>
      <c r="E108" s="66"/>
      <c r="F108" s="66" t="s">
        <v>99</v>
      </c>
      <c r="G108" s="63" t="s">
        <v>13</v>
      </c>
      <c r="H108" s="109"/>
    </row>
    <row r="109" spans="1:8" ht="19.5" customHeight="1" x14ac:dyDescent="0.15">
      <c r="A109" s="17" t="s">
        <v>41</v>
      </c>
      <c r="B109" s="67">
        <v>44666</v>
      </c>
      <c r="C109" s="68">
        <v>1.22</v>
      </c>
      <c r="D109" s="69" t="s">
        <v>123</v>
      </c>
      <c r="E109" s="70"/>
      <c r="F109" s="70" t="s">
        <v>99</v>
      </c>
      <c r="G109" s="71" t="s">
        <v>13</v>
      </c>
      <c r="H109" s="111"/>
    </row>
    <row r="110" spans="1:8" ht="19.5" customHeight="1" x14ac:dyDescent="0.15">
      <c r="A110" s="17" t="s">
        <v>41</v>
      </c>
      <c r="B110" s="67">
        <v>44666</v>
      </c>
      <c r="C110" s="68">
        <v>2.4500000000000002</v>
      </c>
      <c r="D110" s="69" t="s">
        <v>456</v>
      </c>
      <c r="E110" s="70"/>
      <c r="F110" s="70" t="s">
        <v>99</v>
      </c>
      <c r="G110" s="71" t="s">
        <v>13</v>
      </c>
      <c r="H110" s="111"/>
    </row>
    <row r="111" spans="1:8" ht="19.5" customHeight="1" x14ac:dyDescent="0.15">
      <c r="A111" s="17" t="s">
        <v>41</v>
      </c>
      <c r="B111" s="67">
        <v>44666</v>
      </c>
      <c r="C111" s="68">
        <v>2.15</v>
      </c>
      <c r="D111" s="69" t="s">
        <v>457</v>
      </c>
      <c r="E111" s="70"/>
      <c r="F111" s="70" t="s">
        <v>99</v>
      </c>
      <c r="G111" s="71" t="s">
        <v>13</v>
      </c>
      <c r="H111" s="111"/>
    </row>
    <row r="112" spans="1:8" ht="19.5" customHeight="1" x14ac:dyDescent="0.15">
      <c r="A112" s="17" t="s">
        <v>41</v>
      </c>
      <c r="B112" s="67">
        <v>44666</v>
      </c>
      <c r="C112" s="68">
        <v>2.89</v>
      </c>
      <c r="D112" s="69" t="s">
        <v>458</v>
      </c>
      <c r="E112" s="70"/>
      <c r="F112" s="70" t="s">
        <v>99</v>
      </c>
      <c r="G112" s="71" t="s">
        <v>13</v>
      </c>
      <c r="H112" s="111"/>
    </row>
    <row r="113" spans="1:8" ht="19.5" customHeight="1" x14ac:dyDescent="0.15">
      <c r="A113" s="17" t="s">
        <v>41</v>
      </c>
      <c r="B113" s="67">
        <v>44666</v>
      </c>
      <c r="C113" s="68">
        <v>3.99</v>
      </c>
      <c r="D113" s="69" t="s">
        <v>124</v>
      </c>
      <c r="E113" s="70"/>
      <c r="F113" s="70" t="s">
        <v>99</v>
      </c>
      <c r="G113" s="71" t="s">
        <v>13</v>
      </c>
      <c r="H113" s="111"/>
    </row>
    <row r="114" spans="1:8" ht="19.5" customHeight="1" x14ac:dyDescent="0.15">
      <c r="A114" s="17" t="s">
        <v>41</v>
      </c>
      <c r="B114" s="67">
        <v>44666</v>
      </c>
      <c r="C114" s="68">
        <v>1.1499999999999999</v>
      </c>
      <c r="D114" s="69" t="s">
        <v>178</v>
      </c>
      <c r="E114" s="70"/>
      <c r="F114" s="70" t="s">
        <v>99</v>
      </c>
      <c r="G114" s="71" t="s">
        <v>13</v>
      </c>
      <c r="H114" s="111"/>
    </row>
    <row r="115" spans="1:8" ht="19.5" customHeight="1" x14ac:dyDescent="0.15">
      <c r="A115" s="59" t="s">
        <v>41</v>
      </c>
      <c r="B115" s="60">
        <v>44666</v>
      </c>
      <c r="C115" s="61">
        <v>3.5</v>
      </c>
      <c r="D115" s="62" t="s">
        <v>459</v>
      </c>
      <c r="E115" s="66">
        <v>4</v>
      </c>
      <c r="F115" s="66" t="s">
        <v>99</v>
      </c>
      <c r="G115" s="63" t="s">
        <v>13</v>
      </c>
      <c r="H115" s="109"/>
    </row>
    <row r="116" spans="1:8" ht="19.5" customHeight="1" x14ac:dyDescent="0.15">
      <c r="A116" s="59" t="s">
        <v>41</v>
      </c>
      <c r="B116" s="60">
        <v>44666</v>
      </c>
      <c r="C116" s="61">
        <v>3.98</v>
      </c>
      <c r="D116" s="62" t="s">
        <v>460</v>
      </c>
      <c r="E116" s="66">
        <v>6</v>
      </c>
      <c r="F116" s="66" t="s">
        <v>99</v>
      </c>
      <c r="G116" s="63" t="s">
        <v>13</v>
      </c>
      <c r="H116" s="109"/>
    </row>
    <row r="117" spans="1:8" ht="19.5" customHeight="1" x14ac:dyDescent="0.15">
      <c r="A117" s="51" t="s">
        <v>41</v>
      </c>
      <c r="B117" s="52">
        <v>44666</v>
      </c>
      <c r="C117" s="53">
        <v>6.49</v>
      </c>
      <c r="D117" s="54" t="s">
        <v>461</v>
      </c>
      <c r="E117" s="74">
        <v>2</v>
      </c>
      <c r="F117" s="74" t="s">
        <v>99</v>
      </c>
      <c r="G117" s="75" t="s">
        <v>16</v>
      </c>
      <c r="H117" s="110"/>
    </row>
    <row r="118" spans="1:8" ht="19.5" customHeight="1" x14ac:dyDescent="0.15">
      <c r="A118" s="59" t="s">
        <v>41</v>
      </c>
      <c r="B118" s="60">
        <v>44663</v>
      </c>
      <c r="C118" s="61">
        <v>12.19</v>
      </c>
      <c r="D118" s="62" t="s">
        <v>462</v>
      </c>
      <c r="E118" s="66"/>
      <c r="F118" s="66" t="s">
        <v>440</v>
      </c>
      <c r="G118" s="63" t="s">
        <v>13</v>
      </c>
      <c r="H118" s="109"/>
    </row>
    <row r="119" spans="1:8" ht="19.5" customHeight="1" x14ac:dyDescent="0.15">
      <c r="A119" s="59" t="s">
        <v>161</v>
      </c>
      <c r="B119" s="60">
        <v>44667</v>
      </c>
      <c r="C119" s="61">
        <v>11.99</v>
      </c>
      <c r="D119" s="62" t="s">
        <v>463</v>
      </c>
      <c r="E119" s="66">
        <v>2</v>
      </c>
      <c r="F119" s="66" t="s">
        <v>464</v>
      </c>
      <c r="G119" s="63" t="s">
        <v>14</v>
      </c>
      <c r="H119" s="109"/>
    </row>
    <row r="120" spans="1:8" ht="19.5" customHeight="1" x14ac:dyDescent="0.15">
      <c r="A120" s="17" t="s">
        <v>41</v>
      </c>
      <c r="B120" s="67">
        <v>44672</v>
      </c>
      <c r="C120" s="68">
        <v>4.2</v>
      </c>
      <c r="D120" s="69" t="s">
        <v>66</v>
      </c>
      <c r="E120" s="70">
        <v>6</v>
      </c>
      <c r="F120" s="70"/>
      <c r="G120" s="71" t="s">
        <v>13</v>
      </c>
      <c r="H120" s="111"/>
    </row>
    <row r="121" spans="1:8" ht="19.5" customHeight="1" x14ac:dyDescent="0.15">
      <c r="A121" s="17" t="s">
        <v>41</v>
      </c>
      <c r="B121" s="67">
        <v>44672</v>
      </c>
      <c r="C121" s="68">
        <v>0.73</v>
      </c>
      <c r="D121" s="69" t="s">
        <v>401</v>
      </c>
      <c r="E121" s="70" t="s">
        <v>423</v>
      </c>
      <c r="F121" s="70"/>
      <c r="G121" s="71" t="s">
        <v>13</v>
      </c>
      <c r="H121" s="111"/>
    </row>
    <row r="122" spans="1:8" ht="19.5" customHeight="1" x14ac:dyDescent="0.15">
      <c r="A122" s="59" t="s">
        <v>41</v>
      </c>
      <c r="B122" s="60">
        <v>44672</v>
      </c>
      <c r="C122" s="61">
        <v>0.8</v>
      </c>
      <c r="D122" s="62" t="s">
        <v>405</v>
      </c>
      <c r="E122" s="66"/>
      <c r="F122" s="66"/>
      <c r="G122" s="63" t="s">
        <v>13</v>
      </c>
      <c r="H122" s="109"/>
    </row>
    <row r="123" spans="1:8" ht="19.5" customHeight="1" x14ac:dyDescent="0.15">
      <c r="A123" s="59" t="s">
        <v>41</v>
      </c>
      <c r="B123" s="60">
        <v>44672</v>
      </c>
      <c r="C123" s="61">
        <v>0.7</v>
      </c>
      <c r="D123" s="62" t="s">
        <v>75</v>
      </c>
      <c r="E123" s="66"/>
      <c r="F123" s="66"/>
      <c r="G123" s="63" t="s">
        <v>13</v>
      </c>
      <c r="H123" s="109"/>
    </row>
    <row r="124" spans="1:8" ht="19.5" customHeight="1" x14ac:dyDescent="0.15">
      <c r="A124" s="59" t="s">
        <v>41</v>
      </c>
      <c r="B124" s="60">
        <v>44672</v>
      </c>
      <c r="C124" s="61">
        <v>0.75</v>
      </c>
      <c r="D124" s="62" t="s">
        <v>465</v>
      </c>
      <c r="E124" s="66"/>
      <c r="F124" s="66">
        <v>3</v>
      </c>
      <c r="G124" s="63" t="s">
        <v>13</v>
      </c>
      <c r="H124" s="109"/>
    </row>
    <row r="125" spans="1:8" ht="19.5" customHeight="1" x14ac:dyDescent="0.15">
      <c r="A125" s="59" t="s">
        <v>41</v>
      </c>
      <c r="B125" s="60">
        <v>44672</v>
      </c>
      <c r="C125" s="61">
        <v>1</v>
      </c>
      <c r="D125" s="62" t="s">
        <v>466</v>
      </c>
      <c r="E125" s="66"/>
      <c r="F125" s="66"/>
      <c r="G125" s="63" t="s">
        <v>13</v>
      </c>
      <c r="H125" s="109"/>
    </row>
    <row r="126" spans="1:8" ht="19.5" customHeight="1" x14ac:dyDescent="0.15">
      <c r="A126" s="59" t="s">
        <v>41</v>
      </c>
      <c r="B126" s="60">
        <v>44672</v>
      </c>
      <c r="C126" s="61">
        <v>1.85</v>
      </c>
      <c r="D126" s="62" t="s">
        <v>467</v>
      </c>
      <c r="E126" s="66"/>
      <c r="F126" s="66"/>
      <c r="G126" s="63" t="s">
        <v>13</v>
      </c>
      <c r="H126" s="109"/>
    </row>
    <row r="127" spans="1:8" ht="19.5" customHeight="1" x14ac:dyDescent="0.15">
      <c r="A127" s="59" t="s">
        <v>41</v>
      </c>
      <c r="B127" s="60">
        <v>44672</v>
      </c>
      <c r="C127" s="61">
        <v>0.75</v>
      </c>
      <c r="D127" s="62" t="s">
        <v>70</v>
      </c>
      <c r="E127" s="66"/>
      <c r="F127" s="66"/>
      <c r="G127" s="63" t="s">
        <v>13</v>
      </c>
      <c r="H127" s="109"/>
    </row>
    <row r="128" spans="1:8" ht="19.5" customHeight="1" x14ac:dyDescent="0.15">
      <c r="A128" s="17" t="s">
        <v>41</v>
      </c>
      <c r="B128" s="67">
        <v>44672</v>
      </c>
      <c r="C128" s="103">
        <v>0.9</v>
      </c>
      <c r="D128" s="104" t="s">
        <v>468</v>
      </c>
      <c r="E128" s="105"/>
      <c r="F128" s="105"/>
      <c r="G128" s="71" t="s">
        <v>13</v>
      </c>
      <c r="H128" s="118"/>
    </row>
    <row r="129" spans="1:8" ht="19.5" customHeight="1" x14ac:dyDescent="0.15">
      <c r="A129" s="17" t="s">
        <v>41</v>
      </c>
      <c r="B129" s="67">
        <v>44672</v>
      </c>
      <c r="C129" s="103">
        <v>1.55</v>
      </c>
      <c r="D129" s="104" t="s">
        <v>469</v>
      </c>
      <c r="E129" s="105"/>
      <c r="F129" s="105"/>
      <c r="G129" s="71" t="s">
        <v>13</v>
      </c>
      <c r="H129" s="118"/>
    </row>
    <row r="130" spans="1:8" ht="19.5" customHeight="1" x14ac:dyDescent="0.15">
      <c r="A130" s="17" t="s">
        <v>41</v>
      </c>
      <c r="B130" s="67">
        <v>44672</v>
      </c>
      <c r="C130" s="103">
        <v>1.8</v>
      </c>
      <c r="D130" s="104" t="s">
        <v>470</v>
      </c>
      <c r="E130" s="105"/>
      <c r="F130" s="105"/>
      <c r="G130" s="71" t="s">
        <v>13</v>
      </c>
      <c r="H130" s="118"/>
    </row>
    <row r="131" spans="1:8" ht="19.5" customHeight="1" x14ac:dyDescent="0.15">
      <c r="A131" s="17" t="s">
        <v>41</v>
      </c>
      <c r="B131" s="67">
        <v>44672</v>
      </c>
      <c r="C131" s="103">
        <v>0.8</v>
      </c>
      <c r="D131" s="104" t="s">
        <v>471</v>
      </c>
      <c r="E131" s="105"/>
      <c r="F131" s="105"/>
      <c r="G131" s="119" t="s">
        <v>13</v>
      </c>
      <c r="H131" s="118"/>
    </row>
    <row r="132" spans="1:8" ht="19.5" customHeight="1" x14ac:dyDescent="0.15">
      <c r="A132" s="59" t="s">
        <v>161</v>
      </c>
      <c r="B132" s="60">
        <v>44674</v>
      </c>
      <c r="C132" s="61">
        <v>7.85</v>
      </c>
      <c r="D132" s="62" t="s">
        <v>472</v>
      </c>
      <c r="E132" s="66"/>
      <c r="F132" s="66"/>
      <c r="G132" s="63" t="s">
        <v>17</v>
      </c>
      <c r="H132" s="109"/>
    </row>
    <row r="133" spans="1:8" ht="19.5" customHeight="1" x14ac:dyDescent="0.15">
      <c r="A133" s="59" t="s">
        <v>41</v>
      </c>
      <c r="B133" s="60">
        <v>44674</v>
      </c>
      <c r="C133" s="61">
        <v>15</v>
      </c>
      <c r="D133" s="62" t="s">
        <v>463</v>
      </c>
      <c r="E133" s="66"/>
      <c r="F133" s="66"/>
      <c r="G133" s="63" t="s">
        <v>14</v>
      </c>
      <c r="H133" s="109"/>
    </row>
    <row r="134" spans="1:8" ht="19.5" customHeight="1" x14ac:dyDescent="0.15">
      <c r="A134" s="59" t="s">
        <v>161</v>
      </c>
      <c r="B134" s="60">
        <v>44674</v>
      </c>
      <c r="C134" s="61">
        <v>40</v>
      </c>
      <c r="D134" s="62" t="s">
        <v>473</v>
      </c>
      <c r="E134" s="66"/>
      <c r="F134" s="66"/>
      <c r="G134" s="63" t="s">
        <v>17</v>
      </c>
      <c r="H134" s="109"/>
    </row>
    <row r="135" spans="1:8" ht="19.5" customHeight="1" x14ac:dyDescent="0.15">
      <c r="A135" s="59" t="s">
        <v>41</v>
      </c>
      <c r="B135" s="60">
        <v>44674</v>
      </c>
      <c r="C135" s="61">
        <v>12</v>
      </c>
      <c r="D135" s="62" t="s">
        <v>462</v>
      </c>
      <c r="E135" s="66"/>
      <c r="F135" s="66"/>
      <c r="G135" s="63" t="s">
        <v>14</v>
      </c>
      <c r="H135" s="109"/>
    </row>
    <row r="136" spans="1:8" ht="19.5" customHeight="1" x14ac:dyDescent="0.15">
      <c r="A136" s="59" t="s">
        <v>41</v>
      </c>
      <c r="B136" s="60">
        <v>44674</v>
      </c>
      <c r="C136" s="61">
        <v>1.7</v>
      </c>
      <c r="D136" s="62" t="s">
        <v>474</v>
      </c>
      <c r="E136" s="66"/>
      <c r="F136" s="66"/>
      <c r="G136" s="63" t="s">
        <v>17</v>
      </c>
      <c r="H136" s="109"/>
    </row>
    <row r="137" spans="1:8" ht="19.5" customHeight="1" x14ac:dyDescent="0.15">
      <c r="A137" s="59" t="s">
        <v>41</v>
      </c>
      <c r="B137" s="60">
        <v>44675</v>
      </c>
      <c r="C137" s="61">
        <v>12.99</v>
      </c>
      <c r="D137" s="62" t="s">
        <v>463</v>
      </c>
      <c r="E137" s="66"/>
      <c r="F137" s="66"/>
      <c r="G137" s="63" t="s">
        <v>14</v>
      </c>
      <c r="H137" s="109"/>
    </row>
    <row r="138" spans="1:8" ht="19.5" customHeight="1" x14ac:dyDescent="0.15">
      <c r="A138" s="17" t="s">
        <v>41</v>
      </c>
      <c r="B138" s="67">
        <v>44676</v>
      </c>
      <c r="C138" s="68">
        <v>3.95</v>
      </c>
      <c r="D138" s="69" t="s">
        <v>127</v>
      </c>
      <c r="E138" s="70"/>
      <c r="F138" s="70"/>
      <c r="G138" s="71" t="s">
        <v>13</v>
      </c>
      <c r="H138" s="111"/>
    </row>
    <row r="139" spans="1:8" ht="19.5" customHeight="1" x14ac:dyDescent="0.15">
      <c r="A139" s="17" t="s">
        <v>41</v>
      </c>
      <c r="B139" s="67">
        <v>44676</v>
      </c>
      <c r="C139" s="68">
        <v>1.25</v>
      </c>
      <c r="D139" s="69" t="s">
        <v>162</v>
      </c>
      <c r="E139" s="70"/>
      <c r="F139" s="70"/>
      <c r="G139" s="71" t="s">
        <v>13</v>
      </c>
      <c r="H139" s="111"/>
    </row>
    <row r="140" spans="1:8" ht="19.5" customHeight="1" x14ac:dyDescent="0.15">
      <c r="A140" s="17" t="s">
        <v>41</v>
      </c>
      <c r="B140" s="67">
        <v>44676</v>
      </c>
      <c r="C140" s="68">
        <v>0.73</v>
      </c>
      <c r="D140" s="69" t="s">
        <v>401</v>
      </c>
      <c r="E140" s="70"/>
      <c r="F140" s="70"/>
      <c r="G140" s="71" t="s">
        <v>13</v>
      </c>
      <c r="H140" s="111"/>
    </row>
    <row r="141" spans="1:8" ht="19.5" customHeight="1" x14ac:dyDescent="0.15">
      <c r="A141" s="51" t="s">
        <v>41</v>
      </c>
      <c r="B141" s="52">
        <v>44676</v>
      </c>
      <c r="C141" s="53">
        <v>1.4</v>
      </c>
      <c r="D141" s="54" t="s">
        <v>475</v>
      </c>
      <c r="E141" s="74"/>
      <c r="F141" s="74"/>
      <c r="G141" s="75" t="s">
        <v>15</v>
      </c>
      <c r="H141" s="110"/>
    </row>
    <row r="142" spans="1:8" ht="19.5" customHeight="1" x14ac:dyDescent="0.15">
      <c r="A142" s="51" t="s">
        <v>41</v>
      </c>
      <c r="B142" s="52">
        <v>44676</v>
      </c>
      <c r="C142" s="53">
        <v>1.1499999999999999</v>
      </c>
      <c r="D142" s="54" t="s">
        <v>476</v>
      </c>
      <c r="E142" s="74"/>
      <c r="F142" s="74"/>
      <c r="G142" s="75" t="s">
        <v>15</v>
      </c>
      <c r="H142" s="110"/>
    </row>
    <row r="143" spans="1:8" ht="19.5" customHeight="1" x14ac:dyDescent="0.15">
      <c r="A143" s="17" t="s">
        <v>41</v>
      </c>
      <c r="B143" s="67">
        <v>44676</v>
      </c>
      <c r="C143" s="68">
        <v>3.35</v>
      </c>
      <c r="D143" s="69" t="s">
        <v>477</v>
      </c>
      <c r="E143" s="70"/>
      <c r="F143" s="70"/>
      <c r="G143" s="71" t="s">
        <v>13</v>
      </c>
      <c r="H143" s="111"/>
    </row>
    <row r="144" spans="1:8" ht="19.5" customHeight="1" x14ac:dyDescent="0.15">
      <c r="A144" s="17" t="s">
        <v>41</v>
      </c>
      <c r="B144" s="67">
        <v>44676</v>
      </c>
      <c r="C144" s="68">
        <v>2.84</v>
      </c>
      <c r="D144" s="69" t="s">
        <v>477</v>
      </c>
      <c r="E144" s="70"/>
      <c r="F144" s="70"/>
      <c r="G144" s="71" t="s">
        <v>13</v>
      </c>
      <c r="H144" s="111"/>
    </row>
    <row r="145" spans="1:8" ht="19.5" customHeight="1" x14ac:dyDescent="0.15">
      <c r="A145" s="17" t="s">
        <v>41</v>
      </c>
      <c r="B145" s="67">
        <v>44676</v>
      </c>
      <c r="C145" s="68">
        <v>3.31</v>
      </c>
      <c r="D145" s="69" t="s">
        <v>478</v>
      </c>
      <c r="E145" s="70"/>
      <c r="F145" s="70"/>
      <c r="G145" s="71" t="s">
        <v>13</v>
      </c>
      <c r="H145" s="111"/>
    </row>
    <row r="146" spans="1:8" ht="19.5" customHeight="1" x14ac:dyDescent="0.15">
      <c r="A146" s="17" t="s">
        <v>41</v>
      </c>
      <c r="B146" s="67">
        <v>44676</v>
      </c>
      <c r="C146" s="68">
        <v>3.1</v>
      </c>
      <c r="D146" s="69" t="s">
        <v>478</v>
      </c>
      <c r="E146" s="70"/>
      <c r="F146" s="70"/>
      <c r="G146" s="71" t="s">
        <v>13</v>
      </c>
      <c r="H146" s="111"/>
    </row>
    <row r="147" spans="1:8" ht="19.5" customHeight="1" x14ac:dyDescent="0.15">
      <c r="A147" s="17" t="s">
        <v>41</v>
      </c>
      <c r="B147" s="67">
        <v>44677</v>
      </c>
      <c r="C147" s="68">
        <v>1.99</v>
      </c>
      <c r="D147" s="69" t="s">
        <v>479</v>
      </c>
      <c r="E147" s="70"/>
      <c r="F147" s="70"/>
      <c r="G147" s="71" t="s">
        <v>13</v>
      </c>
      <c r="H147" s="111"/>
    </row>
    <row r="148" spans="1:8" ht="19.5" customHeight="1" x14ac:dyDescent="0.15">
      <c r="A148" s="17" t="s">
        <v>41</v>
      </c>
      <c r="B148" s="98">
        <v>44678</v>
      </c>
      <c r="C148" s="68">
        <v>1.1100000000000001</v>
      </c>
      <c r="D148" s="69" t="s">
        <v>480</v>
      </c>
      <c r="E148" s="70"/>
      <c r="F148" s="70"/>
      <c r="G148" s="71" t="s">
        <v>13</v>
      </c>
      <c r="H148" s="111"/>
    </row>
    <row r="149" spans="1:8" ht="19.5" customHeight="1" x14ac:dyDescent="0.15">
      <c r="A149" s="17" t="s">
        <v>41</v>
      </c>
      <c r="B149" s="67">
        <v>44678</v>
      </c>
      <c r="C149" s="68">
        <v>1.1100000000000001</v>
      </c>
      <c r="D149" s="69" t="s">
        <v>481</v>
      </c>
      <c r="E149" s="70"/>
      <c r="F149" s="69"/>
      <c r="G149" s="71" t="s">
        <v>13</v>
      </c>
      <c r="H149" s="111"/>
    </row>
    <row r="150" spans="1:8" ht="19.5" customHeight="1" x14ac:dyDescent="0.15">
      <c r="A150" s="17" t="s">
        <v>41</v>
      </c>
      <c r="B150" s="120">
        <v>44678</v>
      </c>
      <c r="C150" s="68">
        <v>1.1100000000000001</v>
      </c>
      <c r="D150" s="91" t="s">
        <v>482</v>
      </c>
      <c r="E150" s="121"/>
      <c r="F150" s="91"/>
      <c r="G150" s="71" t="s">
        <v>13</v>
      </c>
      <c r="H150" s="111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Resumen!$B$3:$C$20</xm:f>
          </x14:formula1>
          <xm:sqref>G6:G150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H151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SUM(C6:C164)</f>
        <v>746.6200000000008</v>
      </c>
      <c r="D4" s="43" t="s">
        <v>31</v>
      </c>
      <c r="E4" s="45">
        <f>SUMIFS(C6:C151,A6:A151,"&lt;&gt;N")</f>
        <v>210.28000000000003</v>
      </c>
      <c r="F4" s="43" t="s">
        <v>32</v>
      </c>
      <c r="G4" s="45">
        <f>SUMIFS(C6:C151,A6:A151,"&lt;&gt;F")</f>
        <v>536.34000000000015</v>
      </c>
      <c r="H4" s="41">
        <f>E4+G4</f>
        <v>746.62000000000012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59" t="s">
        <v>41</v>
      </c>
      <c r="B6" s="60">
        <v>44681</v>
      </c>
      <c r="C6" s="61">
        <v>0.63</v>
      </c>
      <c r="D6" s="62" t="s">
        <v>401</v>
      </c>
      <c r="E6" s="62" t="s">
        <v>422</v>
      </c>
      <c r="F6" s="62"/>
      <c r="G6" s="63" t="s">
        <v>13</v>
      </c>
      <c r="H6" s="101"/>
    </row>
    <row r="7" spans="1:8" ht="19.5" customHeight="1" x14ac:dyDescent="0.15">
      <c r="A7" s="59" t="s">
        <v>41</v>
      </c>
      <c r="B7" s="60">
        <v>44681</v>
      </c>
      <c r="C7" s="61">
        <v>4.2</v>
      </c>
      <c r="D7" s="62" t="s">
        <v>483</v>
      </c>
      <c r="E7" s="62">
        <v>6</v>
      </c>
      <c r="F7" s="62"/>
      <c r="G7" s="63" t="s">
        <v>13</v>
      </c>
      <c r="H7" s="101"/>
    </row>
    <row r="8" spans="1:8" ht="19.5" customHeight="1" x14ac:dyDescent="0.15">
      <c r="A8" s="59" t="s">
        <v>41</v>
      </c>
      <c r="B8" s="60">
        <v>44681</v>
      </c>
      <c r="C8" s="61">
        <v>2.2000000000000002</v>
      </c>
      <c r="D8" s="62" t="s">
        <v>484</v>
      </c>
      <c r="E8" s="62"/>
      <c r="F8" s="62"/>
      <c r="G8" s="63" t="s">
        <v>13</v>
      </c>
      <c r="H8" s="101"/>
    </row>
    <row r="9" spans="1:8" ht="19.5" customHeight="1" x14ac:dyDescent="0.15">
      <c r="A9" s="122" t="s">
        <v>41</v>
      </c>
      <c r="B9" s="123">
        <v>44681</v>
      </c>
      <c r="C9" s="103">
        <v>3.6</v>
      </c>
      <c r="D9" s="104" t="s">
        <v>101</v>
      </c>
      <c r="E9" s="104">
        <v>2</v>
      </c>
      <c r="F9" s="104"/>
      <c r="G9" s="119" t="s">
        <v>13</v>
      </c>
      <c r="H9" s="106"/>
    </row>
    <row r="10" spans="1:8" ht="19.5" customHeight="1" x14ac:dyDescent="0.15">
      <c r="A10" s="122" t="s">
        <v>41</v>
      </c>
      <c r="B10" s="123">
        <v>44681</v>
      </c>
      <c r="C10" s="103">
        <v>1.25</v>
      </c>
      <c r="D10" s="104" t="s">
        <v>92</v>
      </c>
      <c r="E10" s="104"/>
      <c r="F10" s="104"/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44681</v>
      </c>
      <c r="C11" s="103">
        <v>1.3</v>
      </c>
      <c r="D11" s="104" t="s">
        <v>485</v>
      </c>
      <c r="E11" s="104"/>
      <c r="F11" s="104"/>
      <c r="G11" s="119" t="s">
        <v>16</v>
      </c>
      <c r="H11" s="106"/>
    </row>
    <row r="12" spans="1:8" ht="19.5" customHeight="1" x14ac:dyDescent="0.15">
      <c r="A12" s="122" t="s">
        <v>41</v>
      </c>
      <c r="B12" s="123">
        <v>44681</v>
      </c>
      <c r="C12" s="103">
        <v>2.31</v>
      </c>
      <c r="D12" s="104" t="s">
        <v>445</v>
      </c>
      <c r="E12" s="104">
        <v>3</v>
      </c>
      <c r="F12" s="104"/>
      <c r="G12" s="119" t="s">
        <v>13</v>
      </c>
      <c r="H12" s="106"/>
    </row>
    <row r="13" spans="1:8" ht="19.5" customHeight="1" x14ac:dyDescent="0.15">
      <c r="A13" s="59" t="s">
        <v>41</v>
      </c>
      <c r="B13" s="60">
        <v>44681</v>
      </c>
      <c r="C13" s="61">
        <v>1.35</v>
      </c>
      <c r="D13" s="62" t="s">
        <v>486</v>
      </c>
      <c r="E13" s="62"/>
      <c r="F13" s="62"/>
      <c r="G13" s="63" t="s">
        <v>13</v>
      </c>
      <c r="H13" s="101"/>
    </row>
    <row r="14" spans="1:8" ht="19.5" customHeight="1" x14ac:dyDescent="0.15">
      <c r="A14" s="122" t="s">
        <v>41</v>
      </c>
      <c r="B14" s="123">
        <v>44681</v>
      </c>
      <c r="C14" s="103">
        <v>1.9</v>
      </c>
      <c r="D14" s="104" t="s">
        <v>80</v>
      </c>
      <c r="E14" s="104"/>
      <c r="F14" s="104"/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44681</v>
      </c>
      <c r="C15" s="103">
        <v>5.55</v>
      </c>
      <c r="D15" s="104" t="s">
        <v>73</v>
      </c>
      <c r="E15" s="104"/>
      <c r="F15" s="104"/>
      <c r="G15" s="119" t="s">
        <v>13</v>
      </c>
      <c r="H15" s="106"/>
    </row>
    <row r="16" spans="1:8" ht="19.5" customHeight="1" x14ac:dyDescent="0.15">
      <c r="A16" s="59" t="s">
        <v>41</v>
      </c>
      <c r="B16" s="60">
        <v>44681</v>
      </c>
      <c r="C16" s="61">
        <v>1</v>
      </c>
      <c r="D16" s="62" t="s">
        <v>487</v>
      </c>
      <c r="E16" s="62"/>
      <c r="F16" s="62"/>
      <c r="G16" s="63" t="s">
        <v>13</v>
      </c>
      <c r="H16" s="101"/>
    </row>
    <row r="17" spans="1:8" ht="19.5" customHeight="1" x14ac:dyDescent="0.15">
      <c r="A17" s="59" t="s">
        <v>41</v>
      </c>
      <c r="B17" s="60">
        <v>44681</v>
      </c>
      <c r="C17" s="61">
        <v>0.75</v>
      </c>
      <c r="D17" s="62" t="s">
        <v>488</v>
      </c>
      <c r="E17" s="62"/>
      <c r="F17" s="62"/>
      <c r="G17" s="63" t="s">
        <v>13</v>
      </c>
      <c r="H17" s="101"/>
    </row>
    <row r="18" spans="1:8" ht="19.5" customHeight="1" x14ac:dyDescent="0.15">
      <c r="A18" s="122" t="s">
        <v>41</v>
      </c>
      <c r="B18" s="123">
        <v>44681</v>
      </c>
      <c r="C18" s="103">
        <v>3.4</v>
      </c>
      <c r="D18" s="104" t="s">
        <v>356</v>
      </c>
      <c r="E18" s="104">
        <v>2</v>
      </c>
      <c r="F18" s="104"/>
      <c r="G18" s="119" t="s">
        <v>13</v>
      </c>
      <c r="H18" s="106"/>
    </row>
    <row r="19" spans="1:8" ht="19.5" customHeight="1" x14ac:dyDescent="0.15">
      <c r="A19" s="122" t="s">
        <v>41</v>
      </c>
      <c r="B19" s="123">
        <v>44681</v>
      </c>
      <c r="C19" s="103">
        <v>1.65</v>
      </c>
      <c r="D19" s="104" t="s">
        <v>489</v>
      </c>
      <c r="E19" s="104"/>
      <c r="F19" s="104"/>
      <c r="G19" s="119" t="s">
        <v>13</v>
      </c>
      <c r="H19" s="106"/>
    </row>
    <row r="20" spans="1:8" ht="19.5" customHeight="1" x14ac:dyDescent="0.15">
      <c r="A20" s="122" t="s">
        <v>41</v>
      </c>
      <c r="B20" s="123">
        <v>44681</v>
      </c>
      <c r="C20" s="103">
        <v>1.7</v>
      </c>
      <c r="D20" s="104" t="s">
        <v>305</v>
      </c>
      <c r="E20" s="104"/>
      <c r="F20" s="104"/>
      <c r="G20" s="119" t="s">
        <v>16</v>
      </c>
      <c r="H20" s="106"/>
    </row>
    <row r="21" spans="1:8" ht="19.5" customHeight="1" x14ac:dyDescent="0.15">
      <c r="A21" s="122" t="s">
        <v>41</v>
      </c>
      <c r="B21" s="123">
        <v>44681</v>
      </c>
      <c r="C21" s="103">
        <v>2.2000000000000002</v>
      </c>
      <c r="D21" s="104" t="s">
        <v>490</v>
      </c>
      <c r="E21" s="104"/>
      <c r="F21" s="104"/>
      <c r="G21" s="119" t="s">
        <v>13</v>
      </c>
      <c r="H21" s="106"/>
    </row>
    <row r="22" spans="1:8" ht="19.5" customHeight="1" x14ac:dyDescent="0.15">
      <c r="A22" s="122" t="s">
        <v>41</v>
      </c>
      <c r="B22" s="123">
        <v>44681</v>
      </c>
      <c r="C22" s="103">
        <v>2.2000000000000002</v>
      </c>
      <c r="D22" s="104" t="s">
        <v>331</v>
      </c>
      <c r="E22" s="104"/>
      <c r="F22" s="104"/>
      <c r="G22" s="119" t="s">
        <v>13</v>
      </c>
      <c r="H22" s="106"/>
    </row>
    <row r="23" spans="1:8" ht="19.5" customHeight="1" x14ac:dyDescent="0.15">
      <c r="A23" s="122" t="s">
        <v>41</v>
      </c>
      <c r="B23" s="123">
        <v>44681</v>
      </c>
      <c r="C23" s="103">
        <v>0.55000000000000004</v>
      </c>
      <c r="D23" s="104" t="s">
        <v>491</v>
      </c>
      <c r="E23" s="104"/>
      <c r="F23" s="104"/>
      <c r="G23" s="119" t="s">
        <v>13</v>
      </c>
      <c r="H23" s="106"/>
    </row>
    <row r="24" spans="1:8" ht="19.5" customHeight="1" x14ac:dyDescent="0.15">
      <c r="A24" s="122" t="s">
        <v>41</v>
      </c>
      <c r="B24" s="123">
        <v>44681</v>
      </c>
      <c r="C24" s="103">
        <v>1.65</v>
      </c>
      <c r="D24" s="104" t="s">
        <v>315</v>
      </c>
      <c r="E24" s="104"/>
      <c r="F24" s="104"/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44681</v>
      </c>
      <c r="C25" s="103">
        <v>0.9</v>
      </c>
      <c r="D25" s="104" t="s">
        <v>492</v>
      </c>
      <c r="E25" s="105"/>
      <c r="F25" s="104"/>
      <c r="G25" s="119" t="s">
        <v>13</v>
      </c>
      <c r="H25" s="106"/>
    </row>
    <row r="26" spans="1:8" ht="19.5" customHeight="1" x14ac:dyDescent="0.15">
      <c r="A26" s="122" t="s">
        <v>41</v>
      </c>
      <c r="B26" s="123">
        <v>44681</v>
      </c>
      <c r="C26" s="103">
        <v>0.73</v>
      </c>
      <c r="D26" s="104" t="s">
        <v>401</v>
      </c>
      <c r="E26" s="105" t="s">
        <v>423</v>
      </c>
      <c r="F26" s="104"/>
      <c r="G26" s="119" t="s">
        <v>13</v>
      </c>
      <c r="H26" s="106"/>
    </row>
    <row r="27" spans="1:8" ht="19.5" customHeight="1" x14ac:dyDescent="0.15">
      <c r="A27" s="122" t="s">
        <v>41</v>
      </c>
      <c r="B27" s="123">
        <v>44681</v>
      </c>
      <c r="C27" s="103">
        <v>1</v>
      </c>
      <c r="D27" s="104" t="s">
        <v>493</v>
      </c>
      <c r="E27" s="105"/>
      <c r="F27" s="104"/>
      <c r="G27" s="119" t="s">
        <v>13</v>
      </c>
      <c r="H27" s="106"/>
    </row>
    <row r="28" spans="1:8" ht="19.5" customHeight="1" x14ac:dyDescent="0.15">
      <c r="A28" s="122" t="s">
        <v>41</v>
      </c>
      <c r="B28" s="123">
        <v>44681</v>
      </c>
      <c r="C28" s="103">
        <v>1.5</v>
      </c>
      <c r="D28" s="104" t="s">
        <v>416</v>
      </c>
      <c r="E28" s="105">
        <v>2</v>
      </c>
      <c r="F28" s="104"/>
      <c r="G28" s="119" t="s">
        <v>13</v>
      </c>
      <c r="H28" s="106"/>
    </row>
    <row r="29" spans="1:8" ht="19.5" customHeight="1" x14ac:dyDescent="0.15">
      <c r="A29" s="122" t="s">
        <v>41</v>
      </c>
      <c r="B29" s="123">
        <v>44681</v>
      </c>
      <c r="C29" s="103">
        <v>1.5</v>
      </c>
      <c r="D29" s="104" t="s">
        <v>494</v>
      </c>
      <c r="E29" s="105"/>
      <c r="F29" s="104"/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44681</v>
      </c>
      <c r="C30" s="103">
        <v>1.85</v>
      </c>
      <c r="D30" s="104" t="s">
        <v>408</v>
      </c>
      <c r="E30" s="105"/>
      <c r="F30" s="104"/>
      <c r="G30" s="119" t="s">
        <v>15</v>
      </c>
      <c r="H30" s="106"/>
    </row>
    <row r="31" spans="1:8" ht="19.5" customHeight="1" x14ac:dyDescent="0.15">
      <c r="A31" s="122" t="s">
        <v>41</v>
      </c>
      <c r="B31" s="123">
        <v>44681</v>
      </c>
      <c r="C31" s="103">
        <v>1.2</v>
      </c>
      <c r="D31" s="104" t="s">
        <v>307</v>
      </c>
      <c r="E31" s="105"/>
      <c r="F31" s="104"/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44681</v>
      </c>
      <c r="C32" s="103">
        <v>1.8</v>
      </c>
      <c r="D32" s="104" t="s">
        <v>470</v>
      </c>
      <c r="E32" s="105"/>
      <c r="F32" s="104"/>
      <c r="G32" s="119" t="s">
        <v>13</v>
      </c>
      <c r="H32" s="106"/>
    </row>
    <row r="33" spans="1:8" ht="19.5" customHeight="1" x14ac:dyDescent="0.15">
      <c r="A33" s="122" t="s">
        <v>41</v>
      </c>
      <c r="B33" s="123">
        <v>44681</v>
      </c>
      <c r="C33" s="103">
        <v>1.4</v>
      </c>
      <c r="D33" s="104" t="s">
        <v>100</v>
      </c>
      <c r="E33" s="104"/>
      <c r="F33" s="104"/>
      <c r="G33" s="119" t="s">
        <v>15</v>
      </c>
      <c r="H33" s="106"/>
    </row>
    <row r="34" spans="1:8" ht="19.5" customHeight="1" x14ac:dyDescent="0.15">
      <c r="A34" s="122" t="s">
        <v>41</v>
      </c>
      <c r="B34" s="123">
        <v>44681</v>
      </c>
      <c r="C34" s="103">
        <v>1</v>
      </c>
      <c r="D34" s="104" t="s">
        <v>333</v>
      </c>
      <c r="E34" s="104"/>
      <c r="F34" s="105"/>
      <c r="G34" s="119" t="s">
        <v>15</v>
      </c>
      <c r="H34" s="106"/>
    </row>
    <row r="35" spans="1:8" ht="19.5" customHeight="1" x14ac:dyDescent="0.15">
      <c r="A35" s="122" t="s">
        <v>41</v>
      </c>
      <c r="B35" s="123">
        <v>44681</v>
      </c>
      <c r="C35" s="103">
        <v>1.55</v>
      </c>
      <c r="D35" s="104" t="s">
        <v>469</v>
      </c>
      <c r="E35" s="105"/>
      <c r="F35" s="105"/>
      <c r="G35" s="119" t="s">
        <v>13</v>
      </c>
      <c r="H35" s="106"/>
    </row>
    <row r="36" spans="1:8" ht="19.5" customHeight="1" x14ac:dyDescent="0.15">
      <c r="A36" s="122" t="s">
        <v>41</v>
      </c>
      <c r="B36" s="123">
        <v>44681</v>
      </c>
      <c r="C36" s="103">
        <v>2.1</v>
      </c>
      <c r="D36" s="104" t="s">
        <v>85</v>
      </c>
      <c r="E36" s="105"/>
      <c r="F36" s="105"/>
      <c r="G36" s="119" t="s">
        <v>13</v>
      </c>
      <c r="H36" s="106"/>
    </row>
    <row r="37" spans="1:8" ht="19.5" customHeight="1" x14ac:dyDescent="0.15">
      <c r="A37" s="122" t="s">
        <v>41</v>
      </c>
      <c r="B37" s="123">
        <v>44681</v>
      </c>
      <c r="C37" s="103">
        <v>3.05</v>
      </c>
      <c r="D37" s="104" t="s">
        <v>495</v>
      </c>
      <c r="E37" s="105"/>
      <c r="F37" s="105"/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44681</v>
      </c>
      <c r="C38" s="103">
        <v>0.9</v>
      </c>
      <c r="D38" s="104" t="s">
        <v>496</v>
      </c>
      <c r="E38" s="105"/>
      <c r="F38" s="105"/>
      <c r="G38" s="119" t="s">
        <v>13</v>
      </c>
      <c r="H38" s="106"/>
    </row>
    <row r="39" spans="1:8" ht="19.5" customHeight="1" x14ac:dyDescent="0.15">
      <c r="A39" s="122" t="s">
        <v>41</v>
      </c>
      <c r="B39" s="123">
        <v>44681</v>
      </c>
      <c r="C39" s="103">
        <v>1.2</v>
      </c>
      <c r="D39" s="104" t="s">
        <v>497</v>
      </c>
      <c r="E39" s="105"/>
      <c r="F39" s="105"/>
      <c r="G39" s="119" t="s">
        <v>13</v>
      </c>
      <c r="H39" s="106"/>
    </row>
    <row r="40" spans="1:8" ht="19.5" customHeight="1" x14ac:dyDescent="0.15">
      <c r="A40" s="122" t="s">
        <v>41</v>
      </c>
      <c r="B40" s="123">
        <v>44681</v>
      </c>
      <c r="C40" s="103">
        <v>1.2</v>
      </c>
      <c r="D40" s="104" t="s">
        <v>56</v>
      </c>
      <c r="E40" s="105"/>
      <c r="F40" s="105"/>
      <c r="G40" s="119" t="s">
        <v>13</v>
      </c>
      <c r="H40" s="106"/>
    </row>
    <row r="41" spans="1:8" ht="19.5" customHeight="1" x14ac:dyDescent="0.15">
      <c r="A41" s="122" t="s">
        <v>41</v>
      </c>
      <c r="B41" s="123">
        <v>44681</v>
      </c>
      <c r="C41" s="103">
        <v>1.1000000000000001</v>
      </c>
      <c r="D41" s="104" t="s">
        <v>52</v>
      </c>
      <c r="E41" s="105"/>
      <c r="F41" s="105"/>
      <c r="G41" s="119" t="s">
        <v>13</v>
      </c>
      <c r="H41" s="118"/>
    </row>
    <row r="42" spans="1:8" ht="19.5" customHeight="1" x14ac:dyDescent="0.15">
      <c r="A42" s="122" t="s">
        <v>41</v>
      </c>
      <c r="B42" s="123">
        <v>44681</v>
      </c>
      <c r="C42" s="103">
        <v>2</v>
      </c>
      <c r="D42" s="104" t="s">
        <v>498</v>
      </c>
      <c r="E42" s="105"/>
      <c r="F42" s="105"/>
      <c r="G42" s="119" t="s">
        <v>13</v>
      </c>
      <c r="H42" s="106"/>
    </row>
    <row r="43" spans="1:8" ht="19.5" customHeight="1" x14ac:dyDescent="0.15">
      <c r="A43" s="122" t="s">
        <v>41</v>
      </c>
      <c r="B43" s="123">
        <v>44681</v>
      </c>
      <c r="C43" s="103">
        <v>1.69</v>
      </c>
      <c r="D43" s="104" t="s">
        <v>403</v>
      </c>
      <c r="E43" s="105"/>
      <c r="F43" s="105"/>
      <c r="G43" s="119" t="s">
        <v>13</v>
      </c>
      <c r="H43" s="118"/>
    </row>
    <row r="44" spans="1:8" ht="19.5" customHeight="1" x14ac:dyDescent="0.15">
      <c r="A44" s="122" t="s">
        <v>41</v>
      </c>
      <c r="B44" s="123">
        <v>44681</v>
      </c>
      <c r="C44" s="103">
        <v>1.55</v>
      </c>
      <c r="D44" s="104" t="s">
        <v>404</v>
      </c>
      <c r="E44" s="105"/>
      <c r="F44" s="105"/>
      <c r="G44" s="119" t="s">
        <v>13</v>
      </c>
      <c r="H44" s="106"/>
    </row>
    <row r="45" spans="1:8" ht="19.5" customHeight="1" x14ac:dyDescent="0.15">
      <c r="A45" s="122" t="s">
        <v>41</v>
      </c>
      <c r="B45" s="123">
        <v>44681</v>
      </c>
      <c r="C45" s="103">
        <v>1.45</v>
      </c>
      <c r="D45" s="104" t="s">
        <v>499</v>
      </c>
      <c r="E45" s="104"/>
      <c r="F45" s="104"/>
      <c r="G45" s="119" t="s">
        <v>13</v>
      </c>
      <c r="H45" s="106"/>
    </row>
    <row r="46" spans="1:8" ht="19.5" customHeight="1" x14ac:dyDescent="0.15">
      <c r="A46" s="122" t="s">
        <v>41</v>
      </c>
      <c r="B46" s="123">
        <v>44680</v>
      </c>
      <c r="C46" s="103">
        <v>30</v>
      </c>
      <c r="D46" s="104" t="s">
        <v>500</v>
      </c>
      <c r="E46" s="105"/>
      <c r="F46" s="105"/>
      <c r="G46" s="119" t="s">
        <v>14</v>
      </c>
      <c r="H46" s="118"/>
    </row>
    <row r="47" spans="1:8" ht="19.5" customHeight="1" x14ac:dyDescent="0.15">
      <c r="A47" s="122" t="s">
        <v>41</v>
      </c>
      <c r="B47" s="123">
        <v>44681</v>
      </c>
      <c r="C47" s="103">
        <v>17.5</v>
      </c>
      <c r="D47" s="104" t="s">
        <v>501</v>
      </c>
      <c r="E47" s="105"/>
      <c r="F47" s="105"/>
      <c r="G47" s="119" t="s">
        <v>14</v>
      </c>
      <c r="H47" s="106"/>
    </row>
    <row r="48" spans="1:8" ht="19.5" customHeight="1" x14ac:dyDescent="0.15">
      <c r="A48" s="122" t="s">
        <v>161</v>
      </c>
      <c r="B48" s="123">
        <v>44686</v>
      </c>
      <c r="C48" s="103">
        <v>17.8</v>
      </c>
      <c r="D48" s="104" t="s">
        <v>502</v>
      </c>
      <c r="E48" s="105" t="s">
        <v>503</v>
      </c>
      <c r="F48" s="105"/>
      <c r="G48" s="119" t="s">
        <v>14</v>
      </c>
      <c r="H48" s="106"/>
    </row>
    <row r="49" spans="1:8" ht="19.5" customHeight="1" x14ac:dyDescent="0.15">
      <c r="A49" s="122" t="s">
        <v>161</v>
      </c>
      <c r="B49" s="123">
        <v>44688</v>
      </c>
      <c r="C49" s="103">
        <v>2.16</v>
      </c>
      <c r="D49" s="104" t="s">
        <v>504</v>
      </c>
      <c r="E49" s="105"/>
      <c r="F49" s="105"/>
      <c r="G49" s="119" t="s">
        <v>17</v>
      </c>
      <c r="H49" s="108"/>
    </row>
    <row r="50" spans="1:8" ht="19.5" customHeight="1" x14ac:dyDescent="0.15">
      <c r="A50" s="122" t="s">
        <v>41</v>
      </c>
      <c r="B50" s="123">
        <v>44688</v>
      </c>
      <c r="C50" s="103">
        <v>9.1999999999999993</v>
      </c>
      <c r="D50" s="104" t="s">
        <v>505</v>
      </c>
      <c r="E50" s="104"/>
      <c r="F50" s="104"/>
      <c r="G50" s="119" t="s">
        <v>17</v>
      </c>
      <c r="H50" s="106"/>
    </row>
    <row r="51" spans="1:8" ht="19.5" customHeight="1" x14ac:dyDescent="0.15">
      <c r="A51" s="59" t="s">
        <v>41</v>
      </c>
      <c r="B51" s="60">
        <v>44688</v>
      </c>
      <c r="C51" s="61">
        <v>17.05</v>
      </c>
      <c r="D51" s="62" t="s">
        <v>506</v>
      </c>
      <c r="E51" s="66" t="s">
        <v>507</v>
      </c>
      <c r="F51" s="66"/>
      <c r="G51" s="63" t="s">
        <v>14</v>
      </c>
      <c r="H51" s="107"/>
    </row>
    <row r="52" spans="1:8" ht="19.5" customHeight="1" x14ac:dyDescent="0.15">
      <c r="A52" s="59" t="s">
        <v>41</v>
      </c>
      <c r="B52" s="60">
        <v>44688</v>
      </c>
      <c r="C52" s="61">
        <v>17.399999999999999</v>
      </c>
      <c r="D52" s="62" t="s">
        <v>13</v>
      </c>
      <c r="E52" s="66" t="s">
        <v>508</v>
      </c>
      <c r="F52" s="66"/>
      <c r="G52" s="63" t="s">
        <v>14</v>
      </c>
      <c r="H52" s="107"/>
    </row>
    <row r="53" spans="1:8" ht="19.5" customHeight="1" x14ac:dyDescent="0.15">
      <c r="A53" s="122" t="s">
        <v>41</v>
      </c>
      <c r="B53" s="123">
        <v>44684</v>
      </c>
      <c r="C53" s="103">
        <v>4.6399999999999997</v>
      </c>
      <c r="D53" s="104" t="s">
        <v>509</v>
      </c>
      <c r="E53" s="105">
        <v>8</v>
      </c>
      <c r="F53" s="105" t="s">
        <v>99</v>
      </c>
      <c r="G53" s="119" t="s">
        <v>13</v>
      </c>
      <c r="H53" s="106"/>
    </row>
    <row r="54" spans="1:8" ht="19.5" customHeight="1" x14ac:dyDescent="0.15">
      <c r="A54" s="122" t="s">
        <v>41</v>
      </c>
      <c r="B54" s="123">
        <v>44684</v>
      </c>
      <c r="C54" s="103">
        <v>0.83</v>
      </c>
      <c r="D54" s="104" t="s">
        <v>510</v>
      </c>
      <c r="E54" s="104"/>
      <c r="F54" s="105" t="s">
        <v>99</v>
      </c>
      <c r="G54" s="119" t="s">
        <v>13</v>
      </c>
      <c r="H54" s="106"/>
    </row>
    <row r="55" spans="1:8" ht="19.5" customHeight="1" x14ac:dyDescent="0.15">
      <c r="A55" s="122" t="s">
        <v>41</v>
      </c>
      <c r="B55" s="123">
        <v>44684</v>
      </c>
      <c r="C55" s="103">
        <v>0.86</v>
      </c>
      <c r="D55" s="104" t="s">
        <v>511</v>
      </c>
      <c r="E55" s="105"/>
      <c r="F55" s="105" t="s">
        <v>99</v>
      </c>
      <c r="G55" s="119" t="s">
        <v>13</v>
      </c>
      <c r="H55" s="106"/>
    </row>
    <row r="56" spans="1:8" ht="19.5" customHeight="1" x14ac:dyDescent="0.15">
      <c r="A56" s="122" t="s">
        <v>41</v>
      </c>
      <c r="B56" s="123">
        <v>44684</v>
      </c>
      <c r="C56" s="103">
        <v>1.68</v>
      </c>
      <c r="D56" s="104" t="s">
        <v>512</v>
      </c>
      <c r="E56" s="104">
        <v>3</v>
      </c>
      <c r="F56" s="105" t="s">
        <v>99</v>
      </c>
      <c r="G56" s="119" t="s">
        <v>13</v>
      </c>
      <c r="H56" s="106"/>
    </row>
    <row r="57" spans="1:8" ht="19.5" customHeight="1" x14ac:dyDescent="0.15">
      <c r="A57" s="122" t="s">
        <v>41</v>
      </c>
      <c r="B57" s="123">
        <v>44684</v>
      </c>
      <c r="C57" s="103">
        <v>1.24</v>
      </c>
      <c r="D57" s="104" t="s">
        <v>513</v>
      </c>
      <c r="E57" s="105"/>
      <c r="F57" s="105" t="s">
        <v>99</v>
      </c>
      <c r="G57" s="119" t="s">
        <v>13</v>
      </c>
      <c r="H57" s="106"/>
    </row>
    <row r="58" spans="1:8" ht="19.5" customHeight="1" x14ac:dyDescent="0.15">
      <c r="A58" s="122" t="s">
        <v>41</v>
      </c>
      <c r="B58" s="123">
        <v>44684</v>
      </c>
      <c r="C58" s="103">
        <v>1.25</v>
      </c>
      <c r="D58" s="104" t="s">
        <v>386</v>
      </c>
      <c r="E58" s="104"/>
      <c r="F58" s="105" t="s">
        <v>99</v>
      </c>
      <c r="G58" s="119" t="s">
        <v>13</v>
      </c>
      <c r="H58" s="106"/>
    </row>
    <row r="59" spans="1:8" ht="19.5" customHeight="1" x14ac:dyDescent="0.15">
      <c r="A59" s="122" t="s">
        <v>41</v>
      </c>
      <c r="B59" s="123">
        <v>44684</v>
      </c>
      <c r="C59" s="103">
        <v>1.79</v>
      </c>
      <c r="D59" s="104" t="s">
        <v>342</v>
      </c>
      <c r="E59" s="105"/>
      <c r="F59" s="105" t="s">
        <v>99</v>
      </c>
      <c r="G59" s="119" t="s">
        <v>13</v>
      </c>
      <c r="H59" s="106"/>
    </row>
    <row r="60" spans="1:8" ht="19.5" customHeight="1" x14ac:dyDescent="0.15">
      <c r="A60" s="122" t="s">
        <v>41</v>
      </c>
      <c r="B60" s="123">
        <v>44684</v>
      </c>
      <c r="C60" s="103">
        <v>1.35</v>
      </c>
      <c r="D60" s="104" t="s">
        <v>514</v>
      </c>
      <c r="E60" s="105"/>
      <c r="F60" s="105" t="s">
        <v>99</v>
      </c>
      <c r="G60" s="119" t="s">
        <v>13</v>
      </c>
      <c r="H60" s="106"/>
    </row>
    <row r="61" spans="1:8" ht="19.5" customHeight="1" x14ac:dyDescent="0.15">
      <c r="A61" s="122" t="s">
        <v>41</v>
      </c>
      <c r="B61" s="123">
        <v>44684</v>
      </c>
      <c r="C61" s="103">
        <v>1.6</v>
      </c>
      <c r="D61" s="104" t="s">
        <v>515</v>
      </c>
      <c r="E61" s="105"/>
      <c r="F61" s="105" t="s">
        <v>99</v>
      </c>
      <c r="G61" s="119" t="s">
        <v>13</v>
      </c>
      <c r="H61" s="118"/>
    </row>
    <row r="62" spans="1:8" ht="19.5" customHeight="1" x14ac:dyDescent="0.15">
      <c r="A62" s="59" t="s">
        <v>41</v>
      </c>
      <c r="B62" s="60">
        <v>44684</v>
      </c>
      <c r="C62" s="61">
        <v>0.75</v>
      </c>
      <c r="D62" s="62" t="s">
        <v>516</v>
      </c>
      <c r="E62" s="66"/>
      <c r="F62" s="66" t="s">
        <v>99</v>
      </c>
      <c r="G62" s="63" t="s">
        <v>13</v>
      </c>
      <c r="H62" s="109"/>
    </row>
    <row r="63" spans="1:8" ht="19.5" customHeight="1" x14ac:dyDescent="0.15">
      <c r="A63" s="59" t="s">
        <v>41</v>
      </c>
      <c r="B63" s="60">
        <v>44684</v>
      </c>
      <c r="C63" s="61">
        <v>0.99</v>
      </c>
      <c r="D63" s="62" t="s">
        <v>517</v>
      </c>
      <c r="E63" s="66"/>
      <c r="F63" s="66" t="s">
        <v>99</v>
      </c>
      <c r="G63" s="63" t="s">
        <v>13</v>
      </c>
      <c r="H63" s="109"/>
    </row>
    <row r="64" spans="1:8" ht="19.5" customHeight="1" x14ac:dyDescent="0.15">
      <c r="A64" s="59" t="s">
        <v>41</v>
      </c>
      <c r="B64" s="60">
        <v>44684</v>
      </c>
      <c r="C64" s="61">
        <v>1.65</v>
      </c>
      <c r="D64" s="62" t="s">
        <v>518</v>
      </c>
      <c r="E64" s="66"/>
      <c r="F64" s="66" t="s">
        <v>99</v>
      </c>
      <c r="G64" s="63" t="s">
        <v>13</v>
      </c>
      <c r="H64" s="109"/>
    </row>
    <row r="65" spans="1:8" ht="19.5" customHeight="1" x14ac:dyDescent="0.15">
      <c r="A65" s="59" t="s">
        <v>41</v>
      </c>
      <c r="B65" s="60">
        <v>44684</v>
      </c>
      <c r="C65" s="61">
        <v>3.31</v>
      </c>
      <c r="D65" s="62" t="s">
        <v>519</v>
      </c>
      <c r="E65" s="66"/>
      <c r="F65" s="66" t="s">
        <v>99</v>
      </c>
      <c r="G65" s="63" t="s">
        <v>13</v>
      </c>
      <c r="H65" s="109"/>
    </row>
    <row r="66" spans="1:8" ht="19.5" customHeight="1" x14ac:dyDescent="0.15">
      <c r="A66" s="122" t="s">
        <v>41</v>
      </c>
      <c r="B66" s="123">
        <v>44684</v>
      </c>
      <c r="C66" s="103">
        <v>12.72</v>
      </c>
      <c r="D66" s="104" t="s">
        <v>520</v>
      </c>
      <c r="E66" s="105"/>
      <c r="F66" s="105" t="s">
        <v>99</v>
      </c>
      <c r="G66" s="119" t="s">
        <v>13</v>
      </c>
      <c r="H66" s="118"/>
    </row>
    <row r="67" spans="1:8" ht="19.5" customHeight="1" x14ac:dyDescent="0.15">
      <c r="A67" s="124" t="s">
        <v>161</v>
      </c>
      <c r="B67" s="125">
        <v>44689</v>
      </c>
      <c r="C67" s="126">
        <v>137.71</v>
      </c>
      <c r="D67" s="127" t="s">
        <v>521</v>
      </c>
      <c r="E67" s="128"/>
      <c r="F67" s="128"/>
      <c r="G67" s="129" t="s">
        <v>21</v>
      </c>
      <c r="H67" s="130"/>
    </row>
    <row r="68" spans="1:8" ht="19.5" customHeight="1" x14ac:dyDescent="0.15">
      <c r="A68" s="124" t="s">
        <v>41</v>
      </c>
      <c r="B68" s="125">
        <v>44689</v>
      </c>
      <c r="C68" s="126">
        <v>92.4</v>
      </c>
      <c r="D68" s="127" t="s">
        <v>522</v>
      </c>
      <c r="E68" s="128"/>
      <c r="F68" s="128"/>
      <c r="G68" s="129" t="s">
        <v>21</v>
      </c>
      <c r="H68" s="130"/>
    </row>
    <row r="69" spans="1:8" ht="19.5" customHeight="1" x14ac:dyDescent="0.15">
      <c r="A69" s="124" t="s">
        <v>41</v>
      </c>
      <c r="B69" s="125">
        <v>44689</v>
      </c>
      <c r="C69" s="126">
        <v>78.78</v>
      </c>
      <c r="D69" s="127" t="s">
        <v>523</v>
      </c>
      <c r="E69" s="128"/>
      <c r="F69" s="128"/>
      <c r="G69" s="129" t="s">
        <v>21</v>
      </c>
      <c r="H69" s="130"/>
    </row>
    <row r="70" spans="1:8" ht="19.5" customHeight="1" x14ac:dyDescent="0.15">
      <c r="A70" s="122" t="s">
        <v>41</v>
      </c>
      <c r="B70" s="123">
        <v>44686</v>
      </c>
      <c r="C70" s="103">
        <v>0.73</v>
      </c>
      <c r="D70" s="104" t="s">
        <v>401</v>
      </c>
      <c r="E70" s="105"/>
      <c r="F70" s="105" t="s">
        <v>524</v>
      </c>
      <c r="G70" s="119" t="s">
        <v>13</v>
      </c>
      <c r="H70" s="118"/>
    </row>
    <row r="71" spans="1:8" ht="19.5" customHeight="1" x14ac:dyDescent="0.15">
      <c r="A71" s="122" t="s">
        <v>41</v>
      </c>
      <c r="B71" s="123">
        <v>44686</v>
      </c>
      <c r="C71" s="103">
        <v>2.2000000000000002</v>
      </c>
      <c r="D71" s="104" t="s">
        <v>525</v>
      </c>
      <c r="E71" s="104"/>
      <c r="F71" s="104" t="s">
        <v>524</v>
      </c>
      <c r="G71" s="119" t="s">
        <v>13</v>
      </c>
      <c r="H71" s="106"/>
    </row>
    <row r="72" spans="1:8" ht="19.5" customHeight="1" x14ac:dyDescent="0.15">
      <c r="A72" s="122" t="s">
        <v>41</v>
      </c>
      <c r="B72" s="123">
        <v>44686</v>
      </c>
      <c r="C72" s="103">
        <v>3.95</v>
      </c>
      <c r="D72" s="104" t="s">
        <v>127</v>
      </c>
      <c r="E72" s="105"/>
      <c r="F72" s="105" t="s">
        <v>51</v>
      </c>
      <c r="G72" s="119" t="s">
        <v>13</v>
      </c>
      <c r="H72" s="118"/>
    </row>
    <row r="73" spans="1:8" ht="19.5" customHeight="1" x14ac:dyDescent="0.15">
      <c r="A73" s="122" t="s">
        <v>41</v>
      </c>
      <c r="B73" s="123">
        <v>44686</v>
      </c>
      <c r="C73" s="103">
        <v>0.85</v>
      </c>
      <c r="D73" s="104" t="s">
        <v>526</v>
      </c>
      <c r="E73" s="105"/>
      <c r="F73" s="105" t="s">
        <v>524</v>
      </c>
      <c r="G73" s="119" t="s">
        <v>13</v>
      </c>
      <c r="H73" s="118"/>
    </row>
    <row r="74" spans="1:8" ht="19.5" customHeight="1" x14ac:dyDescent="0.15">
      <c r="A74" s="122" t="s">
        <v>41</v>
      </c>
      <c r="B74" s="123">
        <v>44686</v>
      </c>
      <c r="C74" s="103">
        <v>1</v>
      </c>
      <c r="D74" s="104" t="s">
        <v>527</v>
      </c>
      <c r="E74" s="105"/>
      <c r="F74" s="105" t="s">
        <v>51</v>
      </c>
      <c r="G74" s="119" t="s">
        <v>13</v>
      </c>
      <c r="H74" s="118"/>
    </row>
    <row r="75" spans="1:8" ht="19.5" customHeight="1" x14ac:dyDescent="0.15">
      <c r="A75" s="59" t="s">
        <v>161</v>
      </c>
      <c r="B75" s="60">
        <v>44691</v>
      </c>
      <c r="C75" s="61">
        <v>10.199999999999999</v>
      </c>
      <c r="D75" s="62" t="s">
        <v>281</v>
      </c>
      <c r="E75" s="66" t="s">
        <v>528</v>
      </c>
      <c r="F75" s="66"/>
      <c r="G75" s="63" t="s">
        <v>14</v>
      </c>
      <c r="H75" s="109"/>
    </row>
    <row r="76" spans="1:8" ht="19.5" customHeight="1" x14ac:dyDescent="0.15">
      <c r="A76" s="59" t="s">
        <v>41</v>
      </c>
      <c r="B76" s="60">
        <v>44690</v>
      </c>
      <c r="C76" s="61">
        <v>1.26</v>
      </c>
      <c r="D76" s="62" t="s">
        <v>401</v>
      </c>
      <c r="E76" s="66"/>
      <c r="F76" s="66" t="s">
        <v>51</v>
      </c>
      <c r="G76" s="63" t="s">
        <v>13</v>
      </c>
      <c r="H76" s="109"/>
    </row>
    <row r="77" spans="1:8" ht="19.5" customHeight="1" x14ac:dyDescent="0.15">
      <c r="A77" s="59" t="s">
        <v>41</v>
      </c>
      <c r="B77" s="60">
        <v>44690</v>
      </c>
      <c r="C77" s="61">
        <v>1.46</v>
      </c>
      <c r="D77" s="62" t="s">
        <v>401</v>
      </c>
      <c r="E77" s="66"/>
      <c r="F77" s="66" t="s">
        <v>51</v>
      </c>
      <c r="G77" s="63" t="s">
        <v>13</v>
      </c>
      <c r="H77" s="109"/>
    </row>
    <row r="78" spans="1:8" ht="19.5" customHeight="1" x14ac:dyDescent="0.15">
      <c r="A78" s="122" t="s">
        <v>41</v>
      </c>
      <c r="B78" s="123">
        <v>44690</v>
      </c>
      <c r="C78" s="103">
        <v>1.35</v>
      </c>
      <c r="D78" s="104" t="s">
        <v>529</v>
      </c>
      <c r="E78" s="105"/>
      <c r="F78" s="105" t="s">
        <v>51</v>
      </c>
      <c r="G78" s="119" t="s">
        <v>13</v>
      </c>
      <c r="H78" s="118"/>
    </row>
    <row r="79" spans="1:8" ht="19.5" customHeight="1" x14ac:dyDescent="0.15">
      <c r="A79" s="122" t="s">
        <v>41</v>
      </c>
      <c r="B79" s="123">
        <v>44690</v>
      </c>
      <c r="C79" s="103">
        <v>1.35</v>
      </c>
      <c r="D79" s="104" t="s">
        <v>530</v>
      </c>
      <c r="E79" s="105"/>
      <c r="F79" s="105" t="s">
        <v>51</v>
      </c>
      <c r="G79" s="119" t="s">
        <v>13</v>
      </c>
      <c r="H79" s="118"/>
    </row>
    <row r="80" spans="1:8" ht="19.5" customHeight="1" x14ac:dyDescent="0.15">
      <c r="A80" s="122" t="s">
        <v>41</v>
      </c>
      <c r="B80" s="123">
        <v>44690</v>
      </c>
      <c r="C80" s="103">
        <v>1.35</v>
      </c>
      <c r="D80" s="104" t="s">
        <v>531</v>
      </c>
      <c r="E80" s="105"/>
      <c r="F80" s="105" t="s">
        <v>51</v>
      </c>
      <c r="G80" s="119" t="s">
        <v>13</v>
      </c>
      <c r="H80" s="118"/>
    </row>
    <row r="81" spans="1:8" ht="19.5" customHeight="1" x14ac:dyDescent="0.15">
      <c r="A81" s="122" t="s">
        <v>41</v>
      </c>
      <c r="B81" s="123">
        <v>44690</v>
      </c>
      <c r="C81" s="103">
        <v>1.05</v>
      </c>
      <c r="D81" s="104" t="s">
        <v>532</v>
      </c>
      <c r="E81" s="105"/>
      <c r="F81" s="105" t="s">
        <v>51</v>
      </c>
      <c r="G81" s="119" t="s">
        <v>13</v>
      </c>
      <c r="H81" s="118"/>
    </row>
    <row r="82" spans="1:8" ht="19.5" customHeight="1" x14ac:dyDescent="0.15">
      <c r="A82" s="122" t="s">
        <v>41</v>
      </c>
      <c r="B82" s="123">
        <v>44690</v>
      </c>
      <c r="C82" s="103">
        <v>0.7</v>
      </c>
      <c r="D82" s="104" t="s">
        <v>533</v>
      </c>
      <c r="E82" s="105"/>
      <c r="F82" s="105" t="s">
        <v>51</v>
      </c>
      <c r="G82" s="119" t="s">
        <v>13</v>
      </c>
      <c r="H82" s="118"/>
    </row>
    <row r="83" spans="1:8" ht="19.5" customHeight="1" x14ac:dyDescent="0.15">
      <c r="A83" s="122" t="s">
        <v>41</v>
      </c>
      <c r="B83" s="123">
        <v>44690</v>
      </c>
      <c r="C83" s="103">
        <v>0.95</v>
      </c>
      <c r="D83" s="104" t="s">
        <v>534</v>
      </c>
      <c r="E83" s="105"/>
      <c r="F83" s="105" t="s">
        <v>51</v>
      </c>
      <c r="G83" s="119" t="s">
        <v>13</v>
      </c>
      <c r="H83" s="118"/>
    </row>
    <row r="84" spans="1:8" ht="19.5" customHeight="1" x14ac:dyDescent="0.15">
      <c r="A84" s="122" t="s">
        <v>41</v>
      </c>
      <c r="B84" s="123">
        <v>44690</v>
      </c>
      <c r="C84" s="103">
        <v>0.75</v>
      </c>
      <c r="D84" s="104" t="s">
        <v>535</v>
      </c>
      <c r="E84" s="105"/>
      <c r="F84" s="105" t="s">
        <v>51</v>
      </c>
      <c r="G84" s="119" t="s">
        <v>13</v>
      </c>
      <c r="H84" s="118"/>
    </row>
    <row r="85" spans="1:8" ht="19.5" customHeight="1" x14ac:dyDescent="0.15">
      <c r="A85" s="122" t="s">
        <v>41</v>
      </c>
      <c r="B85" s="123">
        <v>44690</v>
      </c>
      <c r="C85" s="103">
        <v>1.35</v>
      </c>
      <c r="D85" s="104" t="s">
        <v>536</v>
      </c>
      <c r="E85" s="105"/>
      <c r="F85" s="105" t="s">
        <v>51</v>
      </c>
      <c r="G85" s="119" t="s">
        <v>13</v>
      </c>
      <c r="H85" s="118"/>
    </row>
    <row r="86" spans="1:8" ht="19.5" customHeight="1" x14ac:dyDescent="0.15">
      <c r="A86" s="122" t="s">
        <v>161</v>
      </c>
      <c r="B86" s="123">
        <v>44691</v>
      </c>
      <c r="C86" s="103">
        <v>2.5</v>
      </c>
      <c r="D86" s="104" t="s">
        <v>85</v>
      </c>
      <c r="E86" s="105" t="s">
        <v>537</v>
      </c>
      <c r="F86" s="105" t="s">
        <v>538</v>
      </c>
      <c r="G86" s="119" t="s">
        <v>13</v>
      </c>
      <c r="H86" s="118"/>
    </row>
    <row r="87" spans="1:8" ht="19.5" customHeight="1" x14ac:dyDescent="0.15">
      <c r="A87" s="122" t="s">
        <v>161</v>
      </c>
      <c r="B87" s="123">
        <v>44692</v>
      </c>
      <c r="C87" s="103">
        <v>7.4</v>
      </c>
      <c r="D87" s="104" t="s">
        <v>43</v>
      </c>
      <c r="E87" s="105"/>
      <c r="F87" s="105"/>
      <c r="G87" s="119" t="s">
        <v>16</v>
      </c>
      <c r="H87" s="118"/>
    </row>
    <row r="88" spans="1:8" ht="19.5" customHeight="1" x14ac:dyDescent="0.15">
      <c r="A88" s="122" t="s">
        <v>41</v>
      </c>
      <c r="B88" s="123">
        <v>44692</v>
      </c>
      <c r="C88" s="103">
        <v>24.8</v>
      </c>
      <c r="D88" s="104" t="s">
        <v>539</v>
      </c>
      <c r="E88" s="105"/>
      <c r="F88" s="105" t="s">
        <v>43</v>
      </c>
      <c r="G88" s="119" t="s">
        <v>16</v>
      </c>
      <c r="H88" s="118"/>
    </row>
    <row r="89" spans="1:8" ht="19.5" customHeight="1" x14ac:dyDescent="0.15">
      <c r="A89" s="59" t="s">
        <v>161</v>
      </c>
      <c r="B89" s="60">
        <v>44693</v>
      </c>
      <c r="C89" s="61">
        <v>1</v>
      </c>
      <c r="D89" s="62" t="s">
        <v>540</v>
      </c>
      <c r="E89" s="66">
        <v>5</v>
      </c>
      <c r="F89" s="66" t="s">
        <v>51</v>
      </c>
      <c r="G89" s="63" t="s">
        <v>13</v>
      </c>
      <c r="H89" s="109"/>
    </row>
    <row r="90" spans="1:8" ht="19.5" customHeight="1" x14ac:dyDescent="0.15">
      <c r="A90" s="122" t="s">
        <v>161</v>
      </c>
      <c r="B90" s="123">
        <v>44693</v>
      </c>
      <c r="C90" s="103">
        <v>1.99</v>
      </c>
      <c r="D90" s="104" t="s">
        <v>495</v>
      </c>
      <c r="E90" s="105"/>
      <c r="F90" s="105" t="s">
        <v>51</v>
      </c>
      <c r="G90" s="119" t="s">
        <v>13</v>
      </c>
      <c r="H90" s="118"/>
    </row>
    <row r="91" spans="1:8" ht="19.5" customHeight="1" x14ac:dyDescent="0.15">
      <c r="A91" s="122" t="s">
        <v>161</v>
      </c>
      <c r="B91" s="123">
        <v>44693</v>
      </c>
      <c r="C91" s="103">
        <v>3.5</v>
      </c>
      <c r="D91" s="104" t="s">
        <v>541</v>
      </c>
      <c r="E91" s="105"/>
      <c r="F91" s="105" t="s">
        <v>51</v>
      </c>
      <c r="G91" s="119" t="s">
        <v>15</v>
      </c>
      <c r="H91" s="118"/>
    </row>
    <row r="92" spans="1:8" ht="19.5" customHeight="1" x14ac:dyDescent="0.15">
      <c r="A92" s="122" t="s">
        <v>161</v>
      </c>
      <c r="B92" s="123">
        <v>44693</v>
      </c>
      <c r="C92" s="103">
        <v>1.55</v>
      </c>
      <c r="D92" s="104" t="s">
        <v>407</v>
      </c>
      <c r="E92" s="105"/>
      <c r="F92" s="105" t="s">
        <v>51</v>
      </c>
      <c r="G92" s="119" t="s">
        <v>13</v>
      </c>
      <c r="H92" s="118"/>
    </row>
    <row r="93" spans="1:8" ht="19.5" customHeight="1" x14ac:dyDescent="0.15">
      <c r="A93" s="59" t="s">
        <v>161</v>
      </c>
      <c r="B93" s="60">
        <v>44693</v>
      </c>
      <c r="C93" s="61">
        <v>2.99</v>
      </c>
      <c r="D93" s="62" t="s">
        <v>542</v>
      </c>
      <c r="E93" s="66"/>
      <c r="F93" s="66" t="s">
        <v>51</v>
      </c>
      <c r="G93" s="63" t="s">
        <v>13</v>
      </c>
      <c r="H93" s="109"/>
    </row>
    <row r="94" spans="1:8" ht="19.5" customHeight="1" x14ac:dyDescent="0.15">
      <c r="A94" s="59" t="s">
        <v>161</v>
      </c>
      <c r="B94" s="60">
        <v>44693</v>
      </c>
      <c r="C94" s="61">
        <v>1.88</v>
      </c>
      <c r="D94" s="62" t="s">
        <v>543</v>
      </c>
      <c r="E94" s="66"/>
      <c r="F94" s="66" t="s">
        <v>51</v>
      </c>
      <c r="G94" s="63" t="s">
        <v>13</v>
      </c>
      <c r="H94" s="109"/>
    </row>
    <row r="95" spans="1:8" ht="19.5" customHeight="1" x14ac:dyDescent="0.15">
      <c r="A95" s="122" t="s">
        <v>41</v>
      </c>
      <c r="B95" s="123">
        <v>44694</v>
      </c>
      <c r="C95" s="103">
        <v>3.92</v>
      </c>
      <c r="D95" s="104" t="s">
        <v>350</v>
      </c>
      <c r="E95" s="105"/>
      <c r="F95" s="105" t="s">
        <v>99</v>
      </c>
      <c r="G95" s="119" t="s">
        <v>13</v>
      </c>
      <c r="H95" s="118"/>
    </row>
    <row r="96" spans="1:8" ht="19.5" customHeight="1" x14ac:dyDescent="0.15">
      <c r="A96" s="59" t="s">
        <v>41</v>
      </c>
      <c r="B96" s="60">
        <v>44694</v>
      </c>
      <c r="C96" s="61">
        <v>1.51</v>
      </c>
      <c r="D96" s="62" t="s">
        <v>201</v>
      </c>
      <c r="E96" s="66"/>
      <c r="F96" s="66" t="s">
        <v>99</v>
      </c>
      <c r="G96" s="63" t="s">
        <v>13</v>
      </c>
      <c r="H96" s="109"/>
    </row>
    <row r="97" spans="1:8" ht="19.5" customHeight="1" x14ac:dyDescent="0.15">
      <c r="A97" s="59" t="s">
        <v>41</v>
      </c>
      <c r="B97" s="60">
        <v>44694</v>
      </c>
      <c r="C97" s="61">
        <v>2.95</v>
      </c>
      <c r="D97" s="62" t="s">
        <v>544</v>
      </c>
      <c r="E97" s="66"/>
      <c r="F97" s="66" t="s">
        <v>99</v>
      </c>
      <c r="G97" s="63" t="s">
        <v>13</v>
      </c>
      <c r="H97" s="109"/>
    </row>
    <row r="98" spans="1:8" ht="19.5" customHeight="1" x14ac:dyDescent="0.15">
      <c r="A98" s="122" t="s">
        <v>41</v>
      </c>
      <c r="B98" s="123">
        <v>44695</v>
      </c>
      <c r="C98" s="103">
        <v>1</v>
      </c>
      <c r="D98" s="104" t="s">
        <v>545</v>
      </c>
      <c r="E98" s="105"/>
      <c r="F98" s="105" t="s">
        <v>99</v>
      </c>
      <c r="G98" s="119" t="s">
        <v>15</v>
      </c>
      <c r="H98" s="118"/>
    </row>
    <row r="99" spans="1:8" ht="19.5" customHeight="1" x14ac:dyDescent="0.15">
      <c r="A99" s="122" t="s">
        <v>41</v>
      </c>
      <c r="B99" s="123">
        <v>44695</v>
      </c>
      <c r="C99" s="103">
        <v>1.68</v>
      </c>
      <c r="D99" s="104" t="s">
        <v>120</v>
      </c>
      <c r="E99" s="105"/>
      <c r="F99" s="105" t="s">
        <v>99</v>
      </c>
      <c r="G99" s="119" t="s">
        <v>15</v>
      </c>
      <c r="H99" s="118"/>
    </row>
    <row r="100" spans="1:8" ht="19.5" customHeight="1" x14ac:dyDescent="0.15">
      <c r="A100" s="122" t="s">
        <v>41</v>
      </c>
      <c r="B100" s="123">
        <v>44695</v>
      </c>
      <c r="C100" s="103">
        <v>1.85</v>
      </c>
      <c r="D100" s="104" t="s">
        <v>546</v>
      </c>
      <c r="E100" s="105"/>
      <c r="F100" s="105" t="s">
        <v>99</v>
      </c>
      <c r="G100" s="119" t="s">
        <v>13</v>
      </c>
      <c r="H100" s="118"/>
    </row>
    <row r="101" spans="1:8" ht="19.5" customHeight="1" x14ac:dyDescent="0.15">
      <c r="A101" s="59" t="s">
        <v>41</v>
      </c>
      <c r="B101" s="60">
        <v>44698</v>
      </c>
      <c r="C101" s="61">
        <v>19</v>
      </c>
      <c r="D101" s="62" t="s">
        <v>547</v>
      </c>
      <c r="E101" s="66"/>
      <c r="F101" s="66"/>
      <c r="G101" s="63" t="s">
        <v>13</v>
      </c>
      <c r="H101" s="109"/>
    </row>
    <row r="102" spans="1:8" ht="19.5" customHeight="1" x14ac:dyDescent="0.15">
      <c r="A102" s="59" t="s">
        <v>41</v>
      </c>
      <c r="B102" s="60"/>
      <c r="C102" s="61">
        <v>9.4</v>
      </c>
      <c r="D102" s="62" t="s">
        <v>548</v>
      </c>
      <c r="E102" s="66"/>
      <c r="F102" s="66"/>
      <c r="G102" s="63" t="s">
        <v>13</v>
      </c>
      <c r="H102" s="109"/>
    </row>
    <row r="103" spans="1:8" ht="19.5" customHeight="1" x14ac:dyDescent="0.15">
      <c r="A103" s="122" t="s">
        <v>41</v>
      </c>
      <c r="B103" s="123">
        <v>44697</v>
      </c>
      <c r="C103" s="103">
        <v>4.38</v>
      </c>
      <c r="D103" s="104" t="s">
        <v>66</v>
      </c>
      <c r="E103" s="105"/>
      <c r="F103" s="105" t="s">
        <v>51</v>
      </c>
      <c r="G103" s="119" t="s">
        <v>13</v>
      </c>
      <c r="H103" s="118"/>
    </row>
    <row r="104" spans="1:8" ht="19.5" customHeight="1" x14ac:dyDescent="0.15">
      <c r="A104" s="122" t="s">
        <v>41</v>
      </c>
      <c r="B104" s="123">
        <v>44697</v>
      </c>
      <c r="C104" s="103">
        <v>0.63</v>
      </c>
      <c r="D104" s="104" t="s">
        <v>401</v>
      </c>
      <c r="E104" s="105" t="s">
        <v>422</v>
      </c>
      <c r="F104" s="105" t="s">
        <v>51</v>
      </c>
      <c r="G104" s="119" t="s">
        <v>13</v>
      </c>
      <c r="H104" s="118"/>
    </row>
    <row r="105" spans="1:8" ht="19.5" customHeight="1" x14ac:dyDescent="0.15">
      <c r="A105" s="122" t="s">
        <v>41</v>
      </c>
      <c r="B105" s="123">
        <v>44697</v>
      </c>
      <c r="C105" s="103">
        <v>1.46</v>
      </c>
      <c r="D105" s="104" t="s">
        <v>401</v>
      </c>
      <c r="E105" s="105" t="s">
        <v>549</v>
      </c>
      <c r="F105" s="105" t="s">
        <v>51</v>
      </c>
      <c r="G105" s="119" t="s">
        <v>13</v>
      </c>
      <c r="H105" s="118"/>
    </row>
    <row r="106" spans="1:8" ht="19.5" customHeight="1" x14ac:dyDescent="0.15">
      <c r="A106" s="122" t="s">
        <v>41</v>
      </c>
      <c r="B106" s="123">
        <v>44697</v>
      </c>
      <c r="C106" s="103">
        <v>1.7</v>
      </c>
      <c r="D106" s="104" t="s">
        <v>550</v>
      </c>
      <c r="E106" s="105"/>
      <c r="F106" s="105" t="s">
        <v>51</v>
      </c>
      <c r="G106" s="119" t="s">
        <v>13</v>
      </c>
      <c r="H106" s="118"/>
    </row>
    <row r="107" spans="1:8" ht="19.5" customHeight="1" x14ac:dyDescent="0.15">
      <c r="A107" s="122" t="s">
        <v>41</v>
      </c>
      <c r="B107" s="123">
        <v>44697</v>
      </c>
      <c r="C107" s="103">
        <v>1.8</v>
      </c>
      <c r="D107" s="104" t="s">
        <v>551</v>
      </c>
      <c r="E107" s="105"/>
      <c r="F107" s="105" t="s">
        <v>51</v>
      </c>
      <c r="G107" s="119" t="s">
        <v>13</v>
      </c>
      <c r="H107" s="118"/>
    </row>
    <row r="108" spans="1:8" ht="19.5" customHeight="1" x14ac:dyDescent="0.15">
      <c r="A108" s="122" t="s">
        <v>41</v>
      </c>
      <c r="B108" s="123">
        <v>44697</v>
      </c>
      <c r="C108" s="103">
        <v>2</v>
      </c>
      <c r="D108" s="104" t="s">
        <v>552</v>
      </c>
      <c r="E108" s="105"/>
      <c r="F108" s="105" t="s">
        <v>51</v>
      </c>
      <c r="G108" s="119" t="s">
        <v>13</v>
      </c>
      <c r="H108" s="118"/>
    </row>
    <row r="109" spans="1:8" ht="19.5" customHeight="1" x14ac:dyDescent="0.15">
      <c r="A109" s="122" t="s">
        <v>41</v>
      </c>
      <c r="B109" s="123">
        <v>44697</v>
      </c>
      <c r="C109" s="103">
        <v>1.62</v>
      </c>
      <c r="D109" s="104" t="s">
        <v>553</v>
      </c>
      <c r="E109" s="105"/>
      <c r="F109" s="105" t="s">
        <v>51</v>
      </c>
      <c r="G109" s="119" t="s">
        <v>13</v>
      </c>
      <c r="H109" s="118"/>
    </row>
    <row r="110" spans="1:8" ht="19.5" customHeight="1" x14ac:dyDescent="0.15">
      <c r="A110" s="122" t="s">
        <v>41</v>
      </c>
      <c r="B110" s="123">
        <v>44697</v>
      </c>
      <c r="C110" s="103">
        <v>0.95</v>
      </c>
      <c r="D110" s="104" t="s">
        <v>554</v>
      </c>
      <c r="E110" s="105"/>
      <c r="F110" s="105" t="s">
        <v>51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44697</v>
      </c>
      <c r="C111" s="103">
        <v>2.1</v>
      </c>
      <c r="D111" s="104" t="s">
        <v>85</v>
      </c>
      <c r="E111" s="105"/>
      <c r="F111" s="105" t="s">
        <v>51</v>
      </c>
      <c r="G111" s="119" t="s">
        <v>13</v>
      </c>
      <c r="H111" s="118"/>
    </row>
    <row r="112" spans="1:8" ht="19.5" customHeight="1" x14ac:dyDescent="0.15">
      <c r="A112" s="122" t="s">
        <v>41</v>
      </c>
      <c r="B112" s="123">
        <v>44697</v>
      </c>
      <c r="C112" s="103">
        <v>1.39</v>
      </c>
      <c r="D112" s="104" t="s">
        <v>543</v>
      </c>
      <c r="E112" s="105"/>
      <c r="F112" s="105" t="s">
        <v>51</v>
      </c>
      <c r="G112" s="119" t="s">
        <v>13</v>
      </c>
      <c r="H112" s="118"/>
    </row>
    <row r="113" spans="1:8" ht="19.5" customHeight="1" x14ac:dyDescent="0.15">
      <c r="A113" s="122" t="s">
        <v>41</v>
      </c>
      <c r="B113" s="123">
        <v>44699</v>
      </c>
      <c r="C113" s="103">
        <v>0.63</v>
      </c>
      <c r="D113" s="104" t="s">
        <v>401</v>
      </c>
      <c r="E113" s="105" t="s">
        <v>422</v>
      </c>
      <c r="F113" s="105" t="s">
        <v>51</v>
      </c>
      <c r="G113" s="119" t="s">
        <v>13</v>
      </c>
      <c r="H113" s="118"/>
    </row>
    <row r="114" spans="1:8" ht="19.5" customHeight="1" x14ac:dyDescent="0.15">
      <c r="A114" s="59" t="s">
        <v>41</v>
      </c>
      <c r="B114" s="60">
        <v>44699</v>
      </c>
      <c r="C114" s="61">
        <v>3.2</v>
      </c>
      <c r="D114" s="62" t="s">
        <v>555</v>
      </c>
      <c r="E114" s="66"/>
      <c r="F114" s="66" t="s">
        <v>51</v>
      </c>
      <c r="G114" s="63" t="s">
        <v>13</v>
      </c>
      <c r="H114" s="109"/>
    </row>
    <row r="115" spans="1:8" ht="19.5" customHeight="1" x14ac:dyDescent="0.15">
      <c r="A115" s="122" t="s">
        <v>41</v>
      </c>
      <c r="B115" s="123">
        <v>44699</v>
      </c>
      <c r="C115" s="103">
        <v>3.25</v>
      </c>
      <c r="D115" s="104" t="s">
        <v>556</v>
      </c>
      <c r="E115" s="105"/>
      <c r="F115" s="105" t="s">
        <v>51</v>
      </c>
      <c r="G115" s="119" t="s">
        <v>16</v>
      </c>
      <c r="H115" s="118"/>
    </row>
    <row r="116" spans="1:8" ht="19.5" customHeight="1" x14ac:dyDescent="0.15">
      <c r="A116" s="122" t="s">
        <v>41</v>
      </c>
      <c r="B116" s="123">
        <v>44699</v>
      </c>
      <c r="C116" s="103">
        <v>1.35</v>
      </c>
      <c r="D116" s="104" t="s">
        <v>557</v>
      </c>
      <c r="E116" s="105"/>
      <c r="F116" s="105" t="s">
        <v>51</v>
      </c>
      <c r="G116" s="119" t="s">
        <v>15</v>
      </c>
      <c r="H116" s="118"/>
    </row>
    <row r="117" spans="1:8" ht="19.5" customHeight="1" x14ac:dyDescent="0.15">
      <c r="A117" s="122" t="s">
        <v>41</v>
      </c>
      <c r="B117" s="123">
        <v>44699</v>
      </c>
      <c r="C117" s="103">
        <v>0.9</v>
      </c>
      <c r="D117" s="104" t="s">
        <v>558</v>
      </c>
      <c r="E117" s="105"/>
      <c r="F117" s="105" t="s">
        <v>51</v>
      </c>
      <c r="G117" s="119" t="s">
        <v>13</v>
      </c>
      <c r="H117" s="118"/>
    </row>
    <row r="118" spans="1:8" ht="19.5" customHeight="1" x14ac:dyDescent="0.15">
      <c r="A118" s="122" t="s">
        <v>41</v>
      </c>
      <c r="B118" s="123">
        <v>44699</v>
      </c>
      <c r="C118" s="103">
        <v>1.2</v>
      </c>
      <c r="D118" s="104" t="s">
        <v>559</v>
      </c>
      <c r="E118" s="105"/>
      <c r="F118" s="105" t="s">
        <v>51</v>
      </c>
      <c r="G118" s="119" t="s">
        <v>13</v>
      </c>
      <c r="H118" s="118"/>
    </row>
    <row r="119" spans="1:8" ht="19.5" customHeight="1" x14ac:dyDescent="0.15">
      <c r="A119" s="122" t="s">
        <v>41</v>
      </c>
      <c r="B119" s="123">
        <v>44699</v>
      </c>
      <c r="C119" s="103">
        <v>1.7</v>
      </c>
      <c r="D119" s="104" t="s">
        <v>560</v>
      </c>
      <c r="E119" s="105"/>
      <c r="F119" s="105" t="s">
        <v>51</v>
      </c>
      <c r="G119" s="119" t="s">
        <v>13</v>
      </c>
      <c r="H119" s="118"/>
    </row>
    <row r="120" spans="1:8" ht="19.5" customHeight="1" x14ac:dyDescent="0.15">
      <c r="A120" s="51" t="s">
        <v>41</v>
      </c>
      <c r="B120" s="52">
        <v>44699</v>
      </c>
      <c r="C120" s="53">
        <v>3.15</v>
      </c>
      <c r="D120" s="54" t="s">
        <v>561</v>
      </c>
      <c r="E120" s="74"/>
      <c r="F120" s="74" t="s">
        <v>51</v>
      </c>
      <c r="G120" s="75" t="s">
        <v>16</v>
      </c>
      <c r="H120" s="110"/>
    </row>
    <row r="121" spans="1:8" ht="19.5" customHeight="1" x14ac:dyDescent="0.15">
      <c r="A121" s="122" t="s">
        <v>41</v>
      </c>
      <c r="B121" s="123">
        <v>44699</v>
      </c>
      <c r="C121" s="103">
        <v>3.95</v>
      </c>
      <c r="D121" s="104" t="s">
        <v>127</v>
      </c>
      <c r="E121" s="105"/>
      <c r="F121" s="105" t="s">
        <v>51</v>
      </c>
      <c r="G121" s="119" t="s">
        <v>13</v>
      </c>
      <c r="H121" s="118"/>
    </row>
    <row r="122" spans="1:8" ht="19.5" customHeight="1" x14ac:dyDescent="0.15">
      <c r="A122" s="122" t="s">
        <v>41</v>
      </c>
      <c r="B122" s="123">
        <v>44699</v>
      </c>
      <c r="C122" s="103">
        <v>1.25</v>
      </c>
      <c r="D122" s="104" t="s">
        <v>162</v>
      </c>
      <c r="E122" s="105"/>
      <c r="F122" s="105" t="s">
        <v>51</v>
      </c>
      <c r="G122" s="119" t="s">
        <v>13</v>
      </c>
      <c r="H122" s="118"/>
    </row>
    <row r="123" spans="1:8" ht="19.5" customHeight="1" x14ac:dyDescent="0.15">
      <c r="A123" s="122" t="s">
        <v>41</v>
      </c>
      <c r="B123" s="123">
        <v>44699</v>
      </c>
      <c r="C123" s="103">
        <v>1</v>
      </c>
      <c r="D123" s="104" t="s">
        <v>373</v>
      </c>
      <c r="E123" s="105">
        <v>5</v>
      </c>
      <c r="F123" s="105" t="s">
        <v>51</v>
      </c>
      <c r="G123" s="119" t="s">
        <v>13</v>
      </c>
      <c r="H123" s="118"/>
    </row>
    <row r="124" spans="1:8" ht="19.5" customHeight="1" x14ac:dyDescent="0.15">
      <c r="A124" s="122" t="s">
        <v>41</v>
      </c>
      <c r="B124" s="123">
        <v>44699</v>
      </c>
      <c r="C124" s="103">
        <v>2.11</v>
      </c>
      <c r="D124" s="104" t="s">
        <v>562</v>
      </c>
      <c r="E124" s="105"/>
      <c r="F124" s="105" t="s">
        <v>51</v>
      </c>
      <c r="G124" s="119" t="s">
        <v>13</v>
      </c>
      <c r="H124" s="118"/>
    </row>
    <row r="125" spans="1:8" ht="19.5" customHeight="1" x14ac:dyDescent="0.15">
      <c r="A125" s="122" t="s">
        <v>41</v>
      </c>
      <c r="B125" s="123">
        <v>44701</v>
      </c>
      <c r="C125" s="103">
        <v>2.4900000000000002</v>
      </c>
      <c r="D125" s="104" t="s">
        <v>390</v>
      </c>
      <c r="E125" s="105"/>
      <c r="F125" s="105" t="s">
        <v>563</v>
      </c>
      <c r="G125" s="119" t="s">
        <v>13</v>
      </c>
      <c r="H125" s="118"/>
    </row>
    <row r="126" spans="1:8" ht="19.5" customHeight="1" x14ac:dyDescent="0.15">
      <c r="A126" s="122" t="s">
        <v>41</v>
      </c>
      <c r="B126" s="131">
        <v>44701</v>
      </c>
      <c r="C126" s="103">
        <v>1.6</v>
      </c>
      <c r="D126" s="104" t="s">
        <v>564</v>
      </c>
      <c r="E126" s="105"/>
      <c r="F126" s="105" t="s">
        <v>563</v>
      </c>
      <c r="G126" s="119" t="s">
        <v>13</v>
      </c>
      <c r="H126" s="118"/>
    </row>
    <row r="127" spans="1:8" ht="19.5" customHeight="1" x14ac:dyDescent="0.15">
      <c r="A127" s="122" t="s">
        <v>41</v>
      </c>
      <c r="B127" s="131">
        <v>44701</v>
      </c>
      <c r="C127" s="103">
        <v>1.99</v>
      </c>
      <c r="D127" s="104" t="s">
        <v>187</v>
      </c>
      <c r="E127" s="105"/>
      <c r="F127" s="105" t="s">
        <v>99</v>
      </c>
      <c r="G127" s="119" t="s">
        <v>13</v>
      </c>
      <c r="H127" s="118"/>
    </row>
    <row r="128" spans="1:8" ht="19.5" customHeight="1" x14ac:dyDescent="0.15">
      <c r="A128" s="59" t="s">
        <v>41</v>
      </c>
      <c r="B128" s="60">
        <v>44701</v>
      </c>
      <c r="C128" s="61">
        <v>1.69</v>
      </c>
      <c r="D128" s="62" t="s">
        <v>480</v>
      </c>
      <c r="E128" s="66"/>
      <c r="F128" s="66" t="s">
        <v>99</v>
      </c>
      <c r="G128" s="63" t="s">
        <v>13</v>
      </c>
      <c r="H128" s="109"/>
    </row>
    <row r="129" spans="1:8" ht="19.5" customHeight="1" x14ac:dyDescent="0.15">
      <c r="A129" s="17" t="s">
        <v>161</v>
      </c>
      <c r="B129" s="67">
        <v>44704</v>
      </c>
      <c r="C129" s="68">
        <v>0.85</v>
      </c>
      <c r="D129" s="69" t="s">
        <v>526</v>
      </c>
      <c r="E129" s="70"/>
      <c r="F129" s="70" t="s">
        <v>99</v>
      </c>
      <c r="G129" s="119" t="s">
        <v>13</v>
      </c>
      <c r="H129" s="111"/>
    </row>
    <row r="130" spans="1:8" ht="19.5" customHeight="1" x14ac:dyDescent="0.15">
      <c r="A130" s="17" t="s">
        <v>161</v>
      </c>
      <c r="B130" s="67">
        <v>44704</v>
      </c>
      <c r="C130" s="68">
        <v>1.69</v>
      </c>
      <c r="D130" s="69" t="s">
        <v>116</v>
      </c>
      <c r="E130" s="70"/>
      <c r="F130" s="70" t="s">
        <v>99</v>
      </c>
      <c r="G130" s="119" t="s">
        <v>13</v>
      </c>
      <c r="H130" s="111"/>
    </row>
    <row r="131" spans="1:8" ht="19.5" customHeight="1" x14ac:dyDescent="0.15">
      <c r="A131" s="59" t="s">
        <v>41</v>
      </c>
      <c r="B131" s="60">
        <v>44709</v>
      </c>
      <c r="C131" s="61">
        <v>3</v>
      </c>
      <c r="D131" s="62" t="s">
        <v>346</v>
      </c>
      <c r="E131" s="66"/>
      <c r="F131" s="66" t="s">
        <v>205</v>
      </c>
      <c r="G131" s="63" t="s">
        <v>13</v>
      </c>
      <c r="H131" s="109"/>
    </row>
    <row r="132" spans="1:8" ht="19.5" customHeight="1" x14ac:dyDescent="0.15">
      <c r="A132" s="59" t="s">
        <v>161</v>
      </c>
      <c r="B132" s="60">
        <v>44709</v>
      </c>
      <c r="C132" s="61">
        <v>5</v>
      </c>
      <c r="D132" s="62" t="s">
        <v>346</v>
      </c>
      <c r="E132" s="66"/>
      <c r="F132" s="66" t="s">
        <v>205</v>
      </c>
      <c r="G132" s="63" t="s">
        <v>13</v>
      </c>
      <c r="H132" s="109"/>
    </row>
    <row r="133" spans="1:8" ht="19.5" customHeight="1" x14ac:dyDescent="0.15">
      <c r="A133" s="59" t="s">
        <v>41</v>
      </c>
      <c r="B133" s="60">
        <v>44708</v>
      </c>
      <c r="C133" s="61">
        <v>1.51</v>
      </c>
      <c r="D133" s="62" t="s">
        <v>201</v>
      </c>
      <c r="E133" s="66"/>
      <c r="F133" s="66" t="s">
        <v>99</v>
      </c>
      <c r="G133" s="63" t="s">
        <v>13</v>
      </c>
      <c r="H133" s="109"/>
    </row>
    <row r="134" spans="1:8" ht="19.5" customHeight="1" x14ac:dyDescent="0.15">
      <c r="A134" s="17" t="s">
        <v>41</v>
      </c>
      <c r="B134" s="67">
        <v>44708</v>
      </c>
      <c r="C134" s="68">
        <v>1.46</v>
      </c>
      <c r="D134" s="69" t="s">
        <v>565</v>
      </c>
      <c r="E134" s="70"/>
      <c r="F134" s="70" t="s">
        <v>99</v>
      </c>
      <c r="G134" s="119" t="s">
        <v>13</v>
      </c>
      <c r="H134" s="111"/>
    </row>
    <row r="135" spans="1:8" ht="19.5" customHeight="1" x14ac:dyDescent="0.15">
      <c r="A135" s="17" t="s">
        <v>41</v>
      </c>
      <c r="B135" s="67">
        <v>44708</v>
      </c>
      <c r="C135" s="68">
        <v>1.9</v>
      </c>
      <c r="D135" s="69" t="s">
        <v>342</v>
      </c>
      <c r="E135" s="70"/>
      <c r="F135" s="70" t="s">
        <v>99</v>
      </c>
      <c r="G135" s="119" t="s">
        <v>13</v>
      </c>
      <c r="H135" s="111"/>
    </row>
    <row r="136" spans="1:8" ht="19.5" customHeight="1" x14ac:dyDescent="0.15">
      <c r="A136" s="17" t="s">
        <v>41</v>
      </c>
      <c r="B136" s="67">
        <v>44708</v>
      </c>
      <c r="C136" s="68">
        <v>1.8</v>
      </c>
      <c r="D136" s="69" t="s">
        <v>566</v>
      </c>
      <c r="E136" s="70"/>
      <c r="F136" s="70" t="s">
        <v>563</v>
      </c>
      <c r="G136" s="119" t="s">
        <v>13</v>
      </c>
      <c r="H136" s="111"/>
    </row>
    <row r="137" spans="1:8" ht="19.5" customHeight="1" x14ac:dyDescent="0.15">
      <c r="A137" s="17" t="s">
        <v>41</v>
      </c>
      <c r="B137" s="67">
        <v>44708</v>
      </c>
      <c r="C137" s="68">
        <v>1.35</v>
      </c>
      <c r="D137" s="69" t="s">
        <v>514</v>
      </c>
      <c r="E137" s="70"/>
      <c r="F137" s="70" t="s">
        <v>563</v>
      </c>
      <c r="G137" s="119" t="s">
        <v>13</v>
      </c>
      <c r="H137" s="111"/>
    </row>
    <row r="138" spans="1:8" ht="19.5" customHeight="1" x14ac:dyDescent="0.15">
      <c r="A138" s="59" t="s">
        <v>41</v>
      </c>
      <c r="B138" s="60">
        <v>44708</v>
      </c>
      <c r="C138" s="61">
        <v>0.99</v>
      </c>
      <c r="D138" s="62" t="s">
        <v>553</v>
      </c>
      <c r="E138" s="66"/>
      <c r="F138" s="66" t="s">
        <v>563</v>
      </c>
      <c r="G138" s="63" t="s">
        <v>13</v>
      </c>
      <c r="H138" s="109"/>
    </row>
    <row r="139" spans="1:8" ht="19.5" customHeight="1" x14ac:dyDescent="0.15">
      <c r="A139" s="17" t="s">
        <v>161</v>
      </c>
      <c r="B139" s="98">
        <v>44709</v>
      </c>
      <c r="C139" s="68">
        <v>1.5</v>
      </c>
      <c r="D139" s="69" t="s">
        <v>567</v>
      </c>
      <c r="E139" s="70"/>
      <c r="F139" s="70" t="s">
        <v>51</v>
      </c>
      <c r="G139" s="119" t="s">
        <v>13</v>
      </c>
      <c r="H139" s="111"/>
    </row>
    <row r="140" spans="1:8" ht="19.5" customHeight="1" x14ac:dyDescent="0.15">
      <c r="A140" s="17" t="s">
        <v>161</v>
      </c>
      <c r="B140" s="67">
        <v>44709</v>
      </c>
      <c r="C140" s="68">
        <v>4.95</v>
      </c>
      <c r="D140" s="69" t="s">
        <v>568</v>
      </c>
      <c r="E140" s="70"/>
      <c r="F140" s="70" t="s">
        <v>51</v>
      </c>
      <c r="G140" s="119" t="s">
        <v>13</v>
      </c>
      <c r="H140" s="111"/>
    </row>
    <row r="141" spans="1:8" ht="19.5" customHeight="1" x14ac:dyDescent="0.15">
      <c r="A141" s="17" t="s">
        <v>161</v>
      </c>
      <c r="B141" s="98">
        <v>44709</v>
      </c>
      <c r="C141" s="68">
        <v>2.1</v>
      </c>
      <c r="D141" s="69" t="s">
        <v>351</v>
      </c>
      <c r="E141" s="70"/>
      <c r="F141" s="70" t="s">
        <v>51</v>
      </c>
      <c r="G141" s="119" t="s">
        <v>13</v>
      </c>
      <c r="H141" s="111"/>
    </row>
    <row r="142" spans="1:8" ht="19.5" customHeight="1" x14ac:dyDescent="0.15">
      <c r="A142" s="17" t="s">
        <v>161</v>
      </c>
      <c r="B142" s="67">
        <v>44709</v>
      </c>
      <c r="C142" s="68">
        <v>2.11</v>
      </c>
      <c r="D142" s="69" t="s">
        <v>187</v>
      </c>
      <c r="E142" s="70"/>
      <c r="F142" s="70" t="s">
        <v>51</v>
      </c>
      <c r="G142" s="119" t="s">
        <v>13</v>
      </c>
      <c r="H142" s="111"/>
    </row>
    <row r="143" spans="1:8" ht="19.5" customHeight="1" x14ac:dyDescent="0.15">
      <c r="A143" s="17" t="s">
        <v>161</v>
      </c>
      <c r="B143" s="98">
        <v>44709</v>
      </c>
      <c r="C143" s="68">
        <v>1.4</v>
      </c>
      <c r="D143" s="69" t="s">
        <v>569</v>
      </c>
      <c r="E143" s="70"/>
      <c r="F143" s="70" t="s">
        <v>51</v>
      </c>
      <c r="G143" s="119" t="s">
        <v>13</v>
      </c>
      <c r="H143" s="111"/>
    </row>
    <row r="144" spans="1:8" ht="19.5" customHeight="1" x14ac:dyDescent="0.15">
      <c r="A144" s="17" t="s">
        <v>41</v>
      </c>
      <c r="B144" s="67">
        <v>44705</v>
      </c>
      <c r="C144" s="68">
        <v>1.46</v>
      </c>
      <c r="D144" s="69" t="s">
        <v>570</v>
      </c>
      <c r="E144" s="70" t="s">
        <v>402</v>
      </c>
      <c r="F144" s="70" t="s">
        <v>51</v>
      </c>
      <c r="G144" s="119" t="s">
        <v>13</v>
      </c>
      <c r="H144" s="111"/>
    </row>
    <row r="145" spans="1:8" ht="19.5" customHeight="1" x14ac:dyDescent="0.15">
      <c r="A145" s="17" t="s">
        <v>41</v>
      </c>
      <c r="B145" s="67">
        <v>44705</v>
      </c>
      <c r="C145" s="68">
        <v>0.63</v>
      </c>
      <c r="D145" s="69" t="s">
        <v>401</v>
      </c>
      <c r="E145" s="70" t="s">
        <v>396</v>
      </c>
      <c r="F145" s="70" t="s">
        <v>51</v>
      </c>
      <c r="G145" s="119" t="s">
        <v>13</v>
      </c>
      <c r="H145" s="111"/>
    </row>
    <row r="146" spans="1:8" ht="19.5" customHeight="1" x14ac:dyDescent="0.15">
      <c r="A146" s="17" t="s">
        <v>41</v>
      </c>
      <c r="B146" s="67">
        <v>44705</v>
      </c>
      <c r="C146" s="68">
        <v>2.1</v>
      </c>
      <c r="D146" s="69" t="s">
        <v>85</v>
      </c>
      <c r="E146" s="70"/>
      <c r="F146" s="70" t="s">
        <v>51</v>
      </c>
      <c r="G146" s="119" t="s">
        <v>13</v>
      </c>
      <c r="H146" s="111"/>
    </row>
    <row r="147" spans="1:8" ht="19.5" customHeight="1" x14ac:dyDescent="0.15">
      <c r="A147" s="17" t="s">
        <v>41</v>
      </c>
      <c r="B147" s="67">
        <v>44705</v>
      </c>
      <c r="C147" s="68">
        <v>2.0499999999999998</v>
      </c>
      <c r="D147" s="69" t="s">
        <v>571</v>
      </c>
      <c r="E147" s="70"/>
      <c r="F147" s="70" t="s">
        <v>51</v>
      </c>
      <c r="G147" s="119" t="s">
        <v>13</v>
      </c>
      <c r="H147" s="111"/>
    </row>
    <row r="148" spans="1:8" ht="19.5" customHeight="1" x14ac:dyDescent="0.15">
      <c r="A148" s="17" t="s">
        <v>41</v>
      </c>
      <c r="B148" s="67">
        <v>44705</v>
      </c>
      <c r="C148" s="68">
        <v>1.35</v>
      </c>
      <c r="D148" s="69" t="s">
        <v>536</v>
      </c>
      <c r="E148" s="70"/>
      <c r="F148" s="70" t="s">
        <v>51</v>
      </c>
      <c r="G148" s="119" t="s">
        <v>13</v>
      </c>
      <c r="H148" s="111"/>
    </row>
    <row r="149" spans="1:8" ht="19.5" customHeight="1" x14ac:dyDescent="0.15">
      <c r="A149" s="17" t="s">
        <v>41</v>
      </c>
      <c r="B149" s="67">
        <v>44705</v>
      </c>
      <c r="C149" s="68">
        <v>1.25</v>
      </c>
      <c r="D149" s="69" t="s">
        <v>572</v>
      </c>
      <c r="E149" s="70"/>
      <c r="F149" s="70" t="s">
        <v>51</v>
      </c>
      <c r="G149" s="119" t="s">
        <v>13</v>
      </c>
      <c r="H149" s="111"/>
    </row>
    <row r="150" spans="1:8" ht="19.5" customHeight="1" x14ac:dyDescent="0.15">
      <c r="A150" s="17" t="s">
        <v>41</v>
      </c>
      <c r="B150" s="67">
        <v>44705</v>
      </c>
      <c r="C150" s="68">
        <v>2.19</v>
      </c>
      <c r="D150" s="69" t="s">
        <v>573</v>
      </c>
      <c r="E150" s="121"/>
      <c r="F150" s="70" t="s">
        <v>51</v>
      </c>
      <c r="G150" s="119" t="s">
        <v>13</v>
      </c>
      <c r="H150" s="111"/>
    </row>
    <row r="151" spans="1:8" ht="19.5" customHeight="1" x14ac:dyDescent="0.15">
      <c r="A151" s="17" t="s">
        <v>41</v>
      </c>
      <c r="B151" s="67">
        <v>44704</v>
      </c>
      <c r="C151" s="132">
        <v>10.35</v>
      </c>
      <c r="D151" s="91" t="s">
        <v>574</v>
      </c>
      <c r="E151" s="121"/>
      <c r="F151" s="91" t="s">
        <v>150</v>
      </c>
      <c r="G151" s="133" t="s">
        <v>15</v>
      </c>
      <c r="H151" s="111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Resumen!$B$3:$C$20</xm:f>
          </x14:formula1>
          <xm:sqref>G6:G151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49"/>
  <sheetViews>
    <sheetView showGridLines="0" workbookViewId="0">
      <selection activeCell="C4" sqref="C4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SUM(C6:C160)</f>
        <v>467.5499999999999</v>
      </c>
      <c r="D4" s="43" t="s">
        <v>31</v>
      </c>
      <c r="E4" s="45">
        <f>SUMIFS(C6:C147,A6:A147,"&lt;&gt;N")</f>
        <v>130.54</v>
      </c>
      <c r="F4" s="43" t="s">
        <v>32</v>
      </c>
      <c r="G4" s="45">
        <f>SUMIFS(C6:C147,A6:A147,"&lt;&gt;F")</f>
        <v>337.00999999999988</v>
      </c>
      <c r="H4" s="41">
        <f>E4+G4</f>
        <v>467.54999999999984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34">
        <v>44711</v>
      </c>
      <c r="C6" s="103">
        <v>1.2</v>
      </c>
      <c r="D6" s="104" t="s">
        <v>398</v>
      </c>
      <c r="E6" s="105"/>
      <c r="F6" s="105" t="s">
        <v>51</v>
      </c>
      <c r="G6" s="119" t="s">
        <v>13</v>
      </c>
      <c r="H6" s="118"/>
    </row>
    <row r="7" spans="1:8" ht="19.5" customHeight="1" x14ac:dyDescent="0.15">
      <c r="A7" s="122" t="s">
        <v>41</v>
      </c>
      <c r="B7" s="123">
        <v>44711</v>
      </c>
      <c r="C7" s="103">
        <v>2</v>
      </c>
      <c r="D7" s="104" t="s">
        <v>326</v>
      </c>
      <c r="E7" s="104"/>
      <c r="F7" s="105" t="s">
        <v>51</v>
      </c>
      <c r="G7" s="119" t="s">
        <v>13</v>
      </c>
      <c r="H7" s="106"/>
    </row>
    <row r="8" spans="1:8" ht="19.5" customHeight="1" x14ac:dyDescent="0.15">
      <c r="A8" s="122" t="s">
        <v>41</v>
      </c>
      <c r="B8" s="134">
        <v>44711</v>
      </c>
      <c r="C8" s="103">
        <v>1.45</v>
      </c>
      <c r="D8" s="104" t="s">
        <v>575</v>
      </c>
      <c r="E8" s="104"/>
      <c r="F8" s="105" t="s">
        <v>51</v>
      </c>
      <c r="G8" s="119" t="s">
        <v>13</v>
      </c>
      <c r="H8" s="106"/>
    </row>
    <row r="9" spans="1:8" ht="19.5" customHeight="1" x14ac:dyDescent="0.15">
      <c r="A9" s="122" t="s">
        <v>41</v>
      </c>
      <c r="B9" s="123">
        <v>44711</v>
      </c>
      <c r="C9" s="103">
        <v>2</v>
      </c>
      <c r="D9" s="104" t="s">
        <v>433</v>
      </c>
      <c r="E9" s="104">
        <v>2</v>
      </c>
      <c r="F9" s="105" t="s">
        <v>51</v>
      </c>
      <c r="G9" s="119" t="s">
        <v>13</v>
      </c>
      <c r="H9" s="106"/>
    </row>
    <row r="10" spans="1:8" ht="19.5" customHeight="1" x14ac:dyDescent="0.15">
      <c r="A10" s="122" t="s">
        <v>41</v>
      </c>
      <c r="B10" s="134">
        <v>44711</v>
      </c>
      <c r="C10" s="103">
        <v>0.75</v>
      </c>
      <c r="D10" s="104" t="s">
        <v>576</v>
      </c>
      <c r="E10" s="104"/>
      <c r="F10" s="105" t="s">
        <v>51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44711</v>
      </c>
      <c r="C11" s="103">
        <v>0.63</v>
      </c>
      <c r="D11" s="104" t="s">
        <v>577</v>
      </c>
      <c r="E11" s="104" t="s">
        <v>402</v>
      </c>
      <c r="F11" s="105" t="s">
        <v>51</v>
      </c>
      <c r="G11" s="119" t="s">
        <v>13</v>
      </c>
      <c r="H11" s="106"/>
    </row>
    <row r="12" spans="1:8" ht="19.5" customHeight="1" x14ac:dyDescent="0.15">
      <c r="A12" s="122" t="s">
        <v>41</v>
      </c>
      <c r="B12" s="134">
        <v>44711</v>
      </c>
      <c r="C12" s="103">
        <v>0.73</v>
      </c>
      <c r="D12" s="104" t="s">
        <v>577</v>
      </c>
      <c r="E12" s="104" t="s">
        <v>396</v>
      </c>
      <c r="F12" s="105" t="s">
        <v>51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44711</v>
      </c>
      <c r="C13" s="103">
        <v>2.31</v>
      </c>
      <c r="D13" s="104" t="s">
        <v>445</v>
      </c>
      <c r="E13" s="104">
        <v>3</v>
      </c>
      <c r="F13" s="105" t="s">
        <v>51</v>
      </c>
      <c r="G13" s="119" t="s">
        <v>13</v>
      </c>
      <c r="H13" s="106"/>
    </row>
    <row r="14" spans="1:8" ht="19.5" customHeight="1" x14ac:dyDescent="0.15">
      <c r="A14" s="122" t="s">
        <v>41</v>
      </c>
      <c r="B14" s="134">
        <v>44711</v>
      </c>
      <c r="C14" s="103">
        <v>2.25</v>
      </c>
      <c r="D14" s="104" t="s">
        <v>578</v>
      </c>
      <c r="E14" s="104">
        <v>3</v>
      </c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44711</v>
      </c>
      <c r="C15" s="103">
        <v>2.98</v>
      </c>
      <c r="D15" s="104" t="s">
        <v>579</v>
      </c>
      <c r="E15" s="104"/>
      <c r="F15" s="105" t="s">
        <v>51</v>
      </c>
      <c r="G15" s="119" t="s">
        <v>13</v>
      </c>
      <c r="H15" s="106"/>
    </row>
    <row r="16" spans="1:8" ht="19.5" customHeight="1" x14ac:dyDescent="0.15">
      <c r="A16" s="122" t="s">
        <v>41</v>
      </c>
      <c r="B16" s="134">
        <v>44711</v>
      </c>
      <c r="C16" s="103">
        <v>1.6</v>
      </c>
      <c r="D16" s="104" t="s">
        <v>580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23">
        <v>44711</v>
      </c>
      <c r="C17" s="103">
        <v>2.0499999999999998</v>
      </c>
      <c r="D17" s="104" t="s">
        <v>571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34">
        <v>44711</v>
      </c>
      <c r="C18" s="103">
        <v>1</v>
      </c>
      <c r="D18" s="104" t="s">
        <v>487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23">
        <v>44711</v>
      </c>
      <c r="C19" s="103">
        <v>1.35</v>
      </c>
      <c r="D19" s="104" t="s">
        <v>536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34">
        <v>44711</v>
      </c>
      <c r="C20" s="103">
        <v>1.3</v>
      </c>
      <c r="D20" s="104" t="s">
        <v>581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23">
        <v>44711</v>
      </c>
      <c r="C21" s="103">
        <v>1.1000000000000001</v>
      </c>
      <c r="D21" s="104" t="s">
        <v>582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34">
        <v>44711</v>
      </c>
      <c r="C22" s="103">
        <v>3.3</v>
      </c>
      <c r="D22" s="104" t="s">
        <v>583</v>
      </c>
      <c r="E22" s="104">
        <v>2</v>
      </c>
      <c r="F22" s="105" t="s">
        <v>51</v>
      </c>
      <c r="G22" s="119" t="s">
        <v>13</v>
      </c>
      <c r="H22" s="106"/>
    </row>
    <row r="23" spans="1:8" ht="19.5" customHeight="1" x14ac:dyDescent="0.15">
      <c r="A23" s="122" t="s">
        <v>41</v>
      </c>
      <c r="B23" s="123">
        <v>44711</v>
      </c>
      <c r="C23" s="103">
        <v>1.65</v>
      </c>
      <c r="D23" s="104" t="s">
        <v>584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34">
        <v>44711</v>
      </c>
      <c r="C24" s="103">
        <v>2.2000000000000002</v>
      </c>
      <c r="D24" s="104" t="s">
        <v>585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44711</v>
      </c>
      <c r="C25" s="103">
        <v>2.11</v>
      </c>
      <c r="D25" s="104" t="s">
        <v>586</v>
      </c>
      <c r="E25" s="105"/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34">
        <v>44711</v>
      </c>
      <c r="C26" s="103">
        <v>0.6</v>
      </c>
      <c r="D26" s="104" t="s">
        <v>587</v>
      </c>
      <c r="E26" s="105"/>
      <c r="F26" s="105" t="s">
        <v>51</v>
      </c>
      <c r="G26" s="119" t="s">
        <v>13</v>
      </c>
      <c r="H26" s="106"/>
    </row>
    <row r="27" spans="1:8" ht="19.5" customHeight="1" x14ac:dyDescent="0.15">
      <c r="A27" s="122" t="s">
        <v>41</v>
      </c>
      <c r="B27" s="123">
        <v>44711</v>
      </c>
      <c r="C27" s="103">
        <v>0.6</v>
      </c>
      <c r="D27" s="104" t="s">
        <v>588</v>
      </c>
      <c r="E27" s="105"/>
      <c r="F27" s="105" t="s">
        <v>51</v>
      </c>
      <c r="G27" s="119" t="s">
        <v>13</v>
      </c>
      <c r="H27" s="106"/>
    </row>
    <row r="28" spans="1:8" ht="19.5" customHeight="1" x14ac:dyDescent="0.15">
      <c r="A28" s="122" t="s">
        <v>41</v>
      </c>
      <c r="B28" s="134">
        <v>44711</v>
      </c>
      <c r="C28" s="103">
        <v>0.65</v>
      </c>
      <c r="D28" s="104" t="s">
        <v>589</v>
      </c>
      <c r="E28" s="105"/>
      <c r="F28" s="105" t="s">
        <v>51</v>
      </c>
      <c r="G28" s="119" t="s">
        <v>13</v>
      </c>
      <c r="H28" s="106"/>
    </row>
    <row r="29" spans="1:8" ht="19.5" customHeight="1" x14ac:dyDescent="0.15">
      <c r="A29" s="122" t="s">
        <v>41</v>
      </c>
      <c r="B29" s="134">
        <v>44711</v>
      </c>
      <c r="C29" s="103">
        <v>1.65</v>
      </c>
      <c r="D29" s="104" t="s">
        <v>590</v>
      </c>
      <c r="E29" s="105"/>
      <c r="F29" s="105" t="s">
        <v>51</v>
      </c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44711</v>
      </c>
      <c r="C30" s="103">
        <v>1.1000000000000001</v>
      </c>
      <c r="D30" s="104" t="s">
        <v>591</v>
      </c>
      <c r="E30" s="105"/>
      <c r="F30" s="105" t="s">
        <v>51</v>
      </c>
      <c r="G30" s="119" t="s">
        <v>13</v>
      </c>
      <c r="H30" s="106"/>
    </row>
    <row r="31" spans="1:8" ht="19.5" customHeight="1" x14ac:dyDescent="0.15">
      <c r="A31" s="122" t="s">
        <v>41</v>
      </c>
      <c r="B31" s="134">
        <v>44711</v>
      </c>
      <c r="C31" s="103">
        <v>1.25</v>
      </c>
      <c r="D31" s="104" t="s">
        <v>592</v>
      </c>
      <c r="E31" s="105"/>
      <c r="F31" s="105" t="s">
        <v>51</v>
      </c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44711</v>
      </c>
      <c r="C32" s="103">
        <v>0.9</v>
      </c>
      <c r="D32" s="104" t="s">
        <v>593</v>
      </c>
      <c r="E32" s="105"/>
      <c r="F32" s="105" t="s">
        <v>51</v>
      </c>
      <c r="G32" s="119" t="s">
        <v>13</v>
      </c>
      <c r="H32" s="106"/>
    </row>
    <row r="33" spans="1:8" ht="19.5" customHeight="1" x14ac:dyDescent="0.15">
      <c r="A33" s="122" t="s">
        <v>41</v>
      </c>
      <c r="B33" s="134">
        <v>44711</v>
      </c>
      <c r="C33" s="103">
        <v>4.38</v>
      </c>
      <c r="D33" s="104" t="s">
        <v>594</v>
      </c>
      <c r="E33" s="105">
        <v>6</v>
      </c>
      <c r="F33" s="105" t="s">
        <v>51</v>
      </c>
      <c r="G33" s="119" t="s">
        <v>13</v>
      </c>
      <c r="H33" s="106"/>
    </row>
    <row r="34" spans="1:8" ht="19.5" customHeight="1" x14ac:dyDescent="0.15">
      <c r="A34" s="122" t="s">
        <v>41</v>
      </c>
      <c r="B34" s="123">
        <v>44711</v>
      </c>
      <c r="C34" s="103">
        <v>0.59</v>
      </c>
      <c r="D34" s="104" t="s">
        <v>516</v>
      </c>
      <c r="E34" s="105" t="s">
        <v>58</v>
      </c>
      <c r="F34" s="105" t="s">
        <v>51</v>
      </c>
      <c r="G34" s="119" t="s">
        <v>13</v>
      </c>
      <c r="H34" s="106"/>
    </row>
    <row r="35" spans="1:8" ht="19.5" customHeight="1" x14ac:dyDescent="0.15">
      <c r="A35" s="122" t="s">
        <v>41</v>
      </c>
      <c r="B35" s="134">
        <v>44711</v>
      </c>
      <c r="C35" s="103">
        <v>1.2</v>
      </c>
      <c r="D35" s="104" t="s">
        <v>595</v>
      </c>
      <c r="E35" s="104"/>
      <c r="F35" s="105" t="s">
        <v>51</v>
      </c>
      <c r="G35" s="119" t="s">
        <v>13</v>
      </c>
      <c r="H35" s="106"/>
    </row>
    <row r="36" spans="1:8" ht="19.5" customHeight="1" x14ac:dyDescent="0.15">
      <c r="A36" s="122" t="s">
        <v>41</v>
      </c>
      <c r="B36" s="123">
        <v>44711</v>
      </c>
      <c r="C36" s="103">
        <v>2.5</v>
      </c>
      <c r="D36" s="104" t="s">
        <v>596</v>
      </c>
      <c r="E36" s="105"/>
      <c r="F36" s="105" t="s">
        <v>51</v>
      </c>
      <c r="G36" s="119" t="s">
        <v>13</v>
      </c>
      <c r="H36" s="106"/>
    </row>
    <row r="37" spans="1:8" ht="19.5" customHeight="1" x14ac:dyDescent="0.15">
      <c r="A37" s="122" t="s">
        <v>41</v>
      </c>
      <c r="B37" s="134">
        <v>44711</v>
      </c>
      <c r="C37" s="103">
        <v>0.9</v>
      </c>
      <c r="D37" s="104" t="s">
        <v>597</v>
      </c>
      <c r="E37" s="105"/>
      <c r="F37" s="105" t="s">
        <v>51</v>
      </c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44711</v>
      </c>
      <c r="C38" s="103">
        <v>1.05</v>
      </c>
      <c r="D38" s="104" t="s">
        <v>598</v>
      </c>
      <c r="E38" s="105"/>
      <c r="F38" s="105" t="s">
        <v>51</v>
      </c>
      <c r="G38" s="119" t="s">
        <v>13</v>
      </c>
      <c r="H38" s="106"/>
    </row>
    <row r="39" spans="1:8" ht="19.5" customHeight="1" x14ac:dyDescent="0.15">
      <c r="A39" s="122" t="s">
        <v>41</v>
      </c>
      <c r="B39" s="134">
        <v>44711</v>
      </c>
      <c r="C39" s="103">
        <v>1.8</v>
      </c>
      <c r="D39" s="104" t="s">
        <v>599</v>
      </c>
      <c r="E39" s="105"/>
      <c r="F39" s="105" t="s">
        <v>51</v>
      </c>
      <c r="G39" s="119" t="s">
        <v>13</v>
      </c>
      <c r="H39" s="106"/>
    </row>
    <row r="40" spans="1:8" ht="19.5" customHeight="1" x14ac:dyDescent="0.15">
      <c r="A40" s="122" t="s">
        <v>41</v>
      </c>
      <c r="B40" s="123">
        <v>44714</v>
      </c>
      <c r="C40" s="103">
        <v>4</v>
      </c>
      <c r="D40" s="104" t="s">
        <v>600</v>
      </c>
      <c r="E40" s="105"/>
      <c r="F40" s="104" t="s">
        <v>601</v>
      </c>
      <c r="G40" s="119" t="s">
        <v>14</v>
      </c>
      <c r="H40" s="106"/>
    </row>
    <row r="41" spans="1:8" ht="19.5" customHeight="1" x14ac:dyDescent="0.15">
      <c r="A41" s="122" t="s">
        <v>161</v>
      </c>
      <c r="B41" s="123">
        <v>44714</v>
      </c>
      <c r="C41" s="103">
        <v>9.3000000000000007</v>
      </c>
      <c r="D41" s="104" t="s">
        <v>376</v>
      </c>
      <c r="E41" s="105"/>
      <c r="F41" s="104"/>
      <c r="G41" s="119" t="s">
        <v>14</v>
      </c>
      <c r="H41" s="106"/>
    </row>
    <row r="42" spans="1:8" ht="19.5" customHeight="1" x14ac:dyDescent="0.15">
      <c r="A42" s="122" t="s">
        <v>41</v>
      </c>
      <c r="B42" s="123">
        <v>44713</v>
      </c>
      <c r="C42" s="103">
        <v>3.95</v>
      </c>
      <c r="D42" s="104" t="s">
        <v>602</v>
      </c>
      <c r="E42" s="105"/>
      <c r="F42" s="104" t="s">
        <v>51</v>
      </c>
      <c r="G42" s="119" t="s">
        <v>13</v>
      </c>
      <c r="H42" s="118"/>
    </row>
    <row r="43" spans="1:8" ht="19.5" customHeight="1" x14ac:dyDescent="0.15">
      <c r="A43" s="122" t="s">
        <v>41</v>
      </c>
      <c r="B43" s="123">
        <v>44713</v>
      </c>
      <c r="C43" s="103">
        <v>1</v>
      </c>
      <c r="D43" s="104" t="s">
        <v>603</v>
      </c>
      <c r="E43" s="105"/>
      <c r="F43" s="104" t="s">
        <v>51</v>
      </c>
      <c r="G43" s="119" t="s">
        <v>13</v>
      </c>
      <c r="H43" s="106"/>
    </row>
    <row r="44" spans="1:8" ht="19.5" customHeight="1" x14ac:dyDescent="0.15">
      <c r="A44" s="122" t="s">
        <v>41</v>
      </c>
      <c r="B44" s="123">
        <v>44713</v>
      </c>
      <c r="C44" s="103">
        <v>1.6</v>
      </c>
      <c r="D44" s="104" t="s">
        <v>604</v>
      </c>
      <c r="E44" s="105">
        <v>2</v>
      </c>
      <c r="F44" s="104" t="s">
        <v>51</v>
      </c>
      <c r="G44" s="119" t="s">
        <v>13</v>
      </c>
      <c r="H44" s="118"/>
    </row>
    <row r="45" spans="1:8" ht="19.5" customHeight="1" x14ac:dyDescent="0.15">
      <c r="A45" s="122" t="s">
        <v>41</v>
      </c>
      <c r="B45" s="123">
        <v>44713</v>
      </c>
      <c r="C45" s="103">
        <v>0.9</v>
      </c>
      <c r="D45" s="104" t="s">
        <v>605</v>
      </c>
      <c r="E45" s="105"/>
      <c r="F45" s="104" t="s">
        <v>51</v>
      </c>
      <c r="G45" s="119" t="s">
        <v>13</v>
      </c>
      <c r="H45" s="106"/>
    </row>
    <row r="46" spans="1:8" ht="19.5" customHeight="1" x14ac:dyDescent="0.15">
      <c r="A46" s="122" t="s">
        <v>41</v>
      </c>
      <c r="B46" s="123">
        <v>44713</v>
      </c>
      <c r="C46" s="103">
        <v>0.9</v>
      </c>
      <c r="D46" s="104" t="s">
        <v>606</v>
      </c>
      <c r="E46" s="105"/>
      <c r="F46" s="104" t="s">
        <v>51</v>
      </c>
      <c r="G46" s="119" t="s">
        <v>13</v>
      </c>
      <c r="H46" s="106"/>
    </row>
    <row r="47" spans="1:8" ht="19.5" customHeight="1" x14ac:dyDescent="0.15">
      <c r="A47" s="122" t="s">
        <v>41</v>
      </c>
      <c r="B47" s="123">
        <v>44713</v>
      </c>
      <c r="C47" s="103">
        <v>0.7</v>
      </c>
      <c r="D47" s="104" t="s">
        <v>604</v>
      </c>
      <c r="E47" s="105"/>
      <c r="F47" s="104" t="s">
        <v>51</v>
      </c>
      <c r="G47" s="119" t="s">
        <v>13</v>
      </c>
      <c r="H47" s="118"/>
    </row>
    <row r="48" spans="1:8" ht="19.5" customHeight="1" x14ac:dyDescent="0.15">
      <c r="A48" s="122" t="s">
        <v>41</v>
      </c>
      <c r="B48" s="123">
        <v>44713</v>
      </c>
      <c r="C48" s="103">
        <v>1.2</v>
      </c>
      <c r="D48" s="104" t="s">
        <v>607</v>
      </c>
      <c r="E48" s="105">
        <v>2</v>
      </c>
      <c r="F48" s="104" t="s">
        <v>51</v>
      </c>
      <c r="G48" s="119" t="s">
        <v>13</v>
      </c>
      <c r="H48" s="118"/>
    </row>
    <row r="49" spans="1:8" ht="19.5" customHeight="1" x14ac:dyDescent="0.15">
      <c r="A49" s="122" t="s">
        <v>41</v>
      </c>
      <c r="B49" s="123">
        <v>44713</v>
      </c>
      <c r="C49" s="103">
        <v>1.7</v>
      </c>
      <c r="D49" s="104" t="s">
        <v>608</v>
      </c>
      <c r="E49" s="105"/>
      <c r="F49" s="104" t="s">
        <v>51</v>
      </c>
      <c r="G49" s="119" t="s">
        <v>13</v>
      </c>
      <c r="H49" s="118"/>
    </row>
    <row r="50" spans="1:8" ht="19.5" customHeight="1" x14ac:dyDescent="0.15">
      <c r="A50" s="122" t="s">
        <v>41</v>
      </c>
      <c r="B50" s="123">
        <v>44713</v>
      </c>
      <c r="C50" s="103">
        <v>1.6</v>
      </c>
      <c r="D50" s="104" t="s">
        <v>609</v>
      </c>
      <c r="E50" s="105"/>
      <c r="F50" s="104" t="s">
        <v>51</v>
      </c>
      <c r="G50" s="119" t="s">
        <v>13</v>
      </c>
      <c r="H50" s="108"/>
    </row>
    <row r="51" spans="1:8" ht="19.5" customHeight="1" x14ac:dyDescent="0.15">
      <c r="A51" s="122" t="s">
        <v>41</v>
      </c>
      <c r="B51" s="123">
        <v>44713</v>
      </c>
      <c r="C51" s="103">
        <v>1.46</v>
      </c>
      <c r="D51" s="104" t="s">
        <v>610</v>
      </c>
      <c r="E51" s="105">
        <v>2</v>
      </c>
      <c r="F51" s="104" t="s">
        <v>51</v>
      </c>
      <c r="G51" s="119" t="s">
        <v>13</v>
      </c>
      <c r="H51" s="108"/>
    </row>
    <row r="52" spans="1:8" ht="19.5" customHeight="1" x14ac:dyDescent="0.15">
      <c r="A52" s="122" t="s">
        <v>41</v>
      </c>
      <c r="B52" s="123">
        <v>44713</v>
      </c>
      <c r="C52" s="103">
        <v>0.95</v>
      </c>
      <c r="D52" s="104" t="s">
        <v>64</v>
      </c>
      <c r="E52" s="105"/>
      <c r="F52" s="104" t="s">
        <v>51</v>
      </c>
      <c r="G52" s="119" t="s">
        <v>13</v>
      </c>
      <c r="H52" s="108"/>
    </row>
    <row r="53" spans="1:8" ht="19.5" customHeight="1" x14ac:dyDescent="0.15">
      <c r="A53" s="122" t="s">
        <v>41</v>
      </c>
      <c r="B53" s="123">
        <v>44713</v>
      </c>
      <c r="C53" s="103">
        <v>1.1000000000000001</v>
      </c>
      <c r="D53" s="104" t="s">
        <v>611</v>
      </c>
      <c r="E53" s="105"/>
      <c r="F53" s="104" t="s">
        <v>51</v>
      </c>
      <c r="G53" s="119" t="s">
        <v>15</v>
      </c>
      <c r="H53" s="118"/>
    </row>
    <row r="54" spans="1:8" ht="19.5" customHeight="1" x14ac:dyDescent="0.15">
      <c r="A54" s="122" t="s">
        <v>41</v>
      </c>
      <c r="B54" s="123">
        <v>44713</v>
      </c>
      <c r="C54" s="103">
        <v>4.38</v>
      </c>
      <c r="D54" s="104" t="s">
        <v>594</v>
      </c>
      <c r="E54" s="105">
        <v>6</v>
      </c>
      <c r="F54" s="104" t="s">
        <v>51</v>
      </c>
      <c r="G54" s="119" t="s">
        <v>13</v>
      </c>
      <c r="H54" s="106"/>
    </row>
    <row r="55" spans="1:8" ht="19.5" customHeight="1" x14ac:dyDescent="0.15">
      <c r="A55" s="122" t="s">
        <v>41</v>
      </c>
      <c r="B55" s="123">
        <v>44713</v>
      </c>
      <c r="C55" s="103">
        <v>2</v>
      </c>
      <c r="D55" s="104" t="s">
        <v>612</v>
      </c>
      <c r="E55" s="105"/>
      <c r="F55" s="104" t="s">
        <v>51</v>
      </c>
      <c r="G55" s="119" t="s">
        <v>13</v>
      </c>
      <c r="H55" s="118"/>
    </row>
    <row r="56" spans="1:8" ht="19.5" customHeight="1" x14ac:dyDescent="0.15">
      <c r="A56" s="122" t="s">
        <v>41</v>
      </c>
      <c r="B56" s="123">
        <v>44713</v>
      </c>
      <c r="C56" s="103">
        <v>1.8</v>
      </c>
      <c r="D56" s="104" t="s">
        <v>613</v>
      </c>
      <c r="E56" s="105"/>
      <c r="F56" s="104" t="s">
        <v>51</v>
      </c>
      <c r="G56" s="119" t="s">
        <v>13</v>
      </c>
      <c r="H56" s="118"/>
    </row>
    <row r="57" spans="1:8" ht="19.5" customHeight="1" x14ac:dyDescent="0.15">
      <c r="A57" s="122" t="s">
        <v>41</v>
      </c>
      <c r="B57" s="123">
        <v>44715</v>
      </c>
      <c r="C57" s="103">
        <v>3.2</v>
      </c>
      <c r="D57" s="104" t="s">
        <v>614</v>
      </c>
      <c r="E57" s="105"/>
      <c r="F57" s="105" t="s">
        <v>43</v>
      </c>
      <c r="G57" s="119" t="s">
        <v>16</v>
      </c>
      <c r="H57" s="106"/>
    </row>
    <row r="58" spans="1:8" ht="19.5" customHeight="1" x14ac:dyDescent="0.15">
      <c r="A58" s="122" t="s">
        <v>41</v>
      </c>
      <c r="B58" s="123">
        <v>44715</v>
      </c>
      <c r="C58" s="103">
        <v>1.2</v>
      </c>
      <c r="D58" s="104" t="s">
        <v>615</v>
      </c>
      <c r="E58" s="105"/>
      <c r="F58" s="105" t="s">
        <v>43</v>
      </c>
      <c r="G58" s="119" t="s">
        <v>16</v>
      </c>
      <c r="H58" s="106"/>
    </row>
    <row r="59" spans="1:8" ht="19.5" customHeight="1" x14ac:dyDescent="0.15">
      <c r="A59" s="122" t="s">
        <v>41</v>
      </c>
      <c r="B59" s="123">
        <v>44715</v>
      </c>
      <c r="C59" s="103">
        <v>1</v>
      </c>
      <c r="D59" s="104" t="s">
        <v>615</v>
      </c>
      <c r="E59" s="105"/>
      <c r="F59" s="105" t="s">
        <v>43</v>
      </c>
      <c r="G59" s="119" t="s">
        <v>16</v>
      </c>
      <c r="H59" s="106"/>
    </row>
    <row r="60" spans="1:8" ht="19.5" customHeight="1" x14ac:dyDescent="0.15">
      <c r="A60" s="122" t="s">
        <v>41</v>
      </c>
      <c r="B60" s="123">
        <v>44715</v>
      </c>
      <c r="C60" s="103">
        <v>3.4</v>
      </c>
      <c r="D60" s="104" t="s">
        <v>616</v>
      </c>
      <c r="E60" s="105"/>
      <c r="F60" s="105" t="s">
        <v>43</v>
      </c>
      <c r="G60" s="119" t="s">
        <v>16</v>
      </c>
      <c r="H60" s="106"/>
    </row>
    <row r="61" spans="1:8" ht="19.5" customHeight="1" x14ac:dyDescent="0.15">
      <c r="A61" s="122" t="s">
        <v>161</v>
      </c>
      <c r="B61" s="123">
        <v>44715</v>
      </c>
      <c r="C61" s="103">
        <v>4.05</v>
      </c>
      <c r="D61" s="104" t="s">
        <v>83</v>
      </c>
      <c r="E61" s="105">
        <v>6</v>
      </c>
      <c r="F61" s="105" t="s">
        <v>99</v>
      </c>
      <c r="G61" s="119" t="s">
        <v>13</v>
      </c>
      <c r="H61" s="106"/>
    </row>
    <row r="62" spans="1:8" ht="19.5" customHeight="1" x14ac:dyDescent="0.15">
      <c r="A62" s="122" t="s">
        <v>161</v>
      </c>
      <c r="B62" s="123">
        <v>44715</v>
      </c>
      <c r="C62" s="103">
        <v>5.55</v>
      </c>
      <c r="D62" s="104" t="s">
        <v>617</v>
      </c>
      <c r="E62" s="105"/>
      <c r="F62" s="105" t="s">
        <v>99</v>
      </c>
      <c r="G62" s="119" t="s">
        <v>13</v>
      </c>
      <c r="H62" s="118"/>
    </row>
    <row r="63" spans="1:8" ht="19.5" customHeight="1" x14ac:dyDescent="0.15">
      <c r="A63" s="122" t="s">
        <v>161</v>
      </c>
      <c r="B63" s="123">
        <v>44715</v>
      </c>
      <c r="C63" s="103">
        <v>1.29</v>
      </c>
      <c r="D63" s="104" t="s">
        <v>618</v>
      </c>
      <c r="E63" s="105"/>
      <c r="F63" s="105" t="s">
        <v>99</v>
      </c>
      <c r="G63" s="119" t="s">
        <v>13</v>
      </c>
      <c r="H63" s="118"/>
    </row>
    <row r="64" spans="1:8" ht="19.5" customHeight="1" x14ac:dyDescent="0.15">
      <c r="A64" s="122" t="s">
        <v>161</v>
      </c>
      <c r="B64" s="123">
        <v>44715</v>
      </c>
      <c r="C64" s="103">
        <v>2.39</v>
      </c>
      <c r="D64" s="104" t="s">
        <v>619</v>
      </c>
      <c r="E64" s="105"/>
      <c r="F64" s="105" t="s">
        <v>99</v>
      </c>
      <c r="G64" s="119" t="s">
        <v>13</v>
      </c>
      <c r="H64" s="118"/>
    </row>
    <row r="65" spans="1:8" ht="19.5" customHeight="1" x14ac:dyDescent="0.15">
      <c r="A65" s="122" t="s">
        <v>161</v>
      </c>
      <c r="B65" s="123">
        <v>44715</v>
      </c>
      <c r="C65" s="103">
        <v>1.73</v>
      </c>
      <c r="D65" s="104" t="s">
        <v>61</v>
      </c>
      <c r="E65" s="105"/>
      <c r="F65" s="105" t="s">
        <v>99</v>
      </c>
      <c r="G65" s="119" t="s">
        <v>13</v>
      </c>
      <c r="H65" s="118"/>
    </row>
    <row r="66" spans="1:8" ht="19.5" customHeight="1" x14ac:dyDescent="0.15">
      <c r="A66" s="122" t="s">
        <v>161</v>
      </c>
      <c r="B66" s="123">
        <v>44715</v>
      </c>
      <c r="C66" s="103">
        <v>1.82</v>
      </c>
      <c r="D66" s="104" t="s">
        <v>229</v>
      </c>
      <c r="E66" s="105"/>
      <c r="F66" s="105" t="s">
        <v>99</v>
      </c>
      <c r="G66" s="119" t="s">
        <v>13</v>
      </c>
      <c r="H66" s="118"/>
    </row>
    <row r="67" spans="1:8" ht="19.5" customHeight="1" x14ac:dyDescent="0.15">
      <c r="A67" s="122" t="s">
        <v>41</v>
      </c>
      <c r="B67" s="131">
        <v>44715</v>
      </c>
      <c r="C67" s="103">
        <v>8.4</v>
      </c>
      <c r="D67" s="104" t="s">
        <v>620</v>
      </c>
      <c r="E67" s="105"/>
      <c r="F67" s="105"/>
      <c r="G67" s="119" t="s">
        <v>17</v>
      </c>
      <c r="H67" s="118"/>
    </row>
    <row r="68" spans="1:8" ht="19.5" customHeight="1" x14ac:dyDescent="0.15">
      <c r="A68" s="122" t="s">
        <v>161</v>
      </c>
      <c r="B68" s="123">
        <v>44715</v>
      </c>
      <c r="C68" s="103">
        <v>13.49</v>
      </c>
      <c r="D68" s="104" t="s">
        <v>439</v>
      </c>
      <c r="E68" s="105"/>
      <c r="F68" s="105"/>
      <c r="G68" s="119" t="s">
        <v>14</v>
      </c>
      <c r="H68" s="118"/>
    </row>
    <row r="69" spans="1:8" ht="19.5" customHeight="1" x14ac:dyDescent="0.15">
      <c r="A69" s="122" t="s">
        <v>161</v>
      </c>
      <c r="B69" s="123">
        <v>44686</v>
      </c>
      <c r="C69" s="103">
        <v>28</v>
      </c>
      <c r="D69" s="104" t="s">
        <v>621</v>
      </c>
      <c r="E69" s="105"/>
      <c r="F69" s="105"/>
      <c r="G69" s="119" t="s">
        <v>17</v>
      </c>
      <c r="H69" s="118"/>
    </row>
    <row r="70" spans="1:8" ht="19.5" customHeight="1" x14ac:dyDescent="0.15">
      <c r="A70" s="122" t="s">
        <v>41</v>
      </c>
      <c r="B70" s="123">
        <v>44718</v>
      </c>
      <c r="C70" s="103">
        <v>0.73</v>
      </c>
      <c r="D70" s="104" t="s">
        <v>370</v>
      </c>
      <c r="E70" s="105"/>
      <c r="F70" s="105" t="s">
        <v>51</v>
      </c>
      <c r="G70" s="119" t="s">
        <v>13</v>
      </c>
      <c r="H70" s="118"/>
    </row>
    <row r="71" spans="1:8" ht="19.5" customHeight="1" x14ac:dyDescent="0.15">
      <c r="A71" s="122" t="s">
        <v>41</v>
      </c>
      <c r="B71" s="123">
        <v>44718</v>
      </c>
      <c r="C71" s="103">
        <v>0.63</v>
      </c>
      <c r="D71" s="104" t="s">
        <v>622</v>
      </c>
      <c r="E71" s="105"/>
      <c r="F71" s="105" t="s">
        <v>51</v>
      </c>
      <c r="G71" s="119" t="s">
        <v>13</v>
      </c>
      <c r="H71" s="118"/>
    </row>
    <row r="72" spans="1:8" ht="19.5" customHeight="1" x14ac:dyDescent="0.15">
      <c r="A72" s="122" t="s">
        <v>41</v>
      </c>
      <c r="B72" s="123">
        <v>44718</v>
      </c>
      <c r="C72" s="103">
        <v>2.2000000000000002</v>
      </c>
      <c r="D72" s="104" t="s">
        <v>50</v>
      </c>
      <c r="E72" s="105">
        <v>16</v>
      </c>
      <c r="F72" s="105" t="s">
        <v>51</v>
      </c>
      <c r="G72" s="119" t="s">
        <v>13</v>
      </c>
      <c r="H72" s="118"/>
    </row>
    <row r="73" spans="1:8" ht="19.5" customHeight="1" x14ac:dyDescent="0.15">
      <c r="A73" s="122" t="s">
        <v>41</v>
      </c>
      <c r="B73" s="123">
        <v>44718</v>
      </c>
      <c r="C73" s="103">
        <v>2.2999999999999998</v>
      </c>
      <c r="D73" s="104" t="s">
        <v>85</v>
      </c>
      <c r="E73" s="105"/>
      <c r="F73" s="105" t="s">
        <v>51</v>
      </c>
      <c r="G73" s="119" t="s">
        <v>13</v>
      </c>
      <c r="H73" s="118"/>
    </row>
    <row r="74" spans="1:8" ht="19.5" customHeight="1" x14ac:dyDescent="0.15">
      <c r="A74" s="122" t="s">
        <v>41</v>
      </c>
      <c r="B74" s="123">
        <v>44718</v>
      </c>
      <c r="C74" s="103">
        <v>2.11</v>
      </c>
      <c r="D74" s="104" t="s">
        <v>187</v>
      </c>
      <c r="E74" s="105"/>
      <c r="F74" s="105" t="s">
        <v>51</v>
      </c>
      <c r="G74" s="119" t="s">
        <v>13</v>
      </c>
      <c r="H74" s="118"/>
    </row>
    <row r="75" spans="1:8" ht="19.5" customHeight="1" x14ac:dyDescent="0.15">
      <c r="A75" s="122" t="s">
        <v>41</v>
      </c>
      <c r="B75" s="123">
        <v>44718</v>
      </c>
      <c r="C75" s="103">
        <v>1.25</v>
      </c>
      <c r="D75" s="104" t="s">
        <v>92</v>
      </c>
      <c r="E75" s="105"/>
      <c r="F75" s="105" t="s">
        <v>51</v>
      </c>
      <c r="G75" s="119" t="s">
        <v>13</v>
      </c>
      <c r="H75" s="118"/>
    </row>
    <row r="76" spans="1:8" ht="19.5" customHeight="1" x14ac:dyDescent="0.15">
      <c r="A76" s="122" t="s">
        <v>41</v>
      </c>
      <c r="B76" s="123">
        <v>44718</v>
      </c>
      <c r="C76" s="103">
        <v>1.71</v>
      </c>
      <c r="D76" s="104" t="s">
        <v>543</v>
      </c>
      <c r="E76" s="105" t="s">
        <v>623</v>
      </c>
      <c r="F76" s="105" t="s">
        <v>51</v>
      </c>
      <c r="G76" s="119" t="s">
        <v>13</v>
      </c>
      <c r="H76" s="118"/>
    </row>
    <row r="77" spans="1:8" ht="19.5" customHeight="1" x14ac:dyDescent="0.15">
      <c r="A77" s="122" t="s">
        <v>41</v>
      </c>
      <c r="B77" s="123">
        <v>44718</v>
      </c>
      <c r="C77" s="103">
        <v>2.2400000000000002</v>
      </c>
      <c r="D77" s="104" t="s">
        <v>116</v>
      </c>
      <c r="E77" s="105" t="s">
        <v>624</v>
      </c>
      <c r="F77" s="105" t="s">
        <v>51</v>
      </c>
      <c r="G77" s="119" t="s">
        <v>13</v>
      </c>
      <c r="H77" s="118"/>
    </row>
    <row r="78" spans="1:8" ht="19.5" customHeight="1" x14ac:dyDescent="0.15">
      <c r="A78" s="122" t="s">
        <v>161</v>
      </c>
      <c r="B78" s="123">
        <v>44721</v>
      </c>
      <c r="C78" s="103">
        <v>3.1</v>
      </c>
      <c r="D78" s="104" t="s">
        <v>625</v>
      </c>
      <c r="E78" s="105">
        <v>2</v>
      </c>
      <c r="F78" s="105" t="s">
        <v>99</v>
      </c>
      <c r="G78" s="119" t="s">
        <v>13</v>
      </c>
      <c r="H78" s="118"/>
    </row>
    <row r="79" spans="1:8" ht="19.5" customHeight="1" x14ac:dyDescent="0.15">
      <c r="A79" s="122" t="s">
        <v>161</v>
      </c>
      <c r="B79" s="123">
        <v>44721</v>
      </c>
      <c r="C79" s="103">
        <v>10.53</v>
      </c>
      <c r="D79" s="104" t="s">
        <v>626</v>
      </c>
      <c r="E79" s="105" t="s">
        <v>383</v>
      </c>
      <c r="F79" s="105" t="s">
        <v>99</v>
      </c>
      <c r="G79" s="119" t="s">
        <v>13</v>
      </c>
      <c r="H79" s="118"/>
    </row>
    <row r="80" spans="1:8" ht="19.5" customHeight="1" x14ac:dyDescent="0.15">
      <c r="A80" s="122" t="s">
        <v>161</v>
      </c>
      <c r="B80" s="123">
        <v>44721</v>
      </c>
      <c r="C80" s="103">
        <v>12.26</v>
      </c>
      <c r="D80" s="104" t="s">
        <v>382</v>
      </c>
      <c r="E80" s="105" t="s">
        <v>383</v>
      </c>
      <c r="F80" s="105" t="s">
        <v>99</v>
      </c>
      <c r="G80" s="119" t="s">
        <v>13</v>
      </c>
      <c r="H80" s="118"/>
    </row>
    <row r="81" spans="1:8" ht="19.5" customHeight="1" x14ac:dyDescent="0.15">
      <c r="A81" s="122" t="s">
        <v>161</v>
      </c>
      <c r="B81" s="123">
        <v>44722</v>
      </c>
      <c r="C81" s="103">
        <v>2</v>
      </c>
      <c r="D81" s="104" t="s">
        <v>627</v>
      </c>
      <c r="E81" s="105">
        <v>3</v>
      </c>
      <c r="F81" s="105" t="s">
        <v>51</v>
      </c>
      <c r="G81" s="119" t="s">
        <v>16</v>
      </c>
      <c r="H81" s="118"/>
    </row>
    <row r="82" spans="1:8" ht="19.5" customHeight="1" x14ac:dyDescent="0.15">
      <c r="A82" s="122" t="s">
        <v>161</v>
      </c>
      <c r="B82" s="123">
        <v>44722</v>
      </c>
      <c r="C82" s="103">
        <v>1</v>
      </c>
      <c r="D82" s="104" t="s">
        <v>354</v>
      </c>
      <c r="E82" s="105">
        <v>5</v>
      </c>
      <c r="F82" s="105" t="s">
        <v>51</v>
      </c>
      <c r="G82" s="119" t="s">
        <v>13</v>
      </c>
      <c r="H82" s="118"/>
    </row>
    <row r="83" spans="1:8" ht="19.5" customHeight="1" x14ac:dyDescent="0.15">
      <c r="A83" s="122" t="s">
        <v>161</v>
      </c>
      <c r="B83" s="123">
        <v>44722</v>
      </c>
      <c r="C83" s="103">
        <v>0.63</v>
      </c>
      <c r="D83" s="104" t="s">
        <v>401</v>
      </c>
      <c r="E83" s="105" t="s">
        <v>422</v>
      </c>
      <c r="F83" s="105" t="s">
        <v>51</v>
      </c>
      <c r="G83" s="119" t="s">
        <v>13</v>
      </c>
      <c r="H83" s="118"/>
    </row>
    <row r="84" spans="1:8" ht="19.5" customHeight="1" x14ac:dyDescent="0.15">
      <c r="A84" s="122" t="s">
        <v>161</v>
      </c>
      <c r="B84" s="123">
        <v>44722</v>
      </c>
      <c r="C84" s="103">
        <v>0.9</v>
      </c>
      <c r="D84" s="104" t="s">
        <v>492</v>
      </c>
      <c r="E84" s="105"/>
      <c r="F84" s="105" t="s">
        <v>51</v>
      </c>
      <c r="G84" s="119" t="s">
        <v>13</v>
      </c>
      <c r="H84" s="118"/>
    </row>
    <row r="85" spans="1:8" ht="19.5" customHeight="1" x14ac:dyDescent="0.15">
      <c r="A85" s="122" t="s">
        <v>161</v>
      </c>
      <c r="B85" s="123">
        <v>44722</v>
      </c>
      <c r="C85" s="103">
        <v>2</v>
      </c>
      <c r="D85" s="104" t="s">
        <v>470</v>
      </c>
      <c r="E85" s="105"/>
      <c r="F85" s="105" t="s">
        <v>51</v>
      </c>
      <c r="G85" s="119" t="s">
        <v>13</v>
      </c>
      <c r="H85" s="118"/>
    </row>
    <row r="86" spans="1:8" ht="19.5" customHeight="1" x14ac:dyDescent="0.15">
      <c r="A86" s="122" t="s">
        <v>161</v>
      </c>
      <c r="B86" s="123">
        <v>44722</v>
      </c>
      <c r="C86" s="103">
        <v>1.8</v>
      </c>
      <c r="D86" s="104" t="s">
        <v>613</v>
      </c>
      <c r="E86" s="105"/>
      <c r="F86" s="105" t="s">
        <v>51</v>
      </c>
      <c r="G86" s="119" t="s">
        <v>13</v>
      </c>
      <c r="H86" s="118"/>
    </row>
    <row r="87" spans="1:8" ht="19.5" customHeight="1" x14ac:dyDescent="0.15">
      <c r="A87" s="122" t="s">
        <v>161</v>
      </c>
      <c r="B87" s="123">
        <v>44722</v>
      </c>
      <c r="C87" s="103">
        <v>1.05</v>
      </c>
      <c r="D87" s="104" t="s">
        <v>628</v>
      </c>
      <c r="E87" s="105"/>
      <c r="F87" s="105" t="s">
        <v>51</v>
      </c>
      <c r="G87" s="119" t="s">
        <v>13</v>
      </c>
      <c r="H87" s="118"/>
    </row>
    <row r="88" spans="1:8" ht="19.5" customHeight="1" x14ac:dyDescent="0.15">
      <c r="A88" s="122" t="s">
        <v>161</v>
      </c>
      <c r="B88" s="123">
        <v>44722</v>
      </c>
      <c r="C88" s="103">
        <v>1.8</v>
      </c>
      <c r="D88" s="104" t="s">
        <v>322</v>
      </c>
      <c r="E88" s="105">
        <v>2</v>
      </c>
      <c r="F88" s="105" t="s">
        <v>51</v>
      </c>
      <c r="G88" s="119" t="s">
        <v>13</v>
      </c>
      <c r="H88" s="118"/>
    </row>
    <row r="89" spans="1:8" ht="19.5" customHeight="1" x14ac:dyDescent="0.15">
      <c r="A89" s="122" t="s">
        <v>41</v>
      </c>
      <c r="B89" s="123">
        <v>44723</v>
      </c>
      <c r="C89" s="103">
        <v>55.3</v>
      </c>
      <c r="D89" s="104" t="s">
        <v>629</v>
      </c>
      <c r="E89" s="105">
        <v>2</v>
      </c>
      <c r="F89" s="105"/>
      <c r="G89" s="119" t="s">
        <v>14</v>
      </c>
      <c r="H89" s="118"/>
    </row>
    <row r="90" spans="1:8" ht="19.5" customHeight="1" x14ac:dyDescent="0.15">
      <c r="A90" s="51" t="s">
        <v>41</v>
      </c>
      <c r="B90" s="52">
        <v>44721</v>
      </c>
      <c r="C90" s="53">
        <v>26.35</v>
      </c>
      <c r="D90" s="54" t="s">
        <v>630</v>
      </c>
      <c r="E90" s="135">
        <v>44652</v>
      </c>
      <c r="F90" s="74" t="s">
        <v>150</v>
      </c>
      <c r="G90" s="75" t="s">
        <v>16</v>
      </c>
      <c r="H90" s="110"/>
    </row>
    <row r="91" spans="1:8" ht="19.5" customHeight="1" x14ac:dyDescent="0.15">
      <c r="A91" s="122" t="s">
        <v>41</v>
      </c>
      <c r="B91" s="123">
        <v>44725</v>
      </c>
      <c r="C91" s="103">
        <v>0.75</v>
      </c>
      <c r="D91" s="104" t="s">
        <v>66</v>
      </c>
      <c r="E91" s="105"/>
      <c r="F91" s="105" t="s">
        <v>99</v>
      </c>
      <c r="G91" s="119" t="s">
        <v>13</v>
      </c>
      <c r="H91" s="118"/>
    </row>
    <row r="92" spans="1:8" ht="19.5" customHeight="1" x14ac:dyDescent="0.15">
      <c r="A92" s="122" t="s">
        <v>41</v>
      </c>
      <c r="B92" s="123">
        <v>44725</v>
      </c>
      <c r="C92" s="103">
        <v>2.9</v>
      </c>
      <c r="D92" s="104" t="s">
        <v>351</v>
      </c>
      <c r="E92" s="105">
        <v>2</v>
      </c>
      <c r="F92" s="105" t="s">
        <v>99</v>
      </c>
      <c r="G92" s="119" t="s">
        <v>13</v>
      </c>
      <c r="H92" s="118"/>
    </row>
    <row r="93" spans="1:8" ht="19.5" customHeight="1" x14ac:dyDescent="0.15">
      <c r="A93" s="122" t="s">
        <v>41</v>
      </c>
      <c r="B93" s="123">
        <v>44725</v>
      </c>
      <c r="C93" s="103">
        <v>0.85</v>
      </c>
      <c r="D93" s="104" t="s">
        <v>631</v>
      </c>
      <c r="E93" s="105"/>
      <c r="F93" s="105" t="s">
        <v>99</v>
      </c>
      <c r="G93" s="119" t="s">
        <v>13</v>
      </c>
      <c r="H93" s="118"/>
    </row>
    <row r="94" spans="1:8" ht="19.5" customHeight="1" x14ac:dyDescent="0.15">
      <c r="A94" s="122" t="s">
        <v>161</v>
      </c>
      <c r="B94" s="123">
        <v>44726</v>
      </c>
      <c r="C94" s="103">
        <v>0.73</v>
      </c>
      <c r="D94" s="104" t="s">
        <v>370</v>
      </c>
      <c r="E94" s="105" t="s">
        <v>423</v>
      </c>
      <c r="F94" s="105" t="s">
        <v>51</v>
      </c>
      <c r="G94" s="119" t="s">
        <v>13</v>
      </c>
      <c r="H94" s="118"/>
    </row>
    <row r="95" spans="1:8" ht="19.5" customHeight="1" x14ac:dyDescent="0.15">
      <c r="A95" s="122" t="s">
        <v>161</v>
      </c>
      <c r="B95" s="123">
        <v>44726</v>
      </c>
      <c r="C95" s="103">
        <v>0.59</v>
      </c>
      <c r="D95" s="104" t="s">
        <v>247</v>
      </c>
      <c r="E95" s="105" t="s">
        <v>58</v>
      </c>
      <c r="F95" s="105" t="s">
        <v>51</v>
      </c>
      <c r="G95" s="119" t="s">
        <v>13</v>
      </c>
      <c r="H95" s="118"/>
    </row>
    <row r="96" spans="1:8" ht="19.5" customHeight="1" x14ac:dyDescent="0.15">
      <c r="A96" s="122" t="s">
        <v>41</v>
      </c>
      <c r="B96" s="123">
        <v>44727</v>
      </c>
      <c r="C96" s="103">
        <v>0.73</v>
      </c>
      <c r="D96" s="104" t="s">
        <v>370</v>
      </c>
      <c r="E96" s="105" t="s">
        <v>423</v>
      </c>
      <c r="F96" s="105" t="s">
        <v>51</v>
      </c>
      <c r="G96" s="119" t="s">
        <v>13</v>
      </c>
      <c r="H96" s="118"/>
    </row>
    <row r="97" spans="1:8" ht="19.5" customHeight="1" x14ac:dyDescent="0.15">
      <c r="A97" s="122" t="s">
        <v>41</v>
      </c>
      <c r="B97" s="123">
        <v>44727</v>
      </c>
      <c r="C97" s="103">
        <v>0.63</v>
      </c>
      <c r="D97" s="104" t="s">
        <v>370</v>
      </c>
      <c r="E97" s="105" t="s">
        <v>422</v>
      </c>
      <c r="F97" s="105" t="s">
        <v>51</v>
      </c>
      <c r="G97" s="119" t="s">
        <v>13</v>
      </c>
      <c r="H97" s="118"/>
    </row>
    <row r="98" spans="1:8" ht="19.5" customHeight="1" x14ac:dyDescent="0.15">
      <c r="A98" s="122" t="s">
        <v>41</v>
      </c>
      <c r="B98" s="123">
        <v>44727</v>
      </c>
      <c r="C98" s="103">
        <v>1.45</v>
      </c>
      <c r="D98" s="104" t="s">
        <v>163</v>
      </c>
      <c r="E98" s="105"/>
      <c r="F98" s="105" t="s">
        <v>51</v>
      </c>
      <c r="G98" s="119" t="s">
        <v>13</v>
      </c>
      <c r="H98" s="118"/>
    </row>
    <row r="99" spans="1:8" ht="19.5" customHeight="1" x14ac:dyDescent="0.15">
      <c r="A99" s="122" t="s">
        <v>41</v>
      </c>
      <c r="B99" s="123">
        <v>44727</v>
      </c>
      <c r="C99" s="103">
        <v>1.75</v>
      </c>
      <c r="D99" s="104" t="s">
        <v>632</v>
      </c>
      <c r="E99" s="105"/>
      <c r="F99" s="105" t="s">
        <v>51</v>
      </c>
      <c r="G99" s="119" t="s">
        <v>13</v>
      </c>
      <c r="H99" s="118"/>
    </row>
    <row r="100" spans="1:8" ht="19.5" customHeight="1" x14ac:dyDescent="0.15">
      <c r="A100" s="122" t="s">
        <v>41</v>
      </c>
      <c r="B100" s="123">
        <v>44727</v>
      </c>
      <c r="C100" s="103">
        <v>2.2000000000000002</v>
      </c>
      <c r="D100" s="104" t="s">
        <v>331</v>
      </c>
      <c r="E100" s="105"/>
      <c r="F100" s="105" t="s">
        <v>51</v>
      </c>
      <c r="G100" s="119" t="s">
        <v>13</v>
      </c>
      <c r="H100" s="118"/>
    </row>
    <row r="101" spans="1:8" ht="19.5" customHeight="1" x14ac:dyDescent="0.15">
      <c r="A101" s="122" t="s">
        <v>41</v>
      </c>
      <c r="B101" s="123">
        <v>44727</v>
      </c>
      <c r="C101" s="103">
        <v>1.1599999999999999</v>
      </c>
      <c r="D101" s="104" t="s">
        <v>633</v>
      </c>
      <c r="E101" s="105"/>
      <c r="F101" s="105" t="s">
        <v>51</v>
      </c>
      <c r="G101" s="119" t="s">
        <v>13</v>
      </c>
      <c r="H101" s="118"/>
    </row>
    <row r="102" spans="1:8" ht="19.5" customHeight="1" x14ac:dyDescent="0.15">
      <c r="A102" s="122" t="s">
        <v>41</v>
      </c>
      <c r="B102" s="123">
        <v>44727</v>
      </c>
      <c r="C102" s="103">
        <v>1.7</v>
      </c>
      <c r="D102" s="104" t="s">
        <v>356</v>
      </c>
      <c r="E102" s="105"/>
      <c r="F102" s="105" t="s">
        <v>51</v>
      </c>
      <c r="G102" s="119" t="s">
        <v>13</v>
      </c>
      <c r="H102" s="118"/>
    </row>
    <row r="103" spans="1:8" ht="19.5" customHeight="1" x14ac:dyDescent="0.15">
      <c r="A103" s="122" t="s">
        <v>41</v>
      </c>
      <c r="B103" s="123">
        <v>44727</v>
      </c>
      <c r="C103" s="103">
        <v>3.95</v>
      </c>
      <c r="D103" s="104" t="s">
        <v>127</v>
      </c>
      <c r="E103" s="105">
        <v>24</v>
      </c>
      <c r="F103" s="105" t="s">
        <v>51</v>
      </c>
      <c r="G103" s="119" t="s">
        <v>13</v>
      </c>
      <c r="H103" s="118"/>
    </row>
    <row r="104" spans="1:8" ht="19.5" customHeight="1" x14ac:dyDescent="0.15">
      <c r="A104" s="122" t="s">
        <v>41</v>
      </c>
      <c r="B104" s="123">
        <v>44727</v>
      </c>
      <c r="C104" s="103">
        <v>8.15</v>
      </c>
      <c r="D104" s="104" t="s">
        <v>634</v>
      </c>
      <c r="E104" s="105"/>
      <c r="F104" s="105" t="s">
        <v>51</v>
      </c>
      <c r="G104" s="119" t="s">
        <v>13</v>
      </c>
      <c r="H104" s="118"/>
    </row>
    <row r="105" spans="1:8" ht="19.5" customHeight="1" x14ac:dyDescent="0.15">
      <c r="A105" s="122" t="s">
        <v>41</v>
      </c>
      <c r="B105" s="123">
        <v>44727</v>
      </c>
      <c r="C105" s="103">
        <v>3.17</v>
      </c>
      <c r="D105" s="104" t="s">
        <v>187</v>
      </c>
      <c r="E105" s="105"/>
      <c r="F105" s="105" t="s">
        <v>51</v>
      </c>
      <c r="G105" s="119" t="s">
        <v>13</v>
      </c>
      <c r="H105" s="118"/>
    </row>
    <row r="106" spans="1:8" ht="19.5" customHeight="1" x14ac:dyDescent="0.15">
      <c r="A106" s="122" t="s">
        <v>41</v>
      </c>
      <c r="B106" s="123">
        <v>44727</v>
      </c>
      <c r="C106" s="103">
        <v>0.89</v>
      </c>
      <c r="D106" s="104" t="s">
        <v>466</v>
      </c>
      <c r="E106" s="105"/>
      <c r="F106" s="105" t="s">
        <v>99</v>
      </c>
      <c r="G106" s="119" t="s">
        <v>13</v>
      </c>
      <c r="H106" s="118"/>
    </row>
    <row r="107" spans="1:8" ht="19.5" customHeight="1" x14ac:dyDescent="0.15">
      <c r="A107" s="122" t="s">
        <v>41</v>
      </c>
      <c r="B107" s="123">
        <v>44727</v>
      </c>
      <c r="C107" s="103">
        <v>0.82</v>
      </c>
      <c r="D107" s="104" t="s">
        <v>635</v>
      </c>
      <c r="E107" s="105"/>
      <c r="F107" s="105" t="s">
        <v>99</v>
      </c>
      <c r="G107" s="119" t="s">
        <v>13</v>
      </c>
      <c r="H107" s="118"/>
    </row>
    <row r="108" spans="1:8" ht="19.5" customHeight="1" x14ac:dyDescent="0.15">
      <c r="A108" s="122" t="s">
        <v>41</v>
      </c>
      <c r="B108" s="123">
        <v>44727</v>
      </c>
      <c r="C108" s="103">
        <v>0.99</v>
      </c>
      <c r="D108" s="104" t="s">
        <v>636</v>
      </c>
      <c r="E108" s="105"/>
      <c r="F108" s="105" t="s">
        <v>99</v>
      </c>
      <c r="G108" s="119" t="s">
        <v>13</v>
      </c>
      <c r="H108" s="118"/>
    </row>
    <row r="109" spans="1:8" ht="19.5" customHeight="1" x14ac:dyDescent="0.15">
      <c r="A109" s="122" t="s">
        <v>41</v>
      </c>
      <c r="B109" s="123">
        <v>44730</v>
      </c>
      <c r="C109" s="103">
        <v>12</v>
      </c>
      <c r="D109" s="104" t="s">
        <v>637</v>
      </c>
      <c r="E109" s="105"/>
      <c r="F109" s="105"/>
      <c r="G109" s="119" t="s">
        <v>14</v>
      </c>
      <c r="H109" s="118"/>
    </row>
    <row r="110" spans="1:8" ht="19.5" customHeight="1" x14ac:dyDescent="0.15">
      <c r="A110" s="122" t="s">
        <v>41</v>
      </c>
      <c r="B110" s="131">
        <v>44732</v>
      </c>
      <c r="C110" s="103">
        <v>15</v>
      </c>
      <c r="D110" s="104" t="s">
        <v>51</v>
      </c>
      <c r="E110" s="105"/>
      <c r="F110" s="105" t="s">
        <v>51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44730</v>
      </c>
      <c r="C111" s="103">
        <v>19.260000000000002</v>
      </c>
      <c r="D111" s="104" t="s">
        <v>99</v>
      </c>
      <c r="E111" s="105"/>
      <c r="F111" s="105" t="s">
        <v>99</v>
      </c>
      <c r="G111" s="119" t="s">
        <v>13</v>
      </c>
      <c r="H111" s="118"/>
    </row>
    <row r="112" spans="1:8" ht="19.5" customHeight="1" x14ac:dyDescent="0.15">
      <c r="A112" s="122" t="s">
        <v>161</v>
      </c>
      <c r="B112" s="123">
        <v>44733</v>
      </c>
      <c r="C112" s="103">
        <v>1.45</v>
      </c>
      <c r="D112" s="104" t="s">
        <v>163</v>
      </c>
      <c r="E112" s="105"/>
      <c r="F112" s="105" t="s">
        <v>99</v>
      </c>
      <c r="G112" s="119" t="s">
        <v>13</v>
      </c>
      <c r="H112" s="118"/>
    </row>
    <row r="113" spans="1:8" ht="19.5" customHeight="1" x14ac:dyDescent="0.15">
      <c r="A113" s="122" t="s">
        <v>161</v>
      </c>
      <c r="B113" s="123">
        <v>44733</v>
      </c>
      <c r="C113" s="103">
        <v>3.34</v>
      </c>
      <c r="D113" s="104" t="s">
        <v>116</v>
      </c>
      <c r="E113" s="105"/>
      <c r="F113" s="105" t="s">
        <v>99</v>
      </c>
      <c r="G113" s="119" t="s">
        <v>13</v>
      </c>
      <c r="H113" s="118"/>
    </row>
    <row r="114" spans="1:8" ht="19.5" customHeight="1" x14ac:dyDescent="0.15">
      <c r="A114" s="122" t="s">
        <v>161</v>
      </c>
      <c r="B114" s="131">
        <v>44733</v>
      </c>
      <c r="C114" s="103">
        <v>1.99</v>
      </c>
      <c r="D114" s="104" t="s">
        <v>638</v>
      </c>
      <c r="E114" s="105"/>
      <c r="F114" s="105" t="s">
        <v>99</v>
      </c>
      <c r="G114" s="119" t="s">
        <v>13</v>
      </c>
      <c r="H114" s="118"/>
    </row>
    <row r="115" spans="1:8" ht="19.5" customHeight="1" x14ac:dyDescent="0.15">
      <c r="A115" s="122" t="s">
        <v>41</v>
      </c>
      <c r="B115" s="123">
        <v>44735</v>
      </c>
      <c r="C115" s="103">
        <v>2.08</v>
      </c>
      <c r="D115" s="104" t="s">
        <v>639</v>
      </c>
      <c r="E115" s="105"/>
      <c r="F115" s="105" t="s">
        <v>51</v>
      </c>
      <c r="G115" s="119" t="s">
        <v>13</v>
      </c>
      <c r="H115" s="118"/>
    </row>
    <row r="116" spans="1:8" ht="19.5" customHeight="1" x14ac:dyDescent="0.15">
      <c r="A116" s="122" t="s">
        <v>41</v>
      </c>
      <c r="B116" s="123">
        <v>44735</v>
      </c>
      <c r="C116" s="103">
        <v>3.95</v>
      </c>
      <c r="D116" s="104" t="s">
        <v>127</v>
      </c>
      <c r="E116" s="105"/>
      <c r="F116" s="105" t="s">
        <v>51</v>
      </c>
      <c r="G116" s="119" t="s">
        <v>13</v>
      </c>
      <c r="H116" s="118"/>
    </row>
    <row r="117" spans="1:8" ht="19.5" customHeight="1" x14ac:dyDescent="0.15">
      <c r="A117" s="122" t="s">
        <v>41</v>
      </c>
      <c r="B117" s="123">
        <v>44735</v>
      </c>
      <c r="C117" s="103">
        <v>1.8</v>
      </c>
      <c r="D117" s="104" t="s">
        <v>640</v>
      </c>
      <c r="E117" s="105"/>
      <c r="F117" s="105" t="s">
        <v>51</v>
      </c>
      <c r="G117" s="119" t="s">
        <v>13</v>
      </c>
      <c r="H117" s="118"/>
    </row>
    <row r="118" spans="1:8" ht="19.5" customHeight="1" x14ac:dyDescent="0.15">
      <c r="A118" s="122" t="s">
        <v>41</v>
      </c>
      <c r="B118" s="123">
        <v>44735</v>
      </c>
      <c r="C118" s="103">
        <v>0.9</v>
      </c>
      <c r="D118" s="104" t="s">
        <v>180</v>
      </c>
      <c r="E118" s="105"/>
      <c r="F118" s="105" t="s">
        <v>51</v>
      </c>
      <c r="G118" s="119" t="s">
        <v>13</v>
      </c>
      <c r="H118" s="118"/>
    </row>
    <row r="119" spans="1:8" ht="19.5" customHeight="1" x14ac:dyDescent="0.15">
      <c r="A119" s="122" t="s">
        <v>41</v>
      </c>
      <c r="B119" s="123">
        <v>44735</v>
      </c>
      <c r="C119" s="103">
        <v>3.17</v>
      </c>
      <c r="D119" s="104" t="s">
        <v>187</v>
      </c>
      <c r="E119" s="105"/>
      <c r="F119" s="105" t="s">
        <v>51</v>
      </c>
      <c r="G119" s="119" t="s">
        <v>13</v>
      </c>
      <c r="H119" s="118"/>
    </row>
    <row r="120" spans="1:8" ht="19.5" customHeight="1" x14ac:dyDescent="0.15">
      <c r="A120" s="122" t="s">
        <v>41</v>
      </c>
      <c r="B120" s="123">
        <v>44735</v>
      </c>
      <c r="C120" s="103">
        <v>1.7</v>
      </c>
      <c r="D120" s="104" t="s">
        <v>641</v>
      </c>
      <c r="E120" s="105"/>
      <c r="F120" s="105" t="s">
        <v>51</v>
      </c>
      <c r="G120" s="119" t="s">
        <v>13</v>
      </c>
      <c r="H120" s="118"/>
    </row>
    <row r="121" spans="1:8" ht="19.5" customHeight="1" x14ac:dyDescent="0.15">
      <c r="A121" s="122" t="s">
        <v>41</v>
      </c>
      <c r="B121" s="123">
        <v>44735</v>
      </c>
      <c r="C121" s="103">
        <v>2.5</v>
      </c>
      <c r="D121" s="104" t="s">
        <v>642</v>
      </c>
      <c r="E121" s="105"/>
      <c r="F121" s="105" t="s">
        <v>51</v>
      </c>
      <c r="G121" s="119" t="s">
        <v>13</v>
      </c>
      <c r="H121" s="118"/>
    </row>
    <row r="122" spans="1:8" ht="19.5" customHeight="1" x14ac:dyDescent="0.15">
      <c r="A122" s="122" t="s">
        <v>41</v>
      </c>
      <c r="B122" s="123">
        <v>44735</v>
      </c>
      <c r="C122" s="103">
        <v>0.9</v>
      </c>
      <c r="D122" s="104" t="s">
        <v>322</v>
      </c>
      <c r="E122" s="105">
        <v>2</v>
      </c>
      <c r="F122" s="105" t="s">
        <v>51</v>
      </c>
      <c r="G122" s="119" t="s">
        <v>13</v>
      </c>
      <c r="H122" s="118"/>
    </row>
    <row r="123" spans="1:8" ht="19.5" customHeight="1" x14ac:dyDescent="0.15">
      <c r="A123" s="122" t="s">
        <v>41</v>
      </c>
      <c r="B123" s="123">
        <v>44735</v>
      </c>
      <c r="C123" s="103">
        <v>3.19</v>
      </c>
      <c r="D123" s="104" t="s">
        <v>643</v>
      </c>
      <c r="E123" s="105"/>
      <c r="F123" s="105" t="s">
        <v>51</v>
      </c>
      <c r="G123" s="119" t="s">
        <v>13</v>
      </c>
      <c r="H123" s="118"/>
    </row>
    <row r="124" spans="1:8" ht="19.5" customHeight="1" x14ac:dyDescent="0.15">
      <c r="A124" s="122" t="s">
        <v>41</v>
      </c>
      <c r="B124" s="123">
        <v>44735</v>
      </c>
      <c r="C124" s="103">
        <v>1.1000000000000001</v>
      </c>
      <c r="D124" s="104" t="s">
        <v>644</v>
      </c>
      <c r="E124" s="105"/>
      <c r="F124" s="105" t="s">
        <v>51</v>
      </c>
      <c r="G124" s="119" t="s">
        <v>13</v>
      </c>
      <c r="H124" s="118"/>
    </row>
    <row r="125" spans="1:8" ht="19.5" customHeight="1" x14ac:dyDescent="0.15">
      <c r="A125" s="122" t="s">
        <v>41</v>
      </c>
      <c r="B125" s="123">
        <v>44735</v>
      </c>
      <c r="C125" s="103">
        <v>1.9</v>
      </c>
      <c r="D125" s="104" t="s">
        <v>59</v>
      </c>
      <c r="E125" s="105"/>
      <c r="F125" s="105" t="s">
        <v>51</v>
      </c>
      <c r="G125" s="119" t="s">
        <v>13</v>
      </c>
      <c r="H125" s="118"/>
    </row>
    <row r="126" spans="1:8" ht="19.5" customHeight="1" x14ac:dyDescent="0.15">
      <c r="A126" s="122" t="s">
        <v>161</v>
      </c>
      <c r="B126" s="123">
        <v>44735</v>
      </c>
      <c r="C126" s="103">
        <v>1</v>
      </c>
      <c r="D126" s="104" t="s">
        <v>354</v>
      </c>
      <c r="E126" s="105"/>
      <c r="F126" s="105" t="s">
        <v>51</v>
      </c>
      <c r="G126" s="119" t="s">
        <v>13</v>
      </c>
      <c r="H126" s="118"/>
    </row>
    <row r="127" spans="1:8" ht="19.5" customHeight="1" x14ac:dyDescent="0.15">
      <c r="A127" s="122" t="s">
        <v>161</v>
      </c>
      <c r="B127" s="123">
        <v>44737</v>
      </c>
      <c r="C127" s="103">
        <v>8</v>
      </c>
      <c r="D127" s="104" t="s">
        <v>645</v>
      </c>
      <c r="E127" s="105"/>
      <c r="F127" s="105"/>
      <c r="G127" s="119" t="s">
        <v>14</v>
      </c>
      <c r="H127" s="118"/>
    </row>
    <row r="128" spans="1:8" ht="19.5" customHeight="1" x14ac:dyDescent="0.15">
      <c r="A128" s="122" t="s">
        <v>41</v>
      </c>
      <c r="B128" s="123">
        <v>44738</v>
      </c>
      <c r="C128" s="103">
        <v>36</v>
      </c>
      <c r="D128" s="104" t="s">
        <v>646</v>
      </c>
      <c r="E128" s="105"/>
      <c r="F128" s="105"/>
      <c r="G128" s="119" t="s">
        <v>14</v>
      </c>
      <c r="H128" s="118"/>
    </row>
    <row r="129" spans="1:8" ht="19.5" customHeight="1" x14ac:dyDescent="0.15">
      <c r="A129" s="122" t="s">
        <v>41</v>
      </c>
      <c r="B129" s="123">
        <v>44736</v>
      </c>
      <c r="C129" s="103">
        <v>2.69</v>
      </c>
      <c r="D129" s="104" t="s">
        <v>590</v>
      </c>
      <c r="E129" s="105"/>
      <c r="F129" s="105" t="s">
        <v>99</v>
      </c>
      <c r="G129" s="119" t="s">
        <v>13</v>
      </c>
      <c r="H129" s="118"/>
    </row>
    <row r="130" spans="1:8" ht="19.5" customHeight="1" x14ac:dyDescent="0.15">
      <c r="A130" s="122" t="s">
        <v>41</v>
      </c>
      <c r="B130" s="123">
        <v>44736</v>
      </c>
      <c r="C130" s="103">
        <v>2.39</v>
      </c>
      <c r="D130" s="104" t="s">
        <v>647</v>
      </c>
      <c r="E130" s="105" t="s">
        <v>65</v>
      </c>
      <c r="F130" s="105" t="s">
        <v>99</v>
      </c>
      <c r="G130" s="119" t="s">
        <v>13</v>
      </c>
      <c r="H130" s="118"/>
    </row>
    <row r="131" spans="1:8" ht="19.5" customHeight="1" x14ac:dyDescent="0.15">
      <c r="A131" s="122" t="s">
        <v>161</v>
      </c>
      <c r="B131" s="123">
        <v>44735</v>
      </c>
      <c r="C131" s="103">
        <v>1.38</v>
      </c>
      <c r="D131" s="104" t="s">
        <v>414</v>
      </c>
      <c r="E131" s="105"/>
      <c r="F131" s="105"/>
      <c r="G131" s="119" t="s">
        <v>17</v>
      </c>
      <c r="H131" s="118"/>
    </row>
    <row r="132" spans="1:8" ht="19.5" customHeight="1" x14ac:dyDescent="0.15">
      <c r="A132" s="122" t="s">
        <v>161</v>
      </c>
      <c r="B132" s="123">
        <v>44735</v>
      </c>
      <c r="C132" s="103">
        <v>1.38</v>
      </c>
      <c r="D132" s="104" t="s">
        <v>414</v>
      </c>
      <c r="E132" s="105"/>
      <c r="F132" s="105"/>
      <c r="G132" s="119" t="s">
        <v>17</v>
      </c>
      <c r="H132" s="118"/>
    </row>
    <row r="133" spans="1:8" ht="19.5" customHeight="1" x14ac:dyDescent="0.15">
      <c r="A133" s="122" t="s">
        <v>161</v>
      </c>
      <c r="B133" s="123">
        <v>44732</v>
      </c>
      <c r="C133" s="103">
        <v>0.6</v>
      </c>
      <c r="D133" s="104" t="s">
        <v>414</v>
      </c>
      <c r="E133" s="105"/>
      <c r="F133" s="105"/>
      <c r="G133" s="119" t="s">
        <v>17</v>
      </c>
      <c r="H133" s="118"/>
    </row>
    <row r="134" spans="1:8" ht="19.5" customHeight="1" x14ac:dyDescent="0.15">
      <c r="A134" s="122" t="s">
        <v>161</v>
      </c>
      <c r="B134" s="123">
        <v>44742</v>
      </c>
      <c r="C134" s="103">
        <v>1.25</v>
      </c>
      <c r="D134" s="104" t="s">
        <v>92</v>
      </c>
      <c r="E134" s="105"/>
      <c r="F134" s="105" t="s">
        <v>51</v>
      </c>
      <c r="G134" s="119" t="s">
        <v>13</v>
      </c>
      <c r="H134" s="118"/>
    </row>
    <row r="135" spans="1:8" ht="19.5" customHeight="1" x14ac:dyDescent="0.15">
      <c r="A135" s="122" t="s">
        <v>161</v>
      </c>
      <c r="B135" s="123">
        <v>44742</v>
      </c>
      <c r="C135" s="103">
        <v>0.9</v>
      </c>
      <c r="D135" s="104" t="s">
        <v>648</v>
      </c>
      <c r="E135" s="105"/>
      <c r="F135" s="105" t="s">
        <v>51</v>
      </c>
      <c r="G135" s="119" t="s">
        <v>13</v>
      </c>
      <c r="H135" s="118"/>
    </row>
    <row r="136" spans="1:8" ht="19.5" customHeight="1" x14ac:dyDescent="0.15">
      <c r="A136" s="122" t="s">
        <v>161</v>
      </c>
      <c r="B136" s="123">
        <v>44742</v>
      </c>
      <c r="C136" s="103">
        <v>0.59</v>
      </c>
      <c r="D136" s="104" t="s">
        <v>247</v>
      </c>
      <c r="E136" s="105"/>
      <c r="F136" s="105" t="s">
        <v>51</v>
      </c>
      <c r="G136" s="119" t="s">
        <v>13</v>
      </c>
      <c r="H136" s="118"/>
    </row>
    <row r="137" spans="1:8" ht="19.5" customHeight="1" x14ac:dyDescent="0.15">
      <c r="A137" s="122" t="s">
        <v>161</v>
      </c>
      <c r="B137" s="123">
        <v>44742</v>
      </c>
      <c r="C137" s="103">
        <v>1.1499999999999999</v>
      </c>
      <c r="D137" s="104" t="s">
        <v>567</v>
      </c>
      <c r="E137" s="105"/>
      <c r="F137" s="105" t="s">
        <v>51</v>
      </c>
      <c r="G137" s="119" t="s">
        <v>13</v>
      </c>
      <c r="H137" s="118"/>
    </row>
    <row r="138" spans="1:8" ht="19.5" customHeight="1" x14ac:dyDescent="0.15">
      <c r="A138" s="122" t="s">
        <v>161</v>
      </c>
      <c r="B138" s="123">
        <v>44742</v>
      </c>
      <c r="C138" s="103">
        <v>1.5</v>
      </c>
      <c r="D138" s="104" t="s">
        <v>442</v>
      </c>
      <c r="E138" s="105"/>
      <c r="F138" s="105" t="s">
        <v>51</v>
      </c>
      <c r="G138" s="119" t="s">
        <v>13</v>
      </c>
      <c r="H138" s="118"/>
    </row>
    <row r="139" spans="1:8" ht="19.5" customHeight="1" x14ac:dyDescent="0.15">
      <c r="A139" s="122"/>
      <c r="B139" s="123"/>
      <c r="C139" s="103"/>
      <c r="D139" s="104"/>
      <c r="E139" s="105"/>
      <c r="F139" s="105"/>
      <c r="G139" s="119"/>
      <c r="H139" s="118"/>
    </row>
    <row r="140" spans="1:8" ht="19.5" customHeight="1" x14ac:dyDescent="0.15">
      <c r="A140" s="122"/>
      <c r="B140" s="123"/>
      <c r="C140" s="103"/>
      <c r="D140" s="104"/>
      <c r="E140" s="105"/>
      <c r="F140" s="105" t="s">
        <v>649</v>
      </c>
      <c r="G140" s="119"/>
      <c r="H140" s="118"/>
    </row>
    <row r="141" spans="1:8" ht="19.5" customHeight="1" x14ac:dyDescent="0.15">
      <c r="A141" s="122"/>
      <c r="B141" s="123"/>
      <c r="C141" s="103"/>
      <c r="D141" s="104"/>
      <c r="E141" s="105"/>
      <c r="F141" s="105"/>
      <c r="G141" s="119"/>
      <c r="H141" s="118"/>
    </row>
    <row r="142" spans="1:8" ht="19.5" customHeight="1" x14ac:dyDescent="0.15">
      <c r="A142" s="122"/>
      <c r="B142" s="123"/>
      <c r="C142" s="103"/>
      <c r="D142" s="104"/>
      <c r="E142" s="105"/>
      <c r="F142" s="105"/>
      <c r="G142" s="119"/>
      <c r="H142" s="118"/>
    </row>
    <row r="143" spans="1:8" ht="19.5" customHeight="1" x14ac:dyDescent="0.15">
      <c r="A143" s="122"/>
      <c r="B143" s="123"/>
      <c r="C143" s="103"/>
      <c r="D143" s="104"/>
      <c r="E143" s="105"/>
      <c r="F143" s="105"/>
      <c r="G143" s="119"/>
      <c r="H143" s="118"/>
    </row>
    <row r="144" spans="1:8" ht="19.5" customHeight="1" x14ac:dyDescent="0.15">
      <c r="A144" s="122"/>
      <c r="B144" s="123"/>
      <c r="C144" s="103"/>
      <c r="D144" s="104"/>
      <c r="E144" s="105"/>
      <c r="F144" s="105"/>
      <c r="G144" s="119"/>
      <c r="H144" s="118"/>
    </row>
    <row r="145" spans="1:8" ht="19.5" customHeight="1" x14ac:dyDescent="0.15">
      <c r="A145" s="122"/>
      <c r="B145" s="123"/>
      <c r="C145" s="103"/>
      <c r="D145" s="104"/>
      <c r="E145" s="105"/>
      <c r="F145" s="105"/>
      <c r="G145" s="119"/>
      <c r="H145" s="118"/>
    </row>
    <row r="146" spans="1:8" ht="19.5" customHeight="1" x14ac:dyDescent="0.15">
      <c r="A146" s="122"/>
      <c r="B146" s="123"/>
      <c r="C146" s="103"/>
      <c r="D146" s="104"/>
      <c r="E146" s="105"/>
      <c r="F146" s="105"/>
      <c r="G146" s="119"/>
      <c r="H146" s="118"/>
    </row>
    <row r="147" spans="1:8" ht="19.5" customHeight="1" x14ac:dyDescent="0.15">
      <c r="A147" s="122"/>
      <c r="B147" s="123"/>
      <c r="C147" s="103"/>
      <c r="D147" s="104"/>
      <c r="E147" s="105"/>
      <c r="F147" s="105"/>
      <c r="G147" s="119"/>
      <c r="H147" s="118"/>
    </row>
    <row r="148" spans="1:8" ht="19.5" customHeight="1" x14ac:dyDescent="0.15">
      <c r="A148" s="17"/>
      <c r="B148" s="67"/>
      <c r="C148" s="68"/>
      <c r="D148" s="69"/>
      <c r="E148" s="121"/>
      <c r="F148" s="69"/>
      <c r="G148" s="71"/>
      <c r="H148" s="111"/>
    </row>
    <row r="149" spans="1:8" ht="19.5" customHeight="1" x14ac:dyDescent="0.15">
      <c r="A149" s="17"/>
      <c r="B149" s="67"/>
      <c r="C149" s="132"/>
      <c r="D149" s="91"/>
      <c r="E149" s="121"/>
      <c r="F149" s="91"/>
      <c r="G149" s="133"/>
      <c r="H149" s="111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Resumen!$B$3:$C$20</xm:f>
          </x14:formula1>
          <xm:sqref>G6:G149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50"/>
  <sheetViews>
    <sheetView showGridLines="0" workbookViewId="0">
      <selection activeCell="C16" sqref="C1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SUM(C6:C161)</f>
        <v>724.79000000000019</v>
      </c>
      <c r="D4" s="43" t="s">
        <v>31</v>
      </c>
      <c r="E4" s="45">
        <f>SUMIFS(C6:C148,A6:A148,"&lt;&gt;N")</f>
        <v>154.10999999999993</v>
      </c>
      <c r="F4" s="43" t="s">
        <v>32</v>
      </c>
      <c r="G4" s="45">
        <f>SUMIFS(C6:C148,A6:A148,"&lt;&gt;F")</f>
        <v>570.68000000000006</v>
      </c>
      <c r="H4" s="41">
        <f>E4+G4</f>
        <v>724.79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>
        <v>44743</v>
      </c>
      <c r="C6" s="103">
        <v>34</v>
      </c>
      <c r="D6" s="104"/>
      <c r="E6" s="105"/>
      <c r="F6" s="105" t="s">
        <v>650</v>
      </c>
      <c r="G6" s="119" t="s">
        <v>14</v>
      </c>
      <c r="H6" s="118"/>
    </row>
    <row r="7" spans="1:8" ht="19.5" customHeight="1" x14ac:dyDescent="0.15">
      <c r="A7" s="122" t="s">
        <v>41</v>
      </c>
      <c r="B7" s="123">
        <v>44745</v>
      </c>
      <c r="C7" s="103">
        <v>8.8000000000000007</v>
      </c>
      <c r="D7" s="104"/>
      <c r="E7" s="104"/>
      <c r="F7" s="105" t="s">
        <v>205</v>
      </c>
      <c r="G7" s="119" t="s">
        <v>14</v>
      </c>
      <c r="H7" s="106"/>
    </row>
    <row r="8" spans="1:8" ht="19.5" customHeight="1" x14ac:dyDescent="0.15">
      <c r="A8" s="51" t="s">
        <v>41</v>
      </c>
      <c r="B8" s="52">
        <v>44751</v>
      </c>
      <c r="C8" s="53">
        <v>26.35</v>
      </c>
      <c r="D8" s="54" t="s">
        <v>630</v>
      </c>
      <c r="E8" s="135">
        <v>44653</v>
      </c>
      <c r="F8" s="74" t="s">
        <v>150</v>
      </c>
      <c r="G8" s="75" t="s">
        <v>16</v>
      </c>
      <c r="H8" s="106"/>
    </row>
    <row r="9" spans="1:8" ht="19.5" customHeight="1" x14ac:dyDescent="0.15">
      <c r="A9" s="122" t="s">
        <v>161</v>
      </c>
      <c r="B9" s="123">
        <v>44746</v>
      </c>
      <c r="C9" s="103">
        <v>0.56999999999999995</v>
      </c>
      <c r="D9" s="104" t="s">
        <v>651</v>
      </c>
      <c r="E9" s="104"/>
      <c r="F9" s="105" t="s">
        <v>99</v>
      </c>
      <c r="G9" s="119" t="s">
        <v>13</v>
      </c>
      <c r="H9" s="106"/>
    </row>
    <row r="10" spans="1:8" ht="19.5" customHeight="1" x14ac:dyDescent="0.15">
      <c r="A10" s="122" t="s">
        <v>161</v>
      </c>
      <c r="B10" s="134">
        <v>44746</v>
      </c>
      <c r="C10" s="103">
        <v>3.28</v>
      </c>
      <c r="D10" s="104" t="s">
        <v>83</v>
      </c>
      <c r="E10" s="104"/>
      <c r="F10" s="105" t="s">
        <v>99</v>
      </c>
      <c r="G10" s="119" t="s">
        <v>13</v>
      </c>
      <c r="H10" s="106"/>
    </row>
    <row r="11" spans="1:8" ht="19.5" customHeight="1" x14ac:dyDescent="0.15">
      <c r="A11" s="122" t="s">
        <v>161</v>
      </c>
      <c r="B11" s="123">
        <v>44746</v>
      </c>
      <c r="C11" s="103">
        <v>0.63</v>
      </c>
      <c r="D11" s="104" t="s">
        <v>405</v>
      </c>
      <c r="E11" s="104"/>
      <c r="F11" s="105" t="s">
        <v>99</v>
      </c>
      <c r="G11" s="119" t="s">
        <v>13</v>
      </c>
      <c r="H11" s="106"/>
    </row>
    <row r="12" spans="1:8" ht="19.5" customHeight="1" x14ac:dyDescent="0.15">
      <c r="A12" s="122" t="s">
        <v>161</v>
      </c>
      <c r="B12" s="134">
        <v>44746</v>
      </c>
      <c r="C12" s="103">
        <v>0.55000000000000004</v>
      </c>
      <c r="D12" s="104" t="s">
        <v>70</v>
      </c>
      <c r="E12" s="104"/>
      <c r="F12" s="105" t="s">
        <v>99</v>
      </c>
      <c r="G12" s="119" t="s">
        <v>13</v>
      </c>
      <c r="H12" s="106"/>
    </row>
    <row r="13" spans="1:8" ht="19.5" customHeight="1" x14ac:dyDescent="0.15">
      <c r="A13" s="122" t="s">
        <v>161</v>
      </c>
      <c r="B13" s="123">
        <v>44746</v>
      </c>
      <c r="C13" s="103">
        <v>4.68</v>
      </c>
      <c r="D13" s="104" t="s">
        <v>66</v>
      </c>
      <c r="E13" s="104" t="s">
        <v>652</v>
      </c>
      <c r="F13" s="105" t="s">
        <v>99</v>
      </c>
      <c r="G13" s="119" t="s">
        <v>13</v>
      </c>
      <c r="H13" s="106"/>
    </row>
    <row r="14" spans="1:8" ht="19.5" customHeight="1" x14ac:dyDescent="0.15">
      <c r="A14" s="122" t="s">
        <v>41</v>
      </c>
      <c r="B14" s="134">
        <v>44748</v>
      </c>
      <c r="C14" s="103">
        <v>2.31</v>
      </c>
      <c r="D14" s="104" t="s">
        <v>68</v>
      </c>
      <c r="E14" s="104" t="s">
        <v>653</v>
      </c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34">
        <v>44748</v>
      </c>
      <c r="C15" s="103">
        <v>1.2</v>
      </c>
      <c r="D15" s="104" t="s">
        <v>654</v>
      </c>
      <c r="E15" s="104"/>
      <c r="F15" s="105" t="s">
        <v>51</v>
      </c>
      <c r="G15" s="119" t="s">
        <v>15</v>
      </c>
      <c r="H15" s="106"/>
    </row>
    <row r="16" spans="1:8" ht="19.5" customHeight="1" x14ac:dyDescent="0.15">
      <c r="A16" s="122" t="s">
        <v>41</v>
      </c>
      <c r="B16" s="134">
        <v>44748</v>
      </c>
      <c r="C16" s="103">
        <v>1.1599999999999999</v>
      </c>
      <c r="D16" s="104" t="s">
        <v>398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34">
        <v>44748</v>
      </c>
      <c r="C17" s="103">
        <v>2.5</v>
      </c>
      <c r="D17" s="104" t="s">
        <v>655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34">
        <v>44748</v>
      </c>
      <c r="C18" s="103">
        <v>1.42</v>
      </c>
      <c r="D18" s="104" t="s">
        <v>656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34">
        <v>44748</v>
      </c>
      <c r="C19" s="103">
        <v>1</v>
      </c>
      <c r="D19" s="104" t="s">
        <v>657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34">
        <v>44748</v>
      </c>
      <c r="C20" s="103">
        <v>1.5</v>
      </c>
      <c r="D20" s="104" t="s">
        <v>608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34">
        <v>44748</v>
      </c>
      <c r="C21" s="103">
        <v>1.7</v>
      </c>
      <c r="D21" s="104" t="s">
        <v>658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34">
        <v>44748</v>
      </c>
      <c r="C22" s="103">
        <v>1.2</v>
      </c>
      <c r="D22" s="104" t="s">
        <v>595</v>
      </c>
      <c r="E22" s="104"/>
      <c r="F22" s="105" t="s">
        <v>51</v>
      </c>
      <c r="G22" s="119" t="s">
        <v>13</v>
      </c>
      <c r="H22" s="106"/>
    </row>
    <row r="23" spans="1:8" ht="19.5" customHeight="1" x14ac:dyDescent="0.15">
      <c r="A23" s="122" t="s">
        <v>41</v>
      </c>
      <c r="B23" s="134">
        <v>44748</v>
      </c>
      <c r="C23" s="103">
        <v>0.75</v>
      </c>
      <c r="D23" s="104" t="s">
        <v>659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34">
        <v>44748</v>
      </c>
      <c r="C24" s="103">
        <v>0.9</v>
      </c>
      <c r="D24" s="104" t="s">
        <v>660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34">
        <v>44748</v>
      </c>
      <c r="C25" s="103">
        <v>1.1000000000000001</v>
      </c>
      <c r="D25" s="104" t="s">
        <v>661</v>
      </c>
      <c r="E25" s="105"/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34">
        <v>44748</v>
      </c>
      <c r="C26" s="103">
        <v>3.17</v>
      </c>
      <c r="D26" s="104" t="s">
        <v>662</v>
      </c>
      <c r="E26" s="105"/>
      <c r="F26" s="105" t="s">
        <v>51</v>
      </c>
      <c r="G26" s="119" t="s">
        <v>13</v>
      </c>
      <c r="H26" s="106"/>
    </row>
    <row r="27" spans="1:8" ht="19.5" customHeight="1" x14ac:dyDescent="0.15">
      <c r="A27" s="122" t="s">
        <v>41</v>
      </c>
      <c r="B27" s="134">
        <v>44748</v>
      </c>
      <c r="C27" s="103">
        <v>2.2999999999999998</v>
      </c>
      <c r="D27" s="104" t="s">
        <v>663</v>
      </c>
      <c r="E27" s="105"/>
      <c r="F27" s="105" t="s">
        <v>51</v>
      </c>
      <c r="G27" s="119" t="s">
        <v>13</v>
      </c>
      <c r="H27" s="106"/>
    </row>
    <row r="28" spans="1:8" ht="19.5" customHeight="1" x14ac:dyDescent="0.15">
      <c r="A28" s="122" t="s">
        <v>41</v>
      </c>
      <c r="B28" s="134">
        <v>44748</v>
      </c>
      <c r="C28" s="103">
        <v>2</v>
      </c>
      <c r="D28" s="104" t="s">
        <v>664</v>
      </c>
      <c r="E28" s="105"/>
      <c r="F28" s="105" t="s">
        <v>51</v>
      </c>
      <c r="G28" s="119" t="s">
        <v>13</v>
      </c>
      <c r="H28" s="106"/>
    </row>
    <row r="29" spans="1:8" ht="19.5" customHeight="1" x14ac:dyDescent="0.15">
      <c r="A29" s="122" t="s">
        <v>41</v>
      </c>
      <c r="B29" s="134">
        <v>44748</v>
      </c>
      <c r="C29" s="103">
        <v>1.8</v>
      </c>
      <c r="D29" s="104" t="s">
        <v>665</v>
      </c>
      <c r="E29" s="105" t="s">
        <v>666</v>
      </c>
      <c r="F29" s="105" t="s">
        <v>51</v>
      </c>
      <c r="G29" s="119" t="s">
        <v>13</v>
      </c>
      <c r="H29" s="106"/>
    </row>
    <row r="30" spans="1:8" ht="19.5" customHeight="1" x14ac:dyDescent="0.15">
      <c r="A30" s="122" t="s">
        <v>41</v>
      </c>
      <c r="B30" s="134">
        <v>44748</v>
      </c>
      <c r="C30" s="103">
        <v>1.45</v>
      </c>
      <c r="D30" s="104" t="s">
        <v>667</v>
      </c>
      <c r="E30" s="105"/>
      <c r="F30" s="105" t="s">
        <v>51</v>
      </c>
      <c r="G30" s="119" t="s">
        <v>13</v>
      </c>
      <c r="H30" s="106"/>
    </row>
    <row r="31" spans="1:8" ht="19.5" customHeight="1" x14ac:dyDescent="0.15">
      <c r="A31" s="122" t="s">
        <v>41</v>
      </c>
      <c r="B31" s="134">
        <v>44748</v>
      </c>
      <c r="C31" s="103">
        <v>1.75</v>
      </c>
      <c r="D31" s="104" t="s">
        <v>667</v>
      </c>
      <c r="E31" s="105"/>
      <c r="F31" s="105" t="s">
        <v>51</v>
      </c>
      <c r="G31" s="119" t="s">
        <v>13</v>
      </c>
      <c r="H31" s="106"/>
    </row>
    <row r="32" spans="1:8" ht="19.5" customHeight="1" x14ac:dyDescent="0.15">
      <c r="A32" s="122" t="s">
        <v>41</v>
      </c>
      <c r="B32" s="134">
        <v>44748</v>
      </c>
      <c r="C32" s="103">
        <v>2.2999999999999998</v>
      </c>
      <c r="D32" s="104" t="s">
        <v>605</v>
      </c>
      <c r="E32" s="105" t="s">
        <v>666</v>
      </c>
      <c r="F32" s="105" t="s">
        <v>51</v>
      </c>
      <c r="G32" s="119" t="s">
        <v>13</v>
      </c>
      <c r="H32" s="106"/>
    </row>
    <row r="33" spans="1:8" ht="19.5" customHeight="1" x14ac:dyDescent="0.15">
      <c r="A33" s="122" t="s">
        <v>41</v>
      </c>
      <c r="B33" s="134">
        <v>44748</v>
      </c>
      <c r="C33" s="103">
        <v>0.8</v>
      </c>
      <c r="D33" s="104" t="s">
        <v>668</v>
      </c>
      <c r="E33" s="105"/>
      <c r="F33" s="105" t="s">
        <v>51</v>
      </c>
      <c r="G33" s="119" t="s">
        <v>13</v>
      </c>
      <c r="H33" s="106"/>
    </row>
    <row r="34" spans="1:8" ht="19.5" customHeight="1" x14ac:dyDescent="0.15">
      <c r="A34" s="122" t="s">
        <v>41</v>
      </c>
      <c r="B34" s="134">
        <v>44748</v>
      </c>
      <c r="C34" s="103">
        <v>0.9</v>
      </c>
      <c r="D34" s="104" t="s">
        <v>669</v>
      </c>
      <c r="E34" s="105"/>
      <c r="F34" s="105" t="s">
        <v>51</v>
      </c>
      <c r="G34" s="119" t="s">
        <v>13</v>
      </c>
      <c r="H34" s="106"/>
    </row>
    <row r="35" spans="1:8" ht="19.5" customHeight="1" x14ac:dyDescent="0.15">
      <c r="A35" s="122" t="s">
        <v>41</v>
      </c>
      <c r="B35" s="134">
        <v>44748</v>
      </c>
      <c r="C35" s="103">
        <v>2.95</v>
      </c>
      <c r="D35" s="104" t="s">
        <v>670</v>
      </c>
      <c r="E35" s="104"/>
      <c r="F35" s="105" t="s">
        <v>51</v>
      </c>
      <c r="G35" s="119" t="s">
        <v>13</v>
      </c>
      <c r="H35" s="106"/>
    </row>
    <row r="36" spans="1:8" ht="19.5" customHeight="1" x14ac:dyDescent="0.15">
      <c r="A36" s="122" t="s">
        <v>41</v>
      </c>
      <c r="B36" s="134">
        <v>44748</v>
      </c>
      <c r="C36" s="103">
        <v>0.9</v>
      </c>
      <c r="D36" s="104" t="s">
        <v>671</v>
      </c>
      <c r="E36" s="105"/>
      <c r="F36" s="105" t="s">
        <v>51</v>
      </c>
      <c r="G36" s="119" t="s">
        <v>13</v>
      </c>
      <c r="H36" s="106"/>
    </row>
    <row r="37" spans="1:8" ht="19.5" customHeight="1" x14ac:dyDescent="0.15">
      <c r="A37" s="122" t="s">
        <v>41</v>
      </c>
      <c r="B37" s="134">
        <v>44748</v>
      </c>
      <c r="C37" s="103">
        <v>1.4</v>
      </c>
      <c r="D37" s="104" t="s">
        <v>536</v>
      </c>
      <c r="E37" s="105"/>
      <c r="F37" s="105" t="s">
        <v>51</v>
      </c>
      <c r="G37" s="119" t="s">
        <v>13</v>
      </c>
      <c r="H37" s="106"/>
    </row>
    <row r="38" spans="1:8" ht="19.5" customHeight="1" x14ac:dyDescent="0.15">
      <c r="A38" s="122" t="s">
        <v>41</v>
      </c>
      <c r="B38" s="134">
        <v>44748</v>
      </c>
      <c r="C38" s="103">
        <v>1.45</v>
      </c>
      <c r="D38" s="104" t="s">
        <v>672</v>
      </c>
      <c r="E38" s="105"/>
      <c r="F38" s="105" t="s">
        <v>51</v>
      </c>
      <c r="G38" s="119" t="s">
        <v>13</v>
      </c>
      <c r="H38" s="106"/>
    </row>
    <row r="39" spans="1:8" ht="19.5" customHeight="1" x14ac:dyDescent="0.15">
      <c r="A39" s="122" t="s">
        <v>41</v>
      </c>
      <c r="B39" s="134">
        <v>44748</v>
      </c>
      <c r="C39" s="103">
        <v>2</v>
      </c>
      <c r="D39" s="104" t="s">
        <v>612</v>
      </c>
      <c r="E39" s="105"/>
      <c r="F39" s="105" t="s">
        <v>51</v>
      </c>
      <c r="G39" s="119" t="s">
        <v>13</v>
      </c>
      <c r="H39" s="106"/>
    </row>
    <row r="40" spans="1:8" ht="19.5" customHeight="1" x14ac:dyDescent="0.15">
      <c r="A40" s="122" t="s">
        <v>41</v>
      </c>
      <c r="B40" s="134">
        <v>44748</v>
      </c>
      <c r="C40" s="103">
        <v>1.8</v>
      </c>
      <c r="D40" s="104" t="s">
        <v>613</v>
      </c>
      <c r="E40" s="105"/>
      <c r="F40" s="105" t="s">
        <v>51</v>
      </c>
      <c r="G40" s="119" t="s">
        <v>13</v>
      </c>
      <c r="H40" s="106"/>
    </row>
    <row r="41" spans="1:8" ht="19.5" customHeight="1" x14ac:dyDescent="0.15">
      <c r="A41" s="122" t="s">
        <v>41</v>
      </c>
      <c r="B41" s="134">
        <v>44748</v>
      </c>
      <c r="C41" s="103">
        <v>1</v>
      </c>
      <c r="D41" s="104" t="s">
        <v>487</v>
      </c>
      <c r="E41" s="105"/>
      <c r="F41" s="105" t="s">
        <v>51</v>
      </c>
      <c r="G41" s="119" t="s">
        <v>13</v>
      </c>
      <c r="H41" s="106"/>
    </row>
    <row r="42" spans="1:8" ht="19.5" customHeight="1" x14ac:dyDescent="0.15">
      <c r="A42" s="122" t="s">
        <v>41</v>
      </c>
      <c r="B42" s="134">
        <v>44748</v>
      </c>
      <c r="C42" s="103">
        <v>1.89</v>
      </c>
      <c r="D42" s="104" t="s">
        <v>673</v>
      </c>
      <c r="E42" s="105"/>
      <c r="F42" s="105" t="s">
        <v>51</v>
      </c>
      <c r="G42" s="119" t="s">
        <v>13</v>
      </c>
      <c r="H42" s="118"/>
    </row>
    <row r="43" spans="1:8" ht="19.5" customHeight="1" x14ac:dyDescent="0.15">
      <c r="A43" s="122" t="s">
        <v>41</v>
      </c>
      <c r="B43" s="134">
        <v>44748</v>
      </c>
      <c r="C43" s="103">
        <v>1.05</v>
      </c>
      <c r="D43" s="104" t="s">
        <v>674</v>
      </c>
      <c r="E43" s="105"/>
      <c r="F43" s="105" t="s">
        <v>51</v>
      </c>
      <c r="G43" s="119" t="s">
        <v>13</v>
      </c>
      <c r="H43" s="106"/>
    </row>
    <row r="44" spans="1:8" ht="19.5" customHeight="1" x14ac:dyDescent="0.15">
      <c r="A44" s="122" t="s">
        <v>41</v>
      </c>
      <c r="B44" s="134">
        <v>44748</v>
      </c>
      <c r="C44" s="103">
        <v>0.95</v>
      </c>
      <c r="D44" s="104" t="s">
        <v>675</v>
      </c>
      <c r="E44" s="105"/>
      <c r="F44" s="105" t="s">
        <v>51</v>
      </c>
      <c r="G44" s="119" t="s">
        <v>13</v>
      </c>
      <c r="H44" s="118"/>
    </row>
    <row r="45" spans="1:8" ht="19.5" customHeight="1" x14ac:dyDescent="0.15">
      <c r="A45" s="122" t="s">
        <v>41</v>
      </c>
      <c r="B45" s="134">
        <v>44748</v>
      </c>
      <c r="C45" s="103">
        <v>2.2000000000000002</v>
      </c>
      <c r="D45" s="104" t="s">
        <v>444</v>
      </c>
      <c r="E45" s="105"/>
      <c r="F45" s="105" t="s">
        <v>51</v>
      </c>
      <c r="G45" s="119" t="s">
        <v>13</v>
      </c>
      <c r="H45" s="106"/>
    </row>
    <row r="46" spans="1:8" ht="19.5" customHeight="1" x14ac:dyDescent="0.15">
      <c r="A46" s="122" t="s">
        <v>41</v>
      </c>
      <c r="B46" s="134">
        <v>44748</v>
      </c>
      <c r="C46" s="103">
        <v>1.1599999999999999</v>
      </c>
      <c r="D46" s="104" t="s">
        <v>676</v>
      </c>
      <c r="E46" s="105"/>
      <c r="F46" s="105" t="s">
        <v>51</v>
      </c>
      <c r="G46" s="119" t="s">
        <v>13</v>
      </c>
      <c r="H46" s="106"/>
    </row>
    <row r="47" spans="1:8" ht="19.5" customHeight="1" x14ac:dyDescent="0.15">
      <c r="A47" s="122" t="s">
        <v>41</v>
      </c>
      <c r="B47" s="134">
        <v>44748</v>
      </c>
      <c r="C47" s="103">
        <v>1.1499999999999999</v>
      </c>
      <c r="D47" s="104" t="s">
        <v>677</v>
      </c>
      <c r="E47" s="105"/>
      <c r="F47" s="105" t="s">
        <v>51</v>
      </c>
      <c r="G47" s="119" t="s">
        <v>13</v>
      </c>
      <c r="H47" s="118"/>
    </row>
    <row r="48" spans="1:8" ht="19.5" customHeight="1" x14ac:dyDescent="0.15">
      <c r="A48" s="122" t="s">
        <v>41</v>
      </c>
      <c r="B48" s="134">
        <v>44748</v>
      </c>
      <c r="C48" s="103">
        <v>1.3</v>
      </c>
      <c r="D48" s="104" t="s">
        <v>678</v>
      </c>
      <c r="E48" s="105"/>
      <c r="F48" s="105" t="s">
        <v>51</v>
      </c>
      <c r="G48" s="119" t="s">
        <v>15</v>
      </c>
      <c r="H48" s="118"/>
    </row>
    <row r="49" spans="1:8" ht="19.5" customHeight="1" x14ac:dyDescent="0.15">
      <c r="A49" s="122" t="s">
        <v>41</v>
      </c>
      <c r="B49" s="134">
        <v>44748</v>
      </c>
      <c r="C49" s="103">
        <v>3.95</v>
      </c>
      <c r="D49" s="104" t="s">
        <v>277</v>
      </c>
      <c r="E49" s="105"/>
      <c r="F49" s="104" t="s">
        <v>51</v>
      </c>
      <c r="G49" s="119" t="s">
        <v>13</v>
      </c>
      <c r="H49" s="118"/>
    </row>
    <row r="50" spans="1:8" ht="19.5" customHeight="1" x14ac:dyDescent="0.15">
      <c r="A50" s="122" t="s">
        <v>41</v>
      </c>
      <c r="B50" s="123">
        <v>44749</v>
      </c>
      <c r="C50" s="103">
        <v>10.4</v>
      </c>
      <c r="D50" s="104" t="s">
        <v>679</v>
      </c>
      <c r="E50" s="105"/>
      <c r="F50" s="104" t="s">
        <v>99</v>
      </c>
      <c r="G50" s="119" t="s">
        <v>13</v>
      </c>
      <c r="H50" s="108"/>
    </row>
    <row r="51" spans="1:8" ht="19.5" customHeight="1" x14ac:dyDescent="0.15">
      <c r="A51" s="122" t="s">
        <v>41</v>
      </c>
      <c r="B51" s="123">
        <v>44749</v>
      </c>
      <c r="C51" s="103">
        <v>4.99</v>
      </c>
      <c r="D51" s="104" t="s">
        <v>680</v>
      </c>
      <c r="E51" s="105"/>
      <c r="F51" s="104" t="s">
        <v>99</v>
      </c>
      <c r="G51" s="119" t="s">
        <v>13</v>
      </c>
      <c r="H51" s="108"/>
    </row>
    <row r="52" spans="1:8" ht="19.5" customHeight="1" x14ac:dyDescent="0.15">
      <c r="A52" s="122" t="s">
        <v>41</v>
      </c>
      <c r="B52" s="123">
        <v>44749</v>
      </c>
      <c r="C52" s="103">
        <v>2.7</v>
      </c>
      <c r="D52" s="104" t="s">
        <v>681</v>
      </c>
      <c r="E52" s="105"/>
      <c r="F52" s="104" t="s">
        <v>99</v>
      </c>
      <c r="G52" s="119" t="s">
        <v>13</v>
      </c>
      <c r="H52" s="108"/>
    </row>
    <row r="53" spans="1:8" ht="19.5" customHeight="1" x14ac:dyDescent="0.15">
      <c r="A53" s="122" t="s">
        <v>41</v>
      </c>
      <c r="B53" s="123">
        <v>44749</v>
      </c>
      <c r="C53" s="103">
        <v>1.99</v>
      </c>
      <c r="D53" s="104" t="s">
        <v>682</v>
      </c>
      <c r="E53" s="105"/>
      <c r="F53" s="104" t="s">
        <v>99</v>
      </c>
      <c r="G53" s="119" t="s">
        <v>13</v>
      </c>
      <c r="H53" s="118"/>
    </row>
    <row r="54" spans="1:8" ht="19.5" customHeight="1" x14ac:dyDescent="0.15">
      <c r="A54" s="122" t="s">
        <v>41</v>
      </c>
      <c r="B54" s="123">
        <v>44749</v>
      </c>
      <c r="C54" s="103">
        <v>1.22</v>
      </c>
      <c r="D54" s="104" t="s">
        <v>683</v>
      </c>
      <c r="E54" s="105"/>
      <c r="F54" s="104" t="s">
        <v>99</v>
      </c>
      <c r="G54" s="119" t="s">
        <v>13</v>
      </c>
      <c r="H54" s="106"/>
    </row>
    <row r="55" spans="1:8" ht="19.5" customHeight="1" x14ac:dyDescent="0.15">
      <c r="A55" s="122" t="s">
        <v>41</v>
      </c>
      <c r="B55" s="123">
        <v>44749</v>
      </c>
      <c r="C55" s="103">
        <v>0.99</v>
      </c>
      <c r="D55" s="104" t="s">
        <v>684</v>
      </c>
      <c r="E55" s="105"/>
      <c r="F55" s="104" t="s">
        <v>99</v>
      </c>
      <c r="G55" s="119" t="s">
        <v>13</v>
      </c>
      <c r="H55" s="118"/>
    </row>
    <row r="56" spans="1:8" ht="19.5" customHeight="1" x14ac:dyDescent="0.15">
      <c r="A56" s="122" t="s">
        <v>41</v>
      </c>
      <c r="B56" s="123">
        <v>44749</v>
      </c>
      <c r="C56" s="103">
        <v>0.75</v>
      </c>
      <c r="D56" s="104" t="s">
        <v>685</v>
      </c>
      <c r="E56" s="105"/>
      <c r="F56" s="104" t="s">
        <v>99</v>
      </c>
      <c r="G56" s="119" t="s">
        <v>13</v>
      </c>
      <c r="H56" s="118"/>
    </row>
    <row r="57" spans="1:8" ht="19.5" customHeight="1" x14ac:dyDescent="0.15">
      <c r="A57" s="122" t="s">
        <v>41</v>
      </c>
      <c r="B57" s="123">
        <v>44749</v>
      </c>
      <c r="C57" s="103">
        <v>2.95</v>
      </c>
      <c r="D57" s="104" t="s">
        <v>686</v>
      </c>
      <c r="E57" s="105"/>
      <c r="F57" s="104" t="s">
        <v>99</v>
      </c>
      <c r="G57" s="119" t="s">
        <v>13</v>
      </c>
      <c r="H57" s="106"/>
    </row>
    <row r="58" spans="1:8" ht="19.5" customHeight="1" x14ac:dyDescent="0.15">
      <c r="A58" s="122" t="s">
        <v>41</v>
      </c>
      <c r="B58" s="123">
        <v>44749</v>
      </c>
      <c r="C58" s="103">
        <v>2.69</v>
      </c>
      <c r="D58" s="104" t="s">
        <v>687</v>
      </c>
      <c r="E58" s="105"/>
      <c r="F58" s="104" t="s">
        <v>99</v>
      </c>
      <c r="G58" s="119" t="s">
        <v>13</v>
      </c>
      <c r="H58" s="106"/>
    </row>
    <row r="59" spans="1:8" ht="19.5" customHeight="1" x14ac:dyDescent="0.15">
      <c r="A59" s="122" t="s">
        <v>41</v>
      </c>
      <c r="B59" s="123">
        <v>44749</v>
      </c>
      <c r="C59" s="103">
        <v>3.99</v>
      </c>
      <c r="D59" s="104" t="s">
        <v>688</v>
      </c>
      <c r="E59" s="105"/>
      <c r="F59" s="104" t="s">
        <v>99</v>
      </c>
      <c r="G59" s="119" t="s">
        <v>13</v>
      </c>
      <c r="H59" s="106"/>
    </row>
    <row r="60" spans="1:8" ht="19.5" customHeight="1" x14ac:dyDescent="0.15">
      <c r="A60" s="122" t="s">
        <v>41</v>
      </c>
      <c r="B60" s="123">
        <v>44749</v>
      </c>
      <c r="C60" s="103">
        <v>11.99</v>
      </c>
      <c r="D60" s="104" t="s">
        <v>124</v>
      </c>
      <c r="E60" s="105"/>
      <c r="F60" s="104" t="s">
        <v>99</v>
      </c>
      <c r="G60" s="119" t="s">
        <v>13</v>
      </c>
      <c r="H60" s="106"/>
    </row>
    <row r="61" spans="1:8" ht="19.5" customHeight="1" x14ac:dyDescent="0.15">
      <c r="A61" s="136" t="s">
        <v>161</v>
      </c>
      <c r="B61" s="123">
        <v>44749</v>
      </c>
      <c r="C61" s="103">
        <v>12.99</v>
      </c>
      <c r="D61" s="104" t="s">
        <v>689</v>
      </c>
      <c r="E61" s="105"/>
      <c r="F61" s="105" t="s">
        <v>690</v>
      </c>
      <c r="G61" s="119" t="s">
        <v>23</v>
      </c>
      <c r="H61" s="106"/>
    </row>
    <row r="62" spans="1:8" ht="19.5" customHeight="1" x14ac:dyDescent="0.15">
      <c r="A62" s="122" t="s">
        <v>161</v>
      </c>
      <c r="B62" s="123">
        <v>44749</v>
      </c>
      <c r="C62" s="103">
        <v>12.99</v>
      </c>
      <c r="D62" s="104" t="s">
        <v>689</v>
      </c>
      <c r="E62" s="105"/>
      <c r="F62" s="105" t="s">
        <v>690</v>
      </c>
      <c r="G62" s="119" t="s">
        <v>23</v>
      </c>
      <c r="H62" s="118"/>
    </row>
    <row r="63" spans="1:8" ht="19.5" customHeight="1" x14ac:dyDescent="0.15">
      <c r="A63" s="122" t="s">
        <v>41</v>
      </c>
      <c r="B63" s="123">
        <v>44749</v>
      </c>
      <c r="C63" s="103">
        <v>9.9</v>
      </c>
      <c r="D63" s="104" t="s">
        <v>691</v>
      </c>
      <c r="E63" s="105"/>
      <c r="F63" s="105"/>
      <c r="G63" s="119" t="s">
        <v>14</v>
      </c>
      <c r="H63" s="118"/>
    </row>
    <row r="64" spans="1:8" ht="19.5" customHeight="1" x14ac:dyDescent="0.15">
      <c r="A64" s="122" t="s">
        <v>41</v>
      </c>
      <c r="B64" s="123">
        <v>44749</v>
      </c>
      <c r="C64" s="103">
        <v>10.45</v>
      </c>
      <c r="D64" s="104" t="s">
        <v>692</v>
      </c>
      <c r="E64" s="105"/>
      <c r="F64" s="105" t="s">
        <v>99</v>
      </c>
      <c r="G64" s="119" t="s">
        <v>16</v>
      </c>
      <c r="H64" s="118"/>
    </row>
    <row r="65" spans="1:8" ht="19.5" customHeight="1" x14ac:dyDescent="0.15">
      <c r="A65" s="122" t="s">
        <v>161</v>
      </c>
      <c r="B65" s="123">
        <v>44750</v>
      </c>
      <c r="C65" s="103">
        <v>6.4</v>
      </c>
      <c r="D65" s="104" t="s">
        <v>693</v>
      </c>
      <c r="E65" s="105" t="s">
        <v>694</v>
      </c>
      <c r="F65" s="105" t="s">
        <v>99</v>
      </c>
      <c r="G65" s="119" t="s">
        <v>13</v>
      </c>
      <c r="H65" s="118"/>
    </row>
    <row r="66" spans="1:8" ht="19.5" customHeight="1" x14ac:dyDescent="0.15">
      <c r="A66" s="122" t="s">
        <v>161</v>
      </c>
      <c r="B66" s="123">
        <v>44750</v>
      </c>
      <c r="C66" s="103">
        <v>0.99</v>
      </c>
      <c r="D66" s="104" t="s">
        <v>636</v>
      </c>
      <c r="E66" s="105"/>
      <c r="F66" s="105" t="s">
        <v>99</v>
      </c>
      <c r="G66" s="119" t="s">
        <v>13</v>
      </c>
      <c r="H66" s="118"/>
    </row>
    <row r="67" spans="1:8" ht="19.5" customHeight="1" x14ac:dyDescent="0.15">
      <c r="A67" s="122" t="s">
        <v>161</v>
      </c>
      <c r="B67" s="123">
        <v>44750</v>
      </c>
      <c r="C67" s="103">
        <v>9.36</v>
      </c>
      <c r="D67" s="104" t="s">
        <v>66</v>
      </c>
      <c r="E67" s="105" t="s">
        <v>695</v>
      </c>
      <c r="F67" s="105" t="s">
        <v>99</v>
      </c>
      <c r="G67" s="119" t="s">
        <v>13</v>
      </c>
      <c r="H67" s="118"/>
    </row>
    <row r="68" spans="1:8" ht="19.5" customHeight="1" x14ac:dyDescent="0.15">
      <c r="A68" s="122" t="s">
        <v>161</v>
      </c>
      <c r="B68" s="123">
        <v>44750</v>
      </c>
      <c r="C68" s="103">
        <v>2.59</v>
      </c>
      <c r="D68" s="104" t="s">
        <v>228</v>
      </c>
      <c r="E68" s="105"/>
      <c r="F68" s="105" t="s">
        <v>99</v>
      </c>
      <c r="G68" s="119" t="s">
        <v>13</v>
      </c>
      <c r="H68" s="118"/>
    </row>
    <row r="69" spans="1:8" ht="19.5" customHeight="1" x14ac:dyDescent="0.15">
      <c r="A69" s="122" t="s">
        <v>161</v>
      </c>
      <c r="B69" s="123">
        <v>44750</v>
      </c>
      <c r="C69" s="103">
        <v>1.63</v>
      </c>
      <c r="D69" s="104" t="s">
        <v>543</v>
      </c>
      <c r="E69" s="105"/>
      <c r="F69" s="105"/>
      <c r="G69" s="119" t="s">
        <v>13</v>
      </c>
      <c r="H69" s="118"/>
    </row>
    <row r="70" spans="1:8" ht="19.5" customHeight="1" x14ac:dyDescent="0.15">
      <c r="A70" s="122" t="s">
        <v>161</v>
      </c>
      <c r="B70" s="123">
        <v>44750</v>
      </c>
      <c r="C70" s="103">
        <v>1.4</v>
      </c>
      <c r="D70" s="104" t="s">
        <v>696</v>
      </c>
      <c r="E70" s="105"/>
      <c r="F70" s="105" t="s">
        <v>43</v>
      </c>
      <c r="G70" s="119" t="s">
        <v>13</v>
      </c>
      <c r="H70" s="118"/>
    </row>
    <row r="71" spans="1:8" ht="19.5" customHeight="1" x14ac:dyDescent="0.15">
      <c r="A71" s="122" t="s">
        <v>161</v>
      </c>
      <c r="B71" s="123">
        <v>44750</v>
      </c>
      <c r="C71" s="103">
        <v>1.5</v>
      </c>
      <c r="D71" s="104" t="s">
        <v>509</v>
      </c>
      <c r="E71" s="105" t="s">
        <v>653</v>
      </c>
      <c r="F71" s="105" t="s">
        <v>194</v>
      </c>
      <c r="G71" s="119" t="s">
        <v>13</v>
      </c>
      <c r="H71" s="118"/>
    </row>
    <row r="72" spans="1:8" ht="19.5" customHeight="1" x14ac:dyDescent="0.15">
      <c r="A72" s="122" t="s">
        <v>161</v>
      </c>
      <c r="B72" s="123">
        <v>44750</v>
      </c>
      <c r="C72" s="103">
        <v>5.13</v>
      </c>
      <c r="D72" s="104" t="s">
        <v>697</v>
      </c>
      <c r="E72" s="105"/>
      <c r="F72" s="105"/>
      <c r="G72" s="119" t="s">
        <v>17</v>
      </c>
      <c r="H72" s="118"/>
    </row>
    <row r="73" spans="1:8" ht="19.5" customHeight="1" x14ac:dyDescent="0.15">
      <c r="A73" s="122" t="s">
        <v>161</v>
      </c>
      <c r="B73" s="123">
        <v>44750</v>
      </c>
      <c r="C73" s="103">
        <v>5.13</v>
      </c>
      <c r="D73" s="104" t="s">
        <v>697</v>
      </c>
      <c r="E73" s="105"/>
      <c r="F73" s="105"/>
      <c r="G73" s="119" t="s">
        <v>17</v>
      </c>
      <c r="H73" s="118"/>
    </row>
    <row r="74" spans="1:8" ht="19.5" customHeight="1" x14ac:dyDescent="0.15">
      <c r="A74" s="122" t="s">
        <v>41</v>
      </c>
      <c r="B74" s="123">
        <v>44750</v>
      </c>
      <c r="C74" s="103">
        <v>10</v>
      </c>
      <c r="D74" s="104" t="s">
        <v>501</v>
      </c>
      <c r="E74" s="105"/>
      <c r="F74" s="105"/>
      <c r="G74" s="119" t="s">
        <v>14</v>
      </c>
      <c r="H74" s="118"/>
    </row>
    <row r="75" spans="1:8" ht="19.5" customHeight="1" x14ac:dyDescent="0.15">
      <c r="A75" s="122" t="s">
        <v>41</v>
      </c>
      <c r="B75" s="123">
        <v>44751</v>
      </c>
      <c r="C75" s="103">
        <v>17.690000000000001</v>
      </c>
      <c r="D75" s="104" t="s">
        <v>698</v>
      </c>
      <c r="E75" s="105" t="s">
        <v>699</v>
      </c>
      <c r="F75" s="105"/>
      <c r="G75" s="119" t="s">
        <v>17</v>
      </c>
      <c r="H75" s="118"/>
    </row>
    <row r="76" spans="1:8" ht="19.5" customHeight="1" x14ac:dyDescent="0.15">
      <c r="A76" s="122" t="s">
        <v>161</v>
      </c>
      <c r="B76" s="123">
        <v>44751</v>
      </c>
      <c r="C76" s="103">
        <v>14</v>
      </c>
      <c r="D76" s="104" t="s">
        <v>462</v>
      </c>
      <c r="E76" s="105" t="s">
        <v>691</v>
      </c>
      <c r="F76" s="105"/>
      <c r="G76" s="119" t="s">
        <v>14</v>
      </c>
      <c r="H76" s="118"/>
    </row>
    <row r="77" spans="1:8" ht="19.5" customHeight="1" x14ac:dyDescent="0.15">
      <c r="A77" s="122" t="s">
        <v>41</v>
      </c>
      <c r="B77" s="123">
        <v>44751</v>
      </c>
      <c r="C77" s="103">
        <v>3</v>
      </c>
      <c r="D77" s="104" t="s">
        <v>700</v>
      </c>
      <c r="E77" s="105" t="s">
        <v>691</v>
      </c>
      <c r="F77" s="105"/>
      <c r="G77" s="119" t="s">
        <v>14</v>
      </c>
      <c r="H77" s="118"/>
    </row>
    <row r="78" spans="1:8" ht="19.5" customHeight="1" x14ac:dyDescent="0.15">
      <c r="A78" s="122" t="s">
        <v>41</v>
      </c>
      <c r="B78" s="123">
        <v>44752</v>
      </c>
      <c r="C78" s="103">
        <v>18.8</v>
      </c>
      <c r="D78" s="104" t="s">
        <v>701</v>
      </c>
      <c r="E78" s="105"/>
      <c r="F78" s="105"/>
      <c r="G78" s="119" t="s">
        <v>14</v>
      </c>
      <c r="H78" s="118"/>
    </row>
    <row r="79" spans="1:8" ht="19.5" customHeight="1" x14ac:dyDescent="0.15">
      <c r="A79" s="122" t="s">
        <v>41</v>
      </c>
      <c r="B79" s="123">
        <v>44752</v>
      </c>
      <c r="C79" s="103">
        <v>10.9</v>
      </c>
      <c r="D79" s="104" t="s">
        <v>506</v>
      </c>
      <c r="E79" s="105"/>
      <c r="F79" s="105"/>
      <c r="G79" s="119" t="s">
        <v>14</v>
      </c>
      <c r="H79" s="118"/>
    </row>
    <row r="80" spans="1:8" ht="19.5" customHeight="1" x14ac:dyDescent="0.15">
      <c r="A80" s="122" t="s">
        <v>41</v>
      </c>
      <c r="B80" s="123">
        <v>44752</v>
      </c>
      <c r="C80" s="103">
        <v>15.9</v>
      </c>
      <c r="D80" s="104" t="s">
        <v>702</v>
      </c>
      <c r="E80" s="105" t="s">
        <v>295</v>
      </c>
      <c r="F80" s="105"/>
      <c r="G80" s="119" t="s">
        <v>14</v>
      </c>
      <c r="H80" s="118"/>
    </row>
    <row r="81" spans="1:8" ht="19.5" customHeight="1" x14ac:dyDescent="0.15">
      <c r="A81" s="122" t="s">
        <v>161</v>
      </c>
      <c r="B81" s="123">
        <v>44752</v>
      </c>
      <c r="C81" s="103">
        <v>3.24</v>
      </c>
      <c r="D81" s="104" t="s">
        <v>703</v>
      </c>
      <c r="E81" s="105"/>
      <c r="F81" s="105"/>
      <c r="G81" s="119" t="s">
        <v>17</v>
      </c>
      <c r="H81" s="118"/>
    </row>
    <row r="82" spans="1:8" ht="19.5" customHeight="1" x14ac:dyDescent="0.15">
      <c r="A82" s="122" t="s">
        <v>161</v>
      </c>
      <c r="B82" s="123">
        <v>44752</v>
      </c>
      <c r="C82" s="103">
        <v>3.24</v>
      </c>
      <c r="D82" s="104" t="s">
        <v>703</v>
      </c>
      <c r="E82" s="105"/>
      <c r="F82" s="105"/>
      <c r="G82" s="119" t="s">
        <v>17</v>
      </c>
      <c r="H82" s="118"/>
    </row>
    <row r="83" spans="1:8" ht="19.5" customHeight="1" x14ac:dyDescent="0.15">
      <c r="A83" s="122" t="s">
        <v>41</v>
      </c>
      <c r="B83" s="123">
        <v>44754</v>
      </c>
      <c r="C83" s="103">
        <v>119.85</v>
      </c>
      <c r="D83" s="104" t="s">
        <v>704</v>
      </c>
      <c r="E83" s="105"/>
      <c r="F83" s="105"/>
      <c r="G83" s="119" t="s">
        <v>21</v>
      </c>
      <c r="H83" s="118"/>
    </row>
    <row r="84" spans="1:8" ht="19.5" customHeight="1" x14ac:dyDescent="0.15">
      <c r="A84" s="122" t="s">
        <v>161</v>
      </c>
      <c r="B84" s="123">
        <v>44753</v>
      </c>
      <c r="C84" s="103">
        <v>0.95</v>
      </c>
      <c r="D84" s="104" t="s">
        <v>705</v>
      </c>
      <c r="E84" s="105" t="s">
        <v>253</v>
      </c>
      <c r="F84" s="105" t="s">
        <v>99</v>
      </c>
      <c r="G84" s="119" t="s">
        <v>13</v>
      </c>
      <c r="H84" s="118"/>
    </row>
    <row r="85" spans="1:8" ht="19.5" customHeight="1" x14ac:dyDescent="0.15">
      <c r="A85" s="122" t="s">
        <v>161</v>
      </c>
      <c r="B85" s="123">
        <v>44753</v>
      </c>
      <c r="C85" s="103">
        <v>0.85</v>
      </c>
      <c r="D85" s="104" t="s">
        <v>468</v>
      </c>
      <c r="E85" s="105" t="s">
        <v>706</v>
      </c>
      <c r="F85" s="105" t="s">
        <v>99</v>
      </c>
      <c r="G85" s="119" t="s">
        <v>13</v>
      </c>
      <c r="H85" s="118"/>
    </row>
    <row r="86" spans="1:8" ht="19.5" customHeight="1" x14ac:dyDescent="0.15">
      <c r="A86" s="122" t="s">
        <v>161</v>
      </c>
      <c r="B86" s="131">
        <v>44753</v>
      </c>
      <c r="C86" s="103">
        <v>1.25</v>
      </c>
      <c r="D86" s="104" t="s">
        <v>707</v>
      </c>
      <c r="E86" s="105" t="s">
        <v>708</v>
      </c>
      <c r="F86" s="105" t="s">
        <v>99</v>
      </c>
      <c r="G86" s="119" t="s">
        <v>13</v>
      </c>
      <c r="H86" s="118"/>
    </row>
    <row r="87" spans="1:8" ht="19.5" customHeight="1" x14ac:dyDescent="0.15">
      <c r="A87" s="122" t="s">
        <v>161</v>
      </c>
      <c r="B87" s="123">
        <v>44753</v>
      </c>
      <c r="C87" s="103">
        <v>1.39</v>
      </c>
      <c r="D87" s="104" t="s">
        <v>709</v>
      </c>
      <c r="E87" s="105" t="s">
        <v>253</v>
      </c>
      <c r="F87" s="105" t="s">
        <v>99</v>
      </c>
      <c r="G87" s="119" t="s">
        <v>13</v>
      </c>
      <c r="H87" s="118"/>
    </row>
    <row r="88" spans="1:8" ht="19.5" customHeight="1" x14ac:dyDescent="0.15">
      <c r="A88" s="122" t="s">
        <v>161</v>
      </c>
      <c r="B88" s="131">
        <v>44753</v>
      </c>
      <c r="C88" s="103">
        <v>11.83</v>
      </c>
      <c r="D88" s="104" t="s">
        <v>710</v>
      </c>
      <c r="E88" s="105" t="s">
        <v>65</v>
      </c>
      <c r="F88" s="105" t="s">
        <v>99</v>
      </c>
      <c r="G88" s="119" t="s">
        <v>13</v>
      </c>
      <c r="H88" s="118"/>
    </row>
    <row r="89" spans="1:8" ht="19.5" customHeight="1" x14ac:dyDescent="0.15">
      <c r="A89" s="122" t="s">
        <v>161</v>
      </c>
      <c r="B89" s="123">
        <v>44753</v>
      </c>
      <c r="C89" s="103">
        <v>7.41</v>
      </c>
      <c r="D89" s="104" t="s">
        <v>711</v>
      </c>
      <c r="E89" s="105" t="s">
        <v>383</v>
      </c>
      <c r="F89" s="105" t="s">
        <v>99</v>
      </c>
      <c r="G89" s="119" t="s">
        <v>13</v>
      </c>
      <c r="H89" s="118"/>
    </row>
    <row r="90" spans="1:8" ht="19.5" customHeight="1" x14ac:dyDescent="0.15">
      <c r="A90" s="122" t="s">
        <v>161</v>
      </c>
      <c r="B90" s="131">
        <v>44753</v>
      </c>
      <c r="C90" s="103">
        <v>15.38</v>
      </c>
      <c r="D90" s="104" t="s">
        <v>110</v>
      </c>
      <c r="E90" s="105" t="s">
        <v>383</v>
      </c>
      <c r="F90" s="105" t="s">
        <v>99</v>
      </c>
      <c r="G90" s="119" t="s">
        <v>13</v>
      </c>
      <c r="H90" s="118"/>
    </row>
    <row r="91" spans="1:8" ht="19.5" customHeight="1" x14ac:dyDescent="0.15">
      <c r="A91" s="122" t="s">
        <v>161</v>
      </c>
      <c r="B91" s="123">
        <v>44754</v>
      </c>
      <c r="C91" s="103">
        <v>1.63</v>
      </c>
      <c r="D91" s="104" t="s">
        <v>176</v>
      </c>
      <c r="E91" s="105" t="s">
        <v>230</v>
      </c>
      <c r="F91" s="105" t="s">
        <v>99</v>
      </c>
      <c r="G91" s="119" t="s">
        <v>13</v>
      </c>
      <c r="H91" s="118"/>
    </row>
    <row r="92" spans="1:8" ht="19.5" customHeight="1" x14ac:dyDescent="0.15">
      <c r="A92" s="122" t="s">
        <v>161</v>
      </c>
      <c r="B92" s="123">
        <v>44754</v>
      </c>
      <c r="C92" s="103">
        <v>0.69</v>
      </c>
      <c r="D92" s="104" t="s">
        <v>712</v>
      </c>
      <c r="E92" s="105" t="s">
        <v>302</v>
      </c>
      <c r="F92" s="105" t="s">
        <v>99</v>
      </c>
      <c r="G92" s="119" t="s">
        <v>13</v>
      </c>
      <c r="H92" s="118"/>
    </row>
    <row r="93" spans="1:8" ht="19.5" customHeight="1" x14ac:dyDescent="0.15">
      <c r="A93" s="122" t="s">
        <v>161</v>
      </c>
      <c r="B93" s="123">
        <v>44755</v>
      </c>
      <c r="C93" s="103">
        <v>2.39</v>
      </c>
      <c r="D93" s="104" t="s">
        <v>50</v>
      </c>
      <c r="E93" s="105" t="s">
        <v>713</v>
      </c>
      <c r="F93" s="105" t="s">
        <v>538</v>
      </c>
      <c r="G93" s="119" t="s">
        <v>13</v>
      </c>
      <c r="H93" s="118"/>
    </row>
    <row r="94" spans="1:8" ht="19.5" customHeight="1" x14ac:dyDescent="0.15">
      <c r="A94" s="122" t="s">
        <v>41</v>
      </c>
      <c r="B94" s="123">
        <v>44755</v>
      </c>
      <c r="C94" s="103">
        <v>1.26</v>
      </c>
      <c r="D94" s="104" t="s">
        <v>354</v>
      </c>
      <c r="E94" s="105" t="s">
        <v>653</v>
      </c>
      <c r="F94" s="105" t="s">
        <v>538</v>
      </c>
      <c r="G94" s="119" t="s">
        <v>13</v>
      </c>
      <c r="H94" s="118"/>
    </row>
    <row r="95" spans="1:8" ht="19.5" customHeight="1" x14ac:dyDescent="0.15">
      <c r="A95" s="122" t="s">
        <v>41</v>
      </c>
      <c r="B95" s="123">
        <v>44755</v>
      </c>
      <c r="C95" s="103">
        <v>47.41</v>
      </c>
      <c r="D95" s="104" t="s">
        <v>714</v>
      </c>
      <c r="E95" s="105"/>
      <c r="F95" s="105" t="s">
        <v>150</v>
      </c>
      <c r="G95" s="119" t="s">
        <v>16</v>
      </c>
      <c r="H95" s="118"/>
    </row>
    <row r="96" spans="1:8" ht="19.5" customHeight="1" x14ac:dyDescent="0.15">
      <c r="A96" s="122" t="s">
        <v>161</v>
      </c>
      <c r="B96" s="123">
        <v>44757</v>
      </c>
      <c r="C96" s="103">
        <v>4.2300000000000004</v>
      </c>
      <c r="D96" s="104" t="s">
        <v>97</v>
      </c>
      <c r="E96" s="105" t="s">
        <v>715</v>
      </c>
      <c r="F96" s="105" t="s">
        <v>51</v>
      </c>
      <c r="G96" s="119" t="s">
        <v>13</v>
      </c>
      <c r="H96" s="118"/>
    </row>
    <row r="97" spans="1:8" ht="19.5" customHeight="1" x14ac:dyDescent="0.15">
      <c r="A97" s="122" t="s">
        <v>161</v>
      </c>
      <c r="B97" s="123">
        <v>44757</v>
      </c>
      <c r="C97" s="103">
        <v>3.6</v>
      </c>
      <c r="D97" s="104" t="s">
        <v>425</v>
      </c>
      <c r="E97" s="105" t="s">
        <v>666</v>
      </c>
      <c r="F97" s="105" t="s">
        <v>51</v>
      </c>
      <c r="G97" s="119" t="s">
        <v>13</v>
      </c>
      <c r="H97" s="118"/>
    </row>
    <row r="98" spans="1:8" ht="19.5" customHeight="1" x14ac:dyDescent="0.15">
      <c r="A98" s="122" t="s">
        <v>161</v>
      </c>
      <c r="B98" s="123">
        <v>44757</v>
      </c>
      <c r="C98" s="103">
        <v>2.4</v>
      </c>
      <c r="D98" s="104" t="s">
        <v>716</v>
      </c>
      <c r="E98" s="105"/>
      <c r="F98" s="105" t="s">
        <v>51</v>
      </c>
      <c r="G98" s="119" t="s">
        <v>13</v>
      </c>
      <c r="H98" s="118"/>
    </row>
    <row r="99" spans="1:8" ht="19.5" customHeight="1" x14ac:dyDescent="0.15">
      <c r="A99" s="122" t="s">
        <v>161</v>
      </c>
      <c r="B99" s="123">
        <v>44757</v>
      </c>
      <c r="C99" s="103">
        <v>3.17</v>
      </c>
      <c r="D99" s="104" t="s">
        <v>717</v>
      </c>
      <c r="E99" s="105"/>
      <c r="F99" s="105" t="s">
        <v>51</v>
      </c>
      <c r="G99" s="119" t="s">
        <v>13</v>
      </c>
      <c r="H99" s="118"/>
    </row>
    <row r="100" spans="1:8" ht="19.5" customHeight="1" x14ac:dyDescent="0.15">
      <c r="A100" s="122" t="s">
        <v>41</v>
      </c>
      <c r="B100" s="123">
        <v>44761</v>
      </c>
      <c r="C100" s="103">
        <v>0.78</v>
      </c>
      <c r="D100" s="104" t="s">
        <v>718</v>
      </c>
      <c r="E100" s="105"/>
      <c r="F100" s="105" t="s">
        <v>51</v>
      </c>
      <c r="G100" s="119" t="s">
        <v>13</v>
      </c>
      <c r="H100" s="118"/>
    </row>
    <row r="101" spans="1:8" ht="19.5" customHeight="1" x14ac:dyDescent="0.15">
      <c r="A101" s="122" t="s">
        <v>41</v>
      </c>
      <c r="B101" s="123">
        <v>44762</v>
      </c>
      <c r="C101" s="103">
        <v>1.25</v>
      </c>
      <c r="D101" s="104" t="s">
        <v>162</v>
      </c>
      <c r="E101" s="105"/>
      <c r="F101" s="105" t="s">
        <v>51</v>
      </c>
      <c r="G101" s="119" t="s">
        <v>13</v>
      </c>
      <c r="H101" s="118"/>
    </row>
    <row r="102" spans="1:8" ht="19.5" customHeight="1" x14ac:dyDescent="0.15">
      <c r="A102" s="122" t="s">
        <v>41</v>
      </c>
      <c r="B102" s="123">
        <v>44762</v>
      </c>
      <c r="C102" s="103">
        <v>2.4</v>
      </c>
      <c r="D102" s="104" t="s">
        <v>663</v>
      </c>
      <c r="E102" s="105"/>
      <c r="F102" s="105" t="s">
        <v>51</v>
      </c>
      <c r="G102" s="119" t="s">
        <v>13</v>
      </c>
      <c r="H102" s="118"/>
    </row>
    <row r="103" spans="1:8" ht="19.5" customHeight="1" x14ac:dyDescent="0.15">
      <c r="A103" s="122" t="s">
        <v>41</v>
      </c>
      <c r="B103" s="123">
        <v>44762</v>
      </c>
      <c r="C103" s="103">
        <v>3.95</v>
      </c>
      <c r="D103" s="104" t="s">
        <v>277</v>
      </c>
      <c r="E103" s="105"/>
      <c r="F103" s="105" t="s">
        <v>51</v>
      </c>
      <c r="G103" s="119" t="s">
        <v>13</v>
      </c>
      <c r="H103" s="118"/>
    </row>
    <row r="104" spans="1:8" ht="19.5" customHeight="1" x14ac:dyDescent="0.15">
      <c r="A104" s="122" t="s">
        <v>41</v>
      </c>
      <c r="B104" s="123">
        <v>44762</v>
      </c>
      <c r="C104" s="103">
        <v>0.95</v>
      </c>
      <c r="D104" s="104" t="s">
        <v>719</v>
      </c>
      <c r="E104" s="105"/>
      <c r="F104" s="105" t="s">
        <v>51</v>
      </c>
      <c r="G104" s="119" t="s">
        <v>13</v>
      </c>
      <c r="H104" s="118"/>
    </row>
    <row r="105" spans="1:8" ht="19.5" customHeight="1" x14ac:dyDescent="0.15">
      <c r="A105" s="122" t="s">
        <v>41</v>
      </c>
      <c r="B105" s="123">
        <v>44762</v>
      </c>
      <c r="C105" s="103">
        <v>2.11</v>
      </c>
      <c r="D105" s="104" t="s">
        <v>662</v>
      </c>
      <c r="E105" s="105">
        <v>5</v>
      </c>
      <c r="F105" s="105" t="s">
        <v>51</v>
      </c>
      <c r="G105" s="119" t="s">
        <v>13</v>
      </c>
      <c r="H105" s="118"/>
    </row>
    <row r="106" spans="1:8" ht="19.5" customHeight="1" x14ac:dyDescent="0.15">
      <c r="A106" s="122" t="s">
        <v>41</v>
      </c>
      <c r="B106" s="123">
        <v>44762</v>
      </c>
      <c r="C106" s="103">
        <v>1</v>
      </c>
      <c r="D106" s="104" t="s">
        <v>603</v>
      </c>
      <c r="E106" s="105"/>
      <c r="F106" s="105" t="s">
        <v>51</v>
      </c>
      <c r="G106" s="119" t="s">
        <v>13</v>
      </c>
      <c r="H106" s="118"/>
    </row>
    <row r="107" spans="1:8" ht="19.5" customHeight="1" x14ac:dyDescent="0.15">
      <c r="A107" s="122" t="s">
        <v>41</v>
      </c>
      <c r="B107" s="123">
        <v>44762</v>
      </c>
      <c r="C107" s="103">
        <v>2.16</v>
      </c>
      <c r="D107" s="104" t="s">
        <v>484</v>
      </c>
      <c r="E107" s="105"/>
      <c r="F107" s="105" t="s">
        <v>51</v>
      </c>
      <c r="G107" s="119" t="s">
        <v>13</v>
      </c>
      <c r="H107" s="118"/>
    </row>
    <row r="108" spans="1:8" ht="19.5" customHeight="1" x14ac:dyDescent="0.15">
      <c r="A108" s="122" t="s">
        <v>41</v>
      </c>
      <c r="B108" s="123">
        <v>44761</v>
      </c>
      <c r="C108" s="103">
        <v>36</v>
      </c>
      <c r="D108" s="104" t="s">
        <v>720</v>
      </c>
      <c r="E108" s="105"/>
      <c r="F108" s="105" t="s">
        <v>150</v>
      </c>
      <c r="G108" s="119" t="s">
        <v>16</v>
      </c>
      <c r="H108" s="118"/>
    </row>
    <row r="109" spans="1:8" ht="19.5" customHeight="1" x14ac:dyDescent="0.15">
      <c r="A109" s="122" t="s">
        <v>161</v>
      </c>
      <c r="B109" s="123">
        <v>44758</v>
      </c>
      <c r="C109" s="103">
        <v>4.1399999999999997</v>
      </c>
      <c r="D109" s="104" t="s">
        <v>414</v>
      </c>
      <c r="E109" s="105"/>
      <c r="F109" s="105"/>
      <c r="G109" s="119" t="s">
        <v>17</v>
      </c>
      <c r="H109" s="118"/>
    </row>
    <row r="110" spans="1:8" ht="19.5" customHeight="1" x14ac:dyDescent="0.15">
      <c r="A110" s="122" t="s">
        <v>161</v>
      </c>
      <c r="B110" s="131">
        <v>44762</v>
      </c>
      <c r="C110" s="103">
        <v>2.5</v>
      </c>
      <c r="D110" s="104" t="s">
        <v>721</v>
      </c>
      <c r="E110" s="105"/>
      <c r="F110" s="105" t="s">
        <v>722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44758</v>
      </c>
      <c r="C111" s="103">
        <v>16.95</v>
      </c>
      <c r="D111" s="104" t="s">
        <v>723</v>
      </c>
      <c r="E111" s="105"/>
      <c r="F111" s="105"/>
      <c r="G111" s="119" t="s">
        <v>14</v>
      </c>
      <c r="H111" s="118"/>
    </row>
    <row r="112" spans="1:8" ht="19.5" customHeight="1" x14ac:dyDescent="0.15">
      <c r="A112" s="122" t="s">
        <v>41</v>
      </c>
      <c r="B112" s="123">
        <v>44766</v>
      </c>
      <c r="C112" s="103">
        <v>17.5</v>
      </c>
      <c r="D112" s="104" t="s">
        <v>637</v>
      </c>
      <c r="E112" s="105"/>
      <c r="F112" s="105"/>
      <c r="G112" s="119" t="s">
        <v>14</v>
      </c>
      <c r="H112" s="118"/>
    </row>
    <row r="113" spans="1:8" ht="19.5" customHeight="1" x14ac:dyDescent="0.15">
      <c r="A113" s="122" t="s">
        <v>41</v>
      </c>
      <c r="B113" s="123">
        <v>44771</v>
      </c>
      <c r="C113" s="103">
        <v>26</v>
      </c>
      <c r="D113" s="104" t="s">
        <v>724</v>
      </c>
      <c r="E113" s="105"/>
      <c r="F113" s="105"/>
      <c r="G113" s="119" t="s">
        <v>14</v>
      </c>
      <c r="H113" s="118"/>
    </row>
    <row r="114" spans="1:8" ht="19.5" customHeight="1" x14ac:dyDescent="0.15">
      <c r="A114" s="122" t="s">
        <v>41</v>
      </c>
      <c r="B114" s="131">
        <v>44760</v>
      </c>
      <c r="C114" s="103">
        <v>13.1</v>
      </c>
      <c r="D114" s="104" t="s">
        <v>725</v>
      </c>
      <c r="E114" s="105"/>
      <c r="F114" s="105" t="s">
        <v>726</v>
      </c>
      <c r="G114" s="119" t="s">
        <v>14</v>
      </c>
      <c r="H114" s="118"/>
    </row>
    <row r="115" spans="1:8" ht="19.5" customHeight="1" x14ac:dyDescent="0.15">
      <c r="A115" s="122" t="s">
        <v>41</v>
      </c>
      <c r="B115" s="131">
        <v>44760</v>
      </c>
      <c r="C115" s="103">
        <v>9.1999999999999993</v>
      </c>
      <c r="D115" s="104" t="s">
        <v>727</v>
      </c>
      <c r="E115" s="105"/>
      <c r="F115" s="105"/>
      <c r="G115" s="119" t="s">
        <v>17</v>
      </c>
      <c r="H115" s="118"/>
    </row>
    <row r="116" spans="1:8" ht="19.5" customHeight="1" x14ac:dyDescent="0.15">
      <c r="A116" s="122"/>
      <c r="B116" s="123"/>
      <c r="C116" s="103"/>
      <c r="D116" s="104"/>
      <c r="E116" s="105"/>
      <c r="F116" s="105"/>
      <c r="G116" s="119"/>
      <c r="H116" s="118"/>
    </row>
    <row r="117" spans="1:8" ht="19.5" customHeight="1" x14ac:dyDescent="0.15">
      <c r="A117" s="122"/>
      <c r="B117" s="123"/>
      <c r="C117" s="103"/>
      <c r="D117" s="104"/>
      <c r="E117" s="105"/>
      <c r="F117" s="105"/>
      <c r="G117" s="119"/>
      <c r="H117" s="118"/>
    </row>
    <row r="118" spans="1:8" ht="19.5" customHeight="1" x14ac:dyDescent="0.15">
      <c r="A118" s="122"/>
      <c r="B118" s="123"/>
      <c r="C118" s="103"/>
      <c r="D118" s="104"/>
      <c r="E118" s="105"/>
      <c r="F118" s="105"/>
      <c r="G118" s="119"/>
      <c r="H118" s="118"/>
    </row>
    <row r="119" spans="1:8" ht="19.5" customHeight="1" x14ac:dyDescent="0.15">
      <c r="A119" s="122"/>
      <c r="B119" s="123"/>
      <c r="C119" s="103"/>
      <c r="D119" s="104"/>
      <c r="E119" s="105"/>
      <c r="F119" s="105"/>
      <c r="G119" s="119"/>
      <c r="H119" s="118"/>
    </row>
    <row r="120" spans="1:8" ht="19.5" customHeight="1" x14ac:dyDescent="0.15">
      <c r="A120" s="122"/>
      <c r="B120" s="123"/>
      <c r="C120" s="103"/>
      <c r="D120" s="104"/>
      <c r="E120" s="105"/>
      <c r="F120" s="105"/>
      <c r="G120" s="119"/>
      <c r="H120" s="118"/>
    </row>
    <row r="121" spans="1:8" ht="19.5" customHeight="1" x14ac:dyDescent="0.15">
      <c r="A121" s="122"/>
      <c r="B121" s="123"/>
      <c r="C121" s="103"/>
      <c r="D121" s="104"/>
      <c r="E121" s="105"/>
      <c r="F121" s="105"/>
      <c r="G121" s="119"/>
      <c r="H121" s="118"/>
    </row>
    <row r="122" spans="1:8" ht="19.5" customHeight="1" x14ac:dyDescent="0.15">
      <c r="A122" s="122"/>
      <c r="B122" s="123"/>
      <c r="C122" s="103"/>
      <c r="D122" s="104"/>
      <c r="E122" s="105"/>
      <c r="F122" s="105"/>
      <c r="G122" s="119"/>
      <c r="H122" s="118"/>
    </row>
    <row r="123" spans="1:8" ht="19.5" customHeight="1" x14ac:dyDescent="0.15">
      <c r="A123" s="122"/>
      <c r="B123" s="123"/>
      <c r="C123" s="103"/>
      <c r="D123" s="104"/>
      <c r="E123" s="105"/>
      <c r="F123" s="105"/>
      <c r="G123" s="119"/>
      <c r="H123" s="118"/>
    </row>
    <row r="124" spans="1:8" ht="19.5" customHeight="1" x14ac:dyDescent="0.15">
      <c r="A124" s="122"/>
      <c r="B124" s="123"/>
      <c r="C124" s="103"/>
      <c r="D124" s="104"/>
      <c r="E124" s="105"/>
      <c r="F124" s="105"/>
      <c r="G124" s="119"/>
      <c r="H124" s="118"/>
    </row>
    <row r="125" spans="1:8" ht="19.5" customHeight="1" x14ac:dyDescent="0.15">
      <c r="A125" s="122"/>
      <c r="B125" s="123"/>
      <c r="C125" s="103"/>
      <c r="D125" s="104"/>
      <c r="E125" s="105"/>
      <c r="F125" s="105"/>
      <c r="G125" s="119"/>
      <c r="H125" s="118"/>
    </row>
    <row r="126" spans="1:8" ht="19.5" customHeight="1" x14ac:dyDescent="0.15">
      <c r="A126" s="122"/>
      <c r="B126" s="123"/>
      <c r="C126" s="103"/>
      <c r="D126" s="104"/>
      <c r="E126" s="105"/>
      <c r="F126" s="105"/>
      <c r="G126" s="119"/>
      <c r="H126" s="118"/>
    </row>
    <row r="127" spans="1:8" ht="19.5" customHeight="1" x14ac:dyDescent="0.15">
      <c r="A127" s="122"/>
      <c r="B127" s="123"/>
      <c r="C127" s="103"/>
      <c r="D127" s="104"/>
      <c r="E127" s="105"/>
      <c r="F127" s="105"/>
      <c r="G127" s="119"/>
      <c r="H127" s="118"/>
    </row>
    <row r="128" spans="1:8" ht="19.5" customHeight="1" x14ac:dyDescent="0.15">
      <c r="A128" s="122"/>
      <c r="B128" s="123"/>
      <c r="C128" s="103"/>
      <c r="D128" s="104"/>
      <c r="E128" s="105"/>
      <c r="F128" s="105"/>
      <c r="G128" s="119"/>
      <c r="H128" s="118"/>
    </row>
    <row r="129" spans="1:8" ht="19.5" customHeight="1" x14ac:dyDescent="0.15">
      <c r="A129" s="122"/>
      <c r="B129" s="123"/>
      <c r="C129" s="103"/>
      <c r="D129" s="104"/>
      <c r="E129" s="105"/>
      <c r="F129" s="105"/>
      <c r="G129" s="119"/>
      <c r="H129" s="118"/>
    </row>
    <row r="130" spans="1:8" ht="19.5" customHeight="1" x14ac:dyDescent="0.15">
      <c r="A130" s="122"/>
      <c r="B130" s="123"/>
      <c r="C130" s="103"/>
      <c r="D130" s="104"/>
      <c r="E130" s="105"/>
      <c r="F130" s="105"/>
      <c r="G130" s="119"/>
      <c r="H130" s="118"/>
    </row>
    <row r="131" spans="1:8" ht="19.5" customHeight="1" x14ac:dyDescent="0.15">
      <c r="A131" s="122"/>
      <c r="B131" s="123"/>
      <c r="C131" s="103"/>
      <c r="D131" s="104"/>
      <c r="E131" s="105"/>
      <c r="F131" s="105"/>
      <c r="G131" s="119"/>
      <c r="H131" s="118"/>
    </row>
    <row r="132" spans="1:8" ht="19.5" customHeight="1" x14ac:dyDescent="0.15">
      <c r="A132" s="122"/>
      <c r="B132" s="123"/>
      <c r="C132" s="103"/>
      <c r="D132" s="104"/>
      <c r="E132" s="105"/>
      <c r="F132" s="105"/>
      <c r="G132" s="119"/>
      <c r="H132" s="118"/>
    </row>
    <row r="133" spans="1:8" ht="19.5" customHeight="1" x14ac:dyDescent="0.15">
      <c r="A133" s="122"/>
      <c r="B133" s="123"/>
      <c r="C133" s="103"/>
      <c r="D133" s="104"/>
      <c r="E133" s="105"/>
      <c r="F133" s="105"/>
      <c r="G133" s="119"/>
      <c r="H133" s="118"/>
    </row>
    <row r="134" spans="1:8" ht="19.5" customHeight="1" x14ac:dyDescent="0.15">
      <c r="A134" s="122"/>
      <c r="B134" s="123"/>
      <c r="C134" s="103"/>
      <c r="D134" s="104"/>
      <c r="E134" s="105"/>
      <c r="F134" s="105"/>
      <c r="G134" s="119"/>
      <c r="H134" s="118"/>
    </row>
    <row r="135" spans="1:8" ht="19.5" customHeight="1" x14ac:dyDescent="0.15">
      <c r="A135" s="122"/>
      <c r="B135" s="123"/>
      <c r="C135" s="103"/>
      <c r="D135" s="104"/>
      <c r="E135" s="105"/>
      <c r="F135" s="105"/>
      <c r="G135" s="119"/>
      <c r="H135" s="118"/>
    </row>
    <row r="136" spans="1:8" ht="19.5" customHeight="1" x14ac:dyDescent="0.15">
      <c r="A136" s="122"/>
      <c r="B136" s="123"/>
      <c r="C136" s="103"/>
      <c r="D136" s="104"/>
      <c r="E136" s="105"/>
      <c r="F136" s="105"/>
      <c r="G136" s="119"/>
      <c r="H136" s="118"/>
    </row>
    <row r="137" spans="1:8" ht="19.5" customHeight="1" x14ac:dyDescent="0.15">
      <c r="A137" s="122"/>
      <c r="B137" s="123"/>
      <c r="C137" s="103"/>
      <c r="D137" s="104"/>
      <c r="E137" s="105"/>
      <c r="F137" s="105"/>
      <c r="G137" s="119"/>
      <c r="H137" s="118"/>
    </row>
    <row r="138" spans="1:8" ht="19.5" customHeight="1" x14ac:dyDescent="0.15">
      <c r="A138" s="122"/>
      <c r="B138" s="123"/>
      <c r="C138" s="103"/>
      <c r="D138" s="104"/>
      <c r="E138" s="105"/>
      <c r="F138" s="105"/>
      <c r="G138" s="119"/>
      <c r="H138" s="118"/>
    </row>
    <row r="139" spans="1:8" ht="19.5" customHeight="1" x14ac:dyDescent="0.15">
      <c r="A139" s="122"/>
      <c r="B139" s="123"/>
      <c r="C139" s="103"/>
      <c r="D139" s="104"/>
      <c r="E139" s="105"/>
      <c r="F139" s="105"/>
      <c r="G139" s="119"/>
      <c r="H139" s="118"/>
    </row>
    <row r="140" spans="1:8" ht="19.5" customHeight="1" x14ac:dyDescent="0.15">
      <c r="A140" s="122"/>
      <c r="B140" s="123"/>
      <c r="C140" s="103"/>
      <c r="D140" s="104"/>
      <c r="E140" s="105"/>
      <c r="F140" s="105"/>
      <c r="G140" s="119"/>
      <c r="H140" s="118"/>
    </row>
    <row r="141" spans="1:8" ht="19.5" customHeight="1" x14ac:dyDescent="0.15">
      <c r="A141" s="122"/>
      <c r="B141" s="123"/>
      <c r="C141" s="103"/>
      <c r="D141" s="104"/>
      <c r="E141" s="105"/>
      <c r="F141" s="105"/>
      <c r="G141" s="119"/>
      <c r="H141" s="118"/>
    </row>
    <row r="142" spans="1:8" ht="19.5" customHeight="1" x14ac:dyDescent="0.15">
      <c r="A142" s="122"/>
      <c r="B142" s="123"/>
      <c r="C142" s="103"/>
      <c r="D142" s="104"/>
      <c r="E142" s="105"/>
      <c r="F142" s="105"/>
      <c r="G142" s="119"/>
      <c r="H142" s="118"/>
    </row>
    <row r="143" spans="1:8" ht="19.5" customHeight="1" x14ac:dyDescent="0.15">
      <c r="A143" s="122"/>
      <c r="B143" s="123"/>
      <c r="C143" s="103"/>
      <c r="D143" s="104"/>
      <c r="E143" s="105"/>
      <c r="F143" s="105"/>
      <c r="G143" s="119"/>
      <c r="H143" s="118"/>
    </row>
    <row r="144" spans="1:8" ht="19.5" customHeight="1" x14ac:dyDescent="0.15">
      <c r="A144" s="122"/>
      <c r="B144" s="123"/>
      <c r="C144" s="103"/>
      <c r="D144" s="104"/>
      <c r="E144" s="105"/>
      <c r="F144" s="105"/>
      <c r="G144" s="119"/>
      <c r="H144" s="118"/>
    </row>
    <row r="145" spans="1:8" ht="19.5" customHeight="1" x14ac:dyDescent="0.15">
      <c r="A145" s="122"/>
      <c r="B145" s="123"/>
      <c r="C145" s="103"/>
      <c r="D145" s="104"/>
      <c r="E145" s="105"/>
      <c r="F145" s="105"/>
      <c r="G145" s="119"/>
      <c r="H145" s="118"/>
    </row>
    <row r="146" spans="1:8" ht="19.5" customHeight="1" x14ac:dyDescent="0.15">
      <c r="A146" s="122"/>
      <c r="B146" s="123"/>
      <c r="C146" s="103"/>
      <c r="D146" s="104"/>
      <c r="E146" s="105"/>
      <c r="F146" s="105"/>
      <c r="G146" s="119"/>
      <c r="H146" s="118"/>
    </row>
    <row r="147" spans="1:8" ht="19.5" customHeight="1" x14ac:dyDescent="0.15">
      <c r="A147" s="122"/>
      <c r="B147" s="123"/>
      <c r="C147" s="103"/>
      <c r="D147" s="104"/>
      <c r="E147" s="105"/>
      <c r="F147" s="105"/>
      <c r="G147" s="119"/>
      <c r="H147" s="118"/>
    </row>
    <row r="148" spans="1:8" ht="19.5" customHeight="1" x14ac:dyDescent="0.15">
      <c r="A148" s="122"/>
      <c r="B148" s="123"/>
      <c r="C148" s="103"/>
      <c r="D148" s="104"/>
      <c r="E148" s="105"/>
      <c r="F148" s="105"/>
      <c r="G148" s="119"/>
      <c r="H148" s="118"/>
    </row>
    <row r="149" spans="1:8" ht="19.5" customHeight="1" x14ac:dyDescent="0.15">
      <c r="A149" s="17"/>
      <c r="B149" s="67"/>
      <c r="C149" s="68"/>
      <c r="D149" s="69"/>
      <c r="E149" s="121"/>
      <c r="F149" s="69"/>
      <c r="G149" s="71"/>
      <c r="H149" s="111"/>
    </row>
    <row r="150" spans="1:8" ht="19.5" customHeight="1" x14ac:dyDescent="0.15">
      <c r="A150" s="17"/>
      <c r="B150" s="67"/>
      <c r="C150" s="132"/>
      <c r="D150" s="91"/>
      <c r="E150" s="121"/>
      <c r="F150" s="91"/>
      <c r="G150" s="133"/>
      <c r="H150" s="111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Resumen!$B$3:$C$20</xm:f>
          </x14:formula1>
          <xm:sqref>G6:G150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48"/>
  <sheetViews>
    <sheetView showGridLines="0" workbookViewId="0">
      <selection activeCell="D10" sqref="D10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9"/>
      <c r="B1" s="144"/>
      <c r="C1" s="145"/>
      <c r="D1" s="145"/>
      <c r="E1" s="145"/>
      <c r="F1" s="145"/>
      <c r="G1" s="145"/>
      <c r="H1" s="145"/>
    </row>
    <row r="2" spans="1:8" ht="22" x14ac:dyDescent="0.25">
      <c r="A2" s="31"/>
      <c r="B2" s="32" t="s">
        <v>28</v>
      </c>
      <c r="C2" s="33"/>
      <c r="D2" s="31"/>
      <c r="E2" s="42"/>
      <c r="F2" s="34"/>
      <c r="G2" s="99"/>
      <c r="H2" s="41"/>
    </row>
    <row r="3" spans="1:8" ht="12" customHeight="1" x14ac:dyDescent="0.15">
      <c r="A3" s="35"/>
      <c r="B3" s="36"/>
      <c r="C3" s="37"/>
      <c r="D3" s="36"/>
      <c r="E3" s="36"/>
      <c r="F3" s="38"/>
      <c r="G3" s="36"/>
      <c r="H3" s="41"/>
    </row>
    <row r="4" spans="1:8" ht="24" customHeight="1" x14ac:dyDescent="0.15">
      <c r="A4" s="17"/>
      <c r="B4" s="41" t="s">
        <v>30</v>
      </c>
      <c r="C4" s="42">
        <f>SUM(C6:C159)</f>
        <v>627.00000000000011</v>
      </c>
      <c r="D4" s="43" t="s">
        <v>31</v>
      </c>
      <c r="E4" s="45">
        <f>SUMIFS(C6:C146,A6:A146,"&lt;&gt;N")</f>
        <v>91.29000000000002</v>
      </c>
      <c r="F4" s="43" t="s">
        <v>32</v>
      </c>
      <c r="G4" s="45">
        <f>SUMIFS(C6:C146,A6:A146,"&lt;&gt;F")</f>
        <v>535.70999999999992</v>
      </c>
      <c r="H4" s="41">
        <f>E4+G4</f>
        <v>627</v>
      </c>
    </row>
    <row r="5" spans="1:8" ht="24" customHeight="1" x14ac:dyDescent="0.15">
      <c r="A5" s="46"/>
      <c r="B5" s="47" t="s">
        <v>39</v>
      </c>
      <c r="C5" s="48" t="s">
        <v>34</v>
      </c>
      <c r="D5" s="47" t="s">
        <v>35</v>
      </c>
      <c r="E5" s="47" t="s">
        <v>36</v>
      </c>
      <c r="F5" s="47" t="s">
        <v>37</v>
      </c>
      <c r="G5" s="49" t="s">
        <v>38</v>
      </c>
      <c r="H5" s="100" t="s">
        <v>35</v>
      </c>
    </row>
    <row r="6" spans="1:8" ht="19.5" customHeight="1" x14ac:dyDescent="0.15">
      <c r="A6" s="122" t="s">
        <v>41</v>
      </c>
      <c r="B6" s="123">
        <v>44772</v>
      </c>
      <c r="C6" s="103">
        <v>3.95</v>
      </c>
      <c r="D6" s="104" t="s">
        <v>127</v>
      </c>
      <c r="E6" s="105"/>
      <c r="F6" s="105" t="s">
        <v>51</v>
      </c>
      <c r="G6" s="119" t="s">
        <v>13</v>
      </c>
      <c r="H6" s="118"/>
    </row>
    <row r="7" spans="1:8" ht="19.5" customHeight="1" x14ac:dyDescent="0.15">
      <c r="A7" s="122" t="s">
        <v>41</v>
      </c>
      <c r="B7" s="123">
        <v>44772</v>
      </c>
      <c r="C7" s="103">
        <v>2.35</v>
      </c>
      <c r="D7" s="104" t="s">
        <v>331</v>
      </c>
      <c r="E7" s="104"/>
      <c r="F7" s="105" t="s">
        <v>51</v>
      </c>
      <c r="G7" s="119" t="s">
        <v>13</v>
      </c>
      <c r="H7" s="106"/>
    </row>
    <row r="8" spans="1:8" ht="19.5" customHeight="1" x14ac:dyDescent="0.15">
      <c r="A8" s="122" t="s">
        <v>41</v>
      </c>
      <c r="B8" s="123">
        <v>44772</v>
      </c>
      <c r="C8" s="103">
        <v>8.4600000000000009</v>
      </c>
      <c r="D8" s="104" t="s">
        <v>634</v>
      </c>
      <c r="E8" s="134"/>
      <c r="F8" s="105" t="s">
        <v>51</v>
      </c>
      <c r="G8" s="119" t="s">
        <v>13</v>
      </c>
      <c r="H8" s="106"/>
    </row>
    <row r="9" spans="1:8" ht="19.5" customHeight="1" x14ac:dyDescent="0.15">
      <c r="A9" s="122" t="s">
        <v>41</v>
      </c>
      <c r="B9" s="123">
        <v>44772</v>
      </c>
      <c r="C9" s="103">
        <v>1.7</v>
      </c>
      <c r="D9" s="104" t="s">
        <v>728</v>
      </c>
      <c r="E9" s="104"/>
      <c r="F9" s="105" t="s">
        <v>51</v>
      </c>
      <c r="G9" s="119" t="s">
        <v>13</v>
      </c>
      <c r="H9" s="106"/>
    </row>
    <row r="10" spans="1:8" ht="19.5" customHeight="1" x14ac:dyDescent="0.15">
      <c r="A10" s="122" t="s">
        <v>41</v>
      </c>
      <c r="B10" s="123">
        <v>44772</v>
      </c>
      <c r="C10" s="103">
        <v>1.05</v>
      </c>
      <c r="D10" s="104" t="s">
        <v>237</v>
      </c>
      <c r="E10" s="104"/>
      <c r="F10" s="105" t="s">
        <v>51</v>
      </c>
      <c r="G10" s="119" t="s">
        <v>13</v>
      </c>
      <c r="H10" s="106"/>
    </row>
    <row r="11" spans="1:8" ht="19.5" customHeight="1" x14ac:dyDescent="0.15">
      <c r="A11" s="122" t="s">
        <v>41</v>
      </c>
      <c r="B11" s="123">
        <v>44772</v>
      </c>
      <c r="C11" s="103">
        <v>2</v>
      </c>
      <c r="D11" s="104" t="s">
        <v>729</v>
      </c>
      <c r="E11" s="104"/>
      <c r="F11" s="105" t="s">
        <v>51</v>
      </c>
      <c r="G11" s="119" t="s">
        <v>13</v>
      </c>
      <c r="H11" s="106"/>
    </row>
    <row r="12" spans="1:8" ht="19.5" customHeight="1" x14ac:dyDescent="0.15">
      <c r="A12" s="122" t="s">
        <v>41</v>
      </c>
      <c r="B12" s="123">
        <v>44772</v>
      </c>
      <c r="C12" s="103">
        <v>1.4</v>
      </c>
      <c r="D12" s="104" t="s">
        <v>303</v>
      </c>
      <c r="E12" s="104"/>
      <c r="F12" s="105" t="s">
        <v>51</v>
      </c>
      <c r="G12" s="119" t="s">
        <v>13</v>
      </c>
      <c r="H12" s="106"/>
    </row>
    <row r="13" spans="1:8" ht="19.5" customHeight="1" x14ac:dyDescent="0.15">
      <c r="A13" s="122" t="s">
        <v>41</v>
      </c>
      <c r="B13" s="123">
        <v>44772</v>
      </c>
      <c r="C13" s="103">
        <v>1</v>
      </c>
      <c r="D13" s="104" t="s">
        <v>304</v>
      </c>
      <c r="E13" s="104"/>
      <c r="F13" s="105" t="s">
        <v>51</v>
      </c>
      <c r="G13" s="119" t="s">
        <v>13</v>
      </c>
      <c r="H13" s="106"/>
    </row>
    <row r="14" spans="1:8" ht="19.5" customHeight="1" x14ac:dyDescent="0.15">
      <c r="A14" s="122" t="s">
        <v>41</v>
      </c>
      <c r="B14" s="123">
        <v>44772</v>
      </c>
      <c r="C14" s="103">
        <v>1.35</v>
      </c>
      <c r="D14" s="104" t="s">
        <v>163</v>
      </c>
      <c r="E14" s="104"/>
      <c r="F14" s="105" t="s">
        <v>51</v>
      </c>
      <c r="G14" s="119" t="s">
        <v>13</v>
      </c>
      <c r="H14" s="106"/>
    </row>
    <row r="15" spans="1:8" ht="19.5" customHeight="1" x14ac:dyDescent="0.15">
      <c r="A15" s="122" t="s">
        <v>41</v>
      </c>
      <c r="B15" s="123">
        <v>44772</v>
      </c>
      <c r="C15" s="103">
        <v>1.05</v>
      </c>
      <c r="D15" s="104" t="s">
        <v>239</v>
      </c>
      <c r="E15" s="104"/>
      <c r="F15" s="105" t="s">
        <v>51</v>
      </c>
      <c r="G15" s="119" t="s">
        <v>13</v>
      </c>
      <c r="H15" s="106"/>
    </row>
    <row r="16" spans="1:8" ht="19.5" customHeight="1" x14ac:dyDescent="0.15">
      <c r="A16" s="122" t="s">
        <v>41</v>
      </c>
      <c r="B16" s="123">
        <v>44772</v>
      </c>
      <c r="C16" s="103">
        <v>2.4500000000000002</v>
      </c>
      <c r="D16" s="104" t="s">
        <v>87</v>
      </c>
      <c r="E16" s="104"/>
      <c r="F16" s="105" t="s">
        <v>51</v>
      </c>
      <c r="G16" s="119" t="s">
        <v>13</v>
      </c>
      <c r="H16" s="106"/>
    </row>
    <row r="17" spans="1:8" ht="19.5" customHeight="1" x14ac:dyDescent="0.15">
      <c r="A17" s="122" t="s">
        <v>41</v>
      </c>
      <c r="B17" s="123">
        <v>44772</v>
      </c>
      <c r="C17" s="103">
        <v>0.77</v>
      </c>
      <c r="D17" s="104" t="s">
        <v>68</v>
      </c>
      <c r="E17" s="104"/>
      <c r="F17" s="105" t="s">
        <v>51</v>
      </c>
      <c r="G17" s="119" t="s">
        <v>13</v>
      </c>
      <c r="H17" s="106"/>
    </row>
    <row r="18" spans="1:8" ht="19.5" customHeight="1" x14ac:dyDescent="0.15">
      <c r="A18" s="122" t="s">
        <v>41</v>
      </c>
      <c r="B18" s="123">
        <v>44772</v>
      </c>
      <c r="C18" s="103">
        <v>0.95</v>
      </c>
      <c r="D18" s="104" t="s">
        <v>80</v>
      </c>
      <c r="E18" s="105"/>
      <c r="F18" s="105" t="s">
        <v>51</v>
      </c>
      <c r="G18" s="119" t="s">
        <v>13</v>
      </c>
      <c r="H18" s="118"/>
    </row>
    <row r="19" spans="1:8" ht="19.5" customHeight="1" x14ac:dyDescent="0.15">
      <c r="A19" s="122" t="s">
        <v>41</v>
      </c>
      <c r="B19" s="123">
        <v>44772</v>
      </c>
      <c r="C19" s="103">
        <v>2.4</v>
      </c>
      <c r="D19" s="104" t="s">
        <v>716</v>
      </c>
      <c r="E19" s="104"/>
      <c r="F19" s="105" t="s">
        <v>51</v>
      </c>
      <c r="G19" s="119" t="s">
        <v>13</v>
      </c>
      <c r="H19" s="106"/>
    </row>
    <row r="20" spans="1:8" ht="19.5" customHeight="1" x14ac:dyDescent="0.15">
      <c r="A20" s="122" t="s">
        <v>41</v>
      </c>
      <c r="B20" s="123">
        <v>44772</v>
      </c>
      <c r="C20" s="103">
        <v>1.75</v>
      </c>
      <c r="D20" s="104" t="s">
        <v>729</v>
      </c>
      <c r="E20" s="104"/>
      <c r="F20" s="105" t="s">
        <v>51</v>
      </c>
      <c r="G20" s="119" t="s">
        <v>13</v>
      </c>
      <c r="H20" s="106"/>
    </row>
    <row r="21" spans="1:8" ht="19.5" customHeight="1" x14ac:dyDescent="0.15">
      <c r="A21" s="122" t="s">
        <v>41</v>
      </c>
      <c r="B21" s="123">
        <v>44772</v>
      </c>
      <c r="C21" s="103">
        <v>1.45</v>
      </c>
      <c r="D21" s="104" t="s">
        <v>729</v>
      </c>
      <c r="E21" s="105"/>
      <c r="F21" s="105" t="s">
        <v>51</v>
      </c>
      <c r="G21" s="119" t="s">
        <v>13</v>
      </c>
      <c r="H21" s="118"/>
    </row>
    <row r="22" spans="1:8" ht="19.5" customHeight="1" x14ac:dyDescent="0.15">
      <c r="A22" s="122" t="s">
        <v>41</v>
      </c>
      <c r="B22" s="123">
        <v>44772</v>
      </c>
      <c r="C22" s="103">
        <v>2.5</v>
      </c>
      <c r="D22" s="104" t="s">
        <v>730</v>
      </c>
      <c r="E22" s="104"/>
      <c r="F22" s="105" t="s">
        <v>51</v>
      </c>
      <c r="G22" s="119" t="s">
        <v>13</v>
      </c>
      <c r="H22" s="106"/>
    </row>
    <row r="23" spans="1:8" ht="19.5" customHeight="1" x14ac:dyDescent="0.15">
      <c r="A23" s="122" t="s">
        <v>41</v>
      </c>
      <c r="B23" s="123">
        <v>44772</v>
      </c>
      <c r="C23" s="103">
        <v>2.5</v>
      </c>
      <c r="D23" s="104" t="s">
        <v>625</v>
      </c>
      <c r="E23" s="105"/>
      <c r="F23" s="105" t="s">
        <v>51</v>
      </c>
      <c r="G23" s="119" t="s">
        <v>13</v>
      </c>
      <c r="H23" s="106"/>
    </row>
    <row r="24" spans="1:8" ht="19.5" customHeight="1" x14ac:dyDescent="0.15">
      <c r="A24" s="122" t="s">
        <v>41</v>
      </c>
      <c r="B24" s="123">
        <v>44772</v>
      </c>
      <c r="C24" s="103">
        <v>1.05</v>
      </c>
      <c r="D24" s="104" t="s">
        <v>628</v>
      </c>
      <c r="E24" s="105"/>
      <c r="F24" s="105" t="s">
        <v>51</v>
      </c>
      <c r="G24" s="119" t="s">
        <v>13</v>
      </c>
      <c r="H24" s="106"/>
    </row>
    <row r="25" spans="1:8" ht="19.5" customHeight="1" x14ac:dyDescent="0.15">
      <c r="A25" s="122" t="s">
        <v>41</v>
      </c>
      <c r="B25" s="123">
        <v>44772</v>
      </c>
      <c r="C25" s="103">
        <v>1.8</v>
      </c>
      <c r="D25" s="104" t="s">
        <v>731</v>
      </c>
      <c r="E25" s="105"/>
      <c r="F25" s="105" t="s">
        <v>51</v>
      </c>
      <c r="G25" s="119" t="s">
        <v>13</v>
      </c>
      <c r="H25" s="106"/>
    </row>
    <row r="26" spans="1:8" ht="19.5" customHeight="1" x14ac:dyDescent="0.15">
      <c r="A26" s="122" t="s">
        <v>41</v>
      </c>
      <c r="B26" s="123">
        <v>44772</v>
      </c>
      <c r="C26" s="103">
        <v>1</v>
      </c>
      <c r="D26" s="104" t="s">
        <v>732</v>
      </c>
      <c r="E26" s="105"/>
      <c r="F26" s="105" t="s">
        <v>51</v>
      </c>
      <c r="G26" s="119" t="s">
        <v>15</v>
      </c>
      <c r="H26" s="106"/>
    </row>
    <row r="27" spans="1:8" ht="19.5" customHeight="1" x14ac:dyDescent="0.15">
      <c r="A27" s="122" t="s">
        <v>41</v>
      </c>
      <c r="B27" s="123">
        <v>44772</v>
      </c>
      <c r="C27" s="103">
        <v>1.5</v>
      </c>
      <c r="D27" s="104" t="s">
        <v>733</v>
      </c>
      <c r="E27" s="105"/>
      <c r="F27" s="105" t="s">
        <v>51</v>
      </c>
      <c r="G27" s="119" t="s">
        <v>13</v>
      </c>
      <c r="H27" s="106"/>
    </row>
    <row r="28" spans="1:8" ht="19.5" customHeight="1" x14ac:dyDescent="0.15">
      <c r="A28" s="122" t="s">
        <v>41</v>
      </c>
      <c r="B28" s="123">
        <v>44772</v>
      </c>
      <c r="C28" s="103">
        <v>0.95</v>
      </c>
      <c r="D28" s="104" t="s">
        <v>496</v>
      </c>
      <c r="E28" s="105"/>
      <c r="F28" s="105" t="s">
        <v>51</v>
      </c>
      <c r="G28" s="119" t="s">
        <v>13</v>
      </c>
      <c r="H28" s="106"/>
    </row>
    <row r="29" spans="1:8" ht="19.5" customHeight="1" x14ac:dyDescent="0.15">
      <c r="A29" s="122" t="s">
        <v>41</v>
      </c>
      <c r="B29" s="123">
        <v>44772</v>
      </c>
      <c r="C29" s="103">
        <v>1.5</v>
      </c>
      <c r="D29" s="104" t="s">
        <v>734</v>
      </c>
      <c r="E29" s="105"/>
      <c r="F29" s="105" t="s">
        <v>51</v>
      </c>
      <c r="G29" s="119" t="s">
        <v>13</v>
      </c>
      <c r="H29" s="106"/>
    </row>
    <row r="30" spans="1:8" ht="19.5" customHeight="1" x14ac:dyDescent="0.15">
      <c r="A30" s="122" t="s">
        <v>41</v>
      </c>
      <c r="B30" s="123">
        <v>44772</v>
      </c>
      <c r="C30" s="103">
        <v>1.2</v>
      </c>
      <c r="D30" s="104" t="s">
        <v>56</v>
      </c>
      <c r="E30" s="105"/>
      <c r="F30" s="105" t="s">
        <v>51</v>
      </c>
      <c r="G30" s="119" t="s">
        <v>13</v>
      </c>
      <c r="H30" s="106"/>
    </row>
    <row r="31" spans="1:8" ht="19.5" customHeight="1" x14ac:dyDescent="0.15">
      <c r="A31" s="122" t="s">
        <v>41</v>
      </c>
      <c r="B31" s="123">
        <v>44772</v>
      </c>
      <c r="C31" s="103">
        <v>2.15</v>
      </c>
      <c r="D31" s="104" t="s">
        <v>735</v>
      </c>
      <c r="E31" s="105"/>
      <c r="F31" s="105" t="s">
        <v>51</v>
      </c>
      <c r="G31" s="119" t="s">
        <v>13</v>
      </c>
      <c r="H31" s="106"/>
    </row>
    <row r="32" spans="1:8" ht="19.5" customHeight="1" x14ac:dyDescent="0.15">
      <c r="A32" s="122" t="s">
        <v>41</v>
      </c>
      <c r="B32" s="123">
        <v>44772</v>
      </c>
      <c r="C32" s="103">
        <v>1.3</v>
      </c>
      <c r="D32" s="104" t="s">
        <v>736</v>
      </c>
      <c r="E32" s="105"/>
      <c r="F32" s="105" t="s">
        <v>51</v>
      </c>
      <c r="G32" s="119" t="s">
        <v>16</v>
      </c>
      <c r="H32" s="106"/>
    </row>
    <row r="33" spans="1:8" ht="19.5" customHeight="1" x14ac:dyDescent="0.15">
      <c r="A33" s="122" t="s">
        <v>41</v>
      </c>
      <c r="B33" s="123">
        <v>44772</v>
      </c>
      <c r="C33" s="103">
        <v>15.5</v>
      </c>
      <c r="D33" s="104" t="s">
        <v>691</v>
      </c>
      <c r="E33" s="104"/>
      <c r="F33" s="105"/>
      <c r="G33" s="119" t="s">
        <v>14</v>
      </c>
      <c r="H33" s="106"/>
    </row>
    <row r="34" spans="1:8" ht="19.5" customHeight="1" x14ac:dyDescent="0.15">
      <c r="A34" s="122" t="s">
        <v>161</v>
      </c>
      <c r="B34" s="123">
        <v>44772</v>
      </c>
      <c r="C34" s="103">
        <v>7.02</v>
      </c>
      <c r="D34" s="104" t="s">
        <v>703</v>
      </c>
      <c r="E34" s="105"/>
      <c r="F34" s="105"/>
      <c r="G34" s="119" t="s">
        <v>17</v>
      </c>
      <c r="H34" s="106"/>
    </row>
    <row r="35" spans="1:8" ht="19.5" customHeight="1" x14ac:dyDescent="0.15">
      <c r="A35" s="122" t="s">
        <v>41</v>
      </c>
      <c r="B35" s="123">
        <v>44772</v>
      </c>
      <c r="C35" s="103">
        <v>5.13</v>
      </c>
      <c r="D35" s="104" t="s">
        <v>737</v>
      </c>
      <c r="E35" s="105"/>
      <c r="F35" s="105"/>
      <c r="G35" s="119" t="s">
        <v>17</v>
      </c>
      <c r="H35" s="106"/>
    </row>
    <row r="36" spans="1:8" ht="19.5" customHeight="1" x14ac:dyDescent="0.15">
      <c r="A36" s="122" t="s">
        <v>161</v>
      </c>
      <c r="B36" s="123">
        <v>44774</v>
      </c>
      <c r="C36" s="103">
        <v>2.62</v>
      </c>
      <c r="D36" s="104" t="s">
        <v>722</v>
      </c>
      <c r="E36" s="105"/>
      <c r="F36" s="105"/>
      <c r="G36" s="119" t="s">
        <v>13</v>
      </c>
      <c r="H36" s="106"/>
    </row>
    <row r="37" spans="1:8" ht="19.5" customHeight="1" x14ac:dyDescent="0.15">
      <c r="A37" s="122" t="s">
        <v>161</v>
      </c>
      <c r="B37" s="123">
        <v>44774</v>
      </c>
      <c r="C37" s="103">
        <v>0.78</v>
      </c>
      <c r="D37" s="104" t="s">
        <v>227</v>
      </c>
      <c r="E37" s="105"/>
      <c r="F37" s="105" t="s">
        <v>194</v>
      </c>
      <c r="G37" s="119" t="s">
        <v>13</v>
      </c>
      <c r="H37" s="106"/>
    </row>
    <row r="38" spans="1:8" ht="19.5" customHeight="1" x14ac:dyDescent="0.15">
      <c r="A38" s="122" t="s">
        <v>41</v>
      </c>
      <c r="B38" s="123">
        <v>44772</v>
      </c>
      <c r="C38" s="103">
        <v>9.3000000000000007</v>
      </c>
      <c r="D38" s="104" t="s">
        <v>738</v>
      </c>
      <c r="E38" s="105"/>
      <c r="F38" s="105"/>
      <c r="G38" s="119" t="s">
        <v>14</v>
      </c>
      <c r="H38" s="106"/>
    </row>
    <row r="39" spans="1:8" ht="19.5" customHeight="1" x14ac:dyDescent="0.15">
      <c r="A39" s="122" t="s">
        <v>41</v>
      </c>
      <c r="B39" s="123">
        <v>44774</v>
      </c>
      <c r="C39" s="103">
        <v>29.7</v>
      </c>
      <c r="D39" s="104" t="s">
        <v>739</v>
      </c>
      <c r="E39" s="105"/>
      <c r="F39" s="105"/>
      <c r="G39" s="119" t="s">
        <v>21</v>
      </c>
      <c r="H39" s="106"/>
    </row>
    <row r="40" spans="1:8" ht="19.5" customHeight="1" x14ac:dyDescent="0.15">
      <c r="A40" s="122" t="s">
        <v>41</v>
      </c>
      <c r="B40" s="123">
        <v>44776</v>
      </c>
      <c r="C40" s="103">
        <v>6.8</v>
      </c>
      <c r="D40" s="104" t="s">
        <v>740</v>
      </c>
      <c r="E40" s="105"/>
      <c r="F40" s="105"/>
      <c r="G40" s="119" t="s">
        <v>17</v>
      </c>
      <c r="H40" s="118"/>
    </row>
    <row r="41" spans="1:8" ht="19.5" customHeight="1" x14ac:dyDescent="0.15">
      <c r="A41" s="122" t="s">
        <v>41</v>
      </c>
      <c r="B41" s="123">
        <v>44776</v>
      </c>
      <c r="C41" s="103">
        <v>14</v>
      </c>
      <c r="D41" s="104" t="s">
        <v>281</v>
      </c>
      <c r="E41" s="105"/>
      <c r="F41" s="105" t="s">
        <v>741</v>
      </c>
      <c r="G41" s="119" t="s">
        <v>14</v>
      </c>
      <c r="H41" s="106"/>
    </row>
    <row r="42" spans="1:8" ht="19.5" customHeight="1" x14ac:dyDescent="0.15">
      <c r="A42" s="122" t="s">
        <v>41</v>
      </c>
      <c r="B42" s="123">
        <v>44776</v>
      </c>
      <c r="C42" s="103">
        <v>1.74</v>
      </c>
      <c r="D42" s="104" t="s">
        <v>703</v>
      </c>
      <c r="E42" s="105"/>
      <c r="F42" s="105"/>
      <c r="G42" s="119" t="s">
        <v>17</v>
      </c>
      <c r="H42" s="118"/>
    </row>
    <row r="43" spans="1:8" ht="19.5" customHeight="1" x14ac:dyDescent="0.15">
      <c r="A43" s="122" t="s">
        <v>41</v>
      </c>
      <c r="B43" s="123">
        <v>44779</v>
      </c>
      <c r="C43" s="103">
        <v>3.95</v>
      </c>
      <c r="D43" s="104" t="s">
        <v>277</v>
      </c>
      <c r="E43" s="105" t="s">
        <v>742</v>
      </c>
      <c r="F43" s="105" t="s">
        <v>51</v>
      </c>
      <c r="G43" s="119" t="s">
        <v>13</v>
      </c>
      <c r="H43" s="106"/>
    </row>
    <row r="44" spans="1:8" ht="19.5" customHeight="1" x14ac:dyDescent="0.15">
      <c r="A44" s="122" t="s">
        <v>41</v>
      </c>
      <c r="B44" s="123">
        <v>44779</v>
      </c>
      <c r="C44" s="103">
        <v>4.8</v>
      </c>
      <c r="D44" s="104" t="s">
        <v>743</v>
      </c>
      <c r="E44" s="105"/>
      <c r="F44" s="105" t="s">
        <v>51</v>
      </c>
      <c r="G44" s="119" t="s">
        <v>13</v>
      </c>
      <c r="H44" s="106"/>
    </row>
    <row r="45" spans="1:8" ht="19.5" customHeight="1" x14ac:dyDescent="0.15">
      <c r="A45" s="122" t="s">
        <v>41</v>
      </c>
      <c r="B45" s="123">
        <v>44779</v>
      </c>
      <c r="C45" s="103">
        <v>3.17</v>
      </c>
      <c r="D45" s="104" t="s">
        <v>495</v>
      </c>
      <c r="E45" s="105"/>
      <c r="F45" s="105" t="s">
        <v>51</v>
      </c>
      <c r="G45" s="119" t="s">
        <v>13</v>
      </c>
      <c r="H45" s="118"/>
    </row>
    <row r="46" spans="1:8" ht="19.5" customHeight="1" x14ac:dyDescent="0.15">
      <c r="A46" s="122" t="s">
        <v>41</v>
      </c>
      <c r="B46" s="123">
        <v>44779</v>
      </c>
      <c r="C46" s="103">
        <v>1.8</v>
      </c>
      <c r="D46" s="104" t="s">
        <v>322</v>
      </c>
      <c r="E46" s="105">
        <v>2</v>
      </c>
      <c r="F46" s="105" t="s">
        <v>51</v>
      </c>
      <c r="G46" s="119" t="s">
        <v>13</v>
      </c>
      <c r="H46" s="118"/>
    </row>
    <row r="47" spans="1:8" ht="19.5" customHeight="1" x14ac:dyDescent="0.15">
      <c r="A47" s="122" t="s">
        <v>41</v>
      </c>
      <c r="B47" s="123">
        <v>44779</v>
      </c>
      <c r="C47" s="103">
        <v>2.23</v>
      </c>
      <c r="D47" s="104" t="s">
        <v>406</v>
      </c>
      <c r="E47" s="105"/>
      <c r="F47" s="105" t="s">
        <v>51</v>
      </c>
      <c r="G47" s="119" t="s">
        <v>13</v>
      </c>
      <c r="H47" s="118"/>
    </row>
    <row r="48" spans="1:8" ht="19.5" customHeight="1" x14ac:dyDescent="0.15">
      <c r="A48" s="122" t="s">
        <v>41</v>
      </c>
      <c r="B48" s="123">
        <v>44779</v>
      </c>
      <c r="C48" s="103">
        <v>1.58</v>
      </c>
      <c r="D48" s="104" t="s">
        <v>201</v>
      </c>
      <c r="E48" s="105"/>
      <c r="F48" s="104" t="s">
        <v>99</v>
      </c>
      <c r="G48" s="119" t="s">
        <v>13</v>
      </c>
      <c r="H48" s="108"/>
    </row>
    <row r="49" spans="1:8" ht="19.5" customHeight="1" x14ac:dyDescent="0.15">
      <c r="A49" s="122" t="s">
        <v>41</v>
      </c>
      <c r="B49" s="123">
        <v>44779</v>
      </c>
      <c r="C49" s="103">
        <v>1.72</v>
      </c>
      <c r="D49" s="104" t="s">
        <v>438</v>
      </c>
      <c r="E49" s="105"/>
      <c r="F49" s="104" t="s">
        <v>99</v>
      </c>
      <c r="G49" s="119" t="s">
        <v>13</v>
      </c>
      <c r="H49" s="108"/>
    </row>
    <row r="50" spans="1:8" ht="19.5" customHeight="1" x14ac:dyDescent="0.15">
      <c r="A50" s="122" t="s">
        <v>41</v>
      </c>
      <c r="B50" s="123">
        <v>44773</v>
      </c>
      <c r="C50" s="103">
        <v>0.9</v>
      </c>
      <c r="D50" s="104" t="s">
        <v>744</v>
      </c>
      <c r="E50" s="105"/>
      <c r="F50" s="104" t="s">
        <v>99</v>
      </c>
      <c r="G50" s="119" t="s">
        <v>13</v>
      </c>
      <c r="H50" s="108"/>
    </row>
    <row r="51" spans="1:8" ht="19.5" customHeight="1" x14ac:dyDescent="0.15">
      <c r="A51" s="122" t="s">
        <v>41</v>
      </c>
      <c r="B51" s="123">
        <v>44773</v>
      </c>
      <c r="C51" s="103">
        <v>0.86</v>
      </c>
      <c r="D51" s="104" t="s">
        <v>745</v>
      </c>
      <c r="E51" s="105"/>
      <c r="F51" s="104" t="s">
        <v>99</v>
      </c>
      <c r="G51" s="119" t="s">
        <v>13</v>
      </c>
      <c r="H51" s="118"/>
    </row>
    <row r="52" spans="1:8" ht="19.5" customHeight="1" x14ac:dyDescent="0.15">
      <c r="A52" s="122" t="s">
        <v>41</v>
      </c>
      <c r="B52" s="123">
        <v>44773</v>
      </c>
      <c r="C52" s="103">
        <v>0.99</v>
      </c>
      <c r="D52" s="104" t="s">
        <v>746</v>
      </c>
      <c r="E52" s="105"/>
      <c r="F52" s="104" t="s">
        <v>99</v>
      </c>
      <c r="G52" s="119" t="s">
        <v>13</v>
      </c>
      <c r="H52" s="106"/>
    </row>
    <row r="53" spans="1:8" ht="19.5" customHeight="1" x14ac:dyDescent="0.15">
      <c r="A53" s="122" t="s">
        <v>41</v>
      </c>
      <c r="B53" s="123">
        <v>44773</v>
      </c>
      <c r="C53" s="103">
        <v>0.8</v>
      </c>
      <c r="D53" s="104" t="s">
        <v>746</v>
      </c>
      <c r="E53" s="105"/>
      <c r="F53" s="104" t="s">
        <v>99</v>
      </c>
      <c r="G53" s="119" t="s">
        <v>13</v>
      </c>
      <c r="H53" s="118"/>
    </row>
    <row r="54" spans="1:8" ht="19.5" customHeight="1" x14ac:dyDescent="0.15">
      <c r="A54" s="122" t="s">
        <v>41</v>
      </c>
      <c r="B54" s="123">
        <v>44773</v>
      </c>
      <c r="C54" s="103">
        <v>1.39</v>
      </c>
      <c r="D54" s="104" t="s">
        <v>747</v>
      </c>
      <c r="E54" s="105"/>
      <c r="F54" s="104" t="s">
        <v>99</v>
      </c>
      <c r="G54" s="119" t="s">
        <v>13</v>
      </c>
      <c r="H54" s="118"/>
    </row>
    <row r="55" spans="1:8" ht="19.5" customHeight="1" x14ac:dyDescent="0.15">
      <c r="A55" s="122" t="s">
        <v>41</v>
      </c>
      <c r="B55" s="123">
        <v>44773</v>
      </c>
      <c r="C55" s="103">
        <v>1.2</v>
      </c>
      <c r="D55" s="104" t="s">
        <v>748</v>
      </c>
      <c r="E55" s="105"/>
      <c r="F55" s="104" t="s">
        <v>99</v>
      </c>
      <c r="G55" s="119" t="s">
        <v>13</v>
      </c>
      <c r="H55" s="106"/>
    </row>
    <row r="56" spans="1:8" ht="19.5" customHeight="1" x14ac:dyDescent="0.15">
      <c r="A56" s="122" t="s">
        <v>41</v>
      </c>
      <c r="B56" s="123">
        <v>44773</v>
      </c>
      <c r="C56" s="103">
        <v>2.15</v>
      </c>
      <c r="D56" s="104" t="s">
        <v>749</v>
      </c>
      <c r="E56" s="105"/>
      <c r="F56" s="104" t="s">
        <v>99</v>
      </c>
      <c r="G56" s="119" t="s">
        <v>13</v>
      </c>
      <c r="H56" s="106"/>
    </row>
    <row r="57" spans="1:8" ht="19.5" customHeight="1" x14ac:dyDescent="0.15">
      <c r="A57" s="122" t="s">
        <v>41</v>
      </c>
      <c r="B57" s="123">
        <v>44773</v>
      </c>
      <c r="C57" s="103">
        <v>0.54</v>
      </c>
      <c r="D57" s="104" t="s">
        <v>712</v>
      </c>
      <c r="E57" s="105"/>
      <c r="F57" s="104" t="s">
        <v>99</v>
      </c>
      <c r="G57" s="119" t="s">
        <v>13</v>
      </c>
      <c r="H57" s="106"/>
    </row>
    <row r="58" spans="1:8" ht="19.5" customHeight="1" x14ac:dyDescent="0.15">
      <c r="A58" s="122" t="s">
        <v>41</v>
      </c>
      <c r="B58" s="123">
        <v>44773</v>
      </c>
      <c r="C58" s="103">
        <v>9.36</v>
      </c>
      <c r="D58" s="104" t="s">
        <v>66</v>
      </c>
      <c r="E58" s="105">
        <v>12</v>
      </c>
      <c r="F58" s="104" t="s">
        <v>99</v>
      </c>
      <c r="G58" s="119" t="s">
        <v>13</v>
      </c>
      <c r="H58" s="106"/>
    </row>
    <row r="59" spans="1:8" ht="19.5" customHeight="1" x14ac:dyDescent="0.15">
      <c r="A59" s="122" t="s">
        <v>41</v>
      </c>
      <c r="B59" s="123">
        <v>44773</v>
      </c>
      <c r="C59" s="103">
        <v>1.19</v>
      </c>
      <c r="D59" s="104" t="s">
        <v>750</v>
      </c>
      <c r="E59" s="105"/>
      <c r="F59" s="104" t="s">
        <v>99</v>
      </c>
      <c r="G59" s="119" t="s">
        <v>13</v>
      </c>
      <c r="H59" s="106"/>
    </row>
    <row r="60" spans="1:8" ht="19.5" customHeight="1" x14ac:dyDescent="0.15">
      <c r="A60" s="122" t="s">
        <v>41</v>
      </c>
      <c r="B60" s="123">
        <v>44773</v>
      </c>
      <c r="C60" s="103">
        <v>4.99</v>
      </c>
      <c r="D60" s="104" t="s">
        <v>391</v>
      </c>
      <c r="E60" s="105"/>
      <c r="F60" s="104" t="s">
        <v>99</v>
      </c>
      <c r="G60" s="119" t="s">
        <v>13</v>
      </c>
      <c r="H60" s="118"/>
    </row>
    <row r="61" spans="1:8" ht="19.5" customHeight="1" x14ac:dyDescent="0.15">
      <c r="A61" s="122" t="s">
        <v>41</v>
      </c>
      <c r="B61" s="123">
        <v>44785</v>
      </c>
      <c r="C61" s="103">
        <v>70</v>
      </c>
      <c r="D61" s="104" t="s">
        <v>751</v>
      </c>
      <c r="E61" s="105"/>
      <c r="F61" s="105"/>
      <c r="G61" s="119" t="s">
        <v>21</v>
      </c>
      <c r="H61" s="118"/>
    </row>
    <row r="62" spans="1:8" ht="19.5" customHeight="1" x14ac:dyDescent="0.15">
      <c r="A62" s="122" t="s">
        <v>41</v>
      </c>
      <c r="B62" s="123">
        <v>44785</v>
      </c>
      <c r="C62" s="103">
        <v>3.1</v>
      </c>
      <c r="D62" s="104" t="s">
        <v>752</v>
      </c>
      <c r="E62" s="105"/>
      <c r="F62" s="105"/>
      <c r="G62" s="119" t="s">
        <v>21</v>
      </c>
      <c r="H62" s="118"/>
    </row>
    <row r="63" spans="1:8" ht="19.5" customHeight="1" x14ac:dyDescent="0.15">
      <c r="A63" s="122" t="s">
        <v>41</v>
      </c>
      <c r="B63" s="123">
        <v>44785</v>
      </c>
      <c r="C63" s="103">
        <v>10.4</v>
      </c>
      <c r="D63" s="104" t="s">
        <v>753</v>
      </c>
      <c r="E63" s="105"/>
      <c r="F63" s="105"/>
      <c r="G63" s="119" t="s">
        <v>21</v>
      </c>
      <c r="H63" s="118"/>
    </row>
    <row r="64" spans="1:8" ht="19.5" customHeight="1" x14ac:dyDescent="0.15">
      <c r="A64" s="122" t="s">
        <v>41</v>
      </c>
      <c r="B64" s="123">
        <v>44785</v>
      </c>
      <c r="C64" s="103">
        <v>11.5</v>
      </c>
      <c r="D64" s="104" t="s">
        <v>281</v>
      </c>
      <c r="E64" s="105"/>
      <c r="F64" s="105"/>
      <c r="G64" s="119" t="s">
        <v>21</v>
      </c>
      <c r="H64" s="118"/>
    </row>
    <row r="65" spans="1:8" ht="19.5" customHeight="1" x14ac:dyDescent="0.15">
      <c r="A65" s="122" t="s">
        <v>41</v>
      </c>
      <c r="B65" s="123">
        <v>44785</v>
      </c>
      <c r="C65" s="103">
        <v>2</v>
      </c>
      <c r="D65" s="104" t="s">
        <v>401</v>
      </c>
      <c r="E65" s="105"/>
      <c r="F65" s="105"/>
      <c r="G65" s="119" t="s">
        <v>21</v>
      </c>
      <c r="H65" s="118"/>
    </row>
    <row r="66" spans="1:8" ht="19.5" customHeight="1" x14ac:dyDescent="0.15">
      <c r="A66" s="122" t="s">
        <v>41</v>
      </c>
      <c r="B66" s="123">
        <v>44785</v>
      </c>
      <c r="C66" s="103">
        <v>20</v>
      </c>
      <c r="D66" s="104" t="s">
        <v>754</v>
      </c>
      <c r="E66" s="105"/>
      <c r="F66" s="105"/>
      <c r="G66" s="119" t="s">
        <v>21</v>
      </c>
      <c r="H66" s="118"/>
    </row>
    <row r="67" spans="1:8" ht="19.5" customHeight="1" x14ac:dyDescent="0.15">
      <c r="A67" s="122" t="s">
        <v>41</v>
      </c>
      <c r="B67" s="123">
        <v>44786</v>
      </c>
      <c r="C67" s="103">
        <v>17</v>
      </c>
      <c r="D67" s="104" t="s">
        <v>755</v>
      </c>
      <c r="E67" s="105"/>
      <c r="F67" s="105"/>
      <c r="G67" s="119" t="s">
        <v>21</v>
      </c>
      <c r="H67" s="118"/>
    </row>
    <row r="68" spans="1:8" ht="19.5" customHeight="1" x14ac:dyDescent="0.15">
      <c r="A68" s="122" t="s">
        <v>41</v>
      </c>
      <c r="B68" s="123">
        <v>44786</v>
      </c>
      <c r="C68" s="103">
        <v>0.5</v>
      </c>
      <c r="D68" s="104" t="s">
        <v>401</v>
      </c>
      <c r="E68" s="105"/>
      <c r="F68" s="105"/>
      <c r="G68" s="119" t="s">
        <v>21</v>
      </c>
      <c r="H68" s="118"/>
    </row>
    <row r="69" spans="1:8" ht="19.5" customHeight="1" x14ac:dyDescent="0.15">
      <c r="A69" s="122" t="s">
        <v>41</v>
      </c>
      <c r="B69" s="123">
        <v>44786</v>
      </c>
      <c r="C69" s="103">
        <v>14.45</v>
      </c>
      <c r="D69" s="104" t="s">
        <v>756</v>
      </c>
      <c r="E69" s="105"/>
      <c r="F69" s="105"/>
      <c r="G69" s="119" t="s">
        <v>21</v>
      </c>
      <c r="H69" s="118"/>
    </row>
    <row r="70" spans="1:8" ht="19.5" customHeight="1" x14ac:dyDescent="0.15">
      <c r="A70" s="122" t="s">
        <v>41</v>
      </c>
      <c r="B70" s="123">
        <v>44786</v>
      </c>
      <c r="C70" s="103">
        <v>3</v>
      </c>
      <c r="D70" s="104" t="s">
        <v>757</v>
      </c>
      <c r="E70" s="105"/>
      <c r="F70" s="105"/>
      <c r="G70" s="119" t="s">
        <v>21</v>
      </c>
      <c r="H70" s="118"/>
    </row>
    <row r="71" spans="1:8" ht="19.5" customHeight="1" x14ac:dyDescent="0.15">
      <c r="A71" s="122" t="s">
        <v>41</v>
      </c>
      <c r="B71" s="123">
        <v>44786</v>
      </c>
      <c r="C71" s="103">
        <v>22.3</v>
      </c>
      <c r="D71" s="104" t="s">
        <v>758</v>
      </c>
      <c r="E71" s="105"/>
      <c r="F71" s="105"/>
      <c r="G71" s="119" t="s">
        <v>21</v>
      </c>
      <c r="H71" s="118"/>
    </row>
    <row r="72" spans="1:8" ht="19.5" customHeight="1" x14ac:dyDescent="0.15">
      <c r="A72" s="122" t="s">
        <v>41</v>
      </c>
      <c r="B72" s="123">
        <v>44786</v>
      </c>
      <c r="C72" s="103">
        <v>10</v>
      </c>
      <c r="D72" s="104" t="s">
        <v>283</v>
      </c>
      <c r="E72" s="105"/>
      <c r="F72" s="105"/>
      <c r="G72" s="119" t="s">
        <v>21</v>
      </c>
      <c r="H72" s="118"/>
    </row>
    <row r="73" spans="1:8" ht="19.5" customHeight="1" x14ac:dyDescent="0.15">
      <c r="A73" s="122" t="s">
        <v>41</v>
      </c>
      <c r="B73" s="123">
        <v>44786</v>
      </c>
      <c r="C73" s="103">
        <v>3.15</v>
      </c>
      <c r="D73" s="104" t="s">
        <v>756</v>
      </c>
      <c r="E73" s="105"/>
      <c r="F73" s="105"/>
      <c r="G73" s="119" t="s">
        <v>21</v>
      </c>
      <c r="H73" s="118"/>
    </row>
    <row r="74" spans="1:8" ht="19.5" customHeight="1" x14ac:dyDescent="0.15">
      <c r="A74" s="122" t="s">
        <v>41</v>
      </c>
      <c r="B74" s="123">
        <v>44785</v>
      </c>
      <c r="C74" s="103">
        <v>18</v>
      </c>
      <c r="D74" s="104" t="s">
        <v>759</v>
      </c>
      <c r="E74" s="105"/>
      <c r="F74" s="105"/>
      <c r="G74" s="119" t="s">
        <v>21</v>
      </c>
      <c r="H74" s="118"/>
    </row>
    <row r="75" spans="1:8" ht="19.5" customHeight="1" x14ac:dyDescent="0.15">
      <c r="A75" s="122" t="s">
        <v>41</v>
      </c>
      <c r="B75" s="123">
        <v>44787</v>
      </c>
      <c r="C75" s="103">
        <v>5.0999999999999996</v>
      </c>
      <c r="D75" s="104" t="s">
        <v>505</v>
      </c>
      <c r="E75" s="105"/>
      <c r="F75" s="105"/>
      <c r="G75" s="119" t="s">
        <v>17</v>
      </c>
      <c r="H75" s="118"/>
    </row>
    <row r="76" spans="1:8" ht="19.5" customHeight="1" x14ac:dyDescent="0.15">
      <c r="A76" s="122" t="s">
        <v>41</v>
      </c>
      <c r="B76" s="123">
        <v>44787</v>
      </c>
      <c r="C76" s="103">
        <v>2.3199999999999998</v>
      </c>
      <c r="D76" s="104" t="s">
        <v>760</v>
      </c>
      <c r="E76" s="105"/>
      <c r="F76" s="105"/>
      <c r="G76" s="119" t="s">
        <v>17</v>
      </c>
      <c r="H76" s="118"/>
    </row>
    <row r="77" spans="1:8" ht="19.5" customHeight="1" x14ac:dyDescent="0.15">
      <c r="A77" s="122" t="s">
        <v>41</v>
      </c>
      <c r="B77" s="123">
        <v>44787</v>
      </c>
      <c r="C77" s="103">
        <v>1.82</v>
      </c>
      <c r="D77" s="104" t="s">
        <v>761</v>
      </c>
      <c r="E77" s="105"/>
      <c r="F77" s="104" t="s">
        <v>99</v>
      </c>
      <c r="G77" s="119" t="s">
        <v>13</v>
      </c>
      <c r="H77" s="118"/>
    </row>
    <row r="78" spans="1:8" ht="19.5" customHeight="1" x14ac:dyDescent="0.15">
      <c r="A78" s="122" t="s">
        <v>41</v>
      </c>
      <c r="B78" s="123">
        <v>44787</v>
      </c>
      <c r="C78" s="103">
        <v>0.99</v>
      </c>
      <c r="D78" s="104" t="s">
        <v>762</v>
      </c>
      <c r="E78" s="105"/>
      <c r="F78" s="104" t="s">
        <v>99</v>
      </c>
      <c r="G78" s="119" t="s">
        <v>13</v>
      </c>
      <c r="H78" s="118"/>
    </row>
    <row r="79" spans="1:8" ht="19.5" customHeight="1" x14ac:dyDescent="0.15">
      <c r="A79" s="122" t="s">
        <v>41</v>
      </c>
      <c r="B79" s="123">
        <v>44787</v>
      </c>
      <c r="C79" s="103">
        <v>13</v>
      </c>
      <c r="D79" s="104" t="s">
        <v>763</v>
      </c>
      <c r="E79" s="105"/>
      <c r="F79" s="105"/>
      <c r="G79" s="119" t="s">
        <v>14</v>
      </c>
      <c r="H79" s="118"/>
    </row>
    <row r="80" spans="1:8" ht="19.5" customHeight="1" x14ac:dyDescent="0.15">
      <c r="A80" s="122" t="s">
        <v>41</v>
      </c>
      <c r="B80" s="123">
        <v>44787</v>
      </c>
      <c r="C80" s="103">
        <v>3</v>
      </c>
      <c r="D80" s="104" t="s">
        <v>764</v>
      </c>
      <c r="E80" s="105"/>
      <c r="F80" s="105" t="s">
        <v>765</v>
      </c>
      <c r="G80" s="119" t="s">
        <v>14</v>
      </c>
      <c r="H80" s="118"/>
    </row>
    <row r="81" spans="1:8" ht="19.5" customHeight="1" x14ac:dyDescent="0.15">
      <c r="A81" s="122" t="s">
        <v>161</v>
      </c>
      <c r="B81" s="123">
        <v>44788</v>
      </c>
      <c r="C81" s="103">
        <v>3.45</v>
      </c>
      <c r="D81" s="104" t="s">
        <v>766</v>
      </c>
      <c r="E81" s="105"/>
      <c r="F81" s="105" t="s">
        <v>767</v>
      </c>
      <c r="G81" s="119" t="s">
        <v>15</v>
      </c>
      <c r="H81" s="118"/>
    </row>
    <row r="82" spans="1:8" ht="19.5" customHeight="1" x14ac:dyDescent="0.15">
      <c r="A82" s="122" t="s">
        <v>161</v>
      </c>
      <c r="B82" s="123">
        <v>44788</v>
      </c>
      <c r="C82" s="103">
        <v>1.95</v>
      </c>
      <c r="D82" s="104" t="s">
        <v>556</v>
      </c>
      <c r="E82" s="105"/>
      <c r="F82" s="105" t="s">
        <v>767</v>
      </c>
      <c r="G82" s="119" t="s">
        <v>16</v>
      </c>
      <c r="H82" s="118"/>
    </row>
    <row r="83" spans="1:8" ht="19.5" customHeight="1" x14ac:dyDescent="0.15">
      <c r="A83" s="122" t="s">
        <v>161</v>
      </c>
      <c r="B83" s="123">
        <v>44788</v>
      </c>
      <c r="C83" s="103">
        <v>0.83</v>
      </c>
      <c r="D83" s="104" t="s">
        <v>405</v>
      </c>
      <c r="E83" s="105"/>
      <c r="F83" s="105" t="s">
        <v>767</v>
      </c>
      <c r="G83" s="119" t="s">
        <v>13</v>
      </c>
      <c r="H83" s="118"/>
    </row>
    <row r="84" spans="1:8" ht="19.5" customHeight="1" x14ac:dyDescent="0.15">
      <c r="A84" s="122" t="s">
        <v>161</v>
      </c>
      <c r="B84" s="123">
        <v>44788</v>
      </c>
      <c r="C84" s="103">
        <v>0.83</v>
      </c>
      <c r="D84" s="104" t="s">
        <v>768</v>
      </c>
      <c r="E84" s="105"/>
      <c r="F84" s="105" t="s">
        <v>767</v>
      </c>
      <c r="G84" s="119" t="s">
        <v>13</v>
      </c>
      <c r="H84" s="118"/>
    </row>
    <row r="85" spans="1:8" ht="19.5" customHeight="1" x14ac:dyDescent="0.15">
      <c r="A85" s="122" t="s">
        <v>161</v>
      </c>
      <c r="B85" s="123">
        <v>44788</v>
      </c>
      <c r="C85" s="103">
        <v>2.19</v>
      </c>
      <c r="D85" s="104" t="s">
        <v>50</v>
      </c>
      <c r="E85" s="105"/>
      <c r="F85" s="105" t="s">
        <v>767</v>
      </c>
      <c r="G85" s="119" t="s">
        <v>13</v>
      </c>
      <c r="H85" s="118"/>
    </row>
    <row r="86" spans="1:8" ht="19.5" customHeight="1" x14ac:dyDescent="0.15">
      <c r="A86" s="122" t="s">
        <v>161</v>
      </c>
      <c r="B86" s="123">
        <v>44788</v>
      </c>
      <c r="C86" s="103">
        <v>5.04</v>
      </c>
      <c r="D86" s="104" t="s">
        <v>66</v>
      </c>
      <c r="E86" s="105"/>
      <c r="F86" s="105" t="s">
        <v>767</v>
      </c>
      <c r="G86" s="119" t="s">
        <v>13</v>
      </c>
      <c r="H86" s="118"/>
    </row>
    <row r="87" spans="1:8" ht="19.5" customHeight="1" x14ac:dyDescent="0.15">
      <c r="A87" s="122" t="s">
        <v>161</v>
      </c>
      <c r="B87" s="123">
        <v>44788</v>
      </c>
      <c r="C87" s="103">
        <v>1.99</v>
      </c>
      <c r="D87" s="104" t="s">
        <v>50</v>
      </c>
      <c r="E87" s="105"/>
      <c r="F87" s="105" t="s">
        <v>767</v>
      </c>
      <c r="G87" s="119" t="s">
        <v>13</v>
      </c>
      <c r="H87" s="118"/>
    </row>
    <row r="88" spans="1:8" ht="19.5" customHeight="1" x14ac:dyDescent="0.15">
      <c r="A88" s="122" t="s">
        <v>161</v>
      </c>
      <c r="B88" s="123">
        <v>44787</v>
      </c>
      <c r="C88" s="103">
        <v>18</v>
      </c>
      <c r="D88" s="104" t="s">
        <v>769</v>
      </c>
      <c r="E88" s="105"/>
      <c r="F88" s="105"/>
      <c r="G88" s="119" t="s">
        <v>21</v>
      </c>
      <c r="H88" s="118"/>
    </row>
    <row r="89" spans="1:8" ht="19.5" customHeight="1" x14ac:dyDescent="0.15">
      <c r="A89" s="122" t="s">
        <v>161</v>
      </c>
      <c r="B89" s="123">
        <v>44791</v>
      </c>
      <c r="C89" s="103">
        <v>1.5</v>
      </c>
      <c r="D89" s="104" t="s">
        <v>442</v>
      </c>
      <c r="E89" s="105"/>
      <c r="F89" s="105" t="s">
        <v>51</v>
      </c>
      <c r="G89" s="119" t="s">
        <v>15</v>
      </c>
      <c r="H89" s="118"/>
    </row>
    <row r="90" spans="1:8" ht="19.5" customHeight="1" x14ac:dyDescent="0.15">
      <c r="A90" s="122" t="s">
        <v>161</v>
      </c>
      <c r="B90" s="123">
        <v>44791</v>
      </c>
      <c r="C90" s="103">
        <v>0.7</v>
      </c>
      <c r="D90" s="104" t="s">
        <v>770</v>
      </c>
      <c r="E90" s="105"/>
      <c r="F90" s="105" t="s">
        <v>51</v>
      </c>
      <c r="G90" s="119" t="s">
        <v>15</v>
      </c>
      <c r="H90" s="118"/>
    </row>
    <row r="91" spans="1:8" ht="19.5" customHeight="1" x14ac:dyDescent="0.15">
      <c r="A91" s="122" t="s">
        <v>161</v>
      </c>
      <c r="B91" s="123">
        <v>44791</v>
      </c>
      <c r="C91" s="103">
        <v>0.7</v>
      </c>
      <c r="D91" s="104" t="s">
        <v>770</v>
      </c>
      <c r="E91" s="105"/>
      <c r="F91" s="105" t="s">
        <v>51</v>
      </c>
      <c r="G91" s="119" t="s">
        <v>15</v>
      </c>
      <c r="H91" s="118"/>
    </row>
    <row r="92" spans="1:8" ht="19.5" customHeight="1" x14ac:dyDescent="0.15">
      <c r="A92" s="122" t="s">
        <v>161</v>
      </c>
      <c r="B92" s="123">
        <v>44791</v>
      </c>
      <c r="C92" s="103">
        <v>2.4500000000000002</v>
      </c>
      <c r="D92" s="104" t="s">
        <v>771</v>
      </c>
      <c r="E92" s="105"/>
      <c r="F92" s="105" t="s">
        <v>51</v>
      </c>
      <c r="G92" s="119" t="s">
        <v>13</v>
      </c>
      <c r="H92" s="118"/>
    </row>
    <row r="93" spans="1:8" ht="19.5" customHeight="1" x14ac:dyDescent="0.15">
      <c r="A93" s="122" t="s">
        <v>41</v>
      </c>
      <c r="B93" s="123">
        <v>44791</v>
      </c>
      <c r="C93" s="103">
        <v>1.49</v>
      </c>
      <c r="D93" s="104" t="s">
        <v>772</v>
      </c>
      <c r="E93" s="105"/>
      <c r="F93" s="105" t="s">
        <v>767</v>
      </c>
      <c r="G93" s="119" t="s">
        <v>13</v>
      </c>
      <c r="H93" s="118"/>
    </row>
    <row r="94" spans="1:8" ht="19.5" customHeight="1" x14ac:dyDescent="0.15">
      <c r="A94" s="122" t="s">
        <v>41</v>
      </c>
      <c r="B94" s="123">
        <v>44791</v>
      </c>
      <c r="C94" s="103">
        <v>6.38</v>
      </c>
      <c r="D94" s="104" t="s">
        <v>382</v>
      </c>
      <c r="E94" s="105"/>
      <c r="F94" s="105" t="s">
        <v>767</v>
      </c>
      <c r="G94" s="119" t="s">
        <v>13</v>
      </c>
      <c r="H94" s="118"/>
    </row>
    <row r="95" spans="1:8" ht="19.5" customHeight="1" x14ac:dyDescent="0.15">
      <c r="A95" s="122" t="s">
        <v>41</v>
      </c>
      <c r="B95" s="123">
        <v>44790</v>
      </c>
      <c r="C95" s="103">
        <v>2</v>
      </c>
      <c r="D95" s="104" t="s">
        <v>773</v>
      </c>
      <c r="E95" s="105"/>
      <c r="F95" s="105" t="s">
        <v>51</v>
      </c>
      <c r="G95" s="119" t="s">
        <v>13</v>
      </c>
      <c r="H95" s="118"/>
    </row>
    <row r="96" spans="1:8" ht="19.5" customHeight="1" x14ac:dyDescent="0.15">
      <c r="A96" s="122" t="s">
        <v>41</v>
      </c>
      <c r="B96" s="123">
        <v>44790</v>
      </c>
      <c r="C96" s="103">
        <v>3.16</v>
      </c>
      <c r="D96" s="104" t="s">
        <v>774</v>
      </c>
      <c r="E96" s="105"/>
      <c r="F96" s="105" t="s">
        <v>51</v>
      </c>
      <c r="G96" s="119" t="s">
        <v>13</v>
      </c>
      <c r="H96" s="118"/>
    </row>
    <row r="97" spans="1:8" ht="19.5" customHeight="1" x14ac:dyDescent="0.15">
      <c r="A97" s="122" t="s">
        <v>41</v>
      </c>
      <c r="B97" s="123">
        <v>44790</v>
      </c>
      <c r="C97" s="103">
        <v>0.75</v>
      </c>
      <c r="D97" s="104" t="s">
        <v>247</v>
      </c>
      <c r="E97" s="105"/>
      <c r="F97" s="105" t="s">
        <v>51</v>
      </c>
      <c r="G97" s="119" t="s">
        <v>13</v>
      </c>
      <c r="H97" s="118"/>
    </row>
    <row r="98" spans="1:8" ht="19.5" customHeight="1" x14ac:dyDescent="0.15">
      <c r="A98" s="122" t="s">
        <v>41</v>
      </c>
      <c r="B98" s="123">
        <v>44790</v>
      </c>
      <c r="C98" s="103">
        <v>1.95</v>
      </c>
      <c r="D98" s="104" t="s">
        <v>590</v>
      </c>
      <c r="E98" s="105"/>
      <c r="F98" s="105" t="s">
        <v>51</v>
      </c>
      <c r="G98" s="119" t="s">
        <v>13</v>
      </c>
      <c r="H98" s="118"/>
    </row>
    <row r="99" spans="1:8" ht="19.5" customHeight="1" x14ac:dyDescent="0.15">
      <c r="A99" s="122" t="s">
        <v>41</v>
      </c>
      <c r="B99" s="123">
        <v>44790</v>
      </c>
      <c r="C99" s="103">
        <v>1.35</v>
      </c>
      <c r="D99" s="104" t="s">
        <v>163</v>
      </c>
      <c r="E99" s="105"/>
      <c r="F99" s="105" t="s">
        <v>51</v>
      </c>
      <c r="G99" s="119" t="s">
        <v>13</v>
      </c>
      <c r="H99" s="118"/>
    </row>
    <row r="100" spans="1:8" ht="19.5" customHeight="1" x14ac:dyDescent="0.15">
      <c r="A100" s="122" t="s">
        <v>41</v>
      </c>
      <c r="B100" s="123">
        <v>44790</v>
      </c>
      <c r="C100" s="103">
        <v>1.4</v>
      </c>
      <c r="D100" s="104" t="s">
        <v>100</v>
      </c>
      <c r="E100" s="105"/>
      <c r="F100" s="105" t="s">
        <v>51</v>
      </c>
      <c r="G100" s="119" t="s">
        <v>18</v>
      </c>
      <c r="H100" s="118"/>
    </row>
    <row r="101" spans="1:8" ht="19.5" customHeight="1" x14ac:dyDescent="0.15">
      <c r="A101" s="122" t="s">
        <v>41</v>
      </c>
      <c r="B101" s="123">
        <v>44790</v>
      </c>
      <c r="C101" s="103">
        <v>1.8</v>
      </c>
      <c r="D101" s="104" t="s">
        <v>775</v>
      </c>
      <c r="E101" s="105"/>
      <c r="F101" s="105" t="s">
        <v>51</v>
      </c>
      <c r="G101" s="119" t="s">
        <v>13</v>
      </c>
      <c r="H101" s="118"/>
    </row>
    <row r="102" spans="1:8" ht="19.5" customHeight="1" x14ac:dyDescent="0.15">
      <c r="A102" s="122" t="s">
        <v>41</v>
      </c>
      <c r="B102" s="123">
        <v>44790</v>
      </c>
      <c r="C102" s="103">
        <v>1</v>
      </c>
      <c r="D102" s="104" t="s">
        <v>354</v>
      </c>
      <c r="E102" s="105"/>
      <c r="F102" s="105" t="s">
        <v>51</v>
      </c>
      <c r="G102" s="119" t="s">
        <v>13</v>
      </c>
      <c r="H102" s="118"/>
    </row>
    <row r="103" spans="1:8" ht="19.5" customHeight="1" x14ac:dyDescent="0.15">
      <c r="A103" s="122" t="s">
        <v>41</v>
      </c>
      <c r="B103" s="123">
        <v>44790</v>
      </c>
      <c r="C103" s="103">
        <v>1.7</v>
      </c>
      <c r="D103" s="104" t="s">
        <v>776</v>
      </c>
      <c r="E103" s="105"/>
      <c r="F103" s="105" t="s">
        <v>51</v>
      </c>
      <c r="G103" s="119" t="s">
        <v>13</v>
      </c>
      <c r="H103" s="118"/>
    </row>
    <row r="104" spans="1:8" ht="19.5" customHeight="1" x14ac:dyDescent="0.15">
      <c r="A104" s="122" t="s">
        <v>41</v>
      </c>
      <c r="B104" s="123">
        <v>44790</v>
      </c>
      <c r="C104" s="103">
        <v>2.35</v>
      </c>
      <c r="D104" s="104" t="s">
        <v>141</v>
      </c>
      <c r="E104" s="105"/>
      <c r="F104" s="105" t="s">
        <v>51</v>
      </c>
      <c r="G104" s="119" t="s">
        <v>13</v>
      </c>
      <c r="H104" s="118"/>
    </row>
    <row r="105" spans="1:8" ht="19.5" customHeight="1" x14ac:dyDescent="0.15">
      <c r="A105" s="122" t="s">
        <v>41</v>
      </c>
      <c r="B105" s="123">
        <v>44790</v>
      </c>
      <c r="C105" s="103">
        <v>1.4</v>
      </c>
      <c r="D105" s="104" t="s">
        <v>116</v>
      </c>
      <c r="E105" s="105"/>
      <c r="F105" s="105" t="s">
        <v>51</v>
      </c>
      <c r="G105" s="119" t="s">
        <v>13</v>
      </c>
      <c r="H105" s="118"/>
    </row>
    <row r="106" spans="1:8" ht="19.5" customHeight="1" x14ac:dyDescent="0.15">
      <c r="A106" s="122" t="s">
        <v>41</v>
      </c>
      <c r="B106" s="123">
        <v>44790</v>
      </c>
      <c r="C106" s="103">
        <v>0.76</v>
      </c>
      <c r="D106" s="104" t="s">
        <v>777</v>
      </c>
      <c r="E106" s="105"/>
      <c r="F106" s="105" t="s">
        <v>767</v>
      </c>
      <c r="G106" s="119" t="s">
        <v>13</v>
      </c>
      <c r="H106" s="118"/>
    </row>
    <row r="107" spans="1:8" ht="19.5" customHeight="1" x14ac:dyDescent="0.15">
      <c r="A107" s="122" t="s">
        <v>41</v>
      </c>
      <c r="B107" s="123">
        <v>44790</v>
      </c>
      <c r="C107" s="103">
        <v>0.67</v>
      </c>
      <c r="D107" s="104" t="s">
        <v>778</v>
      </c>
      <c r="E107" s="105"/>
      <c r="F107" s="105" t="s">
        <v>767</v>
      </c>
      <c r="G107" s="119" t="s">
        <v>13</v>
      </c>
      <c r="H107" s="118"/>
    </row>
    <row r="108" spans="1:8" ht="19.5" customHeight="1" x14ac:dyDescent="0.15">
      <c r="A108" s="122" t="s">
        <v>41</v>
      </c>
      <c r="B108" s="123">
        <v>44790</v>
      </c>
      <c r="C108" s="103">
        <v>0.38</v>
      </c>
      <c r="D108" s="104" t="s">
        <v>779</v>
      </c>
      <c r="E108" s="105"/>
      <c r="F108" s="105" t="s">
        <v>767</v>
      </c>
      <c r="G108" s="119" t="s">
        <v>13</v>
      </c>
      <c r="H108" s="118"/>
    </row>
    <row r="109" spans="1:8" ht="19.5" customHeight="1" x14ac:dyDescent="0.15">
      <c r="A109" s="122" t="s">
        <v>41</v>
      </c>
      <c r="B109" s="123">
        <v>44790</v>
      </c>
      <c r="C109" s="103">
        <v>0.68</v>
      </c>
      <c r="D109" s="104" t="s">
        <v>780</v>
      </c>
      <c r="E109" s="105"/>
      <c r="F109" s="105" t="s">
        <v>767</v>
      </c>
      <c r="G109" s="119" t="s">
        <v>13</v>
      </c>
      <c r="H109" s="118"/>
    </row>
    <row r="110" spans="1:8" ht="19.5" customHeight="1" x14ac:dyDescent="0.15">
      <c r="A110" s="122" t="s">
        <v>41</v>
      </c>
      <c r="B110" s="123">
        <v>44790</v>
      </c>
      <c r="C110" s="103">
        <v>9.36</v>
      </c>
      <c r="D110" s="104" t="s">
        <v>693</v>
      </c>
      <c r="E110" s="105"/>
      <c r="F110" s="105" t="s">
        <v>767</v>
      </c>
      <c r="G110" s="119" t="s">
        <v>13</v>
      </c>
      <c r="H110" s="118"/>
    </row>
    <row r="111" spans="1:8" ht="19.5" customHeight="1" x14ac:dyDescent="0.15">
      <c r="A111" s="122" t="s">
        <v>41</v>
      </c>
      <c r="B111" s="123">
        <v>44791</v>
      </c>
      <c r="C111" s="103">
        <v>8</v>
      </c>
      <c r="D111" s="104" t="s">
        <v>781</v>
      </c>
      <c r="E111" s="105"/>
      <c r="F111" s="105" t="s">
        <v>782</v>
      </c>
      <c r="G111" s="119" t="s">
        <v>14</v>
      </c>
      <c r="H111" s="118"/>
    </row>
    <row r="112" spans="1:8" ht="19.5" customHeight="1" x14ac:dyDescent="0.15">
      <c r="A112" s="122" t="s">
        <v>161</v>
      </c>
      <c r="B112" s="123">
        <v>44791</v>
      </c>
      <c r="C112" s="103">
        <v>16</v>
      </c>
      <c r="D112" s="104" t="s">
        <v>783</v>
      </c>
      <c r="E112" s="105"/>
      <c r="F112" s="105" t="s">
        <v>782</v>
      </c>
      <c r="G112" s="119" t="s">
        <v>14</v>
      </c>
      <c r="H112" s="118"/>
    </row>
    <row r="113" spans="1:8" ht="19.5" customHeight="1" x14ac:dyDescent="0.15">
      <c r="A113" s="122" t="s">
        <v>161</v>
      </c>
      <c r="B113" s="123">
        <v>44791</v>
      </c>
      <c r="C113" s="103">
        <v>15.5</v>
      </c>
      <c r="D113" s="104" t="s">
        <v>784</v>
      </c>
      <c r="E113" s="105"/>
      <c r="F113" s="105" t="s">
        <v>782</v>
      </c>
      <c r="G113" s="119" t="s">
        <v>14</v>
      </c>
      <c r="H113" s="118"/>
    </row>
    <row r="114" spans="1:8" ht="19.5" customHeight="1" x14ac:dyDescent="0.15">
      <c r="A114" s="122" t="s">
        <v>41</v>
      </c>
      <c r="B114" s="123">
        <v>44790</v>
      </c>
      <c r="C114" s="103">
        <v>8.4</v>
      </c>
      <c r="D114" s="104" t="s">
        <v>785</v>
      </c>
      <c r="E114" s="105"/>
      <c r="F114" s="105"/>
      <c r="G114" s="119" t="s">
        <v>14</v>
      </c>
      <c r="H114" s="118"/>
    </row>
    <row r="115" spans="1:8" ht="19.5" customHeight="1" x14ac:dyDescent="0.15">
      <c r="A115" s="122" t="s">
        <v>41</v>
      </c>
      <c r="B115" s="123">
        <v>44791</v>
      </c>
      <c r="C115" s="103">
        <v>8</v>
      </c>
      <c r="D115" s="104" t="s">
        <v>740</v>
      </c>
      <c r="E115" s="105"/>
      <c r="F115" s="105"/>
      <c r="G115" s="119" t="s">
        <v>17</v>
      </c>
      <c r="H115" s="118"/>
    </row>
    <row r="116" spans="1:8" ht="19.5" customHeight="1" x14ac:dyDescent="0.15">
      <c r="A116" s="122" t="s">
        <v>161</v>
      </c>
      <c r="B116" s="123">
        <v>44796</v>
      </c>
      <c r="C116" s="103">
        <v>3.95</v>
      </c>
      <c r="D116" s="104" t="s">
        <v>127</v>
      </c>
      <c r="E116" s="105"/>
      <c r="F116" s="105" t="s">
        <v>51</v>
      </c>
      <c r="G116" s="119" t="s">
        <v>13</v>
      </c>
      <c r="H116" s="118"/>
    </row>
    <row r="117" spans="1:8" ht="19.5" customHeight="1" x14ac:dyDescent="0.15">
      <c r="A117" s="122" t="s">
        <v>161</v>
      </c>
      <c r="B117" s="123">
        <v>44796</v>
      </c>
      <c r="C117" s="103">
        <v>3.09</v>
      </c>
      <c r="D117" s="104" t="s">
        <v>495</v>
      </c>
      <c r="E117" s="105"/>
      <c r="F117" s="105" t="s">
        <v>51</v>
      </c>
      <c r="G117" s="119" t="s">
        <v>13</v>
      </c>
      <c r="H117" s="118"/>
    </row>
    <row r="118" spans="1:8" ht="19.5" customHeight="1" x14ac:dyDescent="0.15">
      <c r="A118" s="122" t="s">
        <v>161</v>
      </c>
      <c r="B118" s="123">
        <v>44796</v>
      </c>
      <c r="C118" s="103">
        <v>0.95</v>
      </c>
      <c r="D118" s="104" t="s">
        <v>227</v>
      </c>
      <c r="E118" s="105"/>
      <c r="F118" s="105" t="s">
        <v>51</v>
      </c>
      <c r="G118" s="119" t="s">
        <v>13</v>
      </c>
      <c r="H118" s="118"/>
    </row>
    <row r="119" spans="1:8" ht="19.5" customHeight="1" x14ac:dyDescent="0.15">
      <c r="A119" s="122" t="s">
        <v>161</v>
      </c>
      <c r="B119" s="123">
        <v>44796</v>
      </c>
      <c r="C119" s="103">
        <v>0.95</v>
      </c>
      <c r="D119" s="104" t="s">
        <v>786</v>
      </c>
      <c r="E119" s="105"/>
      <c r="F119" s="105" t="s">
        <v>51</v>
      </c>
      <c r="G119" s="119" t="s">
        <v>13</v>
      </c>
      <c r="H119" s="118"/>
    </row>
    <row r="120" spans="1:8" ht="19.5" customHeight="1" x14ac:dyDescent="0.15">
      <c r="A120" s="122" t="s">
        <v>161</v>
      </c>
      <c r="B120" s="123">
        <v>44796</v>
      </c>
      <c r="C120" s="103">
        <v>0.8</v>
      </c>
      <c r="D120" s="104" t="s">
        <v>450</v>
      </c>
      <c r="E120" s="105"/>
      <c r="F120" s="105" t="s">
        <v>51</v>
      </c>
      <c r="G120" s="119" t="s">
        <v>13</v>
      </c>
      <c r="H120" s="118"/>
    </row>
    <row r="121" spans="1:8" ht="19.5" customHeight="1" x14ac:dyDescent="0.15">
      <c r="A121" s="122" t="s">
        <v>41</v>
      </c>
      <c r="B121" s="123">
        <v>44792</v>
      </c>
      <c r="C121" s="103">
        <v>5.44</v>
      </c>
      <c r="D121" s="104" t="s">
        <v>787</v>
      </c>
      <c r="E121" s="105" t="s">
        <v>788</v>
      </c>
      <c r="F121" s="105" t="s">
        <v>99</v>
      </c>
      <c r="G121" s="119" t="s">
        <v>13</v>
      </c>
      <c r="H121" s="118"/>
    </row>
    <row r="122" spans="1:8" ht="19.5" customHeight="1" x14ac:dyDescent="0.15">
      <c r="A122" s="122" t="s">
        <v>41</v>
      </c>
      <c r="B122" s="123">
        <v>44792</v>
      </c>
      <c r="C122" s="103">
        <v>0.95</v>
      </c>
      <c r="D122" s="104" t="s">
        <v>80</v>
      </c>
      <c r="E122" s="105"/>
      <c r="F122" s="105" t="s">
        <v>99</v>
      </c>
      <c r="G122" s="119" t="s">
        <v>13</v>
      </c>
      <c r="H122" s="118"/>
    </row>
    <row r="123" spans="1:8" ht="19.5" customHeight="1" x14ac:dyDescent="0.15">
      <c r="A123" s="122" t="s">
        <v>41</v>
      </c>
      <c r="B123" s="123">
        <v>44792</v>
      </c>
      <c r="C123" s="103">
        <v>4.05</v>
      </c>
      <c r="D123" s="104" t="s">
        <v>83</v>
      </c>
      <c r="E123" s="105"/>
      <c r="F123" s="105" t="s">
        <v>99</v>
      </c>
      <c r="G123" s="119" t="s">
        <v>13</v>
      </c>
      <c r="H123" s="118"/>
    </row>
    <row r="124" spans="1:8" ht="19.5" customHeight="1" x14ac:dyDescent="0.15">
      <c r="A124" s="122" t="s">
        <v>41</v>
      </c>
      <c r="B124" s="123">
        <v>44792</v>
      </c>
      <c r="C124" s="103">
        <v>0.69</v>
      </c>
      <c r="D124" s="104" t="s">
        <v>712</v>
      </c>
      <c r="E124" s="105"/>
      <c r="F124" s="105" t="s">
        <v>99</v>
      </c>
      <c r="G124" s="119" t="s">
        <v>13</v>
      </c>
      <c r="H124" s="118"/>
    </row>
    <row r="125" spans="1:8" ht="19.5" customHeight="1" x14ac:dyDescent="0.15">
      <c r="A125" s="122" t="s">
        <v>41</v>
      </c>
      <c r="B125" s="123">
        <v>44792</v>
      </c>
      <c r="C125" s="103">
        <v>1.85</v>
      </c>
      <c r="D125" s="104" t="s">
        <v>789</v>
      </c>
      <c r="E125" s="105"/>
      <c r="F125" s="105" t="s">
        <v>99</v>
      </c>
      <c r="G125" s="119" t="s">
        <v>13</v>
      </c>
      <c r="H125" s="118"/>
    </row>
    <row r="126" spans="1:8" ht="19.5" customHeight="1" x14ac:dyDescent="0.15">
      <c r="A126" s="122" t="s">
        <v>41</v>
      </c>
      <c r="B126" s="123">
        <v>44799</v>
      </c>
      <c r="C126" s="103">
        <v>2.1</v>
      </c>
      <c r="D126" s="104" t="s">
        <v>790</v>
      </c>
      <c r="E126" s="105"/>
      <c r="F126" s="105" t="s">
        <v>51</v>
      </c>
      <c r="G126" s="119" t="s">
        <v>13</v>
      </c>
      <c r="H126" s="118"/>
    </row>
    <row r="127" spans="1:8" ht="19.5" customHeight="1" x14ac:dyDescent="0.15">
      <c r="A127" s="122" t="s">
        <v>41</v>
      </c>
      <c r="B127" s="123">
        <v>44799</v>
      </c>
      <c r="C127" s="103">
        <v>1.1499999999999999</v>
      </c>
      <c r="D127" s="104" t="s">
        <v>791</v>
      </c>
      <c r="E127" s="105"/>
      <c r="F127" s="105" t="s">
        <v>51</v>
      </c>
      <c r="G127" s="119" t="s">
        <v>15</v>
      </c>
      <c r="H127" s="118"/>
    </row>
    <row r="128" spans="1:8" ht="19.5" customHeight="1" x14ac:dyDescent="0.15">
      <c r="A128" s="122" t="s">
        <v>41</v>
      </c>
      <c r="B128" s="123">
        <v>44799</v>
      </c>
      <c r="C128" s="103">
        <v>1.55</v>
      </c>
      <c r="D128" s="104" t="s">
        <v>61</v>
      </c>
      <c r="E128" s="105"/>
      <c r="F128" s="105" t="s">
        <v>51</v>
      </c>
      <c r="G128" s="119" t="s">
        <v>13</v>
      </c>
      <c r="H128" s="118"/>
    </row>
    <row r="129" spans="1:8" ht="19.5" customHeight="1" x14ac:dyDescent="0.15">
      <c r="A129" s="122" t="s">
        <v>41</v>
      </c>
      <c r="B129" s="123">
        <v>44799</v>
      </c>
      <c r="C129" s="103">
        <v>1</v>
      </c>
      <c r="D129" s="104" t="s">
        <v>792</v>
      </c>
      <c r="E129" s="105"/>
      <c r="F129" s="105" t="s">
        <v>51</v>
      </c>
      <c r="G129" s="119" t="s">
        <v>13</v>
      </c>
      <c r="H129" s="118"/>
    </row>
    <row r="130" spans="1:8" ht="19.5" customHeight="1" x14ac:dyDescent="0.15">
      <c r="A130" s="122" t="s">
        <v>41</v>
      </c>
      <c r="B130" s="123">
        <v>44799</v>
      </c>
      <c r="C130" s="103">
        <v>1.7</v>
      </c>
      <c r="D130" s="104" t="s">
        <v>728</v>
      </c>
      <c r="E130" s="105"/>
      <c r="F130" s="105" t="s">
        <v>51</v>
      </c>
      <c r="G130" s="119" t="s">
        <v>13</v>
      </c>
      <c r="H130" s="118"/>
    </row>
    <row r="131" spans="1:8" ht="19.5" customHeight="1" x14ac:dyDescent="0.15">
      <c r="A131" s="122" t="s">
        <v>41</v>
      </c>
      <c r="B131" s="123">
        <v>44803</v>
      </c>
      <c r="C131" s="103">
        <v>2.09</v>
      </c>
      <c r="D131" s="104" t="s">
        <v>355</v>
      </c>
      <c r="E131" s="105"/>
      <c r="F131" s="105" t="s">
        <v>99</v>
      </c>
      <c r="G131" s="119" t="s">
        <v>13</v>
      </c>
      <c r="H131" s="118"/>
    </row>
    <row r="132" spans="1:8" ht="19.5" customHeight="1" x14ac:dyDescent="0.15">
      <c r="A132" s="122" t="s">
        <v>41</v>
      </c>
      <c r="B132" s="123">
        <v>44803</v>
      </c>
      <c r="C132" s="103">
        <v>17.489999999999998</v>
      </c>
      <c r="D132" s="104" t="s">
        <v>793</v>
      </c>
      <c r="E132" s="105"/>
      <c r="F132" s="105" t="s">
        <v>99</v>
      </c>
      <c r="G132" s="119" t="s">
        <v>13</v>
      </c>
      <c r="H132" s="118"/>
    </row>
    <row r="133" spans="1:8" ht="19.5" customHeight="1" x14ac:dyDescent="0.15">
      <c r="A133" s="122" t="s">
        <v>41</v>
      </c>
      <c r="B133" s="123">
        <v>44803</v>
      </c>
      <c r="C133" s="103">
        <v>4.57</v>
      </c>
      <c r="D133" s="104" t="s">
        <v>710</v>
      </c>
      <c r="E133" s="105"/>
      <c r="F133" s="105" t="s">
        <v>99</v>
      </c>
      <c r="G133" s="119" t="s">
        <v>13</v>
      </c>
      <c r="H133" s="118"/>
    </row>
    <row r="134" spans="1:8" ht="19.5" customHeight="1" x14ac:dyDescent="0.15">
      <c r="A134" s="122" t="s">
        <v>41</v>
      </c>
      <c r="B134" s="123">
        <v>44799</v>
      </c>
      <c r="C134" s="103">
        <v>4.8</v>
      </c>
      <c r="D134" s="104" t="s">
        <v>97</v>
      </c>
      <c r="E134" s="105"/>
      <c r="F134" s="105" t="s">
        <v>99</v>
      </c>
      <c r="G134" s="119" t="s">
        <v>13</v>
      </c>
      <c r="H134" s="118"/>
    </row>
    <row r="135" spans="1:8" ht="19.5" customHeight="1" x14ac:dyDescent="0.15">
      <c r="A135" s="122" t="s">
        <v>41</v>
      </c>
      <c r="B135" s="123">
        <v>44799</v>
      </c>
      <c r="C135" s="103">
        <v>2.59</v>
      </c>
      <c r="D135" s="104" t="s">
        <v>794</v>
      </c>
      <c r="E135" s="105"/>
      <c r="F135" s="105" t="s">
        <v>99</v>
      </c>
      <c r="G135" s="119" t="s">
        <v>13</v>
      </c>
      <c r="H135" s="118"/>
    </row>
    <row r="136" spans="1:8" ht="19.5" customHeight="1" x14ac:dyDescent="0.15">
      <c r="A136" s="122" t="s">
        <v>41</v>
      </c>
      <c r="B136" s="123">
        <v>44799</v>
      </c>
      <c r="C136" s="103">
        <v>1.58</v>
      </c>
      <c r="D136" s="104" t="s">
        <v>795</v>
      </c>
      <c r="E136" s="105"/>
      <c r="F136" s="105" t="s">
        <v>99</v>
      </c>
      <c r="G136" s="119" t="s">
        <v>13</v>
      </c>
      <c r="H136" s="118"/>
    </row>
    <row r="137" spans="1:8" ht="19.5" customHeight="1" x14ac:dyDescent="0.15">
      <c r="A137" s="122" t="s">
        <v>41</v>
      </c>
      <c r="B137" s="123">
        <v>44799</v>
      </c>
      <c r="C137" s="103">
        <v>0.79</v>
      </c>
      <c r="D137" s="104" t="s">
        <v>796</v>
      </c>
      <c r="E137" s="105"/>
      <c r="F137" s="105" t="s">
        <v>99</v>
      </c>
      <c r="G137" s="119" t="s">
        <v>13</v>
      </c>
      <c r="H137" s="118"/>
    </row>
    <row r="138" spans="1:8" ht="19.5" customHeight="1" x14ac:dyDescent="0.15">
      <c r="A138" s="122" t="s">
        <v>41</v>
      </c>
      <c r="B138" s="123">
        <v>44799</v>
      </c>
      <c r="C138" s="103">
        <v>5.04</v>
      </c>
      <c r="D138" s="104" t="s">
        <v>483</v>
      </c>
      <c r="E138" s="105"/>
      <c r="F138" s="105" t="s">
        <v>99</v>
      </c>
      <c r="G138" s="119" t="s">
        <v>13</v>
      </c>
      <c r="H138" s="118"/>
    </row>
    <row r="139" spans="1:8" ht="19.5" customHeight="1" x14ac:dyDescent="0.15">
      <c r="A139" s="122" t="s">
        <v>41</v>
      </c>
      <c r="B139" s="123">
        <v>44798</v>
      </c>
      <c r="C139" s="103">
        <v>1.8</v>
      </c>
      <c r="D139" s="104" t="s">
        <v>355</v>
      </c>
      <c r="E139" s="105"/>
      <c r="F139" s="105" t="s">
        <v>99</v>
      </c>
      <c r="G139" s="119" t="s">
        <v>13</v>
      </c>
      <c r="H139" s="118"/>
    </row>
    <row r="140" spans="1:8" ht="19.5" customHeight="1" x14ac:dyDescent="0.15">
      <c r="A140" s="122" t="s">
        <v>41</v>
      </c>
      <c r="B140" s="123">
        <v>44798</v>
      </c>
      <c r="C140" s="103">
        <v>2.5499999999999998</v>
      </c>
      <c r="D140" s="104" t="s">
        <v>797</v>
      </c>
      <c r="E140" s="105"/>
      <c r="F140" s="105" t="s">
        <v>99</v>
      </c>
      <c r="G140" s="119" t="s">
        <v>13</v>
      </c>
      <c r="H140" s="118"/>
    </row>
    <row r="141" spans="1:8" ht="19.5" customHeight="1" x14ac:dyDescent="0.15">
      <c r="A141" s="122"/>
      <c r="B141" s="123"/>
      <c r="C141" s="103"/>
      <c r="D141" s="104"/>
      <c r="E141" s="105"/>
      <c r="F141" s="105"/>
      <c r="G141" s="119"/>
      <c r="H141" s="118"/>
    </row>
    <row r="142" spans="1:8" ht="19.5" customHeight="1" x14ac:dyDescent="0.15">
      <c r="A142" s="122"/>
      <c r="B142" s="123"/>
      <c r="C142" s="103"/>
      <c r="D142" s="104"/>
      <c r="E142" s="105"/>
      <c r="F142" s="105"/>
      <c r="G142" s="119"/>
      <c r="H142" s="118"/>
    </row>
    <row r="143" spans="1:8" ht="19.5" customHeight="1" x14ac:dyDescent="0.15">
      <c r="A143" s="122"/>
      <c r="B143" s="123"/>
      <c r="C143" s="103"/>
      <c r="D143" s="104"/>
      <c r="E143" s="105"/>
      <c r="F143" s="105"/>
      <c r="G143" s="119"/>
      <c r="H143" s="118"/>
    </row>
    <row r="144" spans="1:8" ht="19.5" customHeight="1" x14ac:dyDescent="0.15">
      <c r="A144" s="122"/>
      <c r="B144" s="123"/>
      <c r="C144" s="103"/>
      <c r="D144" s="104"/>
      <c r="E144" s="105"/>
      <c r="F144" s="105"/>
      <c r="G144" s="119"/>
      <c r="H144" s="118"/>
    </row>
    <row r="145" spans="1:8" ht="19.5" customHeight="1" x14ac:dyDescent="0.15">
      <c r="A145" s="122"/>
      <c r="B145" s="123"/>
      <c r="C145" s="103"/>
      <c r="D145" s="104"/>
      <c r="E145" s="105"/>
      <c r="F145" s="105"/>
      <c r="G145" s="119"/>
      <c r="H145" s="118"/>
    </row>
    <row r="146" spans="1:8" ht="19.5" customHeight="1" x14ac:dyDescent="0.15">
      <c r="A146" s="122"/>
      <c r="B146" s="123"/>
      <c r="C146" s="103"/>
      <c r="D146" s="104"/>
      <c r="E146" s="105"/>
      <c r="F146" s="105"/>
      <c r="G146" s="119"/>
      <c r="H146" s="118"/>
    </row>
    <row r="147" spans="1:8" ht="19.5" customHeight="1" x14ac:dyDescent="0.15">
      <c r="A147" s="17"/>
      <c r="B147" s="123"/>
      <c r="C147" s="68"/>
      <c r="D147" s="69"/>
      <c r="E147" s="121"/>
      <c r="F147" s="69"/>
      <c r="G147" s="71"/>
      <c r="H147" s="111"/>
    </row>
    <row r="148" spans="1:8" ht="19.5" customHeight="1" x14ac:dyDescent="0.15">
      <c r="A148" s="17"/>
      <c r="B148" s="123"/>
      <c r="C148" s="132"/>
      <c r="D148" s="91"/>
      <c r="E148" s="121"/>
      <c r="F148" s="91"/>
      <c r="G148" s="133"/>
      <c r="H148" s="111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Resumen!$B$3:$C$20</xm:f>
          </x14:formula1>
          <xm:sqref>G6:G148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Franca Tortarolo</cp:lastModifiedBy>
  <dcterms:modified xsi:type="dcterms:W3CDTF">2025-01-09T11:19:02Z</dcterms:modified>
</cp:coreProperties>
</file>