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a/Documents/Presupuestos/"/>
    </mc:Choice>
  </mc:AlternateContent>
  <xr:revisionPtr revIDLastSave="0" documentId="13_ncr:1_{3C9110F0-46EF-1848-A577-04A8CEDFCB66}" xr6:coauthVersionLast="47" xr6:coauthVersionMax="47" xr10:uidLastSave="{00000000-0000-0000-0000-000000000000}"/>
  <bookViews>
    <workbookView xWindow="0" yWindow="760" windowWidth="30240" windowHeight="17300" activeTab="10" xr2:uid="{00000000-000D-0000-FFFF-FFFF00000000}"/>
  </bookViews>
  <sheets>
    <sheet name="Resumen" sheetId="1" r:id="rId1"/>
    <sheet name="Enero" sheetId="2" r:id="rId2"/>
    <sheet name="Febrero" sheetId="3" r:id="rId3"/>
    <sheet name="Marzo" sheetId="4" r:id="rId4"/>
    <sheet name="Abril" sheetId="5" r:id="rId5"/>
    <sheet name="Mayo" sheetId="6" r:id="rId6"/>
    <sheet name="Junio" sheetId="7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</sheets>
  <externalReferences>
    <externalReference r:id="rId14"/>
  </externalReferences>
  <definedNames>
    <definedName name="StartingBal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3" l="1"/>
  <c r="G4" i="13"/>
  <c r="P11" i="1" s="1"/>
  <c r="E4" i="13"/>
  <c r="H4" i="13" s="1"/>
  <c r="C4" i="13"/>
  <c r="G4" i="12"/>
  <c r="O16" i="1" s="1"/>
  <c r="E4" i="12"/>
  <c r="C4" i="12"/>
  <c r="H2" i="12"/>
  <c r="D2" i="12" s="1"/>
  <c r="G4" i="11"/>
  <c r="N13" i="1" s="1"/>
  <c r="E4" i="11"/>
  <c r="H4" i="11" s="1"/>
  <c r="C4" i="11"/>
  <c r="E2" i="11"/>
  <c r="G4" i="10"/>
  <c r="M18" i="1" s="1"/>
  <c r="E4" i="10"/>
  <c r="C4" i="10"/>
  <c r="G4" i="9"/>
  <c r="L15" i="1" s="1"/>
  <c r="E4" i="9"/>
  <c r="H4" i="9" s="1"/>
  <c r="C4" i="9"/>
  <c r="G4" i="8"/>
  <c r="K12" i="1" s="1"/>
  <c r="E4" i="8"/>
  <c r="H4" i="8" s="1"/>
  <c r="C4" i="8"/>
  <c r="G4" i="7"/>
  <c r="J17" i="1" s="1"/>
  <c r="E4" i="7"/>
  <c r="H4" i="7" s="1"/>
  <c r="C4" i="7"/>
  <c r="G4" i="6"/>
  <c r="I14" i="1" s="1"/>
  <c r="E4" i="6"/>
  <c r="H4" i="6" s="1"/>
  <c r="C4" i="6"/>
  <c r="G4" i="5"/>
  <c r="H11" i="1" s="1"/>
  <c r="E4" i="5"/>
  <c r="H4" i="5" s="1"/>
  <c r="C4" i="5"/>
  <c r="G4" i="4"/>
  <c r="G16" i="1" s="1"/>
  <c r="E4" i="4"/>
  <c r="H4" i="4" s="1"/>
  <c r="C4" i="4"/>
  <c r="G4" i="3"/>
  <c r="F13" i="1" s="1"/>
  <c r="E4" i="3"/>
  <c r="H4" i="3" s="1"/>
  <c r="C4" i="3"/>
  <c r="G4" i="2"/>
  <c r="E18" i="1" s="1"/>
  <c r="E4" i="2"/>
  <c r="H4" i="2" s="1"/>
  <c r="C4" i="2"/>
  <c r="L18" i="1"/>
  <c r="K18" i="1"/>
  <c r="J18" i="1"/>
  <c r="H18" i="1"/>
  <c r="G18" i="1"/>
  <c r="L17" i="1"/>
  <c r="I17" i="1"/>
  <c r="H17" i="1"/>
  <c r="G17" i="1"/>
  <c r="E17" i="1"/>
  <c r="N16" i="1"/>
  <c r="L16" i="1"/>
  <c r="J16" i="1"/>
  <c r="I16" i="1"/>
  <c r="F16" i="1"/>
  <c r="E16" i="1"/>
  <c r="N15" i="1"/>
  <c r="K15" i="1"/>
  <c r="J15" i="1"/>
  <c r="I15" i="1"/>
  <c r="G15" i="1"/>
  <c r="F15" i="1"/>
  <c r="N14" i="1"/>
  <c r="L14" i="1"/>
  <c r="K14" i="1"/>
  <c r="H14" i="1"/>
  <c r="G14" i="1"/>
  <c r="F14" i="1"/>
  <c r="L13" i="1"/>
  <c r="K13" i="1"/>
  <c r="I13" i="1"/>
  <c r="H13" i="1"/>
  <c r="G13" i="1"/>
  <c r="E13" i="1"/>
  <c r="L12" i="1"/>
  <c r="J12" i="1"/>
  <c r="I12" i="1"/>
  <c r="H12" i="1"/>
  <c r="G12" i="1"/>
  <c r="F12" i="1"/>
  <c r="E12" i="1"/>
  <c r="L11" i="1"/>
  <c r="K11" i="1"/>
  <c r="J11" i="1"/>
  <c r="I11" i="1"/>
  <c r="G11" i="1"/>
  <c r="F11" i="1"/>
  <c r="E11" i="1"/>
  <c r="N10" i="1"/>
  <c r="L10" i="1"/>
  <c r="K10" i="1"/>
  <c r="J10" i="1"/>
  <c r="I10" i="1"/>
  <c r="H10" i="1"/>
  <c r="G10" i="1"/>
  <c r="F10" i="1"/>
  <c r="N9" i="1"/>
  <c r="L9" i="1"/>
  <c r="K9" i="1"/>
  <c r="I9" i="1"/>
  <c r="H9" i="1"/>
  <c r="G9" i="1"/>
  <c r="F9" i="1"/>
  <c r="E9" i="1"/>
  <c r="N8" i="1"/>
  <c r="L8" i="1"/>
  <c r="K8" i="1"/>
  <c r="J8" i="1"/>
  <c r="I8" i="1"/>
  <c r="H8" i="1"/>
  <c r="F8" i="1"/>
  <c r="E8" i="1"/>
  <c r="N7" i="1"/>
  <c r="K7" i="1"/>
  <c r="J7" i="1"/>
  <c r="I7" i="1"/>
  <c r="H7" i="1"/>
  <c r="G7" i="1"/>
  <c r="F7" i="1"/>
  <c r="E7" i="1"/>
  <c r="L6" i="1"/>
  <c r="K6" i="1"/>
  <c r="J6" i="1"/>
  <c r="H6" i="1"/>
  <c r="G6" i="1"/>
  <c r="F6" i="1"/>
  <c r="E6" i="1"/>
  <c r="L5" i="1"/>
  <c r="K5" i="1"/>
  <c r="J5" i="1"/>
  <c r="I5" i="1"/>
  <c r="H5" i="1"/>
  <c r="G5" i="1"/>
  <c r="E5" i="1"/>
  <c r="L4" i="1"/>
  <c r="J4" i="1"/>
  <c r="I4" i="1"/>
  <c r="H4" i="1"/>
  <c r="G4" i="1"/>
  <c r="F4" i="1"/>
  <c r="E4" i="1"/>
  <c r="I3" i="1"/>
  <c r="M9" i="1" l="1"/>
  <c r="M13" i="1"/>
  <c r="M11" i="1"/>
  <c r="M12" i="1"/>
  <c r="H4" i="10"/>
  <c r="M17" i="1"/>
  <c r="M16" i="1"/>
  <c r="M15" i="1"/>
  <c r="M4" i="1"/>
  <c r="M6" i="1"/>
  <c r="M7" i="1"/>
  <c r="M14" i="1"/>
  <c r="M5" i="1"/>
  <c r="M8" i="1"/>
  <c r="N5" i="1"/>
  <c r="N6" i="1"/>
  <c r="N17" i="1"/>
  <c r="N11" i="1"/>
  <c r="N12" i="1"/>
  <c r="N4" i="1"/>
  <c r="N2" i="1" s="1"/>
  <c r="N18" i="1"/>
  <c r="O14" i="1"/>
  <c r="H4" i="12"/>
  <c r="O15" i="1"/>
  <c r="O4" i="1"/>
  <c r="O10" i="1"/>
  <c r="O12" i="1"/>
  <c r="O9" i="1"/>
  <c r="O5" i="1"/>
  <c r="O13" i="1"/>
  <c r="O6" i="1"/>
  <c r="O11" i="1"/>
  <c r="O18" i="1"/>
  <c r="O7" i="1"/>
  <c r="O17" i="1"/>
  <c r="P9" i="1"/>
  <c r="P13" i="1"/>
  <c r="P10" i="1"/>
  <c r="P12" i="1"/>
  <c r="P7" i="1"/>
  <c r="P6" i="1"/>
  <c r="P4" i="1"/>
  <c r="P5" i="1"/>
  <c r="P8" i="1"/>
  <c r="P17" i="1"/>
  <c r="J14" i="1"/>
  <c r="E15" i="1"/>
  <c r="H16" i="1"/>
  <c r="P16" i="1"/>
  <c r="K17" i="1"/>
  <c r="F18" i="1"/>
  <c r="P18" i="1"/>
  <c r="J13" i="1"/>
  <c r="E14" i="1"/>
  <c r="H15" i="1"/>
  <c r="H2" i="1" s="1"/>
  <c r="P15" i="1"/>
  <c r="K16" i="1"/>
  <c r="F17" i="1"/>
  <c r="I18" i="1"/>
  <c r="P14" i="1"/>
  <c r="K4" i="1"/>
  <c r="K2" i="1" s="1"/>
  <c r="F5" i="1"/>
  <c r="I6" i="1"/>
  <c r="I2" i="1" s="1"/>
  <c r="L7" i="1"/>
  <c r="G8" i="1"/>
  <c r="O8" i="1"/>
  <c r="J9" i="1"/>
  <c r="J2" i="1" s="1"/>
  <c r="E10" i="1"/>
  <c r="M10" i="1"/>
  <c r="M2" i="1" s="1"/>
  <c r="Q12" i="1" l="1"/>
  <c r="Q11" i="1"/>
  <c r="O2" i="1"/>
  <c r="Q8" i="1"/>
  <c r="Q7" i="1"/>
  <c r="Q13" i="1"/>
  <c r="Q16" i="1"/>
  <c r="Q5" i="1"/>
  <c r="Q14" i="1"/>
  <c r="P2" i="1"/>
  <c r="Q18" i="1"/>
  <c r="Q17" i="1"/>
  <c r="Q6" i="1"/>
  <c r="Q15" i="1"/>
  <c r="G2" i="1"/>
  <c r="Q4" i="1"/>
  <c r="Q10" i="1"/>
  <c r="L2" i="1"/>
  <c r="F2" i="1"/>
  <c r="E2" i="1"/>
  <c r="Q2" i="1" s="1"/>
  <c r="Q9" i="1"/>
</calcChain>
</file>

<file path=xl/sharedStrings.xml><?xml version="1.0" encoding="utf-8"?>
<sst xmlns="http://schemas.openxmlformats.org/spreadsheetml/2006/main" count="5579" uniqueCount="1027">
  <si>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</si>
  <si>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</si>
  <si>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</si>
  <si>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</si>
  <si>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</si>
  <si>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</si>
  <si>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</si>
  <si>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</si>
  <si>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</si>
  <si>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</si>
  <si>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</si>
  <si>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</si>
  <si>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</si>
  <si>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Comidas</t>
  </si>
  <si>
    <t>Salidas</t>
  </si>
  <si>
    <t>Salud/médicos</t>
  </si>
  <si>
    <t>Vivienda</t>
  </si>
  <si>
    <t>Transporte</t>
  </si>
  <si>
    <t>Gastos personales</t>
  </si>
  <si>
    <t>Varios</t>
  </si>
  <si>
    <t>Suministros (luz, agua, gas, etc.)</t>
  </si>
  <si>
    <t>Viajes</t>
  </si>
  <si>
    <t>Tramites</t>
  </si>
  <si>
    <t>Otros</t>
  </si>
  <si>
    <t>Carnes</t>
  </si>
  <si>
    <t>Gimnasio</t>
  </si>
  <si>
    <t>Categoría personalizada 3</t>
  </si>
  <si>
    <t>Frutas/Verduras</t>
  </si>
  <si>
    <t>Gastos</t>
  </si>
  <si>
    <t>Total Gastado</t>
  </si>
  <si>
    <t>F=</t>
  </si>
  <si>
    <t>N=</t>
  </si>
  <si>
    <t>Fecha Compra</t>
  </si>
  <si>
    <t>Importe</t>
  </si>
  <si>
    <t>Descripción</t>
  </si>
  <si>
    <t>Tamaño</t>
  </si>
  <si>
    <t>Negocio</t>
  </si>
  <si>
    <t>Categoría</t>
  </si>
  <si>
    <t>F</t>
  </si>
  <si>
    <t>Agua</t>
  </si>
  <si>
    <t>Albolote</t>
  </si>
  <si>
    <t>Bocatas</t>
  </si>
  <si>
    <t>N</t>
  </si>
  <si>
    <t>Gasolina</t>
  </si>
  <si>
    <t>Repsol</t>
  </si>
  <si>
    <t>Monitor</t>
  </si>
  <si>
    <t>Pan Lactal</t>
  </si>
  <si>
    <t>Banana</t>
  </si>
  <si>
    <t>1Kg</t>
  </si>
  <si>
    <t>Huevo M</t>
  </si>
  <si>
    <t>Pan de Leche</t>
  </si>
  <si>
    <t>Viruta Papata</t>
  </si>
  <si>
    <t>GO fit</t>
  </si>
  <si>
    <t>Cinta de Lomo/Pollo</t>
  </si>
  <si>
    <t>1Kg/1Kg</t>
  </si>
  <si>
    <t>Carnicas</t>
  </si>
  <si>
    <t>Postres Sabados</t>
  </si>
  <si>
    <t>Propina Pizzeria</t>
  </si>
  <si>
    <t>azucar</t>
  </si>
  <si>
    <t>harina de trigo</t>
  </si>
  <si>
    <t>arroz</t>
  </si>
  <si>
    <t>queso untable</t>
  </si>
  <si>
    <t>caramelos miel</t>
  </si>
  <si>
    <t>vainilla</t>
  </si>
  <si>
    <t>garbanzo</t>
  </si>
  <si>
    <t>lenteja</t>
  </si>
  <si>
    <t>detergente</t>
  </si>
  <si>
    <t>salchichas</t>
  </si>
  <si>
    <t>chupetines</t>
  </si>
  <si>
    <t>patatas gajo</t>
  </si>
  <si>
    <t>cebolla</t>
  </si>
  <si>
    <t>pimientos cong</t>
  </si>
  <si>
    <t>galletas saladas</t>
  </si>
  <si>
    <t>pan lactal</t>
  </si>
  <si>
    <t>macarron</t>
  </si>
  <si>
    <t>alcohol</t>
  </si>
  <si>
    <t>arvejas</t>
  </si>
  <si>
    <t>papel vegetal</t>
  </si>
  <si>
    <t>patatas ondulada</t>
  </si>
  <si>
    <t>patatas lisas</t>
  </si>
  <si>
    <t>patatas churreria</t>
  </si>
  <si>
    <t>patatas light</t>
  </si>
  <si>
    <t>Talco</t>
  </si>
  <si>
    <t>Atun</t>
  </si>
  <si>
    <t>Pan rallado</t>
  </si>
  <si>
    <t>te</t>
  </si>
  <si>
    <t>hummus</t>
  </si>
  <si>
    <t>tortilla chorizo</t>
  </si>
  <si>
    <t>lechuga</t>
  </si>
  <si>
    <t>jamon lonchas</t>
  </si>
  <si>
    <t>queso lonchas</t>
  </si>
  <si>
    <t>choclo</t>
  </si>
  <si>
    <t>Carga Tarjeta bus</t>
  </si>
  <si>
    <t>Pan</t>
  </si>
  <si>
    <t>Dia</t>
  </si>
  <si>
    <t>Nap JyQ</t>
  </si>
  <si>
    <t>Papel higienico humedo</t>
  </si>
  <si>
    <t>Desodorante ambiente</t>
  </si>
  <si>
    <t>Carrefour</t>
  </si>
  <si>
    <t>Cafe</t>
  </si>
  <si>
    <t>Levadura</t>
  </si>
  <si>
    <t>Papa</t>
  </si>
  <si>
    <t>Tomate</t>
  </si>
  <si>
    <t>Zanahoria</t>
  </si>
  <si>
    <t>Colgate</t>
  </si>
  <si>
    <t>Alfajor</t>
  </si>
  <si>
    <t>Caldo knorr</t>
  </si>
  <si>
    <t>Grissines</t>
  </si>
  <si>
    <t>Polenta</t>
  </si>
  <si>
    <t>Philadelphia</t>
  </si>
  <si>
    <t>Molde savarin</t>
  </si>
  <si>
    <t>Vaso vidrio</t>
  </si>
  <si>
    <t>Pack 4 trapos</t>
  </si>
  <si>
    <t>Toalla</t>
  </si>
  <si>
    <t>Protectores telefono</t>
  </si>
  <si>
    <t>Tejeringos</t>
  </si>
  <si>
    <t>Cena BK</t>
  </si>
  <si>
    <t>BK</t>
  </si>
  <si>
    <t>Caja de te</t>
  </si>
  <si>
    <t>Amazon</t>
  </si>
  <si>
    <t>Vaso termico</t>
  </si>
  <si>
    <t>Tupper tapa hermetica</t>
  </si>
  <si>
    <t>Garbanzo</t>
  </si>
  <si>
    <t>Tomate Triturado</t>
  </si>
  <si>
    <t>Mascom</t>
  </si>
  <si>
    <t>Reparacion Auricular</t>
  </si>
  <si>
    <t>Sony</t>
  </si>
  <si>
    <t>Forros</t>
  </si>
  <si>
    <t>Miel</t>
  </si>
  <si>
    <t>Mantequilla</t>
  </si>
  <si>
    <t>pan</t>
  </si>
  <si>
    <t>DIA</t>
  </si>
  <si>
    <t>pomodoro</t>
  </si>
  <si>
    <t>glovo</t>
  </si>
  <si>
    <t>Cabrera</t>
  </si>
  <si>
    <t>huevos</t>
  </si>
  <si>
    <t>queso en lonchas</t>
  </si>
  <si>
    <t>Butifarra</t>
  </si>
  <si>
    <t>pimiento 3 colores</t>
  </si>
  <si>
    <t>patata</t>
  </si>
  <si>
    <t>Chia</t>
  </si>
  <si>
    <t>Leche</t>
  </si>
  <si>
    <t>Pechuga</t>
  </si>
  <si>
    <t>Panaderia</t>
  </si>
  <si>
    <t>Maskom</t>
  </si>
  <si>
    <t>ff</t>
  </si>
  <si>
    <t>Fecha</t>
  </si>
  <si>
    <t>Mercadona</t>
  </si>
  <si>
    <t>mini tierno</t>
  </si>
  <si>
    <t>spaghetti</t>
  </si>
  <si>
    <t>queso untar</t>
  </si>
  <si>
    <t>capuchino</t>
  </si>
  <si>
    <t>salchicha</t>
  </si>
  <si>
    <t>rellenas</t>
  </si>
  <si>
    <t>galletitas saladas</t>
  </si>
  <si>
    <t>patatas onduladas</t>
  </si>
  <si>
    <t>patatas paja</t>
  </si>
  <si>
    <t>jamon cocido</t>
  </si>
  <si>
    <t>mani</t>
  </si>
  <si>
    <t>Solomillo</t>
  </si>
  <si>
    <t>Cinta de lomo</t>
  </si>
  <si>
    <t>1KG</t>
  </si>
  <si>
    <t>Pollo fileteado</t>
  </si>
  <si>
    <t>1 Pechiga</t>
  </si>
  <si>
    <t>hamburguesas</t>
  </si>
  <si>
    <t>Filtros Jarra</t>
  </si>
  <si>
    <t>Avion</t>
  </si>
  <si>
    <t>desodorante</t>
  </si>
  <si>
    <t>Primor</t>
  </si>
  <si>
    <t>pasta de dientes</t>
  </si>
  <si>
    <t>2x75ml</t>
  </si>
  <si>
    <t>Jabon blanco</t>
  </si>
  <si>
    <t>Manteca de cerdo</t>
  </si>
  <si>
    <t>Pan de molde</t>
  </si>
  <si>
    <t>Cebolla</t>
  </si>
  <si>
    <t>Milka</t>
  </si>
  <si>
    <t>Milka con oreo</t>
  </si>
  <si>
    <t>Coca</t>
  </si>
  <si>
    <t>Coca limon</t>
  </si>
  <si>
    <t>Fanta</t>
  </si>
  <si>
    <t>Harina para piza</t>
  </si>
  <si>
    <t>Mayonesa Heinz</t>
  </si>
  <si>
    <t>Mayonesa</t>
  </si>
  <si>
    <t>Salsa carbonara</t>
  </si>
  <si>
    <t>Salsa de pizza</t>
  </si>
  <si>
    <t>Te negro</t>
  </si>
  <si>
    <t xml:space="preserve">Panceta </t>
  </si>
  <si>
    <t>Pan de pancho</t>
  </si>
  <si>
    <t>Pan de hamburguesa</t>
  </si>
  <si>
    <t>Pechuga de pavo</t>
  </si>
  <si>
    <t>Provolone</t>
  </si>
  <si>
    <t>balanza</t>
  </si>
  <si>
    <t>Estadia Oporto</t>
  </si>
  <si>
    <t>Airbnb</t>
  </si>
  <si>
    <t>Gym</t>
  </si>
  <si>
    <t>Gofit</t>
  </si>
  <si>
    <t>dia</t>
  </si>
  <si>
    <t>oregano</t>
  </si>
  <si>
    <t>zanahoria</t>
  </si>
  <si>
    <t>alojamiento lisboa</t>
  </si>
  <si>
    <t>bus porto-lisboa</t>
  </si>
  <si>
    <t>queso tierno</t>
  </si>
  <si>
    <t>banana granel</t>
  </si>
  <si>
    <t>maskom</t>
  </si>
  <si>
    <t>Hamburguesa de pollo</t>
  </si>
  <si>
    <t>Bolsa</t>
  </si>
  <si>
    <t>Queso gouda</t>
  </si>
  <si>
    <t>queso crema</t>
  </si>
  <si>
    <t>guantes</t>
  </si>
  <si>
    <t>Cena Sabado</t>
  </si>
  <si>
    <t>La Argento</t>
  </si>
  <si>
    <t>Bebidas Cine</t>
  </si>
  <si>
    <t>Yelmo</t>
  </si>
  <si>
    <t>Snacks Cine</t>
  </si>
  <si>
    <t>Chino</t>
  </si>
  <si>
    <t>Too Good To Go</t>
  </si>
  <si>
    <t>app</t>
  </si>
  <si>
    <t>Compra Lidl</t>
  </si>
  <si>
    <t>lidl</t>
  </si>
  <si>
    <t>almuerzo</t>
  </si>
  <si>
    <t>che bolu</t>
  </si>
  <si>
    <t>Moto</t>
  </si>
  <si>
    <t>YEGO</t>
  </si>
  <si>
    <t>Tomate, Banana</t>
  </si>
  <si>
    <t>Hamburguesas</t>
  </si>
  <si>
    <t>Tincho</t>
  </si>
  <si>
    <t>Almuerzo Domingo</t>
  </si>
  <si>
    <t>100 motaditos</t>
  </si>
  <si>
    <t>Lechuga</t>
  </si>
  <si>
    <t>Conitos</t>
  </si>
  <si>
    <t>Carrefuour</t>
  </si>
  <si>
    <t>Diferencia Regalo</t>
  </si>
  <si>
    <t>Corte Ingles</t>
  </si>
  <si>
    <t>Harina Trigo</t>
  </si>
  <si>
    <t>Salsa bolognesa</t>
  </si>
  <si>
    <t>Salsa Pizza</t>
  </si>
  <si>
    <t>Bacon Lonchas</t>
  </si>
  <si>
    <t>Espinaca</t>
  </si>
  <si>
    <t>Pan Burguer</t>
  </si>
  <si>
    <t>Integral</t>
  </si>
  <si>
    <t>Queso Tierno</t>
  </si>
  <si>
    <t>Jamon Cocido</t>
  </si>
  <si>
    <t>Queso Gouda</t>
  </si>
  <si>
    <t>Huevo</t>
  </si>
  <si>
    <t>Salsa</t>
  </si>
  <si>
    <t>Sanwich</t>
  </si>
  <si>
    <t>queso barra</t>
  </si>
  <si>
    <t>fiambre</t>
  </si>
  <si>
    <t>membrillo</t>
  </si>
  <si>
    <t>/</t>
  </si>
  <si>
    <t>acelga</t>
  </si>
  <si>
    <t>maiz</t>
  </si>
  <si>
    <t>huevo</t>
  </si>
  <si>
    <t>Pechuga de pollo</t>
  </si>
  <si>
    <t xml:space="preserve">Queso en barra </t>
  </si>
  <si>
    <t>Gel de afeitar</t>
  </si>
  <si>
    <t xml:space="preserve">Avena </t>
  </si>
  <si>
    <t>Esponja</t>
  </si>
  <si>
    <t>Fruteria</t>
  </si>
  <si>
    <t>Go fit</t>
  </si>
  <si>
    <t>Almuerzo Sabado</t>
  </si>
  <si>
    <t>Vittoria</t>
  </si>
  <si>
    <t>Helados Sabado</t>
  </si>
  <si>
    <t>Casa Mira</t>
  </si>
  <si>
    <t>Enjuague bucal</t>
  </si>
  <si>
    <t>Chocolate</t>
  </si>
  <si>
    <t>Chcocolate</t>
  </si>
  <si>
    <t>Bocha de pavo</t>
  </si>
  <si>
    <t>Pizza 3 quesos</t>
  </si>
  <si>
    <t>Pizza jyq</t>
  </si>
  <si>
    <t>Jamon cocido</t>
  </si>
  <si>
    <t>raviole</t>
  </si>
  <si>
    <t>torteloni</t>
  </si>
  <si>
    <t>banana</t>
  </si>
  <si>
    <t>Pasta y papa/ajo</t>
  </si>
  <si>
    <t>Papa y tomate</t>
  </si>
  <si>
    <t>Verdulera</t>
  </si>
  <si>
    <t>Galletiras Saladas</t>
  </si>
  <si>
    <t>Azucar</t>
  </si>
  <si>
    <t>Capuchino</t>
  </si>
  <si>
    <t>Jabon en Pan</t>
  </si>
  <si>
    <t>Repuesto Inodoro</t>
  </si>
  <si>
    <t>arroz integral</t>
  </si>
  <si>
    <t>spaguetti</t>
  </si>
  <si>
    <t>queso de untar</t>
  </si>
  <si>
    <t>crema queso suave</t>
  </si>
  <si>
    <t>mantequilla</t>
  </si>
  <si>
    <t>mani frito miel</t>
  </si>
  <si>
    <t>bolas cereal chocolate</t>
  </si>
  <si>
    <t>cebolla picada</t>
  </si>
  <si>
    <t>esponja zapatos</t>
  </si>
  <si>
    <t>patatas con piel</t>
  </si>
  <si>
    <t>patats lisa</t>
  </si>
  <si>
    <t>patata ondulada</t>
  </si>
  <si>
    <t>patatas baja en sal</t>
  </si>
  <si>
    <t>Modificacion Oporto</t>
  </si>
  <si>
    <t>Tarjeta metro lisboa</t>
  </si>
  <si>
    <t>Metro</t>
  </si>
  <si>
    <t>Postres/pastas/salsa</t>
  </si>
  <si>
    <t xml:space="preserve">Continente </t>
  </si>
  <si>
    <t>Free tour lisboa</t>
  </si>
  <si>
    <t>Free tour porto</t>
  </si>
  <si>
    <t>Cervezas terraza</t>
  </si>
  <si>
    <t>Plantas</t>
  </si>
  <si>
    <t>Vivero</t>
  </si>
  <si>
    <t>Almuerzo Viernes</t>
  </si>
  <si>
    <t>Bk</t>
  </si>
  <si>
    <t>Burguer/caldo/zumo</t>
  </si>
  <si>
    <t>Pan/brigadeiro/porco</t>
  </si>
  <si>
    <t>Dos clerigos</t>
  </si>
  <si>
    <t>Libros</t>
  </si>
  <si>
    <t>Entrada libreria</t>
  </si>
  <si>
    <t>Cena sabado</t>
  </si>
  <si>
    <t>Frankie hot dog</t>
  </si>
  <si>
    <t xml:space="preserve">Pies/barrita/banana </t>
  </si>
  <si>
    <t>Continente</t>
  </si>
  <si>
    <t xml:space="preserve">Bolt ida aeropuerto </t>
  </si>
  <si>
    <t>Postres Agus</t>
  </si>
  <si>
    <t>Postal y regalo</t>
  </si>
  <si>
    <t>Desayuno domingo</t>
  </si>
  <si>
    <t xml:space="preserve">Almuerzo domingo </t>
  </si>
  <si>
    <t>Noche domingo</t>
  </si>
  <si>
    <t>Brigadeiro</t>
  </si>
  <si>
    <t>Pan de queso</t>
  </si>
  <si>
    <t>Almuerzo lunes</t>
  </si>
  <si>
    <t>Almuerzo martes</t>
  </si>
  <si>
    <t>Lavanderia</t>
  </si>
  <si>
    <t xml:space="preserve">Secadora </t>
  </si>
  <si>
    <t>Sandwich estación bus</t>
  </si>
  <si>
    <t>Merienda miercoles</t>
  </si>
  <si>
    <t>Almuerzo jueves</t>
  </si>
  <si>
    <t>Bote almuerzo jueves</t>
  </si>
  <si>
    <t>Entradas benfica</t>
  </si>
  <si>
    <t>Mani/papitas/pepsi</t>
  </si>
  <si>
    <t>Cafe/te/azucar/jamon/etc</t>
  </si>
  <si>
    <t>Agua/jamon/pan</t>
  </si>
  <si>
    <t>Agua/queso/pan</t>
  </si>
  <si>
    <t>Cerveza miércoles noche</t>
  </si>
  <si>
    <t>Cena y show miércoles</t>
  </si>
  <si>
    <t xml:space="preserve">Bolt llegada Lisboa </t>
  </si>
  <si>
    <t>Bus Aeropuerto</t>
  </si>
  <si>
    <t>Sanwiches merienda</t>
  </si>
  <si>
    <t>almuerzo sabado</t>
  </si>
  <si>
    <t>birome</t>
  </si>
  <si>
    <t>Auricular JBL</t>
  </si>
  <si>
    <t>ensalada congelada</t>
  </si>
  <si>
    <t>Masgo</t>
  </si>
  <si>
    <t>verduleria</t>
  </si>
  <si>
    <t>Verduleria</t>
  </si>
  <si>
    <t>Yego</t>
  </si>
  <si>
    <t>Queso</t>
  </si>
  <si>
    <t>Carreofur</t>
  </si>
  <si>
    <t>Cerdo</t>
  </si>
  <si>
    <t>Pollo</t>
  </si>
  <si>
    <t>Tapas de empanadas</t>
  </si>
  <si>
    <t>Queso tierno</t>
  </si>
  <si>
    <t>Chocolatada</t>
  </si>
  <si>
    <t>toallas de bebe</t>
  </si>
  <si>
    <t>carrefour</t>
  </si>
  <si>
    <t>queso</t>
  </si>
  <si>
    <t>tomate</t>
  </si>
  <si>
    <t>leche</t>
  </si>
  <si>
    <t>miniprecio</t>
  </si>
  <si>
    <t>agua</t>
  </si>
  <si>
    <t>mym</t>
  </si>
  <si>
    <t>Jamon</t>
  </si>
  <si>
    <t>maria</t>
  </si>
  <si>
    <t>samu</t>
  </si>
  <si>
    <t>Alojamiento Granada</t>
  </si>
  <si>
    <t>lomo</t>
  </si>
  <si>
    <t>pollo</t>
  </si>
  <si>
    <t>bolsa</t>
  </si>
  <si>
    <t>Gel refrigerante</t>
  </si>
  <si>
    <t>Povidona Iodada</t>
  </si>
  <si>
    <t>Facturas</t>
  </si>
  <si>
    <t>Salvador</t>
  </si>
  <si>
    <t>alfajor</t>
  </si>
  <si>
    <t>cola cao</t>
  </si>
  <si>
    <t>cookies</t>
  </si>
  <si>
    <t>Galletita milka</t>
  </si>
  <si>
    <t>Hogareças</t>
  </si>
  <si>
    <t>Yerba</t>
  </si>
  <si>
    <t>Mate cocido</t>
  </si>
  <si>
    <t>Batido milka</t>
  </si>
  <si>
    <t>tapa de empanada</t>
  </si>
  <si>
    <t>Banana-Tomate</t>
  </si>
  <si>
    <t>vinagre</t>
  </si>
  <si>
    <t>garbanzos</t>
  </si>
  <si>
    <t>mayonesa</t>
  </si>
  <si>
    <t>chia</t>
  </si>
  <si>
    <t>jamon</t>
  </si>
  <si>
    <t>Gimnacio</t>
  </si>
  <si>
    <t>facturas</t>
  </si>
  <si>
    <t>facturas choco</t>
  </si>
  <si>
    <t>alquiler auto</t>
  </si>
  <si>
    <t>click rent</t>
  </si>
  <si>
    <t>mercadona</t>
  </si>
  <si>
    <t>galletita salada</t>
  </si>
  <si>
    <t>mani frirto</t>
  </si>
  <si>
    <t>sesamo</t>
  </si>
  <si>
    <t xml:space="preserve">mani </t>
  </si>
  <si>
    <t>galleta rellena</t>
  </si>
  <si>
    <t>galleta choco</t>
  </si>
  <si>
    <t>milka oreo</t>
  </si>
  <si>
    <t>chocolate leche</t>
  </si>
  <si>
    <t>chocoleche</t>
  </si>
  <si>
    <t>galleta bañada</t>
  </si>
  <si>
    <t>nata para cocinar</t>
  </si>
  <si>
    <t>chupa chups</t>
  </si>
  <si>
    <t>huevo de chocolate</t>
  </si>
  <si>
    <t>pan de pancho</t>
  </si>
  <si>
    <t>pintura de uñas</t>
  </si>
  <si>
    <t>arveja</t>
  </si>
  <si>
    <t>galleta rellenas</t>
  </si>
  <si>
    <t>Harina de miaz</t>
  </si>
  <si>
    <t>salsa bolognesa</t>
  </si>
  <si>
    <t>carbonara</t>
  </si>
  <si>
    <t>napolitana</t>
  </si>
  <si>
    <t>salsa pizza</t>
  </si>
  <si>
    <t>queso mini tierno</t>
  </si>
  <si>
    <t>Curso pilates</t>
  </si>
  <si>
    <t>Bus ida click rent</t>
  </si>
  <si>
    <t>Peaje</t>
  </si>
  <si>
    <t>Paracetamol</t>
  </si>
  <si>
    <t>Uber  Copera - Hotel</t>
  </si>
  <si>
    <t>Combustible Auto</t>
  </si>
  <si>
    <t>Entradas richie ♡</t>
  </si>
  <si>
    <t>Macetas</t>
  </si>
  <si>
    <t>Desodorantes</t>
  </si>
  <si>
    <t>Valdi</t>
  </si>
  <si>
    <t>Bus a cavally</t>
  </si>
  <si>
    <t>Uber vuelta cavally</t>
  </si>
  <si>
    <t>Limones</t>
  </si>
  <si>
    <t>Entradas claptone</t>
  </si>
  <si>
    <t>Bus recarga</t>
  </si>
  <si>
    <t>Burlete</t>
  </si>
  <si>
    <t>Macarrones integral</t>
  </si>
  <si>
    <t>Pan de molde integral</t>
  </si>
  <si>
    <t>Queso mini tierno</t>
  </si>
  <si>
    <t>amigo kebab</t>
  </si>
  <si>
    <t>Bote</t>
  </si>
  <si>
    <t>Garbanzos</t>
  </si>
  <si>
    <t>Lentejas</t>
  </si>
  <si>
    <t>Frutería</t>
  </si>
  <si>
    <t>China</t>
  </si>
  <si>
    <t>Ddl chimbote</t>
  </si>
  <si>
    <t>Entrada mezquita</t>
  </si>
  <si>
    <t>Cordoba</t>
  </si>
  <si>
    <t>picador</t>
  </si>
  <si>
    <t>Entradas Barcelona</t>
  </si>
  <si>
    <t>Cebolla granulada</t>
  </si>
  <si>
    <t>Plantilla</t>
  </si>
  <si>
    <t>Frutillas</t>
  </si>
  <si>
    <t>Carne picada</t>
  </si>
  <si>
    <t>Harina integral</t>
  </si>
  <si>
    <t>Lehuga</t>
  </si>
  <si>
    <t>pavo</t>
  </si>
  <si>
    <t>Helado</t>
  </si>
  <si>
    <t xml:space="preserve">                      </t>
  </si>
  <si>
    <t>Argenta</t>
  </si>
  <si>
    <t>Asado</t>
  </si>
  <si>
    <t>Curso</t>
  </si>
  <si>
    <t>Arroz integral</t>
  </si>
  <si>
    <t>Chocolate con leche</t>
  </si>
  <si>
    <t>chocolate blanco</t>
  </si>
  <si>
    <t>patatas fritas</t>
  </si>
  <si>
    <t>patata snack</t>
  </si>
  <si>
    <t>spaghetti integral</t>
  </si>
  <si>
    <t>sunbites</t>
  </si>
  <si>
    <t>tableta rocher</t>
  </si>
  <si>
    <t>te negro</t>
  </si>
  <si>
    <t>pan de molde</t>
  </si>
  <si>
    <t>virulana</t>
  </si>
  <si>
    <t>coca</t>
  </si>
  <si>
    <t>Entradas Dubfire</t>
  </si>
  <si>
    <t>peaje marbella</t>
  </si>
  <si>
    <t>Salchicha parrillera</t>
  </si>
  <si>
    <t>Costilla de cerdo</t>
  </si>
  <si>
    <t>Gin claptone</t>
  </si>
  <si>
    <t>Lehe</t>
  </si>
  <si>
    <t>Leche sin lactosa</t>
  </si>
  <si>
    <t>merienda sabado</t>
  </si>
  <si>
    <t>propina sabado</t>
  </si>
  <si>
    <t>uber ida domingo</t>
  </si>
  <si>
    <t>uber vuelta domingo</t>
  </si>
  <si>
    <t>cinta de lomo</t>
  </si>
  <si>
    <t>filete pollo</t>
  </si>
  <si>
    <t>frutillas</t>
  </si>
  <si>
    <t>Suscripcion carrefour</t>
  </si>
  <si>
    <t>Babilla</t>
  </si>
  <si>
    <t>1kg</t>
  </si>
  <si>
    <t>harina maiz</t>
  </si>
  <si>
    <t>Canasta</t>
  </si>
  <si>
    <t>Palmerita de choco</t>
  </si>
  <si>
    <t>Almohada</t>
  </si>
  <si>
    <t>Tenedor y cuchillo Arcos</t>
  </si>
  <si>
    <t>tomate, zanahoria</t>
  </si>
  <si>
    <t>china</t>
  </si>
  <si>
    <t>limpia cristales</t>
  </si>
  <si>
    <t>amazon</t>
  </si>
  <si>
    <t>papa paja</t>
  </si>
  <si>
    <t>papa</t>
  </si>
  <si>
    <t>guantes jardineria</t>
  </si>
  <si>
    <t>pala jardin</t>
  </si>
  <si>
    <t>brocha</t>
  </si>
  <si>
    <t>jardin plastico</t>
  </si>
  <si>
    <t>tapa empandas</t>
  </si>
  <si>
    <t>colacao</t>
  </si>
  <si>
    <t>almuerzo pomodoro</t>
  </si>
  <si>
    <t>jamon pavo</t>
  </si>
  <si>
    <t>sandia</t>
  </si>
  <si>
    <t>propina almuerzo</t>
  </si>
  <si>
    <t>Tragos</t>
  </si>
  <si>
    <t>Cervezas</t>
  </si>
  <si>
    <t>fideos chocolate</t>
  </si>
  <si>
    <t>suavizante</t>
  </si>
  <si>
    <t>Salsa napolitana</t>
  </si>
  <si>
    <t>Bacon</t>
  </si>
  <si>
    <t>Babilla ternera</t>
  </si>
  <si>
    <t>tijera, rastrillo y malla</t>
  </si>
  <si>
    <t>burguer</t>
  </si>
  <si>
    <t>cervezas</t>
  </si>
  <si>
    <t>moto</t>
  </si>
  <si>
    <t>desodorante ambiente</t>
  </si>
  <si>
    <t>mani miel</t>
  </si>
  <si>
    <t>mani salado</t>
  </si>
  <si>
    <t>chicles</t>
  </si>
  <si>
    <t>pan rallado</t>
  </si>
  <si>
    <t>desodorante crema</t>
  </si>
  <si>
    <t>emapanda carne</t>
  </si>
  <si>
    <t>empandana pollo</t>
  </si>
  <si>
    <t>pan baguet</t>
  </si>
  <si>
    <t>pan leche</t>
  </si>
  <si>
    <t>tapa empànadas</t>
  </si>
  <si>
    <t>Seto artifial verde</t>
  </si>
  <si>
    <t>Leroy</t>
  </si>
  <si>
    <t>Queso de untar</t>
  </si>
  <si>
    <t>talco</t>
  </si>
  <si>
    <t>coca coca</t>
  </si>
  <si>
    <t>coca limon</t>
  </si>
  <si>
    <t>fanta</t>
  </si>
  <si>
    <t>Harina de arroz</t>
  </si>
  <si>
    <t>repuesto oral b</t>
  </si>
  <si>
    <t>juego 69</t>
  </si>
  <si>
    <t>GOfit</t>
  </si>
  <si>
    <t>jabon</t>
  </si>
  <si>
    <t>chocolate con avellana</t>
  </si>
  <si>
    <t>chocolate con leche</t>
  </si>
  <si>
    <t>harina integral</t>
  </si>
  <si>
    <t>leche condensada</t>
  </si>
  <si>
    <t>macarrones</t>
  </si>
  <si>
    <t>esponja</t>
  </si>
  <si>
    <t>Patatas lays</t>
  </si>
  <si>
    <t>Jamon york</t>
  </si>
  <si>
    <t>Gusto</t>
  </si>
  <si>
    <t>Aguas</t>
  </si>
  <si>
    <t>Sophie</t>
  </si>
  <si>
    <t>Choripan</t>
  </si>
  <si>
    <t>VPN</t>
  </si>
  <si>
    <t>Cabify</t>
  </si>
  <si>
    <t>Hospedaje Barcelona</t>
  </si>
  <si>
    <t>Oregano</t>
  </si>
  <si>
    <t xml:space="preserve">Leche </t>
  </si>
  <si>
    <t>Pan integral</t>
  </si>
  <si>
    <t>filete de pollo</t>
  </si>
  <si>
    <t>Pollo con bacon</t>
  </si>
  <si>
    <t>Pollo asado</t>
  </si>
  <si>
    <t>La casera</t>
  </si>
  <si>
    <t>Mani</t>
  </si>
  <si>
    <t>Unicaja</t>
  </si>
  <si>
    <t>metro</t>
  </si>
  <si>
    <t>comida</t>
  </si>
  <si>
    <t>Envio Agustin</t>
  </si>
  <si>
    <t>Tijeta uñas</t>
  </si>
  <si>
    <t>Desodorante</t>
  </si>
  <si>
    <t>Taco pulidor</t>
  </si>
  <si>
    <t>espon ja fran</t>
  </si>
  <si>
    <t>galletas avena</t>
  </si>
  <si>
    <t>galletas rellena</t>
  </si>
  <si>
    <t>galletaschoco</t>
  </si>
  <si>
    <t>Suscripcion Carrefour</t>
  </si>
  <si>
    <t>lombrices</t>
  </si>
  <si>
    <t>mortadela</t>
  </si>
  <si>
    <t>queso gouda</t>
  </si>
  <si>
    <t>hogareñas</t>
  </si>
  <si>
    <t>§,45</t>
  </si>
  <si>
    <t>yerba</t>
  </si>
  <si>
    <t>mate cocido</t>
  </si>
  <si>
    <t>papas</t>
  </si>
  <si>
    <t>camperos</t>
  </si>
  <si>
    <t>helado</t>
  </si>
  <si>
    <t xml:space="preserve">leche </t>
  </si>
  <si>
    <t>queso tienro</t>
  </si>
  <si>
    <t>coliflor</t>
  </si>
  <si>
    <t>limon</t>
  </si>
  <si>
    <t>Aceite de oliva</t>
  </si>
  <si>
    <t>Carre</t>
  </si>
  <si>
    <t>Papel vegetal</t>
  </si>
  <si>
    <t>Aguacate</t>
  </si>
  <si>
    <t>Berenjena</t>
  </si>
  <si>
    <t>moto jueves</t>
  </si>
  <si>
    <t>atun</t>
  </si>
  <si>
    <t>patatas lays</t>
  </si>
  <si>
    <t>papa viruta</t>
  </si>
  <si>
    <t>Melon</t>
  </si>
  <si>
    <t>tinto de verano</t>
  </si>
  <si>
    <t>rapiditas</t>
  </si>
  <si>
    <t>carne picada</t>
  </si>
  <si>
    <t>recarga</t>
  </si>
  <si>
    <t>merienda</t>
  </si>
  <si>
    <t>starbucks</t>
  </si>
  <si>
    <t>ewspinaca</t>
  </si>
  <si>
    <t>Lituana</t>
  </si>
  <si>
    <t>Queso barra</t>
  </si>
  <si>
    <t>jamon barra</t>
  </si>
  <si>
    <t>filete ternera</t>
  </si>
  <si>
    <t>longaniza</t>
  </si>
  <si>
    <t>DIa</t>
  </si>
  <si>
    <t>mini napolitanasz</t>
  </si>
  <si>
    <t>uber cumple fran</t>
  </si>
  <si>
    <t>uber</t>
  </si>
  <si>
    <t>forros</t>
  </si>
  <si>
    <t>filetes cinta lomo</t>
  </si>
  <si>
    <t>carne tacos</t>
  </si>
  <si>
    <t>queeso tierno</t>
  </si>
  <si>
    <t>postrea franz</t>
  </si>
  <si>
    <t>patagonia</t>
  </si>
  <si>
    <t>cena cumple franz</t>
  </si>
  <si>
    <t>Cuota Mensual</t>
  </si>
  <si>
    <t>Curso Pilates</t>
  </si>
  <si>
    <t>espinaca</t>
  </si>
  <si>
    <t>Pasaje BCN</t>
  </si>
  <si>
    <t>Sesamo</t>
  </si>
  <si>
    <t>Lino</t>
  </si>
  <si>
    <t>Burguer meat</t>
  </si>
  <si>
    <t>Fanta zero</t>
  </si>
  <si>
    <t>Mozzarella</t>
  </si>
  <si>
    <t>Carne vacuna</t>
  </si>
  <si>
    <t>Longaniza de pollo</t>
  </si>
  <si>
    <t>Papelhigienico humedo</t>
  </si>
  <si>
    <t>SUSCRIPCION MENSUAL</t>
  </si>
  <si>
    <t>tickets sagrada familia</t>
  </si>
  <si>
    <t>BCN</t>
  </si>
  <si>
    <t>coca cola</t>
  </si>
  <si>
    <t>fanta zero</t>
  </si>
  <si>
    <t>atun en aceite</t>
  </si>
  <si>
    <t>atun listado</t>
  </si>
  <si>
    <t>cacao puro</t>
  </si>
  <si>
    <t>chocolate almendra</t>
  </si>
  <si>
    <t>choco leche</t>
  </si>
  <si>
    <t>choco carre</t>
  </si>
  <si>
    <t>lentejas</t>
  </si>
  <si>
    <t>salsa soja</t>
  </si>
  <si>
    <t>patata snacks</t>
  </si>
  <si>
    <t>fideo integral</t>
  </si>
  <si>
    <t>Tuppers</t>
  </si>
  <si>
    <t>Tortillas integrales</t>
  </si>
  <si>
    <t>guisantes</t>
  </si>
  <si>
    <t>crema d mani</t>
  </si>
  <si>
    <t>choco con leche</t>
  </si>
  <si>
    <t>choco blanco</t>
  </si>
  <si>
    <t>crackers</t>
  </si>
  <si>
    <t xml:space="preserve">pan </t>
  </si>
  <si>
    <t>galletita choco</t>
  </si>
  <si>
    <t>stevia</t>
  </si>
  <si>
    <t>Hummus</t>
  </si>
  <si>
    <t>La Argenta</t>
  </si>
  <si>
    <t>Patatas Horno</t>
  </si>
  <si>
    <t>Rey Kebab</t>
  </si>
  <si>
    <t xml:space="preserve"> lechuga iceberg</t>
  </si>
  <si>
    <t>cerveza pool club</t>
  </si>
  <si>
    <t>test embarazo</t>
  </si>
  <si>
    <t>pelotas pilates</t>
  </si>
  <si>
    <t>Suscripcion anual</t>
  </si>
  <si>
    <t>Crema depilatoria</t>
  </si>
  <si>
    <t>Nachos</t>
  </si>
  <si>
    <t>Brocoli</t>
  </si>
  <si>
    <t>Guacamole</t>
  </si>
  <si>
    <t>Pan de leche</t>
  </si>
  <si>
    <t>Ladron de manzanas</t>
  </si>
  <si>
    <t>Pareo</t>
  </si>
  <si>
    <t>Playa</t>
  </si>
  <si>
    <t>Comida</t>
  </si>
  <si>
    <t>Vero</t>
  </si>
  <si>
    <t>Coliflor</t>
  </si>
  <si>
    <t>Macarron integral</t>
  </si>
  <si>
    <t>Tacos vacuno</t>
  </si>
  <si>
    <t>Bus</t>
  </si>
  <si>
    <t>Coviran</t>
  </si>
  <si>
    <t>Cervezas Sábado</t>
  </si>
  <si>
    <t>guacamol, tomate</t>
  </si>
  <si>
    <t>masgO</t>
  </si>
  <si>
    <t>Tacos vacunos</t>
  </si>
  <si>
    <t>Filete vacuno</t>
  </si>
  <si>
    <t>Filete vavcuno</t>
  </si>
  <si>
    <t>Queso mini tiernop</t>
  </si>
  <si>
    <t>Pavo</t>
  </si>
  <si>
    <t>filtros agua</t>
  </si>
  <si>
    <t>Carne picada vacuno</t>
  </si>
  <si>
    <t>Cebolla verdeo</t>
  </si>
  <si>
    <t>Rucula</t>
  </si>
  <si>
    <t>Cacahuete</t>
  </si>
  <si>
    <t>Vinagre de limpieza</t>
  </si>
  <si>
    <t>SAL</t>
  </si>
  <si>
    <t>Tortiila integral</t>
  </si>
  <si>
    <t>Jamon serrano</t>
  </si>
  <si>
    <t>Boniato</t>
  </si>
  <si>
    <t>Ceboolla</t>
  </si>
  <si>
    <t>Albahaca</t>
  </si>
  <si>
    <t>Guantes</t>
  </si>
  <si>
    <t>Che bolu</t>
  </si>
  <si>
    <t>Cosas Varias</t>
  </si>
  <si>
    <t>Decathlon</t>
  </si>
  <si>
    <t>Fun roll</t>
  </si>
  <si>
    <t>tomate triturado</t>
  </si>
  <si>
    <t>lasaña</t>
  </si>
  <si>
    <t xml:space="preserve">Uber aeropuerto </t>
  </si>
  <si>
    <t>Uber</t>
  </si>
  <si>
    <t>Comida varias</t>
  </si>
  <si>
    <t>Tax turista</t>
  </si>
  <si>
    <t>Hotel</t>
  </si>
  <si>
    <t xml:space="preserve">Metro aeropuerto </t>
  </si>
  <si>
    <t>Barcelona</t>
  </si>
  <si>
    <t>Tarjeta 20 viajes</t>
  </si>
  <si>
    <t>Patatas bravas</t>
  </si>
  <si>
    <t>Postal y agua</t>
  </si>
  <si>
    <t>Supermercado</t>
  </si>
  <si>
    <t>Free walking tour</t>
  </si>
  <si>
    <t>Almuerzo viernes</t>
  </si>
  <si>
    <t>Papitas</t>
  </si>
  <si>
    <t>Panchos</t>
  </si>
  <si>
    <t>Pizza</t>
  </si>
  <si>
    <t>Tragos terraza</t>
  </si>
  <si>
    <t>Moto Vuelta Festival</t>
  </si>
  <si>
    <t>Helados Tarde</t>
  </si>
  <si>
    <t>Pasaje Bus Aeropuerto</t>
  </si>
  <si>
    <t>guacamole</t>
  </si>
  <si>
    <t>Compras Sabado</t>
  </si>
  <si>
    <t xml:space="preserve">Condis </t>
  </si>
  <si>
    <t>Test covid</t>
  </si>
  <si>
    <t>Crema humectante</t>
  </si>
  <si>
    <t>Cena Viernes</t>
  </si>
  <si>
    <t>Foster H</t>
  </si>
  <si>
    <t>Juegos</t>
  </si>
  <si>
    <t>Cole feria</t>
  </si>
  <si>
    <t>lino y sesamo</t>
  </si>
  <si>
    <t>impresiones</t>
  </si>
  <si>
    <t>copiicentro</t>
  </si>
  <si>
    <t>filete vacuno</t>
  </si>
  <si>
    <t>aguacate</t>
  </si>
  <si>
    <t>uber yolanda</t>
  </si>
  <si>
    <t>pollo relleno</t>
  </si>
  <si>
    <t>tapa de tarta</t>
  </si>
  <si>
    <t>harina de maiz</t>
  </si>
  <si>
    <t>brocoli</t>
  </si>
  <si>
    <t>cena sabado</t>
  </si>
  <si>
    <t>Fausto</t>
  </si>
  <si>
    <t>Malla</t>
  </si>
  <si>
    <t>chino</t>
  </si>
  <si>
    <t>impresion</t>
  </si>
  <si>
    <t>palcopy</t>
  </si>
  <si>
    <t>Compras varias</t>
  </si>
  <si>
    <t>temu</t>
  </si>
  <si>
    <t>nata</t>
  </si>
  <si>
    <t>Pelota</t>
  </si>
  <si>
    <t>Cartas, luces, venus</t>
  </si>
  <si>
    <t>Ruedas, multimetro</t>
  </si>
  <si>
    <t>Tortilla integral</t>
  </si>
  <si>
    <t>Empanads</t>
  </si>
  <si>
    <t>gofit</t>
  </si>
  <si>
    <t>Galletitas Saladas</t>
  </si>
  <si>
    <t>Tomate triturado</t>
  </si>
  <si>
    <t>galletitas avena</t>
  </si>
  <si>
    <t>solomillo</t>
  </si>
  <si>
    <t>burguers pollo</t>
  </si>
  <si>
    <t>pan hamburguesa</t>
  </si>
  <si>
    <t>ajo en polvo</t>
  </si>
  <si>
    <t>galletitas choco</t>
  </si>
  <si>
    <t xml:space="preserve">Papel higienico </t>
  </si>
  <si>
    <t>hamburguesa de pollo</t>
  </si>
  <si>
    <t>Mollete</t>
  </si>
  <si>
    <t>Impresiones</t>
  </si>
  <si>
    <t>Palcopy</t>
  </si>
  <si>
    <t>canonigos</t>
  </si>
  <si>
    <t>rucula</t>
  </si>
  <si>
    <t>cena Odissey</t>
  </si>
  <si>
    <t>tostadas integrales</t>
  </si>
  <si>
    <t>boniato</t>
  </si>
  <si>
    <t>palmera de choco</t>
  </si>
  <si>
    <t>Suscripción carrefour</t>
  </si>
  <si>
    <t>Salchicha</t>
  </si>
  <si>
    <t>pan de hamburguesa</t>
  </si>
  <si>
    <t>Babilla milanesas</t>
  </si>
  <si>
    <t>choco almendra</t>
  </si>
  <si>
    <t>papas fritas</t>
  </si>
  <si>
    <t>papas onduladas</t>
  </si>
  <si>
    <t>papas snack</t>
  </si>
  <si>
    <t>jamon iberico</t>
  </si>
  <si>
    <t>cheque ahorro y descuento</t>
  </si>
  <si>
    <t>tortilla</t>
  </si>
  <si>
    <t>pizza</t>
  </si>
  <si>
    <t>Estanteria</t>
  </si>
  <si>
    <t>cena luciana</t>
  </si>
  <si>
    <t>Moto Viernes</t>
  </si>
  <si>
    <t>yego</t>
  </si>
  <si>
    <t>Curso Py</t>
  </si>
  <si>
    <t>Web</t>
  </si>
  <si>
    <t>butifarra</t>
  </si>
  <si>
    <t>zanahoria bolsa</t>
  </si>
  <si>
    <t>Moto sabado</t>
  </si>
  <si>
    <t>descuento</t>
  </si>
  <si>
    <t xml:space="preserve">cocido </t>
  </si>
  <si>
    <t>biromes</t>
  </si>
  <si>
    <t>Merienda sabado</t>
  </si>
  <si>
    <t>Rocio - gestora</t>
  </si>
  <si>
    <t>uva</t>
  </si>
  <si>
    <t>patatas granel</t>
  </si>
  <si>
    <t>tortilla patatas</t>
  </si>
  <si>
    <t>salchicha cerdo</t>
  </si>
  <si>
    <t>bologñesa</t>
  </si>
  <si>
    <t>papel horno</t>
  </si>
  <si>
    <t>mani frito</t>
  </si>
  <si>
    <t>cena viernes</t>
  </si>
  <si>
    <t>Amigo Kebab</t>
  </si>
  <si>
    <t>autonomo franca</t>
  </si>
  <si>
    <t>kimono</t>
  </si>
  <si>
    <t>medias</t>
  </si>
  <si>
    <t>remeras</t>
  </si>
  <si>
    <t>boxer</t>
  </si>
  <si>
    <t>CADA UNO =</t>
  </si>
  <si>
    <t>turrones regalo</t>
  </si>
  <si>
    <t>regalo pau y flor</t>
  </si>
  <si>
    <t>alquiler octubre</t>
  </si>
  <si>
    <t>cabify</t>
  </si>
  <si>
    <t>tapa, flamenquin y hambur</t>
  </si>
  <si>
    <t xml:space="preserve"> N</t>
  </si>
  <si>
    <t>cajas transparentes</t>
  </si>
  <si>
    <t>Carrefour susc</t>
  </si>
  <si>
    <t>GYM</t>
  </si>
  <si>
    <t>Renfe aeropuerto</t>
  </si>
  <si>
    <t>Kebab</t>
  </si>
  <si>
    <t>Papitas y mani</t>
  </si>
  <si>
    <t>Sanwiches jamon</t>
  </si>
  <si>
    <t>Viandas</t>
  </si>
  <si>
    <t>colectivo aeropuerto</t>
  </si>
  <si>
    <t>pan integral</t>
  </si>
  <si>
    <t>Tortilla de papa</t>
  </si>
  <si>
    <t>desayuno domingo</t>
  </si>
  <si>
    <t>almuerzo y postal</t>
  </si>
  <si>
    <t>Croacia</t>
  </si>
  <si>
    <t>no sabemos</t>
  </si>
  <si>
    <t>recarar viajes autobus</t>
  </si>
  <si>
    <t>merienda jueves</t>
  </si>
  <si>
    <t>harina</t>
  </si>
  <si>
    <t>picos</t>
  </si>
  <si>
    <t>queso triple</t>
  </si>
  <si>
    <t>tostadas</t>
  </si>
  <si>
    <t>patatas snack</t>
  </si>
  <si>
    <t>pan hambur</t>
  </si>
  <si>
    <t>napolitanas</t>
  </si>
  <si>
    <t>panaderia dulce</t>
  </si>
  <si>
    <t>broche</t>
  </si>
  <si>
    <t>pollo empanado</t>
  </si>
  <si>
    <t>queso edam</t>
  </si>
  <si>
    <t>cena martes</t>
  </si>
  <si>
    <t>Papel higiénico humedo</t>
  </si>
  <si>
    <t>coca zero</t>
  </si>
  <si>
    <t>patats horno</t>
  </si>
  <si>
    <t>Examen  Español</t>
  </si>
  <si>
    <t>Cervantes</t>
  </si>
  <si>
    <t>picos sin gluten</t>
  </si>
  <si>
    <t>carne</t>
  </si>
  <si>
    <t>masa hojaldre</t>
  </si>
  <si>
    <t>mozzarella</t>
  </si>
  <si>
    <t>flamenquines</t>
  </si>
  <si>
    <t>solomillo empanado</t>
  </si>
  <si>
    <t>escalopes vacuno</t>
  </si>
  <si>
    <t>pechuga</t>
  </si>
  <si>
    <t xml:space="preserve"> </t>
  </si>
  <si>
    <t>Cada uno:</t>
  </si>
  <si>
    <t>TEMU</t>
  </si>
  <si>
    <t>Merienda Domingo</t>
  </si>
  <si>
    <t>Bella Julieta</t>
  </si>
  <si>
    <t xml:space="preserve">Carne molida </t>
  </si>
  <si>
    <t>900gr</t>
  </si>
  <si>
    <t>DÍA</t>
  </si>
  <si>
    <t>sagrada familia</t>
  </si>
  <si>
    <t>tomate pera</t>
  </si>
  <si>
    <t>zanahjoria</t>
  </si>
  <si>
    <t>pan de leche</t>
  </si>
  <si>
    <t>Bolleria</t>
  </si>
  <si>
    <t>jamon serrano</t>
  </si>
  <si>
    <t>tortillas espinaca</t>
  </si>
  <si>
    <t>canaste jyq</t>
  </si>
  <si>
    <t>desodorante e hilo dental</t>
  </si>
  <si>
    <t>PRIMOR</t>
  </si>
  <si>
    <t>papas con queso</t>
  </si>
  <si>
    <t>valdi</t>
  </si>
  <si>
    <t>Suscripcion</t>
  </si>
  <si>
    <t>lino</t>
  </si>
  <si>
    <t>patatas serrano</t>
  </si>
  <si>
    <t xml:space="preserve">nata </t>
  </si>
  <si>
    <t>monitor</t>
  </si>
  <si>
    <t>Starbucks</t>
  </si>
  <si>
    <t>turron choco</t>
  </si>
  <si>
    <t>hambur carne</t>
  </si>
  <si>
    <t>hambur pollo</t>
  </si>
  <si>
    <t>pan queso</t>
  </si>
  <si>
    <t>pan pipas</t>
  </si>
  <si>
    <t>lechuga y tomate</t>
  </si>
  <si>
    <t>nalga ternera</t>
  </si>
  <si>
    <t>carnicas</t>
  </si>
  <si>
    <t>entraña</t>
  </si>
  <si>
    <t xml:space="preserve">jamon </t>
  </si>
  <si>
    <t>fiambreras</t>
  </si>
  <si>
    <t>saenz</t>
  </si>
  <si>
    <t>sarten</t>
  </si>
  <si>
    <t>enchufe</t>
  </si>
  <si>
    <t>pan rallado y obleas</t>
  </si>
  <si>
    <t>viajes recarga</t>
  </si>
  <si>
    <t>Autobus</t>
  </si>
  <si>
    <t>Cena Domingo</t>
  </si>
  <si>
    <t>UberEats</t>
  </si>
  <si>
    <t>Patatas carrefour</t>
  </si>
  <si>
    <t>Sandwiches</t>
  </si>
  <si>
    <t>queso edan</t>
  </si>
  <si>
    <t>pipas</t>
  </si>
  <si>
    <t>tortelloni queso</t>
  </si>
  <si>
    <t>tortelloni carne</t>
  </si>
  <si>
    <t>Too good to go</t>
  </si>
  <si>
    <t>Bimbo</t>
  </si>
  <si>
    <t>choc blanco</t>
  </si>
  <si>
    <t>ch c almendra</t>
  </si>
  <si>
    <t>choco c leche</t>
  </si>
  <si>
    <t>patatas</t>
  </si>
  <si>
    <t>patats onduladas</t>
  </si>
  <si>
    <t>snack patat</t>
  </si>
  <si>
    <t>pan pancho</t>
  </si>
  <si>
    <t>bolsas de basura</t>
  </si>
  <si>
    <t>cena VIERNES</t>
  </si>
  <si>
    <t>pava electrica</t>
  </si>
  <si>
    <t>Papas y cebolla</t>
  </si>
  <si>
    <t>chocolate taza+</t>
  </si>
  <si>
    <t>papel humedo</t>
  </si>
  <si>
    <t>mozarella</t>
  </si>
  <si>
    <t>Rosaleda</t>
  </si>
  <si>
    <t>queso brie</t>
  </si>
  <si>
    <t>jamon york</t>
  </si>
  <si>
    <t>&lt;</t>
  </si>
  <si>
    <t>lituana</t>
  </si>
  <si>
    <t>too good to go</t>
  </si>
  <si>
    <t>pan y circo</t>
  </si>
  <si>
    <t>Solomillos de pollo</t>
  </si>
  <si>
    <t>bacon</t>
  </si>
  <si>
    <t>esponjas</t>
  </si>
  <si>
    <t>polvo royal</t>
  </si>
  <si>
    <t>bizcochitos de grasa</t>
  </si>
  <si>
    <t>vino tinto</t>
  </si>
  <si>
    <t>stevia granulada</t>
  </si>
  <si>
    <t>galletita avena</t>
  </si>
  <si>
    <t>galletita rellena</t>
  </si>
  <si>
    <t>Entradas Botanico</t>
  </si>
  <si>
    <t>Luces</t>
  </si>
  <si>
    <t>hrina de trigo</t>
  </si>
  <si>
    <t>5k</t>
  </si>
  <si>
    <t>pan burguer</t>
  </si>
  <si>
    <t>choco fundir</t>
  </si>
  <si>
    <t>hamburguesa</t>
  </si>
  <si>
    <t>Molde, jeringa, pupitas</t>
  </si>
  <si>
    <t>albondigas cerdo</t>
  </si>
  <si>
    <t>queso fondue</t>
  </si>
  <si>
    <t>sanwich</t>
  </si>
  <si>
    <t>Punto Argentino</t>
  </si>
  <si>
    <t>moto domingo teatinos</t>
  </si>
  <si>
    <t>almuerzo domingo</t>
  </si>
  <si>
    <t>Cumple Eli</t>
  </si>
  <si>
    <t>Soporte Mac</t>
  </si>
  <si>
    <t>Tomate y zanahoria</t>
  </si>
  <si>
    <t>Pan y cositos salados</t>
  </si>
  <si>
    <t>El Salvador</t>
  </si>
  <si>
    <t>Crema diclofenac</t>
  </si>
  <si>
    <t>farmacia</t>
  </si>
  <si>
    <t>Queso mini</t>
  </si>
  <si>
    <t>Cesta jyq</t>
  </si>
  <si>
    <t>Empanadas</t>
  </si>
  <si>
    <t>Filete vecuno</t>
  </si>
  <si>
    <t xml:space="preserve">Ibuprofeno </t>
  </si>
  <si>
    <t>Chorizo</t>
  </si>
  <si>
    <t>Cebollas</t>
  </si>
  <si>
    <t>masajes</t>
  </si>
  <si>
    <t>eli</t>
  </si>
  <si>
    <t>uber masajes</t>
  </si>
  <si>
    <t>cena y birra</t>
  </si>
  <si>
    <t>salida sergio</t>
  </si>
  <si>
    <t>electroestimulador</t>
  </si>
  <si>
    <t>obleas</t>
  </si>
  <si>
    <t>barra queso</t>
  </si>
  <si>
    <t>turrones</t>
  </si>
  <si>
    <t>PAN</t>
  </si>
  <si>
    <t>Queso untable</t>
  </si>
  <si>
    <t>Carne picada pollo/pavo</t>
  </si>
  <si>
    <t>Chocolate negro</t>
  </si>
  <si>
    <t>Frutos secos</t>
  </si>
  <si>
    <t>masa de pizza</t>
  </si>
  <si>
    <t>Croissant</t>
  </si>
  <si>
    <t>Tomate y yerba</t>
  </si>
  <si>
    <t>fruteria</t>
  </si>
  <si>
    <t>sureña</t>
  </si>
  <si>
    <t>La sureña</t>
  </si>
  <si>
    <t>yego eli</t>
  </si>
  <si>
    <t>nuggtes pollo</t>
  </si>
  <si>
    <t>chocolate negro</t>
  </si>
  <si>
    <t>levadura</t>
  </si>
  <si>
    <t>echuga</t>
  </si>
  <si>
    <t>ternera rellena</t>
  </si>
  <si>
    <t>frutilla</t>
  </si>
  <si>
    <t>panetone choco</t>
  </si>
  <si>
    <t>pollo pechuga</t>
  </si>
  <si>
    <t>cidra</t>
  </si>
  <si>
    <t>manzanilla</t>
  </si>
  <si>
    <t>te clasico</t>
  </si>
  <si>
    <t>batido oreo</t>
  </si>
  <si>
    <t>provolone</t>
  </si>
  <si>
    <t>sanwich pollo</t>
  </si>
  <si>
    <t>sanwich tortilla</t>
  </si>
  <si>
    <t>mani con choco</t>
  </si>
  <si>
    <t>Crackers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</si>
</sst>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$€]#,##0"/>
    <numFmt numFmtId="165" formatCode="#,##0.00\ [$€-1]"/>
    <numFmt numFmtId="166" formatCode="#,##0\ [$€-1]"/>
    <numFmt numFmtId="167" formatCode="&quot;$&quot;#,##0"/>
    <numFmt numFmtId="168" formatCode="d&quot;/&quot;mm&quot;/&quot;"/>
    <numFmt numFmtId="169" formatCode="d/m"/>
    <numFmt numFmtId="170" formatCode="dd/mm"/>
  </numFmts>
  <fonts count="24" x14ac:knownFonts="1">
    <font>
      <sz val="10"/>
      <color rgb="FF000000"/>
      <name val="Arial"/>
    </font>
    <font>
      <b/>
      <sz val="11"/>
      <color rgb="FF334960"/>
      <name val="Lato"/>
    </font>
    <font>
      <b/>
      <sz val="17"/>
      <color rgb="FF334960"/>
      <name val="Lato"/>
    </font>
    <font>
      <b/>
      <sz val="12"/>
      <color rgb="FF334960"/>
      <name val="Lato"/>
    </font>
    <font>
      <b/>
      <sz val="10"/>
      <color rgb="FF434343"/>
      <name val="Lato"/>
    </font>
    <font>
      <i/>
      <sz val="9"/>
      <color rgb="FF687887"/>
      <name val="Lato"/>
    </font>
    <font>
      <i/>
      <sz val="10"/>
      <color rgb="FF687887"/>
      <name val="Lato"/>
    </font>
    <font>
      <sz val="10"/>
      <color rgb="FF434343"/>
      <name val="Lato"/>
    </font>
    <font>
      <i/>
      <sz val="10"/>
      <name val="Lato"/>
    </font>
    <font>
      <sz val="10"/>
      <name val="Arial"/>
      <family val="2"/>
    </font>
    <font>
      <sz val="10"/>
      <name val="Lato"/>
    </font>
    <font>
      <i/>
      <sz val="10"/>
      <color rgb="FF708090"/>
      <name val="Lato"/>
    </font>
    <font>
      <i/>
      <sz val="10"/>
      <color rgb="FFCCCCCC"/>
      <name val="Lato"/>
    </font>
    <font>
      <sz val="10"/>
      <color rgb="FFF46524"/>
      <name val="Lato"/>
    </font>
    <font>
      <b/>
      <sz val="18"/>
      <color rgb="FFF46524"/>
      <name val="Raleway"/>
    </font>
    <font>
      <sz val="11"/>
      <color rgb="FF000000"/>
      <name val="Inconsolata"/>
    </font>
    <font>
      <sz val="10"/>
      <color rgb="FF000000"/>
      <name val="Lato"/>
    </font>
    <font>
      <b/>
      <sz val="10"/>
      <color rgb="FF000000"/>
      <name val="Lato"/>
    </font>
    <font>
      <sz val="10"/>
      <color rgb="FF576475"/>
      <name val="Lato"/>
    </font>
    <font>
      <b/>
      <sz val="10"/>
      <name val="Lato"/>
    </font>
    <font>
      <sz val="10"/>
      <color rgb="FF556376"/>
      <name val="Lato"/>
    </font>
    <font>
      <sz val="10"/>
      <name val="Lato"/>
    </font>
    <font>
      <sz val="10"/>
      <color rgb="FF000000"/>
      <name val="Lato"/>
    </font>
    <font>
      <sz val="8"/>
      <color rgb="FF000000"/>
      <name val="Lato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top"/>
    </xf>
    <xf numFmtId="164" fontId="6" fillId="0" borderId="3" xfId="0" applyNumberFormat="1" applyFont="1" applyBorder="1" applyAlignment="1">
      <alignment vertical="top"/>
    </xf>
    <xf numFmtId="164" fontId="5" fillId="0" borderId="3" xfId="0" applyNumberFormat="1" applyFont="1" applyBorder="1" applyAlignment="1">
      <alignment vertical="top"/>
    </xf>
    <xf numFmtId="165" fontId="7" fillId="0" borderId="4" xfId="0" applyNumberFormat="1" applyFont="1" applyBorder="1" applyAlignment="1">
      <alignment horizontal="right" vertical="center"/>
    </xf>
    <xf numFmtId="165" fontId="8" fillId="2" borderId="1" xfId="0" applyNumberFormat="1" applyFont="1" applyFill="1" applyBorder="1" applyAlignment="1">
      <alignment horizontal="center" vertical="top"/>
    </xf>
    <xf numFmtId="165" fontId="8" fillId="0" borderId="1" xfId="0" applyNumberFormat="1" applyFont="1" applyBorder="1" applyAlignment="1">
      <alignment horizontal="center" vertical="top"/>
    </xf>
    <xf numFmtId="164" fontId="4" fillId="0" borderId="5" xfId="0" applyNumberFormat="1" applyFont="1" applyBorder="1" applyAlignment="1">
      <alignment vertical="center"/>
    </xf>
    <xf numFmtId="166" fontId="7" fillId="0" borderId="0" xfId="0" applyNumberFormat="1" applyFont="1" applyAlignment="1">
      <alignment horizontal="right" vertical="center"/>
    </xf>
    <xf numFmtId="165" fontId="7" fillId="0" borderId="8" xfId="0" applyNumberFormat="1" applyFont="1" applyBorder="1" applyAlignment="1">
      <alignment horizontal="right" vertical="center"/>
    </xf>
    <xf numFmtId="165" fontId="7" fillId="3" borderId="1" xfId="0" applyNumberFormat="1" applyFont="1" applyFill="1" applyBorder="1" applyAlignment="1">
      <alignment horizontal="right" vertical="center"/>
    </xf>
    <xf numFmtId="165" fontId="10" fillId="4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165" fontId="7" fillId="4" borderId="1" xfId="0" applyNumberFormat="1" applyFont="1" applyFill="1" applyBorder="1" applyAlignment="1">
      <alignment horizontal="right" vertical="center"/>
    </xf>
    <xf numFmtId="165" fontId="10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top"/>
    </xf>
    <xf numFmtId="165" fontId="7" fillId="0" borderId="0" xfId="0" applyNumberFormat="1" applyFont="1" applyAlignment="1">
      <alignment horizontal="right"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horizontal="left" vertical="center" wrapText="1"/>
    </xf>
    <xf numFmtId="0" fontId="13" fillId="0" borderId="0" xfId="0" applyFont="1"/>
    <xf numFmtId="0" fontId="14" fillId="0" borderId="9" xfId="0" applyFont="1" applyBorder="1" applyAlignment="1">
      <alignment horizontal="left"/>
    </xf>
    <xf numFmtId="166" fontId="13" fillId="0" borderId="0" xfId="0" applyNumberFormat="1" applyFont="1"/>
    <xf numFmtId="0" fontId="13" fillId="0" borderId="0" xfId="0" applyFont="1" applyAlignment="1">
      <alignment horizontal="center"/>
    </xf>
    <xf numFmtId="0" fontId="10" fillId="0" borderId="0" xfId="0" applyFont="1"/>
    <xf numFmtId="0" fontId="10" fillId="0" borderId="10" xfId="0" applyFont="1" applyBorder="1"/>
    <xf numFmtId="166" fontId="10" fillId="0" borderId="10" xfId="0" applyNumberFormat="1" applyFont="1" applyBorder="1"/>
    <xf numFmtId="0" fontId="10" fillId="0" borderId="10" xfId="0" applyFont="1" applyBorder="1" applyAlignment="1">
      <alignment horizontal="center"/>
    </xf>
    <xf numFmtId="0" fontId="15" fillId="6" borderId="0" xfId="0" applyFont="1" applyFill="1"/>
    <xf numFmtId="166" fontId="10" fillId="0" borderId="0" xfId="0" applyNumberFormat="1" applyFont="1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168" fontId="16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9" fontId="16" fillId="0" borderId="13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170" fontId="16" fillId="0" borderId="12" xfId="0" applyNumberFormat="1" applyFont="1" applyBorder="1" applyAlignment="1">
      <alignment horizontal="center" vertical="center"/>
    </xf>
    <xf numFmtId="0" fontId="16" fillId="6" borderId="12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168" fontId="16" fillId="6" borderId="12" xfId="0" applyNumberFormat="1" applyFont="1" applyFill="1" applyBorder="1" applyAlignment="1">
      <alignment horizontal="center" vertical="center"/>
    </xf>
    <xf numFmtId="165" fontId="17" fillId="6" borderId="13" xfId="0" applyNumberFormat="1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16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9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168" fontId="22" fillId="0" borderId="12" xfId="0" applyNumberFormat="1" applyFont="1" applyBorder="1" applyAlignment="1">
      <alignment horizontal="center"/>
    </xf>
    <xf numFmtId="169" fontId="16" fillId="0" borderId="12" xfId="0" applyNumberFormat="1" applyFont="1" applyBorder="1" applyAlignment="1">
      <alignment horizontal="center" vertical="center"/>
    </xf>
    <xf numFmtId="170" fontId="16" fillId="6" borderId="12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169" fontId="16" fillId="6" borderId="12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168" fontId="16" fillId="6" borderId="0" xfId="0" applyNumberFormat="1" applyFont="1" applyFill="1" applyAlignment="1">
      <alignment horizontal="center" vertical="center"/>
    </xf>
    <xf numFmtId="0" fontId="16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13" fillId="0" borderId="0" xfId="0" applyNumberFormat="1" applyFont="1"/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vertical="center"/>
    </xf>
    <xf numFmtId="0" fontId="9" fillId="0" borderId="2" xfId="0" applyFont="1" applyBorder="1"/>
    <xf numFmtId="164" fontId="4" fillId="0" borderId="6" xfId="0" applyNumberFormat="1" applyFont="1" applyBorder="1" applyAlignment="1">
      <alignment vertical="center"/>
    </xf>
    <xf numFmtId="0" fontId="9" fillId="0" borderId="7" xfId="0" applyFont="1" applyBorder="1"/>
    <xf numFmtId="0" fontId="12" fillId="5" borderId="0" xfId="0" applyFont="1" applyFill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Febrero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s-419" b="0">
                <a:solidFill>
                  <a:srgbClr val="000000"/>
                </a:solidFill>
                <a:latin typeface="Roboto"/>
              </a:rPr>
              <a:t>Comidas, Salidas, Salud/médicos, Vivienda, Transporte…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Resumen!$B$4</c:f>
              <c:strCache>
                <c:ptCount val="1"/>
                <c:pt idx="0">
                  <c:v>Comidas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F9-6A40-9CC1-A0494BDFB3B0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8F9-6A40-9CC1-A0494BDFB3B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F9-6A40-9CC1-A0494BDFB3B0}"/>
              </c:ext>
            </c:extLst>
          </c:dPt>
          <c:val>
            <c:numRef>
              <c:f>Resumen!$C$4:$P$4</c:f>
              <c:numCache>
                <c:formatCode>#,##0.00\ [$€-1]</c:formatCode>
                <c:ptCount val="14"/>
                <c:pt idx="2">
                  <c:v>139.59000000000003</c:v>
                </c:pt>
                <c:pt idx="3">
                  <c:v>152.14000000000001</c:v>
                </c:pt>
                <c:pt idx="4">
                  <c:v>231.74000000000004</c:v>
                </c:pt>
                <c:pt idx="5">
                  <c:v>244.88000000000005</c:v>
                </c:pt>
                <c:pt idx="6">
                  <c:v>236.94999999999987</c:v>
                </c:pt>
                <c:pt idx="7">
                  <c:v>250.39000000000007</c:v>
                </c:pt>
                <c:pt idx="8">
                  <c:v>200.92000000000002</c:v>
                </c:pt>
                <c:pt idx="9">
                  <c:v>188.94000000000003</c:v>
                </c:pt>
                <c:pt idx="10">
                  <c:v>146.96</c:v>
                </c:pt>
                <c:pt idx="11">
                  <c:v>82.08</c:v>
                </c:pt>
                <c:pt idx="12">
                  <c:v>157.65</c:v>
                </c:pt>
                <c:pt idx="13">
                  <c:v>234.64999999999995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8F9-6A40-9CC1-A0494BDFB3B0}"/>
            </c:ext>
          </c:extLst>
        </c:ser>
        <c:ser>
          <c:idx val="1"/>
          <c:order val="1"/>
          <c:tx>
            <c:strRef>
              <c:f>Resumen!$B$5</c:f>
              <c:strCache>
                <c:ptCount val="1"/>
                <c:pt idx="0">
                  <c:v>Salidas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Resumen!$C$5:$P$5</c:f>
              <c:numCache>
                <c:formatCode>#,##0.00\ [$€-1]</c:formatCode>
                <c:ptCount val="14"/>
                <c:pt idx="2">
                  <c:v>212.13</c:v>
                </c:pt>
                <c:pt idx="3">
                  <c:v>139.9</c:v>
                </c:pt>
                <c:pt idx="4">
                  <c:v>62</c:v>
                </c:pt>
                <c:pt idx="5">
                  <c:v>120.96</c:v>
                </c:pt>
                <c:pt idx="6">
                  <c:v>212.70999999999998</c:v>
                </c:pt>
                <c:pt idx="7">
                  <c:v>161.69999999999999</c:v>
                </c:pt>
                <c:pt idx="8">
                  <c:v>73.03</c:v>
                </c:pt>
                <c:pt idx="9">
                  <c:v>96.24</c:v>
                </c:pt>
                <c:pt idx="10">
                  <c:v>111.38</c:v>
                </c:pt>
                <c:pt idx="11">
                  <c:v>70.650000000000006</c:v>
                </c:pt>
                <c:pt idx="12">
                  <c:v>87.34</c:v>
                </c:pt>
                <c:pt idx="13">
                  <c:v>137.19999999999999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8F9-6A40-9CC1-A0494BDFB3B0}"/>
            </c:ext>
          </c:extLst>
        </c:ser>
        <c:ser>
          <c:idx val="2"/>
          <c:order val="2"/>
          <c:tx>
            <c:strRef>
              <c:f>Resumen!$B$6</c:f>
              <c:strCache>
                <c:ptCount val="1"/>
                <c:pt idx="0">
                  <c:v>Salud/médicos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Resumen!$C$6:$P$6</c:f>
              <c:numCache>
                <c:formatCode>#,##0.00\ [$€-1]</c:formatCode>
                <c:ptCount val="14"/>
                <c:pt idx="2">
                  <c:v>18.439999999999998</c:v>
                </c:pt>
                <c:pt idx="3">
                  <c:v>8.34</c:v>
                </c:pt>
                <c:pt idx="4">
                  <c:v>7.33</c:v>
                </c:pt>
                <c:pt idx="5">
                  <c:v>20.090000000000003</c:v>
                </c:pt>
                <c:pt idx="6">
                  <c:v>1.6</c:v>
                </c:pt>
                <c:pt idx="7">
                  <c:v>29.05</c:v>
                </c:pt>
                <c:pt idx="8">
                  <c:v>29.870000000000005</c:v>
                </c:pt>
                <c:pt idx="9">
                  <c:v>14.68</c:v>
                </c:pt>
                <c:pt idx="10">
                  <c:v>0</c:v>
                </c:pt>
                <c:pt idx="11">
                  <c:v>4.59</c:v>
                </c:pt>
                <c:pt idx="12">
                  <c:v>7</c:v>
                </c:pt>
                <c:pt idx="13">
                  <c:v>31.9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8F9-6A40-9CC1-A0494BDFB3B0}"/>
            </c:ext>
          </c:extLst>
        </c:ser>
        <c:ser>
          <c:idx val="3"/>
          <c:order val="3"/>
          <c:tx>
            <c:strRef>
              <c:f>Resumen!$B$7</c:f>
              <c:strCache>
                <c:ptCount val="1"/>
                <c:pt idx="0">
                  <c:v>Vivienda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Resumen!$C$7:$P$7</c:f>
              <c:numCache>
                <c:formatCode>#,##0.00\ [$€-1]</c:formatCode>
                <c:ptCount val="14"/>
                <c:pt idx="2">
                  <c:v>120.65</c:v>
                </c:pt>
                <c:pt idx="3">
                  <c:v>89.65</c:v>
                </c:pt>
                <c:pt idx="4">
                  <c:v>108</c:v>
                </c:pt>
                <c:pt idx="5">
                  <c:v>71.39</c:v>
                </c:pt>
                <c:pt idx="6">
                  <c:v>150.19999999999999</c:v>
                </c:pt>
                <c:pt idx="7">
                  <c:v>165.01999999999998</c:v>
                </c:pt>
                <c:pt idx="8">
                  <c:v>64.08</c:v>
                </c:pt>
                <c:pt idx="9">
                  <c:v>161.86999999999998</c:v>
                </c:pt>
                <c:pt idx="10">
                  <c:v>88.26</c:v>
                </c:pt>
                <c:pt idx="11">
                  <c:v>381.39</c:v>
                </c:pt>
                <c:pt idx="12">
                  <c:v>228.17000000000002</c:v>
                </c:pt>
                <c:pt idx="13">
                  <c:v>70.83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8F9-6A40-9CC1-A0494BDFB3B0}"/>
            </c:ext>
          </c:extLst>
        </c:ser>
        <c:ser>
          <c:idx val="4"/>
          <c:order val="4"/>
          <c:tx>
            <c:strRef>
              <c:f>Resumen!$B$8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Resumen!$C$8:$P$8</c:f>
              <c:numCache>
                <c:formatCode>#,##0.00\ [$€-1]</c:formatCode>
                <c:ptCount val="14"/>
                <c:pt idx="2">
                  <c:v>4.2</c:v>
                </c:pt>
                <c:pt idx="3">
                  <c:v>1.1599999999999999</c:v>
                </c:pt>
                <c:pt idx="4">
                  <c:v>8</c:v>
                </c:pt>
                <c:pt idx="5">
                  <c:v>36.49</c:v>
                </c:pt>
                <c:pt idx="6">
                  <c:v>24.560000000000002</c:v>
                </c:pt>
                <c:pt idx="7">
                  <c:v>57.509999999999991</c:v>
                </c:pt>
                <c:pt idx="8">
                  <c:v>5.17</c:v>
                </c:pt>
                <c:pt idx="9">
                  <c:v>26.92</c:v>
                </c:pt>
                <c:pt idx="10">
                  <c:v>8.19</c:v>
                </c:pt>
                <c:pt idx="11">
                  <c:v>26.25</c:v>
                </c:pt>
                <c:pt idx="12">
                  <c:v>9.48</c:v>
                </c:pt>
                <c:pt idx="13">
                  <c:v>48.35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8F9-6A40-9CC1-A0494BDFB3B0}"/>
            </c:ext>
          </c:extLst>
        </c:ser>
        <c:ser>
          <c:idx val="5"/>
          <c:order val="5"/>
          <c:tx>
            <c:strRef>
              <c:f>Resumen!$B$9</c:f>
              <c:strCache>
                <c:ptCount val="1"/>
                <c:pt idx="0">
                  <c:v>Gastos personales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Resumen!$C$9:$P$9</c:f>
              <c:numCache>
                <c:formatCode>#,##0.00\ [$€-1]</c:formatCode>
                <c:ptCount val="14"/>
                <c:pt idx="2">
                  <c:v>105.75</c:v>
                </c:pt>
                <c:pt idx="3">
                  <c:v>0</c:v>
                </c:pt>
                <c:pt idx="4">
                  <c:v>65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8F9-6A40-9CC1-A0494BDFB3B0}"/>
            </c:ext>
          </c:extLst>
        </c:ser>
        <c:ser>
          <c:idx val="6"/>
          <c:order val="6"/>
          <c:tx>
            <c:strRef>
              <c:f>Resumen!$B$10</c:f>
              <c:strCache>
                <c:ptCount val="1"/>
                <c:pt idx="0">
                  <c:v>Varios</c:v>
                </c:pt>
              </c:strCache>
            </c:strRef>
          </c:tx>
          <c:spPr>
            <a:solidFill>
              <a:srgbClr val="AB30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Resumen!$C$10:$P$10</c:f>
              <c:numCache>
                <c:formatCode>#,##0.00\ [$€-1]</c:formatCode>
                <c:ptCount val="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-24.429999999999996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D8F9-6A40-9CC1-A0494BDFB3B0}"/>
            </c:ext>
          </c:extLst>
        </c:ser>
        <c:ser>
          <c:idx val="7"/>
          <c:order val="7"/>
          <c:tx>
            <c:strRef>
              <c:f>Resumen!$B$11</c:f>
              <c:strCache>
                <c:ptCount val="1"/>
                <c:pt idx="0">
                  <c:v>Suministros (luz, agua, gas, etc.)</c:v>
                </c:pt>
              </c:strCache>
            </c:strRef>
          </c:tx>
          <c:spPr>
            <a:solidFill>
              <a:srgbClr val="C1BC1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Resumen!$C$11:$P$11</c:f>
              <c:numCache>
                <c:formatCode>#,##0.00\ [$€-1]</c:formatCode>
                <c:ptCount val="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</c:v>
                </c:pt>
                <c:pt idx="7">
                  <c:v>5.99</c:v>
                </c:pt>
                <c:pt idx="8">
                  <c:v>5.99</c:v>
                </c:pt>
                <c:pt idx="9">
                  <c:v>0</c:v>
                </c:pt>
                <c:pt idx="10">
                  <c:v>0</c:v>
                </c:pt>
                <c:pt idx="11">
                  <c:v>5.99</c:v>
                </c:pt>
                <c:pt idx="12">
                  <c:v>0</c:v>
                </c:pt>
                <c:pt idx="13">
                  <c:v>5.99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D8F9-6A40-9CC1-A0494BDFB3B0}"/>
            </c:ext>
          </c:extLst>
        </c:ser>
        <c:ser>
          <c:idx val="8"/>
          <c:order val="8"/>
          <c:tx>
            <c:strRef>
              <c:f>Resumen!$B$12</c:f>
              <c:strCache>
                <c:ptCount val="1"/>
                <c:pt idx="0">
                  <c:v>Viajes</c:v>
                </c:pt>
              </c:strCache>
            </c:strRef>
          </c:tx>
          <c:spPr>
            <a:solidFill>
              <a:srgbClr val="3949AB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D8F9-6A40-9CC1-A0494BDFB3B0}"/>
              </c:ext>
            </c:extLst>
          </c:dPt>
          <c:val>
            <c:numRef>
              <c:f>Resumen!$C$12:$P$12</c:f>
              <c:numCache>
                <c:formatCode>#,##0.00\ [$€-1]</c:formatCode>
                <c:ptCount val="14"/>
                <c:pt idx="2">
                  <c:v>41.019999999999996</c:v>
                </c:pt>
                <c:pt idx="3">
                  <c:v>532.78</c:v>
                </c:pt>
                <c:pt idx="4">
                  <c:v>470.17</c:v>
                </c:pt>
                <c:pt idx="5">
                  <c:v>416.5</c:v>
                </c:pt>
                <c:pt idx="6">
                  <c:v>1.95</c:v>
                </c:pt>
                <c:pt idx="7">
                  <c:v>366.02</c:v>
                </c:pt>
                <c:pt idx="8">
                  <c:v>216.08</c:v>
                </c:pt>
                <c:pt idx="9">
                  <c:v>227.75999999999996</c:v>
                </c:pt>
                <c:pt idx="10">
                  <c:v>0</c:v>
                </c:pt>
                <c:pt idx="11">
                  <c:v>23.29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D8F9-6A40-9CC1-A0494BDFB3B0}"/>
            </c:ext>
          </c:extLst>
        </c:ser>
        <c:ser>
          <c:idx val="9"/>
          <c:order val="9"/>
          <c:tx>
            <c:strRef>
              <c:f>Resumen!$B$13</c:f>
              <c:strCache>
                <c:ptCount val="1"/>
                <c:pt idx="0">
                  <c:v>Tramites</c:v>
                </c:pt>
              </c:strCache>
            </c:strRef>
          </c:tx>
          <c:spPr>
            <a:solidFill>
              <a:srgbClr val="F975A8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Resumen!$C$13:$P$13</c:f>
              <c:numCache>
                <c:formatCode>#,##0.00\ [$€-1]</c:formatCode>
                <c:ptCount val="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37.200000000000003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D8F9-6A40-9CC1-A0494BDFB3B0}"/>
            </c:ext>
          </c:extLst>
        </c:ser>
        <c:ser>
          <c:idx val="10"/>
          <c:order val="10"/>
          <c:tx>
            <c:strRef>
              <c:f>Resumen!$B$14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00695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Resumen!$C$14:$P$14</c:f>
              <c:numCache>
                <c:formatCode>#,##0.00\ [$€-1]</c:formatCode>
                <c:ptCount val="14"/>
                <c:pt idx="2">
                  <c:v>65</c:v>
                </c:pt>
                <c:pt idx="3">
                  <c:v>64.989999999999995</c:v>
                </c:pt>
                <c:pt idx="4">
                  <c:v>0</c:v>
                </c:pt>
                <c:pt idx="5">
                  <c:v>0</c:v>
                </c:pt>
                <c:pt idx="6">
                  <c:v>121</c:v>
                </c:pt>
                <c:pt idx="7">
                  <c:v>121.03</c:v>
                </c:pt>
                <c:pt idx="8">
                  <c:v>128.66999999999999</c:v>
                </c:pt>
                <c:pt idx="9">
                  <c:v>97.72</c:v>
                </c:pt>
                <c:pt idx="10">
                  <c:v>434.29999999999995</c:v>
                </c:pt>
                <c:pt idx="11">
                  <c:v>42.45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D8F9-6A40-9CC1-A0494BDFB3B0}"/>
            </c:ext>
          </c:extLst>
        </c:ser>
        <c:ser>
          <c:idx val="11"/>
          <c:order val="11"/>
          <c:tx>
            <c:strRef>
              <c:f>Resumen!$B$15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rgbClr val="C2185B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D8F9-6A40-9CC1-A0494BDFB3B0}"/>
              </c:ext>
            </c:extLst>
          </c:dPt>
          <c:val>
            <c:numRef>
              <c:f>Resumen!$C$15:$P$15</c:f>
              <c:numCache>
                <c:formatCode>#,##0.00\ [$€-1]</c:formatCode>
                <c:ptCount val="14"/>
                <c:pt idx="2">
                  <c:v>24.759999999999998</c:v>
                </c:pt>
                <c:pt idx="3">
                  <c:v>26.169999999999998</c:v>
                </c:pt>
                <c:pt idx="4">
                  <c:v>31.49</c:v>
                </c:pt>
                <c:pt idx="5">
                  <c:v>42.08</c:v>
                </c:pt>
                <c:pt idx="6">
                  <c:v>69.39</c:v>
                </c:pt>
                <c:pt idx="7">
                  <c:v>66.66</c:v>
                </c:pt>
                <c:pt idx="8">
                  <c:v>38.71</c:v>
                </c:pt>
                <c:pt idx="9">
                  <c:v>39.85</c:v>
                </c:pt>
                <c:pt idx="10">
                  <c:v>54.129999999999995</c:v>
                </c:pt>
                <c:pt idx="11">
                  <c:v>55.040000000000006</c:v>
                </c:pt>
                <c:pt idx="12">
                  <c:v>82.65</c:v>
                </c:pt>
                <c:pt idx="13">
                  <c:v>39.949999999999996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D8F9-6A40-9CC1-A0494BDFB3B0}"/>
            </c:ext>
          </c:extLst>
        </c:ser>
        <c:ser>
          <c:idx val="12"/>
          <c:order val="12"/>
          <c:tx>
            <c:strRef>
              <c:f>Resumen!$B$16</c:f>
              <c:strCache>
                <c:ptCount val="1"/>
                <c:pt idx="0">
                  <c:v>Gimnasio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Resumen!$C$16:$P$16</c:f>
              <c:numCache>
                <c:formatCode>#,##0.00\ [$€-1]</c:formatCode>
                <c:ptCount val="14"/>
                <c:pt idx="2">
                  <c:v>141.19</c:v>
                </c:pt>
                <c:pt idx="3">
                  <c:v>71.75</c:v>
                </c:pt>
                <c:pt idx="4">
                  <c:v>71.75</c:v>
                </c:pt>
                <c:pt idx="5">
                  <c:v>71.75</c:v>
                </c:pt>
                <c:pt idx="6">
                  <c:v>71.75</c:v>
                </c:pt>
                <c:pt idx="7">
                  <c:v>71.75</c:v>
                </c:pt>
                <c:pt idx="8">
                  <c:v>71.75</c:v>
                </c:pt>
                <c:pt idx="9">
                  <c:v>71.75</c:v>
                </c:pt>
                <c:pt idx="10">
                  <c:v>71.75</c:v>
                </c:pt>
                <c:pt idx="11">
                  <c:v>71.75</c:v>
                </c:pt>
                <c:pt idx="12">
                  <c:v>71.75</c:v>
                </c:pt>
                <c:pt idx="13">
                  <c:v>71.75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D8F9-6A40-9CC1-A0494BDFB3B0}"/>
            </c:ext>
          </c:extLst>
        </c:ser>
        <c:ser>
          <c:idx val="13"/>
          <c:order val="13"/>
          <c:tx>
            <c:strRef>
              <c:f>Resumen!$B$17</c:f>
              <c:strCache>
                <c:ptCount val="1"/>
                <c:pt idx="0">
                  <c:v>Categoría personalizada 3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Resumen!$C$17:$P$17</c:f>
              <c:numCache>
                <c:formatCode>#,##0.00\ [$€-1]</c:formatCode>
                <c:ptCount val="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D8F9-6A40-9CC1-A0494BDFB3B0}"/>
            </c:ext>
          </c:extLst>
        </c:ser>
        <c:ser>
          <c:idx val="14"/>
          <c:order val="14"/>
          <c:tx>
            <c:strRef>
              <c:f>Resumen!$B$18</c:f>
              <c:strCache>
                <c:ptCount val="1"/>
                <c:pt idx="0">
                  <c:v>Frutas/Verduras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Resumen!$C$18:$P$18</c:f>
              <c:numCache>
                <c:formatCode>#,##0.00\ [$€-1]</c:formatCode>
                <c:ptCount val="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29.740000000000002</c:v>
                </c:pt>
                <c:pt idx="11">
                  <c:v>18.259999999999998</c:v>
                </c:pt>
                <c:pt idx="12">
                  <c:v>21.66</c:v>
                </c:pt>
                <c:pt idx="13">
                  <c:v>22.48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D8F9-6A40-9CC1-A0494BDF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214257"/>
        <c:axId val="1086424379"/>
      </c:barChart>
      <c:catAx>
        <c:axId val="1323214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086424379"/>
        <c:crosses val="autoZero"/>
        <c:auto val="1"/>
        <c:lblAlgn val="ctr"/>
        <c:lblOffset val="100"/>
        <c:noMultiLvlLbl val="1"/>
      </c:catAx>
      <c:valAx>
        <c:axId val="108642437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3232142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866775</xdr:colOff>
      <xdr:row>18</xdr:row>
      <xdr:rowOff>85725</xdr:rowOff>
    </xdr:from>
    <xdr:ext cx="8191500" cy="5057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accion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cion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66:G72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Febrer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17"/>
  <sheetViews>
    <sheetView showGridLines="0" workbookViewId="0"/>
  </sheetViews>
  <sheetFormatPr baseColWidth="10" defaultColWidth="12.6640625" defaultRowHeight="15.75" customHeight="1" x14ac:dyDescent="0.15"/>
  <cols>
    <col min="1" max="11" width="11.6640625" customWidth="1"/>
    <col min="12" max="12" width="9.6640625" customWidth="1"/>
    <col min="13" max="16" width="11.6640625" customWidth="1"/>
    <col min="17" max="41" width="8.33203125" customWidth="1"/>
  </cols>
  <sheetData>
    <row r="1" spans="1:41" ht="22" x14ac:dyDescent="0.3">
      <c r="A1" s="1"/>
      <c r="B1" s="1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13" x14ac:dyDescent="0.15">
      <c r="A2" s="7"/>
      <c r="B2" s="8" t="s">
        <v>12</v>
      </c>
      <c r="C2" s="9"/>
      <c r="D2" s="10"/>
      <c r="E2" s="11">
        <f t="shared" ref="E2:H2" si="0">SUM(E3:E18)</f>
        <v>872.73</v>
      </c>
      <c r="F2" s="11">
        <f t="shared" si="0"/>
        <v>1086.8800000000001</v>
      </c>
      <c r="G2" s="11">
        <f t="shared" si="0"/>
        <v>1055.48</v>
      </c>
      <c r="H2" s="11">
        <f t="shared" si="0"/>
        <v>1063.8400000000001</v>
      </c>
      <c r="I2" s="11">
        <f t="shared" ref="I2:P2" si="1">SUM(I4:I18)</f>
        <v>896.0999999999998</v>
      </c>
      <c r="J2" s="11">
        <f t="shared" si="1"/>
        <v>1295.1200000000001</v>
      </c>
      <c r="K2" s="11">
        <f t="shared" si="1"/>
        <v>834.2700000000001</v>
      </c>
      <c r="L2" s="11">
        <f t="shared" si="1"/>
        <v>925.73</v>
      </c>
      <c r="M2" s="11">
        <f t="shared" si="1"/>
        <v>920.28</v>
      </c>
      <c r="N2" s="11">
        <f t="shared" si="1"/>
        <v>866.74</v>
      </c>
      <c r="O2" s="11">
        <f t="shared" si="1"/>
        <v>665.7</v>
      </c>
      <c r="P2" s="12">
        <f t="shared" si="1"/>
        <v>663.09999999999991</v>
      </c>
      <c r="Q2" s="13">
        <f>AVERAGE(E2:P2)</f>
        <v>928.83083333333343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8" customHeight="1" x14ac:dyDescent="0.15">
      <c r="A3" s="6"/>
      <c r="B3" s="101"/>
      <c r="C3" s="102"/>
      <c r="D3" s="10"/>
      <c r="E3" s="14"/>
      <c r="F3" s="14"/>
      <c r="G3" s="14"/>
      <c r="H3" s="14"/>
      <c r="I3" s="14" t="str">
        <f>IF(ISBLANK($B3), "", SUMIF([1]Transacciones!$G:$G,$B3,[1]Transacciones!$C:$C))</f>
        <v/>
      </c>
      <c r="J3" s="14"/>
      <c r="K3" s="14"/>
      <c r="L3" s="101"/>
      <c r="M3" s="102"/>
      <c r="N3" s="101"/>
      <c r="O3" s="102"/>
      <c r="P3" s="101"/>
      <c r="Q3" s="102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8" customHeight="1" x14ac:dyDescent="0.15">
      <c r="A4" s="6"/>
      <c r="B4" s="99" t="s">
        <v>13</v>
      </c>
      <c r="C4" s="100"/>
      <c r="D4" s="15"/>
      <c r="E4" s="16">
        <f>IF(ISBLANK($B4), "", SUMIF(Enero!$G:$G,$B4,Enero!$C:$C))</f>
        <v>139.59000000000003</v>
      </c>
      <c r="F4" s="16">
        <f>IF(ISBLANK($B4), "", SUMIF(Febrero!$G:$G,$B4,Febrero!$C:$C))</f>
        <v>152.14000000000001</v>
      </c>
      <c r="G4" s="16">
        <f>IF(ISBLANK($B4), "", SUMIF(Marzo!$G:$G,$B4,Marzo!$C:$C))</f>
        <v>231.74000000000004</v>
      </c>
      <c r="H4" s="16">
        <f>IF(ISBLANK($B4), "", SUMIF(Abril!$G:$G,$B4,Abril!$C:$C))</f>
        <v>244.88000000000005</v>
      </c>
      <c r="I4" s="16">
        <f>IF(ISBLANK($B4), "", SUMIF(Mayo!$G:$G,$B4,Mayo!$C:$C))</f>
        <v>236.94999999999987</v>
      </c>
      <c r="J4" s="16">
        <f>IF(ISBLANK($B4), "", SUMIF(Junio!$G:$G,$B4,Junio!$C:$C))</f>
        <v>250.39000000000007</v>
      </c>
      <c r="K4" s="16">
        <f>IF(ISBLANK($B4), "", SUMIF(Julio!$G:$G,$B4,Julio!$C:$C))</f>
        <v>200.92000000000002</v>
      </c>
      <c r="L4" s="16">
        <f>IF(ISBLANK($B4), "", SUMIF(Agosto!$G:$G,$B4,Agosto!$C:$C))</f>
        <v>188.94000000000003</v>
      </c>
      <c r="M4" s="16">
        <f>IF(ISBLANK($B4), "", SUMIF(Septiembre!$G:$G,$B4,Septiembre!$C:$C))</f>
        <v>146.96</v>
      </c>
      <c r="N4" s="16">
        <f>IF(ISBLANK($B4), "", SUMIF(Octubre!$G:$G,$B4,Octubre!$C:$C))</f>
        <v>82.08</v>
      </c>
      <c r="O4" s="16">
        <f>IF(ISBLANK($B4), "", SUMIF(Noviembre!$G:$G,$B4,Noviembre!$C:$C))</f>
        <v>157.65</v>
      </c>
      <c r="P4" s="16">
        <f>IF(ISBLANK($B4), "", SUMIF(Diciembre!$G:$G,$B4,Diciembre!$C:$C))</f>
        <v>234.64999999999995</v>
      </c>
      <c r="Q4" s="17">
        <f t="shared" ref="Q4:Q18" si="2">AVERAGE(E4:P4)</f>
        <v>188.90750000000003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8" customHeight="1" x14ac:dyDescent="0.15">
      <c r="A5" s="6"/>
      <c r="B5" s="99" t="s">
        <v>14</v>
      </c>
      <c r="C5" s="100"/>
      <c r="D5" s="15"/>
      <c r="E5" s="16">
        <f>IF(ISBLANK($B5), "", SUMIF(Enero!$G:$G,$B5,Enero!$C:$C))</f>
        <v>212.13</v>
      </c>
      <c r="F5" s="16">
        <f>IF(ISBLANK($B5), "", SUMIF(Febrero!$G:$G,$B5,Febrero!$C:$C))</f>
        <v>139.9</v>
      </c>
      <c r="G5" s="16">
        <f>IF(ISBLANK($B5), "", SUMIF(Marzo!$G:$G,$B5,Marzo!$C:$C))</f>
        <v>62</v>
      </c>
      <c r="H5" s="16">
        <f>IF(ISBLANK($B5), "", SUMIF(Abril!$G:$G,$B5,Abril!$C:$C))</f>
        <v>120.96</v>
      </c>
      <c r="I5" s="16">
        <f>IF(ISBLANK($B5), "", SUMIF(Mayo!$G:$G,$B5,Mayo!$C:$C))</f>
        <v>212.70999999999998</v>
      </c>
      <c r="J5" s="16">
        <f>IF(ISBLANK($B5), "", SUMIF(Junio!$G:$G,$B5,Junio!$C:$C))</f>
        <v>161.69999999999999</v>
      </c>
      <c r="K5" s="16">
        <f>IF(ISBLANK($B5), "", SUMIF(Julio!$G:$G,$B5,Julio!$C:$C))</f>
        <v>73.03</v>
      </c>
      <c r="L5" s="16">
        <f>IF(ISBLANK($B5), "", SUMIF(Agosto!$G:$G,$B5,Agosto!$C:$C))</f>
        <v>96.24</v>
      </c>
      <c r="M5" s="16">
        <f>IF(ISBLANK($B5), "", SUMIF(Septiembre!$G:$G,$B5,Septiembre!$C:$C))</f>
        <v>111.38</v>
      </c>
      <c r="N5" s="16">
        <f>IF(ISBLANK($B5), "", SUMIF(Octubre!$G:$G,$B5,Octubre!$C:$C))</f>
        <v>70.650000000000006</v>
      </c>
      <c r="O5" s="16">
        <f>IF(ISBLANK($B5), "", SUMIF(Noviembre!$G:$G,$B5,Noviembre!$C:$C))</f>
        <v>87.34</v>
      </c>
      <c r="P5" s="16">
        <f>IF(ISBLANK($B5), "", SUMIF(Diciembre!$G:$G,$B5,Diciembre!$C:$C))</f>
        <v>137.19999999999999</v>
      </c>
      <c r="Q5" s="17">
        <f t="shared" si="2"/>
        <v>123.77000000000002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8" customHeight="1" x14ac:dyDescent="0.15">
      <c r="A6" s="6"/>
      <c r="B6" s="99" t="s">
        <v>15</v>
      </c>
      <c r="C6" s="100"/>
      <c r="D6" s="15"/>
      <c r="E6" s="16">
        <f>IF(ISBLANK($B6), "", SUMIF(Enero!$G:$G,$B6,Enero!$C:$C))</f>
        <v>18.439999999999998</v>
      </c>
      <c r="F6" s="16">
        <f>IF(ISBLANK($B6), "", SUMIF(Febrero!$G:$G,$B6,Febrero!$C:$C))</f>
        <v>8.34</v>
      </c>
      <c r="G6" s="16">
        <f>IF(ISBLANK($B6), "", SUMIF(Marzo!$G:$G,$B6,Marzo!$C:$C))</f>
        <v>7.33</v>
      </c>
      <c r="H6" s="16">
        <f>IF(ISBLANK($B6), "", SUMIF(Abril!$G:$G,$B6,Abril!$C:$C))</f>
        <v>20.090000000000003</v>
      </c>
      <c r="I6" s="16">
        <f>IF(ISBLANK($B6), "", SUMIF(Mayo!$G:$G,$B6,Mayo!$C:$C))</f>
        <v>1.6</v>
      </c>
      <c r="J6" s="16">
        <f>IF(ISBLANK($B6), "", SUMIF(Junio!$G:$G,$B6,Junio!$C:$C))</f>
        <v>29.05</v>
      </c>
      <c r="K6" s="16">
        <f>IF(ISBLANK($B6), "", SUMIF(Julio!$G:$G,$B6,Julio!$C:$C))</f>
        <v>29.870000000000005</v>
      </c>
      <c r="L6" s="16">
        <f>IF(ISBLANK($B6), "", SUMIF(Agosto!$G:$G,$B6,Agosto!$C:$C))</f>
        <v>14.68</v>
      </c>
      <c r="M6" s="19">
        <f>IF(ISBLANK($B6), "", SUMIF(Septiembre!$G:$G,$B6,Septiembre!$C:$C))</f>
        <v>0</v>
      </c>
      <c r="N6" s="16">
        <f>IF(ISBLANK($B6), "", SUMIF(Octubre!$G:$G,$B6,Octubre!$C:$C))</f>
        <v>4.59</v>
      </c>
      <c r="O6" s="16">
        <f>IF(ISBLANK($B6), "", SUMIF(Noviembre!$G:$G,$B6,Noviembre!$C:$C))</f>
        <v>7</v>
      </c>
      <c r="P6" s="16">
        <f>IF(ISBLANK($B6), "", SUMIF(Diciembre!$G:$G,$B6,Diciembre!$C:$C))</f>
        <v>31.9</v>
      </c>
      <c r="Q6" s="17">
        <f t="shared" si="2"/>
        <v>14.407500000000001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ht="18" customHeight="1" x14ac:dyDescent="0.15">
      <c r="A7" s="6"/>
      <c r="B7" s="99" t="s">
        <v>16</v>
      </c>
      <c r="C7" s="100"/>
      <c r="D7" s="15"/>
      <c r="E7" s="16">
        <f>IF(ISBLANK($B7), "", SUMIF(Enero!$G:$G,$B7,Enero!$C:$C))</f>
        <v>120.65</v>
      </c>
      <c r="F7" s="16">
        <f>IF(ISBLANK($B7), "", SUMIF(Febrero!$G:$G,$B7,Febrero!$C:$C))</f>
        <v>89.65</v>
      </c>
      <c r="G7" s="16">
        <f>IF(ISBLANK($B7), "", SUMIF(Marzo!$G:$G,$B7,Marzo!$C:$C))</f>
        <v>108</v>
      </c>
      <c r="H7" s="16">
        <f>IF(ISBLANK($B7), "", SUMIF(Abril!$G:$G,$B7,Abril!$C:$C))</f>
        <v>71.39</v>
      </c>
      <c r="I7" s="16">
        <f>IF(ISBLANK($B7), "", SUMIF(Mayo!$G:$G,$B7,Mayo!$C:$C))</f>
        <v>150.19999999999999</v>
      </c>
      <c r="J7" s="16">
        <f>IF(ISBLANK($B7), "", SUMIF(Junio!$G:$G,$B7,Junio!$C:$C))</f>
        <v>165.01999999999998</v>
      </c>
      <c r="K7" s="16">
        <f>IF(ISBLANK($B7), "", SUMIF(Julio!$G:$G,$B7,Julio!$C:$C))</f>
        <v>64.08</v>
      </c>
      <c r="L7" s="16">
        <f>IF(ISBLANK($B7), "", SUMIF(Agosto!$G:$G,$B7,Agosto!$C:$C))</f>
        <v>161.86999999999998</v>
      </c>
      <c r="M7" s="16">
        <f>IF(ISBLANK($B7), "", SUMIF(Septiembre!$G:$G,$B7,Septiembre!$C:$C))</f>
        <v>88.26</v>
      </c>
      <c r="N7" s="16">
        <f>IF(ISBLANK($B7), "", SUMIF(Octubre!$G:$G,$B7,Octubre!$C:$C))</f>
        <v>381.39</v>
      </c>
      <c r="O7" s="16">
        <f>IF(ISBLANK($B7), "", SUMIF(Noviembre!$G:$G,$B7,Noviembre!$C:$C))</f>
        <v>228.17000000000002</v>
      </c>
      <c r="P7" s="16">
        <f>IF(ISBLANK($B7), "", SUMIF(Diciembre!$G:$G,$B7,Diciembre!$C:$C))</f>
        <v>70.83</v>
      </c>
      <c r="Q7" s="17">
        <f t="shared" si="2"/>
        <v>141.62583333333333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ht="18" customHeight="1" x14ac:dyDescent="0.15">
      <c r="A8" s="6"/>
      <c r="B8" s="99" t="s">
        <v>17</v>
      </c>
      <c r="C8" s="100"/>
      <c r="D8" s="15"/>
      <c r="E8" s="16">
        <f>IF(ISBLANK($B8), "", SUMIF(Enero!$G:$G,$B8,Enero!$C:$C))</f>
        <v>4.2</v>
      </c>
      <c r="F8" s="16">
        <f>IF(ISBLANK($B8), "", SUMIF(Febrero!$G:$G,$B8,Febrero!$C:$C))</f>
        <v>1.1599999999999999</v>
      </c>
      <c r="G8" s="16">
        <f>IF(ISBLANK($B8), "", SUMIF(Marzo!$G:$G,$B8,Marzo!$C:$C))</f>
        <v>8</v>
      </c>
      <c r="H8" s="16">
        <f>IF(ISBLANK($B8), "", SUMIF(Abril!$G:$G,$B8,Abril!$C:$C))</f>
        <v>36.49</v>
      </c>
      <c r="I8" s="16">
        <f>IF(ISBLANK($B8), "", SUMIF(Mayo!$G:$G,$B8,Mayo!$C:$C))</f>
        <v>24.560000000000002</v>
      </c>
      <c r="J8" s="16">
        <f>IF(ISBLANK($B8), "", SUMIF(Junio!$G:$G,$B8,Junio!$C:$C))</f>
        <v>57.509999999999991</v>
      </c>
      <c r="K8" s="16">
        <f>IF(ISBLANK($B8), "", SUMIF(Julio!$G:$G,$B8,Julio!$C:$C))</f>
        <v>5.17</v>
      </c>
      <c r="L8" s="16">
        <f>IF(ISBLANK($B8), "", SUMIF(Agosto!$G:$G,$B8,Agosto!$C:$C))</f>
        <v>26.92</v>
      </c>
      <c r="M8" s="16">
        <f>IF(ISBLANK($B8), "", SUMIF(Septiembre!$G:$G,$B8,Septiembre!$C:$C))</f>
        <v>8.19</v>
      </c>
      <c r="N8" s="16">
        <f>IF(ISBLANK($B8), "", SUMIF(Octubre!$G:$G,$B8,Octubre!$C:$C))</f>
        <v>26.25</v>
      </c>
      <c r="O8" s="16">
        <f>IF(ISBLANK($B8), "", SUMIF(Noviembre!$G:$G,$B8,Noviembre!$C:$C))</f>
        <v>9.48</v>
      </c>
      <c r="P8" s="16">
        <f>IF(ISBLANK($B8), "", SUMIF(Diciembre!$G:$G,$B8,Diciembre!$C:$C))</f>
        <v>48.35</v>
      </c>
      <c r="Q8" s="17">
        <f t="shared" si="2"/>
        <v>21.356666666666666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8" customHeight="1" x14ac:dyDescent="0.15">
      <c r="A9" s="6"/>
      <c r="B9" s="99" t="s">
        <v>18</v>
      </c>
      <c r="C9" s="100"/>
      <c r="D9" s="15"/>
      <c r="E9" s="16">
        <f>IF(ISBLANK($B9), "", SUMIF(Enero!$G:$G,$B9,Enero!$C:$C))</f>
        <v>105.75</v>
      </c>
      <c r="F9" s="19">
        <f>IF(ISBLANK($B9), "", SUMIF(Febrero!$G:$G,$B9,Febrero!$C:$C))</f>
        <v>0</v>
      </c>
      <c r="G9" s="16">
        <f>IF(ISBLANK($B9), "", SUMIF(Marzo!$G:$G,$B9,Marzo!$C:$C))</f>
        <v>65</v>
      </c>
      <c r="H9" s="16">
        <f>IF(ISBLANK($B9), "", SUMIF(Abril!$G:$G,$B9,Abril!$C:$C))</f>
        <v>2.5</v>
      </c>
      <c r="I9" s="19">
        <f>IF(ISBLANK($B9), "", SUMIF(Mayo!$G:$G,$B9,Mayo!$C:$C))</f>
        <v>0</v>
      </c>
      <c r="J9" s="19">
        <f>IF(ISBLANK($B9), "", SUMIF(Junio!$G:$G,$B9,Junio!$C:$C))</f>
        <v>0</v>
      </c>
      <c r="K9" s="19">
        <f>IF(ISBLANK($B9), "", SUMIF(Julio!$G:$G,$B9,Julio!$C:$C))</f>
        <v>0</v>
      </c>
      <c r="L9" s="19">
        <f>IF(ISBLANK($B9), "", SUMIF(Agosto!$G:$G,$B9,Agosto!$C:$C))</f>
        <v>0</v>
      </c>
      <c r="M9" s="19">
        <f>IF(ISBLANK($B9), "", SUMIF(Septiembre!$G:$G,$B9,Septiembre!$C:$C))</f>
        <v>0</v>
      </c>
      <c r="N9" s="16">
        <f>IF(ISBLANK($B9), "", SUMIF(Octubre!$G:$G,$B9,Octubre!$C:$C))</f>
        <v>0</v>
      </c>
      <c r="O9" s="19">
        <f>IF(ISBLANK($B9), "", SUMIF(Noviembre!$G:$G,$B9,Noviembre!$C:$C))</f>
        <v>0</v>
      </c>
      <c r="P9" s="19">
        <f>IF(ISBLANK($B9), "", SUMIF(Diciembre!$G:$G,$B9,Diciembre!$C:$C))</f>
        <v>0</v>
      </c>
      <c r="Q9" s="20">
        <f t="shared" si="2"/>
        <v>14.4375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ht="18" customHeight="1" x14ac:dyDescent="0.15">
      <c r="A10" s="6"/>
      <c r="B10" s="99" t="s">
        <v>19</v>
      </c>
      <c r="C10" s="100"/>
      <c r="D10" s="15"/>
      <c r="E10" s="19">
        <f>IF(ISBLANK($B10), "", SUMIF(Enero!$G:$G,$B10,Enero!$C:$C))</f>
        <v>0</v>
      </c>
      <c r="F10" s="19">
        <f>IF(ISBLANK($B10), "", SUMIF(Febrero!$G:$G,$B10,Febrero!$C:$C))</f>
        <v>0</v>
      </c>
      <c r="G10" s="19">
        <f>IF(ISBLANK($B10), "", SUMIF(Marzo!$G:$G,$B10,Marzo!$C:$C))</f>
        <v>0</v>
      </c>
      <c r="H10" s="19">
        <f>IF(ISBLANK($B10), "", SUMIF(Abril!$G:$G,$B10,Abril!$C:$C))</f>
        <v>0</v>
      </c>
      <c r="I10" s="19">
        <f>IF(ISBLANK($B10), "", SUMIF(Mayo!$G:$G,$B10,Mayo!$C:$C))</f>
        <v>0</v>
      </c>
      <c r="J10" s="19">
        <f>IF(ISBLANK($B10), "", SUMIF(Junio!$G:$G,$B10,Junio!$C:$C))</f>
        <v>0</v>
      </c>
      <c r="K10" s="19">
        <f>IF(ISBLANK($B10), "", SUMIF(Julio!$G:$G,$B10,Julio!$C:$C))</f>
        <v>0</v>
      </c>
      <c r="L10" s="19">
        <f>IF(ISBLANK($B10), "", SUMIF(Agosto!$G:$G,$B10,Agosto!$C:$C))</f>
        <v>0</v>
      </c>
      <c r="M10" s="16">
        <f>IF(ISBLANK($B10), "", SUMIF(Septiembre!$G:$G,$B10,Septiembre!$C:$C))</f>
        <v>-24.429999999999996</v>
      </c>
      <c r="N10" s="19">
        <f>IF(ISBLANK($B10), "", SUMIF(Octubre!$G:$G,$B10,Octubre!$C:$C))</f>
        <v>0</v>
      </c>
      <c r="O10" s="19">
        <f>IF(ISBLANK($B10), "", SUMIF(Noviembre!$G:$G,$B10,Noviembre!$C:$C))</f>
        <v>0</v>
      </c>
      <c r="P10" s="19">
        <f>IF(ISBLANK($B10), "", SUMIF(Diciembre!$G:$G,$B10,Diciembre!$C:$C))</f>
        <v>0</v>
      </c>
      <c r="Q10" s="20">
        <f t="shared" si="2"/>
        <v>-2.0358333333333332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ht="18" customHeight="1" x14ac:dyDescent="0.15">
      <c r="A11" s="6"/>
      <c r="B11" s="99" t="s">
        <v>20</v>
      </c>
      <c r="C11" s="100"/>
      <c r="D11" s="15"/>
      <c r="E11" s="19">
        <f>IF(ISBLANK($B11), "", SUMIF(Enero!$G:$G,$B11,Enero!$C:$C))</f>
        <v>0</v>
      </c>
      <c r="F11" s="19">
        <f>IF(ISBLANK($B11), "", SUMIF(Febrero!$G:$G,$B11,Febrero!$C:$C))</f>
        <v>0</v>
      </c>
      <c r="G11" s="19">
        <f>IF(ISBLANK($B11), "", SUMIF(Marzo!$G:$G,$B11,Marzo!$C:$C))</f>
        <v>0</v>
      </c>
      <c r="H11" s="19">
        <f>IF(ISBLANK($B11), "", SUMIF(Abril!$G:$G,$B11,Abril!$C:$C))</f>
        <v>0</v>
      </c>
      <c r="I11" s="16">
        <f>IF(ISBLANK($B11), "", SUMIF(Mayo!$G:$G,$B11,Mayo!$C:$C))</f>
        <v>5.99</v>
      </c>
      <c r="J11" s="16">
        <f>IF(ISBLANK($B11), "", SUMIF(Junio!$G:$G,$B11,Junio!$C:$C))</f>
        <v>5.99</v>
      </c>
      <c r="K11" s="16">
        <f>IF(ISBLANK($B11), "", SUMIF(Julio!$G:$G,$B11,Julio!$C:$C))</f>
        <v>5.99</v>
      </c>
      <c r="L11" s="19">
        <f>IF(ISBLANK($B11), "", SUMIF(Agosto!$G:$G,$B11,Agosto!$C:$C))</f>
        <v>0</v>
      </c>
      <c r="M11" s="19">
        <f>IF(ISBLANK($B11), "", SUMIF(Septiembre!$G:$G,$B11,Septiembre!$C:$C))</f>
        <v>0</v>
      </c>
      <c r="N11" s="16">
        <f>IF(ISBLANK($B11), "", SUMIF(Octubre!$G:$G,$B11,Octubre!$C:$C))</f>
        <v>5.99</v>
      </c>
      <c r="O11" s="19">
        <f>IF(ISBLANK($B11), "", SUMIF(Noviembre!$G:$G,$B11,Noviembre!$C:$C))</f>
        <v>0</v>
      </c>
      <c r="P11" s="19">
        <f>IF(ISBLANK($B11), "", SUMIF(Diciembre!$G:$G,$B11,Diciembre!$C:$C))</f>
        <v>5.99</v>
      </c>
      <c r="Q11" s="20">
        <f t="shared" si="2"/>
        <v>2.4958333333333336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ht="18" customHeight="1" x14ac:dyDescent="0.15">
      <c r="A12" s="6"/>
      <c r="B12" s="99" t="s">
        <v>21</v>
      </c>
      <c r="C12" s="100"/>
      <c r="D12" s="15"/>
      <c r="E12" s="16">
        <f>IF(ISBLANK($B12), "", SUMIF(Enero!$G:$G,$B12,Enero!$C:$C))</f>
        <v>41.019999999999996</v>
      </c>
      <c r="F12" s="16">
        <f>IF(ISBLANK($B12), "", SUMIF(Febrero!$G:$G,$B12,Febrero!$C:$C))</f>
        <v>532.78</v>
      </c>
      <c r="G12" s="16">
        <f>IF(ISBLANK($B12), "", SUMIF(Marzo!$G:$G,$B12,Marzo!$C:$C))</f>
        <v>470.17</v>
      </c>
      <c r="H12" s="16">
        <f>IF(ISBLANK($B12), "", SUMIF(Abril!$G:$G,$B12,Abril!$C:$C))</f>
        <v>416.5</v>
      </c>
      <c r="I12" s="16">
        <f>IF(ISBLANK($B12), "", SUMIF(Mayo!$G:$G,$B12,Mayo!$C:$C))</f>
        <v>1.95</v>
      </c>
      <c r="J12" s="16">
        <f>IF(ISBLANK($B12), "", SUMIF(Junio!$G:$G,$B12,Junio!$C:$C))</f>
        <v>366.02</v>
      </c>
      <c r="K12" s="16">
        <f>IF(ISBLANK($B12), "", SUMIF(Julio!$G:$G,$B12,Julio!$C:$C))</f>
        <v>216.08</v>
      </c>
      <c r="L12" s="16">
        <f>IF(ISBLANK($B12), "", SUMIF(Agosto!$G:$G,$B12,Agosto!$C:$C))</f>
        <v>227.75999999999996</v>
      </c>
      <c r="M12" s="19">
        <f>IF(ISBLANK($B12), "", SUMIF(Septiembre!$G:$G,$B12,Septiembre!$C:$C))</f>
        <v>0</v>
      </c>
      <c r="N12" s="16">
        <f>IF(ISBLANK($B12), "", SUMIF(Octubre!$G:$G,$B12,Octubre!$C:$C))</f>
        <v>23.29</v>
      </c>
      <c r="O12" s="19">
        <f>IF(ISBLANK($B12), "", SUMIF(Noviembre!$G:$G,$B12,Noviembre!$C:$C))</f>
        <v>0</v>
      </c>
      <c r="P12" s="19">
        <f>IF(ISBLANK($B12), "", SUMIF(Diciembre!$G:$G,$B12,Diciembre!$C:$C))</f>
        <v>0</v>
      </c>
      <c r="Q12" s="17">
        <f t="shared" si="2"/>
        <v>191.29749999999999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ht="18" customHeight="1" x14ac:dyDescent="0.15">
      <c r="A13" s="6"/>
      <c r="B13" s="99" t="s">
        <v>22</v>
      </c>
      <c r="C13" s="100"/>
      <c r="D13" s="15"/>
      <c r="E13" s="19">
        <f>IF(ISBLANK($B13), "", SUMIF(Enero!$G:$G,$B13,Enero!$C:$C))</f>
        <v>0</v>
      </c>
      <c r="F13" s="19">
        <f>IF(ISBLANK($B13), "", SUMIF(Febrero!$G:$G,$B13,Febrero!$C:$C))</f>
        <v>0</v>
      </c>
      <c r="G13" s="19">
        <f>IF(ISBLANK($B13), "", SUMIF(Marzo!$G:$G,$B13,Marzo!$C:$C))</f>
        <v>0</v>
      </c>
      <c r="H13" s="16">
        <f>IF(ISBLANK($B13), "", SUMIF(Abril!$G:$G,$B13,Abril!$C:$C))</f>
        <v>37.200000000000003</v>
      </c>
      <c r="I13" s="19">
        <f>IF(ISBLANK($B13), "", SUMIF(Mayo!$G:$G,$B13,Mayo!$C:$C))</f>
        <v>0</v>
      </c>
      <c r="J13" s="19">
        <f>IF(ISBLANK($B13), "", SUMIF(Junio!$G:$G,$B13,Junio!$C:$C))</f>
        <v>0</v>
      </c>
      <c r="K13" s="19">
        <f>IF(ISBLANK($B13), "", SUMIF(Julio!$G:$G,$B13,Julio!$C:$C))</f>
        <v>0</v>
      </c>
      <c r="L13" s="19">
        <f>IF(ISBLANK($B13), "", SUMIF(Agosto!$G:$G,$B13,Agosto!$C:$C))</f>
        <v>0</v>
      </c>
      <c r="M13" s="19">
        <f>IF(ISBLANK($B13), "", SUMIF(Septiembre!$G:$G,$B13,Septiembre!$C:$C))</f>
        <v>0</v>
      </c>
      <c r="N13" s="19">
        <f>IF(ISBLANK($B13), "", SUMIF(Octubre!$G:$G,$B13,Octubre!$C:$C))</f>
        <v>85</v>
      </c>
      <c r="O13" s="19">
        <f>IF(ISBLANK($B13), "", SUMIF(Noviembre!$G:$G,$B13,Noviembre!$C:$C))</f>
        <v>0</v>
      </c>
      <c r="P13" s="19">
        <f>IF(ISBLANK($B13), "", SUMIF(Diciembre!$G:$G,$B13,Diciembre!$C:$C))</f>
        <v>0</v>
      </c>
      <c r="Q13" s="20">
        <f t="shared" si="2"/>
        <v>10.183333333333334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ht="18" customHeight="1" x14ac:dyDescent="0.15">
      <c r="A14" s="6"/>
      <c r="B14" s="99" t="s">
        <v>23</v>
      </c>
      <c r="C14" s="100"/>
      <c r="D14" s="15"/>
      <c r="E14" s="16">
        <f>IF(ISBLANK($B14), "", SUMIF(Enero!$G:$G,$B14,Enero!$C:$C))</f>
        <v>65</v>
      </c>
      <c r="F14" s="16">
        <f>IF(ISBLANK($B14), "", SUMIF(Febrero!$G:$G,$B14,Febrero!$C:$C))</f>
        <v>64.989999999999995</v>
      </c>
      <c r="G14" s="19">
        <f>IF(ISBLANK($B14), "", SUMIF(Marzo!$G:$G,$B14,Marzo!$C:$C))</f>
        <v>0</v>
      </c>
      <c r="H14" s="19">
        <f>IF(ISBLANK($B14), "", SUMIF(Abril!$G:$G,$B14,Abril!$C:$C))</f>
        <v>0</v>
      </c>
      <c r="I14" s="16">
        <f>IF(ISBLANK($B14), "", SUMIF(Mayo!$G:$G,$B14,Mayo!$C:$C))</f>
        <v>121</v>
      </c>
      <c r="J14" s="16">
        <f>IF(ISBLANK($B14), "", SUMIF(Junio!$G:$G,$B14,Junio!$C:$C))</f>
        <v>121.03</v>
      </c>
      <c r="K14" s="16">
        <f>IF(ISBLANK($B14), "", SUMIF(Julio!$G:$G,$B14,Julio!$C:$C))</f>
        <v>128.66999999999999</v>
      </c>
      <c r="L14" s="16">
        <f>IF(ISBLANK($B14), "", SUMIF(Agosto!$G:$G,$B14,Agosto!$C:$C))</f>
        <v>97.72</v>
      </c>
      <c r="M14" s="16">
        <f>IF(ISBLANK($B14), "", SUMIF(Septiembre!$G:$G,$B14,Septiembre!$C:$C))</f>
        <v>434.29999999999995</v>
      </c>
      <c r="N14" s="16">
        <f>IF(ISBLANK($B14), "", SUMIF(Octubre!$G:$G,$B14,Octubre!$C:$C))</f>
        <v>42.45</v>
      </c>
      <c r="O14" s="19">
        <f>IF(ISBLANK($B14), "", SUMIF(Noviembre!$G:$G,$B14,Noviembre!$C:$C))</f>
        <v>0</v>
      </c>
      <c r="P14" s="19">
        <f>IF(ISBLANK($B14), "", SUMIF(Diciembre!$G:$G,$B14,Diciembre!$C:$C))</f>
        <v>0</v>
      </c>
      <c r="Q14" s="20">
        <f t="shared" si="2"/>
        <v>89.596666666666678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ht="18" customHeight="1" x14ac:dyDescent="0.15">
      <c r="A15" s="6"/>
      <c r="B15" s="99" t="s">
        <v>24</v>
      </c>
      <c r="C15" s="100"/>
      <c r="D15" s="15"/>
      <c r="E15" s="16">
        <f>IF(ISBLANK($B15), "", SUMIF(Enero!$G:$G,$B15,Enero!$C:$C))</f>
        <v>24.759999999999998</v>
      </c>
      <c r="F15" s="16">
        <f>IF(ISBLANK($B15), "", SUMIF(Febrero!$G:$G,$B15,Febrero!$C:$C))</f>
        <v>26.169999999999998</v>
      </c>
      <c r="G15" s="16">
        <f>IF(ISBLANK($B15), "", SUMIF(Marzo!$G:$G,$B15,Marzo!$C:$C))</f>
        <v>31.49</v>
      </c>
      <c r="H15" s="16">
        <f>IF(ISBLANK($B15), "", SUMIF(Abril!$G:$G,$B15,Abril!$C:$C))</f>
        <v>42.08</v>
      </c>
      <c r="I15" s="16">
        <f>IF(ISBLANK($B15), "", SUMIF(Mayo!$G:$G,$B15,Mayo!$C:$C))</f>
        <v>69.39</v>
      </c>
      <c r="J15" s="16">
        <f>IF(ISBLANK($B15), "", SUMIF(Junio!$G:$G,$B15,Junio!$C:$C))</f>
        <v>66.66</v>
      </c>
      <c r="K15" s="16">
        <f>IF(ISBLANK($B15), "", SUMIF(Julio!$G:$G,$B15,Julio!$C:$C))</f>
        <v>38.71</v>
      </c>
      <c r="L15" s="16">
        <f>IF(ISBLANK($B15), "", SUMIF(Agosto!$G:$G,$B15,Agosto!$C:$C))</f>
        <v>39.85</v>
      </c>
      <c r="M15" s="16">
        <f>IF(ISBLANK($B15), "", SUMIF(Septiembre!$G:$G,$B15,Septiembre!$C:$C))</f>
        <v>54.129999999999995</v>
      </c>
      <c r="N15" s="16">
        <f>IF(ISBLANK($B15), "", SUMIF(Octubre!$G:$G,$B15,Octubre!$C:$C))</f>
        <v>55.040000000000006</v>
      </c>
      <c r="O15" s="16">
        <f>IF(ISBLANK($B15), "", SUMIF(Noviembre!$G:$G,$B15,Noviembre!$C:$C))</f>
        <v>82.65</v>
      </c>
      <c r="P15" s="16">
        <f>IF(ISBLANK($B15), "", SUMIF(Diciembre!$G:$G,$B15,Diciembre!$C:$C))</f>
        <v>39.949999999999996</v>
      </c>
      <c r="Q15" s="17">
        <f t="shared" si="2"/>
        <v>47.573333333333331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ht="18" customHeight="1" x14ac:dyDescent="0.15">
      <c r="A16" s="6"/>
      <c r="B16" s="99" t="s">
        <v>25</v>
      </c>
      <c r="C16" s="100"/>
      <c r="D16" s="15"/>
      <c r="E16" s="16">
        <f>IF(ISBLANK($B16), "", SUMIF(Enero!$G:$G,$B16,Enero!$C:$C))</f>
        <v>141.19</v>
      </c>
      <c r="F16" s="16">
        <f>IF(ISBLANK($B16), "", SUMIF(Febrero!$G:$G,$B16,Febrero!$C:$C))</f>
        <v>71.75</v>
      </c>
      <c r="G16" s="16">
        <f>IF(ISBLANK($B16), "", SUMIF(Marzo!$G:$G,$B16,Marzo!$C:$C))</f>
        <v>71.75</v>
      </c>
      <c r="H16" s="16">
        <f>IF(ISBLANK($B16), "", SUMIF(Abril!$G:$G,$B16,Abril!$C:$C))</f>
        <v>71.75</v>
      </c>
      <c r="I16" s="16">
        <f>IF(ISBLANK($B16), "", SUMIF(Mayo!$G:$G,$B16,Mayo!$C:$C))</f>
        <v>71.75</v>
      </c>
      <c r="J16" s="16">
        <f>IF(ISBLANK($B16), "", SUMIF(Junio!$G:$G,$B16,Junio!$C:$C))</f>
        <v>71.75</v>
      </c>
      <c r="K16" s="16">
        <f>IF(ISBLANK($B16), "", SUMIF(Julio!$G:$G,$B16,Julio!$C:$C))</f>
        <v>71.75</v>
      </c>
      <c r="L16" s="16">
        <f>IF(ISBLANK($B16), "", SUMIF(Agosto!$G:$G,$B16,Agosto!$C:$C))</f>
        <v>71.75</v>
      </c>
      <c r="M16" s="16">
        <f>IF(ISBLANK($B16), "", SUMIF(Septiembre!$G:$G,$B16,Septiembre!$C:$C))</f>
        <v>71.75</v>
      </c>
      <c r="N16" s="16">
        <f>IF(ISBLANK($B16), "", SUMIF(Octubre!$G:$G,$B16,Octubre!$C:$C))</f>
        <v>71.75</v>
      </c>
      <c r="O16" s="16">
        <f>IF(ISBLANK($B16), "", SUMIF(Noviembre!$G:$G,$B16,Noviembre!$C:$C))</f>
        <v>71.75</v>
      </c>
      <c r="P16" s="16">
        <f>IF(ISBLANK($B16), "", SUMIF(Diciembre!$G:$G,$B16,Diciembre!$C:$C))</f>
        <v>71.75</v>
      </c>
      <c r="Q16" s="17">
        <f t="shared" si="2"/>
        <v>77.536666666666676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ht="18" customHeight="1" x14ac:dyDescent="0.15">
      <c r="A17" s="6"/>
      <c r="B17" s="99" t="s">
        <v>26</v>
      </c>
      <c r="C17" s="100"/>
      <c r="D17" s="15"/>
      <c r="E17" s="16">
        <f>IF(ISBLANK($B17), "", SUMIF(Enero!$G:$G,$B17,Enero!$C:$C))</f>
        <v>0</v>
      </c>
      <c r="F17" s="19">
        <f>IF(ISBLANK($B17), "", SUMIF(Febrero!$G:$G,$B17,Febrero!$C:$C))</f>
        <v>0</v>
      </c>
      <c r="G17" s="19">
        <f>IF(ISBLANK($B17), "", SUMIF(Marzo!$G:$G,$B17,Marzo!$C:$C))</f>
        <v>0</v>
      </c>
      <c r="H17" s="19">
        <f>IF(ISBLANK($B17), "", SUMIF(Abril!$G:$G,$B17,Abril!$C:$C))</f>
        <v>0</v>
      </c>
      <c r="I17" s="19">
        <f>IF(ISBLANK($B17), "", SUMIF(Mayo!$G:$G,$B17,Mayo!$C:$C))</f>
        <v>0</v>
      </c>
      <c r="J17" s="19">
        <f>IF(ISBLANK($B17), "", SUMIF(Junio!$G:$G,$B17,Junio!$C:$C))</f>
        <v>0</v>
      </c>
      <c r="K17" s="19">
        <f>IF(ISBLANK($B17), "", SUMIF(Junio!$G:$G,$B17,Junio!$C:$C))</f>
        <v>0</v>
      </c>
      <c r="L17" s="19">
        <f>IF(ISBLANK($B17), "", SUMIF(Agosto!$G:$G,$B17,Agosto!$C:$C))</f>
        <v>0</v>
      </c>
      <c r="M17" s="19">
        <f>IF(ISBLANK($B17), "", SUMIF(Septiembre!$G:$G,$B17,Septiembre!$C:$C))</f>
        <v>0</v>
      </c>
      <c r="N17" s="19">
        <f>IF(ISBLANK($B17), "", SUMIF(Octubre!$G:$G,$B17,Octubre!$C:$C))</f>
        <v>0</v>
      </c>
      <c r="O17" s="19">
        <f>IF(ISBLANK($B17), "", SUMIF(Noviembre!$G:$G,$B17,Noviembre!$C:$C))</f>
        <v>0</v>
      </c>
      <c r="P17" s="16">
        <f>IF(ISBLANK($B17), "", SUMIF(Diciembre!$G:$G,$B17,Diciembre!$C:$C))</f>
        <v>0</v>
      </c>
      <c r="Q17" s="20">
        <f t="shared" si="2"/>
        <v>0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ht="18" customHeight="1" x14ac:dyDescent="0.15">
      <c r="A18" s="6"/>
      <c r="B18" s="99" t="s">
        <v>27</v>
      </c>
      <c r="C18" s="100"/>
      <c r="D18" s="15"/>
      <c r="E18" s="19">
        <f>IF(ISBLANK($B18), "", SUMIF(Enero!$G:$G,$B18,Enero!$C:$C))</f>
        <v>0</v>
      </c>
      <c r="F18" s="19">
        <f>IF(ISBLANK($B18), "", SUMIF(Febrero!$G:$G,$B18,Febrero!$C:$C))</f>
        <v>0</v>
      </c>
      <c r="G18" s="19">
        <f>IF(ISBLANK($B18), "", SUMIF(Marzo!$G:$G,$B18,Marzo!$C:$C))</f>
        <v>0</v>
      </c>
      <c r="H18" s="19">
        <f>IF(ISBLANK($B18), "", SUMIF(Abril!$G:$G,$B18,Abril!$C:$C))</f>
        <v>0</v>
      </c>
      <c r="I18" s="19">
        <f>IF(ISBLANK($B18), "", SUMIF(Mayo!$G:$G,$B18,Mayo!$C:$C))</f>
        <v>0</v>
      </c>
      <c r="J18" s="19">
        <f>IF(ISBLANK($B18), "", SUMIF(Junio!$G:$G,$B18,Junio!$C:$C))</f>
        <v>0</v>
      </c>
      <c r="K18" s="19">
        <f>IF(ISBLANK($B18), "", SUMIF(Junio!$G:$G,$B18,Junio!$C:$C))</f>
        <v>0</v>
      </c>
      <c r="L18" s="19">
        <f>IF(ISBLANK($B18), "", SUMIF(Agosto!$G:$G,$B18,Agosto!$C:$C))</f>
        <v>0</v>
      </c>
      <c r="M18" s="16">
        <f>IF(ISBLANK($B18), "", SUMIF(Septiembre!$G:$G,$B18,Septiembre!$C:$C))</f>
        <v>29.740000000000002</v>
      </c>
      <c r="N18" s="16">
        <f>IF(ISBLANK($B18), "", SUMIF(Octubre!$G:$G,$B18,Octubre!$C:$C))</f>
        <v>18.259999999999998</v>
      </c>
      <c r="O18" s="16">
        <f>IF(ISBLANK($B18), "", SUMIF(Noviembre!$G:$G,$B18,Noviembre!$C:$C))</f>
        <v>21.66</v>
      </c>
      <c r="P18" s="16">
        <f>IF(ISBLANK($B18), "", SUMIF(Diciembre!$G:$G,$B18,Diciembre!$C:$C))</f>
        <v>22.48</v>
      </c>
      <c r="Q18" s="20">
        <f t="shared" si="2"/>
        <v>7.6783333333333337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8" customHeight="1" x14ac:dyDescent="0.15">
      <c r="A19" s="21"/>
      <c r="B19" s="22"/>
      <c r="C19" s="22"/>
      <c r="D19" s="2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ht="18" customHeight="1" x14ac:dyDescent="0.15">
      <c r="A20" s="21"/>
      <c r="B20" s="22"/>
      <c r="C20" s="22"/>
      <c r="D20" s="2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ht="18" customHeight="1" x14ac:dyDescent="0.15">
      <c r="A21" s="21"/>
      <c r="B21" s="22"/>
      <c r="C21" s="22"/>
      <c r="D21" s="23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ht="18" customHeight="1" x14ac:dyDescent="0.15">
      <c r="A22" s="21"/>
      <c r="B22" s="22"/>
      <c r="C22" s="22"/>
      <c r="D22" s="23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ht="18" customHeight="1" x14ac:dyDescent="0.15">
      <c r="A23" s="21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ht="18" customHeight="1" x14ac:dyDescent="0.15">
      <c r="A24" s="21"/>
      <c r="B24" s="22"/>
      <c r="C24" s="22"/>
      <c r="D24" s="2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ht="18" customHeight="1" x14ac:dyDescent="0.15">
      <c r="A25" s="21"/>
      <c r="B25" s="22"/>
      <c r="C25" s="22"/>
      <c r="D25" s="23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ht="18" customHeight="1" x14ac:dyDescent="0.15">
      <c r="A26" s="21"/>
      <c r="B26" s="22"/>
      <c r="C26" s="22"/>
      <c r="D26" s="23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ht="18" customHeight="1" x14ac:dyDescent="0.15">
      <c r="A27" s="21"/>
      <c r="B27" s="22"/>
      <c r="C27" s="22"/>
      <c r="D27" s="23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ht="18" customHeight="1" x14ac:dyDescent="0.15">
      <c r="A28" s="21"/>
      <c r="B28" s="22"/>
      <c r="C28" s="22"/>
      <c r="D28" s="23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ht="18" customHeight="1" x14ac:dyDescent="0.15">
      <c r="A29" s="21"/>
      <c r="B29" s="22"/>
      <c r="C29" s="22"/>
      <c r="D29" s="2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ht="18" customHeight="1" x14ac:dyDescent="0.15">
      <c r="A30" s="21"/>
      <c r="B30" s="22"/>
      <c r="C30" s="22"/>
      <c r="D30" s="23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8" customHeight="1" x14ac:dyDescent="0.15">
      <c r="A31" s="21"/>
      <c r="B31" s="22"/>
      <c r="C31" s="22"/>
      <c r="D31" s="23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ht="18" customHeight="1" x14ac:dyDescent="0.15">
      <c r="A32" s="21"/>
      <c r="B32" s="22"/>
      <c r="C32" s="22"/>
      <c r="D32" s="23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ht="18" customHeight="1" x14ac:dyDescent="0.15">
      <c r="A33" s="21"/>
      <c r="B33" s="22"/>
      <c r="C33" s="22"/>
      <c r="D33" s="23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ht="18" customHeight="1" x14ac:dyDescent="0.15">
      <c r="A34" s="21"/>
      <c r="B34" s="22"/>
      <c r="C34" s="22"/>
      <c r="D34" s="2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ht="18" customHeight="1" x14ac:dyDescent="0.15">
      <c r="A35" s="21"/>
      <c r="B35" s="22"/>
      <c r="C35" s="22"/>
      <c r="D35" s="23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ht="18" customHeight="1" x14ac:dyDescent="0.15">
      <c r="A36" s="21"/>
      <c r="B36" s="22"/>
      <c r="C36" s="22"/>
      <c r="D36" s="23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ht="18" customHeight="1" x14ac:dyDescent="0.15">
      <c r="A37" s="21"/>
      <c r="B37" s="22"/>
      <c r="C37" s="22"/>
      <c r="D37" s="2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ht="18" customHeight="1" x14ac:dyDescent="0.15">
      <c r="A38" s="21"/>
      <c r="B38" s="22"/>
      <c r="C38" s="22"/>
      <c r="D38" s="2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8" customHeight="1" x14ac:dyDescent="0.15">
      <c r="A39" s="21"/>
      <c r="B39" s="22"/>
      <c r="C39" s="22"/>
      <c r="D39" s="23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18" customHeight="1" x14ac:dyDescent="0.15">
      <c r="A40" s="21"/>
      <c r="B40" s="22"/>
      <c r="C40" s="22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ht="18" customHeight="1" x14ac:dyDescent="0.15">
      <c r="A41" s="21"/>
      <c r="B41" s="22"/>
      <c r="C41" s="22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ht="18" customHeight="1" x14ac:dyDescent="0.15">
      <c r="A42" s="21"/>
      <c r="B42" s="22"/>
      <c r="C42" s="22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ht="18" customHeight="1" x14ac:dyDescent="0.15">
      <c r="A43" s="21"/>
      <c r="B43" s="22"/>
      <c r="C43" s="22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ht="18" customHeight="1" x14ac:dyDescent="0.15">
      <c r="A44" s="21"/>
      <c r="B44" s="22"/>
      <c r="C44" s="22"/>
      <c r="D44" s="23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ht="18" customHeight="1" x14ac:dyDescent="0.15">
      <c r="A45" s="21"/>
      <c r="B45" s="22"/>
      <c r="C45" s="22"/>
      <c r="D45" s="23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ht="18" customHeight="1" x14ac:dyDescent="0.15">
      <c r="A46" s="21"/>
      <c r="B46" s="22"/>
      <c r="C46" s="22"/>
      <c r="D46" s="23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ht="18" customHeight="1" x14ac:dyDescent="0.15">
      <c r="A47" s="21"/>
      <c r="B47" s="22"/>
      <c r="C47" s="22"/>
      <c r="D47" s="2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ht="18" customHeight="1" x14ac:dyDescent="0.15">
      <c r="A48" s="21"/>
      <c r="B48" s="22"/>
      <c r="C48" s="22"/>
      <c r="D48" s="2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ht="18" customHeight="1" x14ac:dyDescent="0.15">
      <c r="A49" s="21"/>
      <c r="B49" s="22"/>
      <c r="C49" s="22"/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ht="18" customHeight="1" x14ac:dyDescent="0.15">
      <c r="A50" s="21"/>
      <c r="B50" s="22"/>
      <c r="C50" s="22"/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ht="18" customHeight="1" x14ac:dyDescent="0.15">
      <c r="A51" s="21"/>
      <c r="B51" s="22"/>
      <c r="C51" s="22"/>
      <c r="D51" s="23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ht="18" customHeight="1" x14ac:dyDescent="0.15">
      <c r="A52" s="21"/>
      <c r="B52" s="22"/>
      <c r="C52" s="22"/>
      <c r="D52" s="23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ht="18" customHeight="1" x14ac:dyDescent="0.15">
      <c r="A53" s="21"/>
      <c r="B53" s="22"/>
      <c r="C53" s="22"/>
      <c r="D53" s="23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ht="18" customHeight="1" x14ac:dyDescent="0.15">
      <c r="A54" s="21"/>
      <c r="B54" s="22"/>
      <c r="C54" s="22"/>
      <c r="D54" s="23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8" customHeight="1" x14ac:dyDescent="0.15">
      <c r="A55" s="21"/>
      <c r="B55" s="22"/>
      <c r="C55" s="22"/>
      <c r="D55" s="23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8" customHeight="1" x14ac:dyDescent="0.15">
      <c r="A56" s="21"/>
      <c r="B56" s="22"/>
      <c r="C56" s="22"/>
      <c r="D56" s="23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ht="18" customHeight="1" x14ac:dyDescent="0.15">
      <c r="A57" s="21"/>
      <c r="B57" s="22"/>
      <c r="C57" s="22"/>
      <c r="D57" s="23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ht="18" customHeight="1" x14ac:dyDescent="0.15">
      <c r="A58" s="21"/>
      <c r="B58" s="22"/>
      <c r="C58" s="22"/>
      <c r="D58" s="23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8" customHeight="1" x14ac:dyDescent="0.15">
      <c r="A59" s="21"/>
      <c r="B59" s="22"/>
      <c r="C59" s="22"/>
      <c r="D59" s="23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ht="18" customHeight="1" x14ac:dyDescent="0.15">
      <c r="A60" s="21"/>
      <c r="B60" s="22"/>
      <c r="C60" s="22"/>
      <c r="D60" s="23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ht="18" customHeight="1" x14ac:dyDescent="0.15">
      <c r="A61" s="21"/>
      <c r="B61" s="22"/>
      <c r="C61" s="22"/>
      <c r="D61" s="23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ht="18" customHeight="1" x14ac:dyDescent="0.15">
      <c r="A62" s="21"/>
      <c r="B62" s="22"/>
      <c r="C62" s="22"/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ht="18" customHeight="1" x14ac:dyDescent="0.15">
      <c r="A63" s="21"/>
      <c r="B63" s="22"/>
      <c r="C63" s="22"/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 ht="18" customHeight="1" x14ac:dyDescent="0.15">
      <c r="A64" s="21"/>
      <c r="B64" s="22"/>
      <c r="C64" s="22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ht="18" customHeight="1" x14ac:dyDescent="0.15">
      <c r="A65" s="21"/>
      <c r="B65" s="22"/>
      <c r="C65" s="22"/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ht="18" customHeight="1" x14ac:dyDescent="0.15">
      <c r="A66" s="21"/>
      <c r="B66" s="22"/>
      <c r="C66" s="22"/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ht="18" customHeight="1" x14ac:dyDescent="0.15">
      <c r="A67" s="21"/>
      <c r="B67" s="22"/>
      <c r="C67" s="22"/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ht="18" customHeight="1" x14ac:dyDescent="0.15">
      <c r="A68" s="21"/>
      <c r="B68" s="22"/>
      <c r="C68" s="22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ht="18" customHeight="1" x14ac:dyDescent="0.15">
      <c r="A69" s="21"/>
      <c r="B69" s="22"/>
      <c r="C69" s="22"/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ht="18" customHeight="1" x14ac:dyDescent="0.15">
      <c r="A70" s="21"/>
      <c r="B70" s="22"/>
      <c r="C70" s="22"/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ht="18" customHeight="1" x14ac:dyDescent="0.15">
      <c r="A71" s="21"/>
      <c r="B71" s="22"/>
      <c r="C71" s="22"/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ht="18" customHeight="1" x14ac:dyDescent="0.15">
      <c r="A72" s="21"/>
      <c r="B72" s="22"/>
      <c r="C72" s="22"/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ht="18" customHeight="1" x14ac:dyDescent="0.15">
      <c r="A73" s="21"/>
      <c r="B73" s="22"/>
      <c r="C73" s="22"/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ht="18" customHeight="1" x14ac:dyDescent="0.15">
      <c r="A74" s="21"/>
      <c r="B74" s="22"/>
      <c r="C74" s="22"/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ht="18" customHeight="1" x14ac:dyDescent="0.15">
      <c r="A75" s="21"/>
      <c r="B75" s="22"/>
      <c r="C75" s="22"/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ht="18" customHeight="1" x14ac:dyDescent="0.15">
      <c r="A76" s="21"/>
      <c r="B76" s="22"/>
      <c r="C76" s="22"/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ht="18" customHeight="1" x14ac:dyDescent="0.15">
      <c r="A77" s="21"/>
      <c r="B77" s="22"/>
      <c r="C77" s="22"/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8" customHeight="1" x14ac:dyDescent="0.1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8" customHeight="1" x14ac:dyDescent="0.15">
      <c r="A79" s="21"/>
      <c r="B79" s="22"/>
      <c r="C79" s="22"/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8" customHeight="1" x14ac:dyDescent="0.15">
      <c r="A80" s="21"/>
      <c r="B80" s="22"/>
      <c r="C80" s="22"/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ht="18" customHeight="1" x14ac:dyDescent="0.15">
      <c r="A81" s="21"/>
      <c r="B81" s="22"/>
      <c r="C81" s="22"/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ht="18" customHeight="1" x14ac:dyDescent="0.15">
      <c r="A82" s="21"/>
      <c r="B82" s="22"/>
      <c r="C82" s="22"/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ht="18" customHeight="1" x14ac:dyDescent="0.15">
      <c r="A83" s="21"/>
      <c r="B83" s="22"/>
      <c r="C83" s="22"/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ht="18" customHeight="1" x14ac:dyDescent="0.15">
      <c r="A84" s="21"/>
      <c r="B84" s="22"/>
      <c r="C84" s="22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ht="18" customHeight="1" x14ac:dyDescent="0.15">
      <c r="A85" s="21"/>
      <c r="B85" s="22"/>
      <c r="C85" s="22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ht="18" customHeight="1" x14ac:dyDescent="0.15">
      <c r="A86" s="21"/>
      <c r="B86" s="22"/>
      <c r="C86" s="22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ht="18" customHeight="1" x14ac:dyDescent="0.15">
      <c r="A87" s="21"/>
      <c r="B87" s="22"/>
      <c r="C87" s="22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ht="18" customHeight="1" x14ac:dyDescent="0.15">
      <c r="A88" s="21"/>
      <c r="B88" s="22"/>
      <c r="C88" s="22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ht="18" customHeight="1" x14ac:dyDescent="0.15">
      <c r="A89" s="21"/>
      <c r="B89" s="22"/>
      <c r="C89" s="22"/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ht="18" customHeight="1" x14ac:dyDescent="0.15">
      <c r="A90" s="21"/>
      <c r="B90" s="22"/>
      <c r="C90" s="22"/>
      <c r="D90" s="2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ht="18" customHeight="1" x14ac:dyDescent="0.15">
      <c r="A91" s="21"/>
      <c r="B91" s="22"/>
      <c r="C91" s="22"/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 ht="18" customHeight="1" x14ac:dyDescent="0.15">
      <c r="A92" s="21"/>
      <c r="B92" s="22"/>
      <c r="C92" s="22"/>
      <c r="D92" s="2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ht="18" customHeight="1" x14ac:dyDescent="0.15">
      <c r="A93" s="21"/>
      <c r="B93" s="22"/>
      <c r="C93" s="22"/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ht="18" customHeight="1" x14ac:dyDescent="0.15">
      <c r="A94" s="21"/>
      <c r="B94" s="22"/>
      <c r="C94" s="22"/>
      <c r="D94" s="2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ht="18" customHeight="1" x14ac:dyDescent="0.15">
      <c r="A95" s="21"/>
      <c r="B95" s="22"/>
      <c r="C95" s="22"/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ht="18" customHeight="1" x14ac:dyDescent="0.15">
      <c r="A96" s="21"/>
      <c r="B96" s="22"/>
      <c r="C96" s="22"/>
      <c r="D96" s="2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ht="18" customHeight="1" x14ac:dyDescent="0.15">
      <c r="A97" s="21"/>
      <c r="B97" s="22"/>
      <c r="C97" s="22"/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1:41" ht="18" customHeight="1" x14ac:dyDescent="0.15">
      <c r="A98" s="21"/>
      <c r="B98" s="22"/>
      <c r="C98" s="22"/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ht="18" customHeight="1" x14ac:dyDescent="0.15">
      <c r="A99" s="21"/>
      <c r="B99" s="22"/>
      <c r="C99" s="22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ht="18" customHeight="1" x14ac:dyDescent="0.15">
      <c r="A100" s="21"/>
      <c r="B100" s="22"/>
      <c r="C100" s="22"/>
      <c r="D100" s="2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 ht="18" customHeight="1" x14ac:dyDescent="0.15">
      <c r="A101" s="21"/>
      <c r="B101" s="22"/>
      <c r="C101" s="22"/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 ht="18" customHeight="1" x14ac:dyDescent="0.15">
      <c r="A102" s="21"/>
      <c r="B102" s="22"/>
      <c r="C102" s="22"/>
      <c r="D102" s="2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 ht="18" customHeight="1" x14ac:dyDescent="0.15">
      <c r="A103" s="21"/>
      <c r="B103" s="22"/>
      <c r="C103" s="22"/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 ht="18" customHeight="1" x14ac:dyDescent="0.15">
      <c r="A104" s="21"/>
      <c r="B104" s="22"/>
      <c r="C104" s="22"/>
      <c r="D104" s="2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1:41" ht="18" customHeight="1" x14ac:dyDescent="0.15">
      <c r="A105" s="21"/>
      <c r="B105" s="22"/>
      <c r="C105" s="22"/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 ht="18" customHeight="1" x14ac:dyDescent="0.15">
      <c r="A106" s="21"/>
      <c r="B106" s="22"/>
      <c r="C106" s="22"/>
      <c r="D106" s="2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 ht="18" customHeight="1" x14ac:dyDescent="0.15">
      <c r="A107" s="21"/>
      <c r="B107" s="22"/>
      <c r="C107" s="22"/>
      <c r="D107" s="2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 ht="18" customHeight="1" x14ac:dyDescent="0.15">
      <c r="A108" s="21"/>
      <c r="B108" s="22"/>
      <c r="C108" s="22"/>
      <c r="D108" s="2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 ht="18" customHeight="1" x14ac:dyDescent="0.15">
      <c r="A109" s="21"/>
      <c r="B109" s="22"/>
      <c r="C109" s="22"/>
      <c r="D109" s="2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ht="18" customHeight="1" x14ac:dyDescent="0.15">
      <c r="A110" s="21"/>
      <c r="B110" s="22"/>
      <c r="C110" s="22"/>
      <c r="D110" s="2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 ht="18" customHeight="1" x14ac:dyDescent="0.15">
      <c r="A111" s="21"/>
      <c r="B111" s="22"/>
      <c r="C111" s="22"/>
      <c r="D111" s="2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 ht="18" customHeight="1" x14ac:dyDescent="0.15">
      <c r="A112" s="21"/>
      <c r="B112" s="22"/>
      <c r="C112" s="22"/>
      <c r="D112" s="2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ht="18" customHeight="1" x14ac:dyDescent="0.15">
      <c r="A113" s="21"/>
      <c r="B113" s="22"/>
      <c r="C113" s="22"/>
      <c r="D113" s="2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 ht="18" customHeight="1" x14ac:dyDescent="0.15">
      <c r="A114" s="21"/>
      <c r="B114" s="22"/>
      <c r="C114" s="22"/>
      <c r="D114" s="2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ht="18" customHeight="1" x14ac:dyDescent="0.15">
      <c r="A115" s="21"/>
      <c r="B115" s="22"/>
      <c r="C115" s="22"/>
      <c r="D115" s="2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ht="18" customHeight="1" x14ac:dyDescent="0.15">
      <c r="A116" s="21"/>
      <c r="B116" s="22"/>
      <c r="C116" s="22"/>
      <c r="D116" s="2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1:41" ht="18" customHeight="1" x14ac:dyDescent="0.15">
      <c r="A117" s="21"/>
      <c r="B117" s="22"/>
      <c r="C117" s="22"/>
      <c r="D117" s="2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1:41" ht="18" customHeight="1" x14ac:dyDescent="0.15">
      <c r="A118" s="21"/>
      <c r="B118" s="22"/>
      <c r="C118" s="22"/>
      <c r="D118" s="2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 ht="18" customHeight="1" x14ac:dyDescent="0.15">
      <c r="A119" s="21"/>
      <c r="B119" s="22"/>
      <c r="C119" s="22"/>
      <c r="D119" s="2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 ht="18" customHeight="1" x14ac:dyDescent="0.15">
      <c r="A120" s="21"/>
      <c r="B120" s="22"/>
      <c r="C120" s="22"/>
      <c r="D120" s="2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 ht="18" customHeight="1" x14ac:dyDescent="0.15">
      <c r="A121" s="21"/>
      <c r="B121" s="22"/>
      <c r="C121" s="22"/>
      <c r="D121" s="2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ht="18" customHeight="1" x14ac:dyDescent="0.15">
      <c r="A122" s="21"/>
      <c r="B122" s="22"/>
      <c r="C122" s="22"/>
      <c r="D122" s="2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ht="18" customHeight="1" x14ac:dyDescent="0.15">
      <c r="A123" s="21"/>
      <c r="B123" s="22"/>
      <c r="C123" s="22"/>
      <c r="D123" s="2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 ht="18" customHeight="1" x14ac:dyDescent="0.15">
      <c r="A124" s="21"/>
      <c r="B124" s="22"/>
      <c r="C124" s="22"/>
      <c r="D124" s="2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 ht="18" customHeight="1" x14ac:dyDescent="0.15">
      <c r="A125" s="21"/>
      <c r="B125" s="22"/>
      <c r="C125" s="22"/>
      <c r="D125" s="2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 ht="18" customHeight="1" x14ac:dyDescent="0.15">
      <c r="A126" s="21"/>
      <c r="B126" s="22"/>
      <c r="C126" s="22"/>
      <c r="D126" s="2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ht="18" customHeight="1" x14ac:dyDescent="0.15">
      <c r="A127" s="21"/>
      <c r="B127" s="22"/>
      <c r="C127" s="22"/>
      <c r="D127" s="2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 ht="18" customHeight="1" x14ac:dyDescent="0.15">
      <c r="A128" s="21"/>
      <c r="B128" s="22"/>
      <c r="C128" s="22"/>
      <c r="D128" s="2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 ht="18" customHeight="1" x14ac:dyDescent="0.15">
      <c r="A129" s="21"/>
      <c r="B129" s="22"/>
      <c r="C129" s="22"/>
      <c r="D129" s="2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 ht="18" customHeight="1" x14ac:dyDescent="0.15">
      <c r="A130" s="21"/>
      <c r="B130" s="22"/>
      <c r="C130" s="22"/>
      <c r="D130" s="2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 ht="18" customHeight="1" x14ac:dyDescent="0.15">
      <c r="A131" s="21"/>
      <c r="B131" s="22"/>
      <c r="C131" s="22"/>
      <c r="D131" s="2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 ht="18" customHeight="1" x14ac:dyDescent="0.15">
      <c r="A132" s="21"/>
      <c r="B132" s="22"/>
      <c r="C132" s="22"/>
      <c r="D132" s="2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 ht="18" customHeight="1" x14ac:dyDescent="0.15">
      <c r="A133" s="21"/>
      <c r="B133" s="22"/>
      <c r="C133" s="22"/>
      <c r="D133" s="2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 ht="18" customHeight="1" x14ac:dyDescent="0.15">
      <c r="A134" s="21"/>
      <c r="B134" s="22"/>
      <c r="C134" s="22"/>
      <c r="D134" s="2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 ht="18" customHeight="1" x14ac:dyDescent="0.15">
      <c r="A135" s="21"/>
      <c r="B135" s="22"/>
      <c r="C135" s="22"/>
      <c r="D135" s="2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 ht="18" customHeight="1" x14ac:dyDescent="0.15">
      <c r="A136" s="21"/>
      <c r="B136" s="22"/>
      <c r="C136" s="22"/>
      <c r="D136" s="2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 ht="18" customHeight="1" x14ac:dyDescent="0.15">
      <c r="A137" s="21"/>
      <c r="B137" s="22"/>
      <c r="C137" s="22"/>
      <c r="D137" s="2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 ht="18" customHeight="1" x14ac:dyDescent="0.15">
      <c r="A138" s="21"/>
      <c r="B138" s="22"/>
      <c r="C138" s="22"/>
      <c r="D138" s="2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ht="18" customHeight="1" x14ac:dyDescent="0.15">
      <c r="A139" s="21"/>
      <c r="B139" s="22"/>
      <c r="C139" s="22"/>
      <c r="D139" s="2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ht="18" customHeight="1" x14ac:dyDescent="0.15">
      <c r="A140" s="21"/>
      <c r="B140" s="22"/>
      <c r="C140" s="22"/>
      <c r="D140" s="2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ht="18" customHeight="1" x14ac:dyDescent="0.1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ht="18" customHeight="1" x14ac:dyDescent="0.15">
      <c r="A142" s="21"/>
      <c r="B142" s="22"/>
      <c r="C142" s="22"/>
      <c r="D142" s="2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ht="18" customHeight="1" x14ac:dyDescent="0.15">
      <c r="A143" s="21"/>
      <c r="B143" s="22"/>
      <c r="C143" s="22"/>
      <c r="D143" s="2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ht="18" customHeight="1" x14ac:dyDescent="0.15">
      <c r="A144" s="21"/>
      <c r="B144" s="22"/>
      <c r="C144" s="22"/>
      <c r="D144" s="2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ht="18" customHeight="1" x14ac:dyDescent="0.15">
      <c r="A145" s="21"/>
      <c r="B145" s="22"/>
      <c r="C145" s="22"/>
      <c r="D145" s="2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ht="18" customHeight="1" x14ac:dyDescent="0.15">
      <c r="A146" s="21"/>
      <c r="B146" s="22"/>
      <c r="C146" s="22"/>
      <c r="D146" s="2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 ht="18" customHeight="1" x14ac:dyDescent="0.15">
      <c r="A147" s="21"/>
      <c r="B147" s="22"/>
      <c r="C147" s="22"/>
      <c r="D147" s="2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ht="18" customHeight="1" x14ac:dyDescent="0.15">
      <c r="A148" s="21"/>
      <c r="B148" s="22"/>
      <c r="C148" s="22"/>
      <c r="D148" s="2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ht="18" customHeight="1" x14ac:dyDescent="0.15">
      <c r="A149" s="21"/>
      <c r="B149" s="22"/>
      <c r="C149" s="22"/>
      <c r="D149" s="2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ht="18" customHeight="1" x14ac:dyDescent="0.15">
      <c r="A150" s="21"/>
      <c r="B150" s="22"/>
      <c r="C150" s="22"/>
      <c r="D150" s="2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ht="18" customHeight="1" x14ac:dyDescent="0.15">
      <c r="A151" s="21"/>
      <c r="B151" s="22"/>
      <c r="C151" s="22"/>
      <c r="D151" s="2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ht="18" customHeight="1" x14ac:dyDescent="0.15">
      <c r="A152" s="21"/>
      <c r="B152" s="22"/>
      <c r="C152" s="22"/>
      <c r="D152" s="2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ht="18" customHeight="1" x14ac:dyDescent="0.15">
      <c r="A153" s="21"/>
      <c r="B153" s="22"/>
      <c r="C153" s="22"/>
      <c r="D153" s="2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ht="18" customHeight="1" x14ac:dyDescent="0.15">
      <c r="A154" s="21"/>
      <c r="B154" s="22"/>
      <c r="C154" s="22"/>
      <c r="D154" s="2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ht="18" customHeight="1" x14ac:dyDescent="0.15">
      <c r="A155" s="21"/>
      <c r="B155" s="22"/>
      <c r="C155" s="22"/>
      <c r="D155" s="2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ht="18" customHeight="1" x14ac:dyDescent="0.15">
      <c r="A156" s="21"/>
      <c r="B156" s="22"/>
      <c r="C156" s="22"/>
      <c r="D156" s="2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ht="18" customHeight="1" x14ac:dyDescent="0.15">
      <c r="A157" s="21"/>
      <c r="B157" s="22"/>
      <c r="C157" s="22"/>
      <c r="D157" s="2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ht="18" customHeight="1" x14ac:dyDescent="0.15">
      <c r="A158" s="21"/>
      <c r="B158" s="22"/>
      <c r="C158" s="22"/>
      <c r="D158" s="2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ht="18" customHeight="1" x14ac:dyDescent="0.15">
      <c r="A159" s="21"/>
      <c r="B159" s="22"/>
      <c r="C159" s="22"/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ht="18" customHeight="1" x14ac:dyDescent="0.15">
      <c r="A160" s="21"/>
      <c r="B160" s="22"/>
      <c r="C160" s="22"/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 ht="18" customHeight="1" x14ac:dyDescent="0.15">
      <c r="A161" s="21"/>
      <c r="B161" s="22"/>
      <c r="C161" s="22"/>
      <c r="D161" s="2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ht="18" customHeight="1" x14ac:dyDescent="0.15">
      <c r="A162" s="21"/>
      <c r="B162" s="22"/>
      <c r="C162" s="22"/>
      <c r="D162" s="2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ht="18" customHeight="1" x14ac:dyDescent="0.15">
      <c r="A163" s="21"/>
      <c r="B163" s="22"/>
      <c r="C163" s="22"/>
      <c r="D163" s="2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ht="18" customHeight="1" x14ac:dyDescent="0.15">
      <c r="A164" s="21"/>
      <c r="B164" s="22"/>
      <c r="C164" s="22"/>
      <c r="D164" s="2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ht="18" customHeight="1" x14ac:dyDescent="0.15">
      <c r="A165" s="21"/>
      <c r="B165" s="22"/>
      <c r="C165" s="22"/>
      <c r="D165" s="23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ht="18" customHeight="1" x14ac:dyDescent="0.15">
      <c r="A166" s="21"/>
      <c r="B166" s="22"/>
      <c r="C166" s="22"/>
      <c r="D166" s="23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ht="18" customHeight="1" x14ac:dyDescent="0.15">
      <c r="A167" s="21"/>
      <c r="B167" s="22"/>
      <c r="C167" s="22"/>
      <c r="D167" s="23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ht="18" customHeight="1" x14ac:dyDescent="0.15">
      <c r="A168" s="21"/>
      <c r="B168" s="22"/>
      <c r="C168" s="22"/>
      <c r="D168" s="23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ht="18" customHeight="1" x14ac:dyDescent="0.15">
      <c r="A169" s="21"/>
      <c r="B169" s="22"/>
      <c r="C169" s="22"/>
      <c r="D169" s="23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ht="18" customHeight="1" x14ac:dyDescent="0.15">
      <c r="A170" s="21"/>
      <c r="B170" s="22"/>
      <c r="C170" s="22"/>
      <c r="D170" s="23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 ht="18" customHeight="1" x14ac:dyDescent="0.15">
      <c r="A171" s="21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ht="18" customHeight="1" x14ac:dyDescent="0.15">
      <c r="A172" s="21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ht="18" customHeight="1" x14ac:dyDescent="0.15">
      <c r="A173" s="21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ht="18" customHeight="1" x14ac:dyDescent="0.15">
      <c r="A174" s="21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ht="18" customHeight="1" x14ac:dyDescent="0.15">
      <c r="A175" s="21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ht="18" customHeight="1" x14ac:dyDescent="0.15">
      <c r="A176" s="21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ht="18" customHeight="1" x14ac:dyDescent="0.15">
      <c r="A177" s="21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ht="18" customHeight="1" x14ac:dyDescent="0.15">
      <c r="A178" s="21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ht="18" customHeight="1" x14ac:dyDescent="0.15">
      <c r="A179" s="21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ht="18" customHeight="1" x14ac:dyDescent="0.15">
      <c r="A180" s="21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ht="18" customHeight="1" x14ac:dyDescent="0.15">
      <c r="A181" s="21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ht="18" customHeight="1" x14ac:dyDescent="0.15">
      <c r="A182" s="21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ht="18" customHeight="1" x14ac:dyDescent="0.15">
      <c r="A183" s="21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ht="18" customHeight="1" x14ac:dyDescent="0.15">
      <c r="A184" s="21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ht="18" customHeight="1" x14ac:dyDescent="0.15">
      <c r="A185" s="21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ht="18" customHeight="1" x14ac:dyDescent="0.15">
      <c r="A186" s="21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ht="18" customHeight="1" x14ac:dyDescent="0.15">
      <c r="A187" s="21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ht="18" customHeight="1" x14ac:dyDescent="0.15">
      <c r="A188" s="21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ht="18" customHeight="1" x14ac:dyDescent="0.15">
      <c r="A189" s="21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ht="18" customHeight="1" x14ac:dyDescent="0.15">
      <c r="A190" s="21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ht="18" customHeight="1" x14ac:dyDescent="0.15">
      <c r="A191" s="21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ht="18" customHeight="1" x14ac:dyDescent="0.15">
      <c r="A192" s="21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ht="18" customHeight="1" x14ac:dyDescent="0.15">
      <c r="A193" s="21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ht="18" customHeight="1" x14ac:dyDescent="0.15">
      <c r="A194" s="21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ht="18" customHeight="1" x14ac:dyDescent="0.15">
      <c r="A195" s="21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ht="18" customHeight="1" x14ac:dyDescent="0.15">
      <c r="A196" s="21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ht="18" customHeight="1" x14ac:dyDescent="0.15">
      <c r="A197" s="21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ht="18" customHeight="1" x14ac:dyDescent="0.15">
      <c r="A198" s="21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ht="18" customHeight="1" x14ac:dyDescent="0.15">
      <c r="A199" s="21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 ht="18" customHeight="1" x14ac:dyDescent="0.15">
      <c r="A200" s="21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 ht="18" customHeight="1" x14ac:dyDescent="0.15">
      <c r="A201" s="21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 ht="18" customHeight="1" x14ac:dyDescent="0.15">
      <c r="A202" s="21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 ht="18" customHeight="1" x14ac:dyDescent="0.15">
      <c r="A203" s="21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 ht="18" customHeight="1" x14ac:dyDescent="0.15">
      <c r="A204" s="21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 ht="18" customHeight="1" x14ac:dyDescent="0.1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 ht="18" customHeight="1" x14ac:dyDescent="0.15">
      <c r="A206" s="21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 ht="18" customHeight="1" x14ac:dyDescent="0.15">
      <c r="A207" s="21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ht="18" customHeight="1" x14ac:dyDescent="0.15">
      <c r="A208" s="21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ht="18" customHeight="1" x14ac:dyDescent="0.15">
      <c r="A209" s="21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ht="18" customHeight="1" x14ac:dyDescent="0.15">
      <c r="A210" s="21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 ht="18" customHeight="1" x14ac:dyDescent="0.15">
      <c r="A211" s="21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 ht="18" customHeight="1" x14ac:dyDescent="0.15">
      <c r="A212" s="21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 ht="18" customHeight="1" x14ac:dyDescent="0.15">
      <c r="A213" s="21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 ht="18" customHeight="1" x14ac:dyDescent="0.15">
      <c r="A214" s="21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 ht="18" customHeight="1" x14ac:dyDescent="0.15">
      <c r="A215" s="21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 ht="18" customHeight="1" x14ac:dyDescent="0.15">
      <c r="A216" s="21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 ht="18" customHeight="1" x14ac:dyDescent="0.15">
      <c r="A217" s="21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 ht="18" customHeight="1" x14ac:dyDescent="0.15">
      <c r="A218" s="21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 ht="18" customHeight="1" x14ac:dyDescent="0.15">
      <c r="A219" s="21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 ht="18" customHeight="1" x14ac:dyDescent="0.15">
      <c r="A220" s="21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 ht="18" customHeight="1" x14ac:dyDescent="0.15">
      <c r="A221" s="21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 ht="18" customHeight="1" x14ac:dyDescent="0.15">
      <c r="A222" s="21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 ht="18" customHeight="1" x14ac:dyDescent="0.15">
      <c r="A223" s="21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 ht="18" customHeight="1" x14ac:dyDescent="0.15">
      <c r="A224" s="21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 ht="18" customHeight="1" x14ac:dyDescent="0.15">
      <c r="A225" s="21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 ht="18" customHeight="1" x14ac:dyDescent="0.15">
      <c r="A226" s="21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 ht="18" customHeight="1" x14ac:dyDescent="0.15">
      <c r="A227" s="21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 ht="18" customHeight="1" x14ac:dyDescent="0.15">
      <c r="A228" s="21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 ht="18" customHeight="1" x14ac:dyDescent="0.15">
      <c r="A229" s="21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 ht="18" customHeight="1" x14ac:dyDescent="0.15">
      <c r="A230" s="21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ht="18" customHeight="1" x14ac:dyDescent="0.15">
      <c r="A231" s="21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 ht="18" customHeight="1" x14ac:dyDescent="0.15">
      <c r="A232" s="21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 ht="18" customHeight="1" x14ac:dyDescent="0.15">
      <c r="A233" s="21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 ht="18" customHeight="1" x14ac:dyDescent="0.15">
      <c r="A234" s="21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 ht="18" customHeight="1" x14ac:dyDescent="0.15">
      <c r="A235" s="21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 ht="18" customHeight="1" x14ac:dyDescent="0.15">
      <c r="A236" s="21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 ht="18" customHeight="1" x14ac:dyDescent="0.15">
      <c r="A237" s="21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 ht="18" customHeight="1" x14ac:dyDescent="0.15">
      <c r="A238" s="21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 ht="18" customHeight="1" x14ac:dyDescent="0.15">
      <c r="A239" s="21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 ht="18" customHeight="1" x14ac:dyDescent="0.15">
      <c r="A240" s="21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 ht="18" customHeight="1" x14ac:dyDescent="0.15">
      <c r="A241" s="21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 ht="18" customHeight="1" x14ac:dyDescent="0.15">
      <c r="A242" s="21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 ht="18" customHeight="1" x14ac:dyDescent="0.15">
      <c r="A243" s="21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 ht="18" customHeight="1" x14ac:dyDescent="0.15">
      <c r="A244" s="21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ht="18" customHeight="1" x14ac:dyDescent="0.15">
      <c r="A245" s="21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 ht="18" customHeight="1" x14ac:dyDescent="0.15">
      <c r="A246" s="21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 ht="18" customHeight="1" x14ac:dyDescent="0.15">
      <c r="A247" s="21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 ht="18" customHeight="1" x14ac:dyDescent="0.15">
      <c r="A248" s="21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 ht="18" customHeight="1" x14ac:dyDescent="0.15">
      <c r="A249" s="21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 ht="18" customHeight="1" x14ac:dyDescent="0.15">
      <c r="A250" s="21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 ht="18" customHeight="1" x14ac:dyDescent="0.15">
      <c r="A251" s="21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1:41" ht="18" customHeight="1" x14ac:dyDescent="0.15">
      <c r="A252" s="21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1:41" ht="18" customHeight="1" x14ac:dyDescent="0.15">
      <c r="A253" s="21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1:41" ht="18" customHeight="1" x14ac:dyDescent="0.15">
      <c r="A254" s="21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ht="18" customHeight="1" x14ac:dyDescent="0.15">
      <c r="A255" s="21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ht="18" customHeight="1" x14ac:dyDescent="0.15">
      <c r="A256" s="21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1:41" ht="18" customHeight="1" x14ac:dyDescent="0.15">
      <c r="A257" s="21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1:41" ht="18" customHeight="1" x14ac:dyDescent="0.15">
      <c r="A258" s="21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ht="18" customHeight="1" x14ac:dyDescent="0.15">
      <c r="A259" s="21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1:41" ht="18" customHeight="1" x14ac:dyDescent="0.15">
      <c r="A260" s="21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1:41" ht="18" customHeight="1" x14ac:dyDescent="0.15">
      <c r="A261" s="21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ht="18" customHeight="1" x14ac:dyDescent="0.15">
      <c r="A262" s="21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1:41" ht="18" customHeight="1" x14ac:dyDescent="0.15">
      <c r="A263" s="21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1:41" ht="18" customHeight="1" x14ac:dyDescent="0.15">
      <c r="A264" s="21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41" ht="18" customHeight="1" x14ac:dyDescent="0.15">
      <c r="A265" s="21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1:41" ht="18" customHeight="1" x14ac:dyDescent="0.15">
      <c r="A266" s="21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1:41" ht="18" customHeight="1" x14ac:dyDescent="0.15">
      <c r="A267" s="21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1:41" ht="18" customHeight="1" x14ac:dyDescent="0.15">
      <c r="A268" s="21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1:41" ht="18" customHeight="1" x14ac:dyDescent="0.1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1:41" ht="18" customHeight="1" x14ac:dyDescent="0.15">
      <c r="A270" s="21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1:41" ht="18" customHeight="1" x14ac:dyDescent="0.15">
      <c r="A271" s="21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1:41" ht="18" customHeight="1" x14ac:dyDescent="0.15">
      <c r="A272" s="21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1:41" ht="18" customHeight="1" x14ac:dyDescent="0.15">
      <c r="A273" s="21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1:41" ht="18" customHeight="1" x14ac:dyDescent="0.15">
      <c r="A274" s="21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1:41" ht="18" customHeight="1" x14ac:dyDescent="0.15">
      <c r="A275" s="21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1:41" ht="18" customHeight="1" x14ac:dyDescent="0.15">
      <c r="A276" s="21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1:41" ht="18" customHeight="1" x14ac:dyDescent="0.15">
      <c r="A277" s="21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1:41" ht="18" customHeight="1" x14ac:dyDescent="0.15">
      <c r="A278" s="21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1:41" ht="18" customHeight="1" x14ac:dyDescent="0.15">
      <c r="A279" s="21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1:41" ht="18" customHeight="1" x14ac:dyDescent="0.15">
      <c r="A280" s="21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1:41" ht="18" customHeight="1" x14ac:dyDescent="0.15">
      <c r="A281" s="21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1:41" ht="18" customHeight="1" x14ac:dyDescent="0.15">
      <c r="A282" s="21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1:41" ht="18" customHeight="1" x14ac:dyDescent="0.15">
      <c r="A283" s="21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1:41" ht="18" customHeight="1" x14ac:dyDescent="0.15">
      <c r="A284" s="21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1:41" ht="18" customHeight="1" x14ac:dyDescent="0.15">
      <c r="A285" s="21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1:41" ht="18" customHeight="1" x14ac:dyDescent="0.15">
      <c r="A286" s="21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1:41" ht="18" customHeight="1" x14ac:dyDescent="0.15">
      <c r="A287" s="21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1:41" ht="18" customHeight="1" x14ac:dyDescent="0.15">
      <c r="A288" s="21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1:41" ht="18" customHeight="1" x14ac:dyDescent="0.15">
      <c r="A289" s="21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1:41" ht="18" customHeight="1" x14ac:dyDescent="0.15">
      <c r="A290" s="21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1:41" ht="18" customHeight="1" x14ac:dyDescent="0.15">
      <c r="A291" s="21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1:41" ht="18" customHeight="1" x14ac:dyDescent="0.15">
      <c r="A292" s="21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1:41" ht="18" customHeight="1" x14ac:dyDescent="0.15">
      <c r="A293" s="21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1:41" ht="18" customHeight="1" x14ac:dyDescent="0.15">
      <c r="A294" s="21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1:41" ht="18" customHeight="1" x14ac:dyDescent="0.15">
      <c r="A295" s="21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1:41" ht="18" customHeight="1" x14ac:dyDescent="0.15">
      <c r="A296" s="21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1:41" ht="18" customHeight="1" x14ac:dyDescent="0.15">
      <c r="A297" s="21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1:41" ht="18" customHeight="1" x14ac:dyDescent="0.15">
      <c r="A298" s="21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1:41" ht="18" customHeight="1" x14ac:dyDescent="0.15">
      <c r="A299" s="21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1:41" ht="18" customHeight="1" x14ac:dyDescent="0.15">
      <c r="A300" s="21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1:41" ht="18" customHeight="1" x14ac:dyDescent="0.15">
      <c r="A301" s="21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1:41" ht="18" customHeight="1" x14ac:dyDescent="0.15">
      <c r="A302" s="21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 spans="1:41" ht="18" customHeight="1" x14ac:dyDescent="0.15">
      <c r="A303" s="21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 spans="1:41" ht="18" customHeight="1" x14ac:dyDescent="0.15">
      <c r="A304" s="21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 spans="1:41" ht="18" customHeight="1" x14ac:dyDescent="0.15">
      <c r="A305" s="21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 spans="1:41" ht="18" customHeight="1" x14ac:dyDescent="0.15">
      <c r="A306" s="21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 spans="1:41" ht="18" customHeight="1" x14ac:dyDescent="0.15">
      <c r="A307" s="21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 spans="1:41" ht="18" customHeight="1" x14ac:dyDescent="0.15">
      <c r="A308" s="21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ht="18" customHeight="1" x14ac:dyDescent="0.15">
      <c r="A309" s="21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 spans="1:41" ht="18" customHeight="1" x14ac:dyDescent="0.15">
      <c r="A310" s="21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 spans="1:41" ht="18" customHeight="1" x14ac:dyDescent="0.15">
      <c r="A311" s="21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ht="18" customHeight="1" x14ac:dyDescent="0.15">
      <c r="A312" s="21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 spans="1:41" ht="18" customHeight="1" x14ac:dyDescent="0.15">
      <c r="A313" s="21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 spans="1:41" ht="18" customHeight="1" x14ac:dyDescent="0.15">
      <c r="A314" s="21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 spans="1:41" ht="18" customHeight="1" x14ac:dyDescent="0.15">
      <c r="A315" s="21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 spans="1:41" ht="18" customHeight="1" x14ac:dyDescent="0.15">
      <c r="A316" s="21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ht="18" customHeight="1" x14ac:dyDescent="0.15">
      <c r="A317" s="21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 spans="1:41" ht="18" customHeight="1" x14ac:dyDescent="0.15">
      <c r="A318" s="21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 spans="1:41" ht="18" customHeight="1" x14ac:dyDescent="0.15">
      <c r="A319" s="21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 spans="1:41" ht="18" customHeight="1" x14ac:dyDescent="0.15">
      <c r="A320" s="21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 spans="1:41" ht="18" customHeight="1" x14ac:dyDescent="0.15">
      <c r="A321" s="21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 spans="1:41" ht="18" customHeight="1" x14ac:dyDescent="0.15">
      <c r="A322" s="21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ht="18" customHeight="1" x14ac:dyDescent="0.15">
      <c r="A323" s="21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 spans="1:41" ht="18" customHeight="1" x14ac:dyDescent="0.15">
      <c r="A324" s="21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 spans="1:41" ht="18" customHeight="1" x14ac:dyDescent="0.15">
      <c r="A325" s="21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 spans="1:41" ht="18" customHeight="1" x14ac:dyDescent="0.15">
      <c r="A326" s="21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 spans="1:41" ht="18" customHeight="1" x14ac:dyDescent="0.15">
      <c r="A327" s="21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 spans="1:41" ht="18" customHeight="1" x14ac:dyDescent="0.15">
      <c r="A328" s="21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ht="18" customHeight="1" x14ac:dyDescent="0.15">
      <c r="A329" s="21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ht="18" customHeight="1" x14ac:dyDescent="0.15">
      <c r="A330" s="21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ht="18" customHeight="1" x14ac:dyDescent="0.15">
      <c r="A331" s="21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ht="18" customHeight="1" x14ac:dyDescent="0.15">
      <c r="A332" s="21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ht="18" customHeight="1" x14ac:dyDescent="0.1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ht="18" customHeight="1" x14ac:dyDescent="0.15">
      <c r="A334" s="21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 spans="1:41" ht="18" customHeight="1" x14ac:dyDescent="0.15">
      <c r="A335" s="21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 spans="1:41" ht="18" customHeight="1" x14ac:dyDescent="0.15">
      <c r="A336" s="21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 spans="1:41" ht="18" customHeight="1" x14ac:dyDescent="0.15">
      <c r="A337" s="21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ht="18" customHeight="1" x14ac:dyDescent="0.15">
      <c r="A338" s="21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ht="18" customHeight="1" x14ac:dyDescent="0.15">
      <c r="A339" s="21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ht="18" customHeight="1" x14ac:dyDescent="0.15">
      <c r="A340" s="21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ht="18" customHeight="1" x14ac:dyDescent="0.15">
      <c r="A341" s="21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ht="18" customHeight="1" x14ac:dyDescent="0.15">
      <c r="A342" s="21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ht="18" customHeight="1" x14ac:dyDescent="0.15">
      <c r="A343" s="21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ht="18" customHeight="1" x14ac:dyDescent="0.15">
      <c r="A344" s="21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ht="18" customHeight="1" x14ac:dyDescent="0.15">
      <c r="A345" s="21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ht="18" customHeight="1" x14ac:dyDescent="0.15">
      <c r="A346" s="21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 spans="1:41" ht="18" customHeight="1" x14ac:dyDescent="0.15">
      <c r="A347" s="21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 spans="1:41" ht="18" customHeight="1" x14ac:dyDescent="0.15">
      <c r="A348" s="21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 spans="1:41" ht="18" customHeight="1" x14ac:dyDescent="0.15">
      <c r="A349" s="21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 spans="1:41" ht="18" customHeight="1" x14ac:dyDescent="0.15">
      <c r="A350" s="21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 spans="1:41" ht="18" customHeight="1" x14ac:dyDescent="0.15">
      <c r="A351" s="21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ht="18" customHeight="1" x14ac:dyDescent="0.15">
      <c r="A352" s="21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 spans="1:41" ht="18" customHeight="1" x14ac:dyDescent="0.15">
      <c r="A353" s="21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 spans="1:41" ht="18" customHeight="1" x14ac:dyDescent="0.15">
      <c r="A354" s="21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 spans="1:41" ht="18" customHeight="1" x14ac:dyDescent="0.15">
      <c r="A355" s="21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 spans="1:41" ht="18" customHeight="1" x14ac:dyDescent="0.15">
      <c r="A356" s="21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 spans="1:41" ht="18" customHeight="1" x14ac:dyDescent="0.15">
      <c r="A357" s="21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 spans="1:41" ht="18" customHeight="1" x14ac:dyDescent="0.15">
      <c r="A358" s="21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 spans="1:41" ht="18" customHeight="1" x14ac:dyDescent="0.15">
      <c r="A359" s="21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 spans="1:41" ht="18" customHeight="1" x14ac:dyDescent="0.15">
      <c r="A360" s="21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ht="18" customHeight="1" x14ac:dyDescent="0.15">
      <c r="A361" s="21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ht="18" customHeight="1" x14ac:dyDescent="0.15">
      <c r="A362" s="21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 spans="1:41" ht="18" customHeight="1" x14ac:dyDescent="0.15">
      <c r="A363" s="21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ht="18" customHeight="1" x14ac:dyDescent="0.15">
      <c r="A364" s="21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ht="18" customHeight="1" x14ac:dyDescent="0.15">
      <c r="A365" s="21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 spans="1:41" ht="18" customHeight="1" x14ac:dyDescent="0.15">
      <c r="A366" s="21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ht="18" customHeight="1" x14ac:dyDescent="0.15">
      <c r="A367" s="21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 spans="1:41" ht="18" customHeight="1" x14ac:dyDescent="0.15">
      <c r="A368" s="21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 spans="1:41" ht="18" customHeight="1" x14ac:dyDescent="0.15">
      <c r="A369" s="21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ht="18" customHeight="1" x14ac:dyDescent="0.15">
      <c r="A370" s="21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 spans="1:41" ht="18" customHeight="1" x14ac:dyDescent="0.15">
      <c r="A371" s="21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 spans="1:41" ht="18" customHeight="1" x14ac:dyDescent="0.15">
      <c r="A372" s="21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 spans="1:41" ht="18" customHeight="1" x14ac:dyDescent="0.15">
      <c r="A373" s="21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 spans="1:41" ht="18" customHeight="1" x14ac:dyDescent="0.15">
      <c r="A374" s="21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 spans="1:41" ht="18" customHeight="1" x14ac:dyDescent="0.15">
      <c r="A375" s="21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ht="18" customHeight="1" x14ac:dyDescent="0.15">
      <c r="A376" s="21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ht="18" customHeight="1" x14ac:dyDescent="0.15">
      <c r="A377" s="21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 spans="1:41" ht="18" customHeight="1" x14ac:dyDescent="0.15">
      <c r="A378" s="21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 spans="1:41" ht="18" customHeight="1" x14ac:dyDescent="0.15">
      <c r="A379" s="21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 spans="1:41" ht="18" customHeight="1" x14ac:dyDescent="0.15">
      <c r="A380" s="21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 spans="1:41" ht="18" customHeight="1" x14ac:dyDescent="0.15">
      <c r="A381" s="21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 spans="1:41" ht="18" customHeight="1" x14ac:dyDescent="0.15">
      <c r="A382" s="21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 spans="1:41" ht="18" customHeight="1" x14ac:dyDescent="0.15">
      <c r="A383" s="21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 spans="1:41" ht="18" customHeight="1" x14ac:dyDescent="0.15">
      <c r="A384" s="21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spans="1:41" ht="18" customHeight="1" x14ac:dyDescent="0.15">
      <c r="A385" s="21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 spans="1:41" ht="18" customHeight="1" x14ac:dyDescent="0.15">
      <c r="A386" s="21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 spans="1:41" ht="18" customHeight="1" x14ac:dyDescent="0.15">
      <c r="A387" s="21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 spans="1:41" ht="18" customHeight="1" x14ac:dyDescent="0.15">
      <c r="A388" s="21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 spans="1:41" ht="18" customHeight="1" x14ac:dyDescent="0.15">
      <c r="A389" s="21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 spans="1:41" ht="18" customHeight="1" x14ac:dyDescent="0.15">
      <c r="A390" s="21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 spans="1:41" ht="18" customHeight="1" x14ac:dyDescent="0.15">
      <c r="A391" s="21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 spans="1:41" ht="18" customHeight="1" x14ac:dyDescent="0.15">
      <c r="A392" s="21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 spans="1:41" ht="18" customHeight="1" x14ac:dyDescent="0.15">
      <c r="A393" s="21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 spans="1:41" ht="18" customHeight="1" x14ac:dyDescent="0.15">
      <c r="A394" s="21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 spans="1:41" ht="18" customHeight="1" x14ac:dyDescent="0.15">
      <c r="A395" s="21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 spans="1:41" ht="18" customHeight="1" x14ac:dyDescent="0.15">
      <c r="A396" s="21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 spans="1:41" ht="18" customHeight="1" x14ac:dyDescent="0.1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 spans="1:41" ht="18" customHeight="1" x14ac:dyDescent="0.15">
      <c r="A398" s="21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 spans="1:41" ht="18" customHeight="1" x14ac:dyDescent="0.15">
      <c r="A399" s="21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 spans="1:41" ht="18" customHeight="1" x14ac:dyDescent="0.15">
      <c r="A400" s="21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 spans="1:41" ht="18" customHeight="1" x14ac:dyDescent="0.15">
      <c r="A401" s="21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 spans="1:41" ht="18" customHeight="1" x14ac:dyDescent="0.15">
      <c r="A402" s="21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 spans="1:41" ht="18" customHeight="1" x14ac:dyDescent="0.15">
      <c r="A403" s="21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 spans="1:41" ht="18" customHeight="1" x14ac:dyDescent="0.15">
      <c r="A404" s="21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 spans="1:41" ht="18" customHeight="1" x14ac:dyDescent="0.15">
      <c r="A405" s="21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 spans="1:41" ht="18" customHeight="1" x14ac:dyDescent="0.15">
      <c r="A406" s="21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 spans="1:41" ht="18" customHeight="1" x14ac:dyDescent="0.15">
      <c r="A407" s="21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 spans="1:41" ht="18" customHeight="1" x14ac:dyDescent="0.15">
      <c r="A408" s="21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 spans="1:41" ht="18" customHeight="1" x14ac:dyDescent="0.15">
      <c r="A409" s="21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 spans="1:41" ht="18" customHeight="1" x14ac:dyDescent="0.15">
      <c r="A410" s="21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 spans="1:41" ht="18" customHeight="1" x14ac:dyDescent="0.15">
      <c r="A411" s="21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 spans="1:41" ht="18" customHeight="1" x14ac:dyDescent="0.15">
      <c r="A412" s="21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 spans="1:41" ht="18" customHeight="1" x14ac:dyDescent="0.15">
      <c r="A413" s="21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 spans="1:41" ht="18" customHeight="1" x14ac:dyDescent="0.15">
      <c r="A414" s="21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 spans="1:41" ht="18" customHeight="1" x14ac:dyDescent="0.15">
      <c r="A415" s="21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 spans="1:41" ht="18" customHeight="1" x14ac:dyDescent="0.15">
      <c r="A416" s="21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 spans="1:41" ht="18" customHeight="1" x14ac:dyDescent="0.15">
      <c r="A417" s="21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 spans="1:41" ht="18" customHeight="1" x14ac:dyDescent="0.15">
      <c r="A418" s="21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spans="1:41" ht="18" customHeight="1" x14ac:dyDescent="0.15">
      <c r="A419" s="21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 spans="1:41" ht="18" customHeight="1" x14ac:dyDescent="0.15">
      <c r="A420" s="21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 spans="1:41" ht="18" customHeight="1" x14ac:dyDescent="0.15">
      <c r="A421" s="21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 spans="1:41" ht="18" customHeight="1" x14ac:dyDescent="0.15">
      <c r="A422" s="21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 spans="1:41" ht="18" customHeight="1" x14ac:dyDescent="0.15">
      <c r="A423" s="21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 spans="1:41" ht="18" customHeight="1" x14ac:dyDescent="0.15">
      <c r="A424" s="21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 spans="1:41" ht="18" customHeight="1" x14ac:dyDescent="0.15">
      <c r="A425" s="21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 spans="1:41" ht="18" customHeight="1" x14ac:dyDescent="0.15">
      <c r="A426" s="21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 spans="1:41" ht="18" customHeight="1" x14ac:dyDescent="0.15">
      <c r="A427" s="21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 spans="1:41" ht="18" customHeight="1" x14ac:dyDescent="0.15">
      <c r="A428" s="21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 spans="1:41" ht="18" customHeight="1" x14ac:dyDescent="0.15">
      <c r="A429" s="21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 spans="1:41" ht="18" customHeight="1" x14ac:dyDescent="0.15">
      <c r="A430" s="21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 spans="1:41" ht="18" customHeight="1" x14ac:dyDescent="0.15">
      <c r="A431" s="21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 spans="1:41" ht="18" customHeight="1" x14ac:dyDescent="0.15">
      <c r="A432" s="21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 spans="1:41" ht="18" customHeight="1" x14ac:dyDescent="0.15">
      <c r="A433" s="21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 spans="1:41" ht="18" customHeight="1" x14ac:dyDescent="0.15">
      <c r="A434" s="21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 spans="1:41" ht="18" customHeight="1" x14ac:dyDescent="0.15">
      <c r="A435" s="21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 spans="1:41" ht="18" customHeight="1" x14ac:dyDescent="0.15">
      <c r="A436" s="21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 spans="1:41" ht="18" customHeight="1" x14ac:dyDescent="0.15">
      <c r="A437" s="21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 spans="1:41" ht="18" customHeight="1" x14ac:dyDescent="0.15">
      <c r="A438" s="21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 spans="1:41" ht="18" customHeight="1" x14ac:dyDescent="0.15">
      <c r="A439" s="21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 spans="1:41" ht="18" customHeight="1" x14ac:dyDescent="0.15">
      <c r="A440" s="21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 spans="1:41" ht="18" customHeight="1" x14ac:dyDescent="0.15">
      <c r="A441" s="21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 spans="1:41" ht="18" customHeight="1" x14ac:dyDescent="0.15">
      <c r="A442" s="21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 spans="1:41" ht="18" customHeight="1" x14ac:dyDescent="0.15">
      <c r="A443" s="21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 spans="1:41" ht="18" customHeight="1" x14ac:dyDescent="0.15">
      <c r="A444" s="21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 spans="1:41" ht="18" customHeight="1" x14ac:dyDescent="0.15">
      <c r="A445" s="21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 spans="1:41" ht="18" customHeight="1" x14ac:dyDescent="0.15">
      <c r="A446" s="21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 spans="1:41" ht="18" customHeight="1" x14ac:dyDescent="0.15">
      <c r="A447" s="21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 spans="1:41" ht="18" customHeight="1" x14ac:dyDescent="0.15">
      <c r="A448" s="21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 spans="1:41" ht="18" customHeight="1" x14ac:dyDescent="0.15">
      <c r="A449" s="21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 spans="1:41" ht="18" customHeight="1" x14ac:dyDescent="0.15">
      <c r="A450" s="21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 spans="1:41" ht="18" customHeight="1" x14ac:dyDescent="0.15">
      <c r="A451" s="21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 spans="1:41" ht="18" customHeight="1" x14ac:dyDescent="0.15">
      <c r="A452" s="21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 spans="1:41" ht="18" customHeight="1" x14ac:dyDescent="0.15">
      <c r="A453" s="21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 spans="1:41" ht="18" customHeight="1" x14ac:dyDescent="0.15">
      <c r="A454" s="21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 spans="1:41" ht="18" customHeight="1" x14ac:dyDescent="0.15">
      <c r="A455" s="21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 spans="1:41" ht="18" customHeight="1" x14ac:dyDescent="0.15">
      <c r="A456" s="21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 spans="1:41" ht="18" customHeight="1" x14ac:dyDescent="0.15">
      <c r="A457" s="21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 spans="1:41" ht="18" customHeight="1" x14ac:dyDescent="0.15">
      <c r="A458" s="21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 spans="1:41" ht="18" customHeight="1" x14ac:dyDescent="0.15">
      <c r="A459" s="21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 spans="1:41" ht="18" customHeight="1" x14ac:dyDescent="0.15">
      <c r="A460" s="21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 spans="1:41" ht="18" customHeight="1" x14ac:dyDescent="0.15">
      <c r="A461" s="21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 spans="1:41" ht="18" customHeight="1" x14ac:dyDescent="0.15">
      <c r="A462" s="21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 spans="1:41" ht="18" customHeight="1" x14ac:dyDescent="0.15">
      <c r="A463" s="21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 spans="1:41" ht="18" customHeight="1" x14ac:dyDescent="0.15">
      <c r="A464" s="21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 spans="1:41" ht="18" customHeight="1" x14ac:dyDescent="0.15">
      <c r="A465" s="21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 spans="1:41" ht="18" customHeight="1" x14ac:dyDescent="0.15">
      <c r="A466" s="21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 spans="1:41" ht="18" customHeight="1" x14ac:dyDescent="0.15">
      <c r="A467" s="21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 spans="1:41" ht="18" customHeight="1" x14ac:dyDescent="0.15">
      <c r="A468" s="21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 spans="1:41" ht="18" customHeight="1" x14ac:dyDescent="0.15">
      <c r="A469" s="21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 spans="1:41" ht="18" customHeight="1" x14ac:dyDescent="0.15">
      <c r="A470" s="21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 spans="1:41" ht="18" customHeight="1" x14ac:dyDescent="0.15">
      <c r="A471" s="21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 spans="1:41" ht="18" customHeight="1" x14ac:dyDescent="0.15">
      <c r="A472" s="21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 spans="1:41" ht="18" customHeight="1" x14ac:dyDescent="0.15">
      <c r="A473" s="21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 spans="1:41" ht="18" customHeight="1" x14ac:dyDescent="0.15">
      <c r="A474" s="21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 spans="1:41" ht="18" customHeight="1" x14ac:dyDescent="0.15">
      <c r="A475" s="21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 spans="1:41" ht="18" customHeight="1" x14ac:dyDescent="0.15">
      <c r="A476" s="21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 spans="1:41" ht="18" customHeight="1" x14ac:dyDescent="0.15">
      <c r="A477" s="21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 spans="1:41" ht="18" customHeight="1" x14ac:dyDescent="0.15">
      <c r="A478" s="21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 spans="1:41" ht="18" customHeight="1" x14ac:dyDescent="0.15">
      <c r="A479" s="21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 spans="1:41" ht="18" customHeight="1" x14ac:dyDescent="0.15">
      <c r="A480" s="21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 spans="1:41" ht="18" customHeight="1" x14ac:dyDescent="0.15">
      <c r="A481" s="21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 spans="1:41" ht="18" customHeight="1" x14ac:dyDescent="0.15">
      <c r="A482" s="21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 spans="1:41" ht="18" customHeight="1" x14ac:dyDescent="0.15">
      <c r="A483" s="21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 spans="1:41" ht="18" customHeight="1" x14ac:dyDescent="0.15">
      <c r="A484" s="21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 spans="1:41" ht="18" customHeight="1" x14ac:dyDescent="0.15">
      <c r="A485" s="21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 spans="1:41" ht="18" customHeight="1" x14ac:dyDescent="0.15">
      <c r="A486" s="21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 spans="1:41" ht="18" customHeight="1" x14ac:dyDescent="0.15">
      <c r="A487" s="21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 spans="1:41" ht="18" customHeight="1" x14ac:dyDescent="0.15">
      <c r="A488" s="21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 spans="1:41" ht="18" customHeight="1" x14ac:dyDescent="0.15">
      <c r="A489" s="21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 spans="1:41" ht="18" customHeight="1" x14ac:dyDescent="0.15">
      <c r="A490" s="21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 spans="1:41" ht="18" customHeight="1" x14ac:dyDescent="0.15">
      <c r="A491" s="21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 spans="1:41" ht="18" customHeight="1" x14ac:dyDescent="0.15">
      <c r="A492" s="21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 spans="1:41" ht="18" customHeight="1" x14ac:dyDescent="0.15">
      <c r="A493" s="21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 spans="1:41" ht="18" customHeight="1" x14ac:dyDescent="0.15">
      <c r="A494" s="21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 spans="1:41" ht="18" customHeight="1" x14ac:dyDescent="0.15">
      <c r="A495" s="21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 spans="1:41" ht="18" customHeight="1" x14ac:dyDescent="0.15">
      <c r="A496" s="21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 spans="1:41" ht="18" customHeight="1" x14ac:dyDescent="0.15">
      <c r="A497" s="21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 spans="1:41" ht="18" customHeight="1" x14ac:dyDescent="0.15">
      <c r="A498" s="21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 spans="1:41" ht="18" customHeight="1" x14ac:dyDescent="0.15">
      <c r="A499" s="21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 spans="1:41" ht="18" customHeight="1" x14ac:dyDescent="0.15">
      <c r="A500" s="21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 spans="1:41" ht="18" customHeight="1" x14ac:dyDescent="0.15">
      <c r="A501" s="21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 spans="1:41" ht="18" customHeight="1" x14ac:dyDescent="0.15">
      <c r="A502" s="21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 spans="1:41" ht="18" customHeight="1" x14ac:dyDescent="0.15">
      <c r="A503" s="21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 spans="1:41" ht="18" customHeight="1" x14ac:dyDescent="0.15">
      <c r="A504" s="21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 spans="1:41" ht="18" customHeight="1" x14ac:dyDescent="0.15">
      <c r="A505" s="21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 spans="1:41" ht="18" customHeight="1" x14ac:dyDescent="0.15">
      <c r="A506" s="21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 spans="1:41" ht="18" customHeight="1" x14ac:dyDescent="0.15">
      <c r="A507" s="21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 spans="1:41" ht="18" customHeight="1" x14ac:dyDescent="0.15">
      <c r="A508" s="21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 spans="1:41" ht="18" customHeight="1" x14ac:dyDescent="0.15">
      <c r="A509" s="21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 spans="1:41" ht="18" customHeight="1" x14ac:dyDescent="0.15">
      <c r="A510" s="21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 spans="1:41" ht="18" customHeight="1" x14ac:dyDescent="0.15">
      <c r="A511" s="21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 spans="1:41" ht="18" customHeight="1" x14ac:dyDescent="0.15">
      <c r="A512" s="21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 spans="1:41" ht="18" customHeight="1" x14ac:dyDescent="0.15">
      <c r="A513" s="21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 spans="1:41" ht="18" customHeight="1" x14ac:dyDescent="0.15">
      <c r="A514" s="21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 spans="1:41" ht="18" customHeight="1" x14ac:dyDescent="0.15">
      <c r="A515" s="21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 spans="1:41" ht="18" customHeight="1" x14ac:dyDescent="0.15">
      <c r="A516" s="21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 spans="1:41" ht="18" customHeight="1" x14ac:dyDescent="0.15">
      <c r="A517" s="21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 spans="1:41" ht="18" customHeight="1" x14ac:dyDescent="0.15">
      <c r="A518" s="21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 spans="1:41" ht="18" customHeight="1" x14ac:dyDescent="0.15">
      <c r="A519" s="21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 spans="1:41" ht="18" customHeight="1" x14ac:dyDescent="0.15">
      <c r="A520" s="21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 spans="1:41" ht="18" customHeight="1" x14ac:dyDescent="0.15">
      <c r="A521" s="21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 spans="1:41" ht="18" customHeight="1" x14ac:dyDescent="0.15">
      <c r="A522" s="21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 spans="1:41" ht="18" customHeight="1" x14ac:dyDescent="0.15">
      <c r="A523" s="21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 spans="1:41" ht="18" customHeight="1" x14ac:dyDescent="0.15">
      <c r="A524" s="21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 spans="1:41" ht="18" customHeight="1" x14ac:dyDescent="0.15">
      <c r="A525" s="21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 spans="1:41" ht="18" customHeight="1" x14ac:dyDescent="0.15">
      <c r="A526" s="21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 spans="1:41" ht="18" customHeight="1" x14ac:dyDescent="0.15">
      <c r="A527" s="21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 spans="1:41" ht="18" customHeight="1" x14ac:dyDescent="0.15">
      <c r="A528" s="21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 spans="1:41" ht="18" customHeight="1" x14ac:dyDescent="0.15">
      <c r="A529" s="21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 spans="1:41" ht="18" customHeight="1" x14ac:dyDescent="0.15">
      <c r="A530" s="21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 spans="1:41" ht="18" customHeight="1" x14ac:dyDescent="0.15">
      <c r="A531" s="21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 spans="1:41" ht="18" customHeight="1" x14ac:dyDescent="0.15">
      <c r="A532" s="21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 spans="1:41" ht="18" customHeight="1" x14ac:dyDescent="0.15">
      <c r="A533" s="21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 spans="1:41" ht="18" customHeight="1" x14ac:dyDescent="0.15">
      <c r="A534" s="21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 spans="1:41" ht="18" customHeight="1" x14ac:dyDescent="0.15">
      <c r="A535" s="21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 spans="1:41" ht="18" customHeight="1" x14ac:dyDescent="0.15">
      <c r="A536" s="21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 spans="1:41" ht="18" customHeight="1" x14ac:dyDescent="0.15">
      <c r="A537" s="21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 spans="1:41" ht="18" customHeight="1" x14ac:dyDescent="0.15">
      <c r="A538" s="21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 spans="1:41" ht="18" customHeight="1" x14ac:dyDescent="0.15">
      <c r="A539" s="21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 spans="1:41" ht="18" customHeight="1" x14ac:dyDescent="0.15">
      <c r="A540" s="21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 spans="1:41" ht="18" customHeight="1" x14ac:dyDescent="0.15">
      <c r="A541" s="21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 spans="1:41" ht="18" customHeight="1" x14ac:dyDescent="0.15">
      <c r="A542" s="21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 spans="1:41" ht="18" customHeight="1" x14ac:dyDescent="0.15">
      <c r="A543" s="21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 spans="1:41" ht="18" customHeight="1" x14ac:dyDescent="0.15">
      <c r="A544" s="21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 spans="1:41" ht="18" customHeight="1" x14ac:dyDescent="0.15">
      <c r="A545" s="21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 spans="1:41" ht="18" customHeight="1" x14ac:dyDescent="0.15">
      <c r="A546" s="21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 spans="1:41" ht="18" customHeight="1" x14ac:dyDescent="0.15">
      <c r="A547" s="21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 spans="1:41" ht="18" customHeight="1" x14ac:dyDescent="0.15">
      <c r="A548" s="21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 spans="1:41" ht="18" customHeight="1" x14ac:dyDescent="0.15">
      <c r="A549" s="21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 spans="1:41" ht="18" customHeight="1" x14ac:dyDescent="0.15">
      <c r="A550" s="21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 spans="1:41" ht="18" customHeight="1" x14ac:dyDescent="0.15">
      <c r="A551" s="21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 spans="1:41" ht="18" customHeight="1" x14ac:dyDescent="0.15">
      <c r="A552" s="21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 spans="1:41" ht="18" customHeight="1" x14ac:dyDescent="0.15">
      <c r="A553" s="21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 spans="1:41" ht="18" customHeight="1" x14ac:dyDescent="0.15">
      <c r="A554" s="21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 spans="1:41" ht="18" customHeight="1" x14ac:dyDescent="0.15">
      <c r="A555" s="21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 spans="1:41" ht="18" customHeight="1" x14ac:dyDescent="0.15">
      <c r="A556" s="21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 spans="1:41" ht="18" customHeight="1" x14ac:dyDescent="0.15">
      <c r="A557" s="21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 spans="1:41" ht="18" customHeight="1" x14ac:dyDescent="0.15">
      <c r="A558" s="21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 spans="1:41" ht="18" customHeight="1" x14ac:dyDescent="0.15">
      <c r="A559" s="21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 spans="1:41" ht="18" customHeight="1" x14ac:dyDescent="0.15">
      <c r="A560" s="21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 spans="1:41" ht="18" customHeight="1" x14ac:dyDescent="0.15">
      <c r="A561" s="21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 spans="1:41" ht="18" customHeight="1" x14ac:dyDescent="0.15">
      <c r="A562" s="21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 spans="1:41" ht="18" customHeight="1" x14ac:dyDescent="0.15">
      <c r="A563" s="21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 spans="1:41" ht="18" customHeight="1" x14ac:dyDescent="0.15">
      <c r="A564" s="21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 spans="1:41" ht="18" customHeight="1" x14ac:dyDescent="0.15">
      <c r="A565" s="21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 spans="1:41" ht="18" customHeight="1" x14ac:dyDescent="0.15">
      <c r="A566" s="21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 spans="1:41" ht="18" customHeight="1" x14ac:dyDescent="0.15">
      <c r="A567" s="21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 spans="1:41" ht="18" customHeight="1" x14ac:dyDescent="0.15">
      <c r="A568" s="21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 spans="1:41" ht="18" customHeight="1" x14ac:dyDescent="0.15">
      <c r="A569" s="21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 spans="1:41" ht="18" customHeight="1" x14ac:dyDescent="0.15">
      <c r="A570" s="21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 spans="1:41" ht="18" customHeight="1" x14ac:dyDescent="0.15">
      <c r="A571" s="21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 spans="1:41" ht="18" customHeight="1" x14ac:dyDescent="0.15">
      <c r="A572" s="21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 spans="1:41" ht="18" customHeight="1" x14ac:dyDescent="0.15">
      <c r="A573" s="21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 spans="1:41" ht="18" customHeight="1" x14ac:dyDescent="0.15">
      <c r="A574" s="21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 spans="1:41" ht="18" customHeight="1" x14ac:dyDescent="0.15">
      <c r="A575" s="21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 spans="1:41" ht="18" customHeight="1" x14ac:dyDescent="0.15">
      <c r="A576" s="21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 spans="1:41" ht="18" customHeight="1" x14ac:dyDescent="0.15">
      <c r="A577" s="21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 spans="1:41" ht="18" customHeight="1" x14ac:dyDescent="0.15">
      <c r="A578" s="21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 spans="1:41" ht="18" customHeight="1" x14ac:dyDescent="0.15">
      <c r="A579" s="21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 spans="1:41" ht="18" customHeight="1" x14ac:dyDescent="0.15">
      <c r="A580" s="21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 spans="1:41" ht="18" customHeight="1" x14ac:dyDescent="0.15">
      <c r="A581" s="21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 spans="1:41" ht="18" customHeight="1" x14ac:dyDescent="0.15">
      <c r="A582" s="21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 spans="1:41" ht="18" customHeight="1" x14ac:dyDescent="0.15">
      <c r="A583" s="21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 spans="1:41" ht="18" customHeight="1" x14ac:dyDescent="0.15">
      <c r="A584" s="21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 spans="1:41" ht="18" customHeight="1" x14ac:dyDescent="0.15">
      <c r="A585" s="21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 spans="1:41" ht="18" customHeight="1" x14ac:dyDescent="0.15">
      <c r="A586" s="21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 spans="1:41" ht="18" customHeight="1" x14ac:dyDescent="0.15">
      <c r="A587" s="21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 spans="1:41" ht="18" customHeight="1" x14ac:dyDescent="0.15">
      <c r="A588" s="21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 spans="1:41" ht="18" customHeight="1" x14ac:dyDescent="0.15">
      <c r="A589" s="21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 spans="1:41" ht="18" customHeight="1" x14ac:dyDescent="0.15">
      <c r="A590" s="21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 spans="1:41" ht="18" customHeight="1" x14ac:dyDescent="0.15">
      <c r="A591" s="21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 spans="1:41" ht="18" customHeight="1" x14ac:dyDescent="0.15">
      <c r="A592" s="21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 spans="1:41" ht="18" customHeight="1" x14ac:dyDescent="0.15">
      <c r="A593" s="21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 spans="1:41" ht="18" customHeight="1" x14ac:dyDescent="0.15">
      <c r="A594" s="21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 spans="1:41" ht="18" customHeight="1" x14ac:dyDescent="0.15">
      <c r="A595" s="21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 spans="1:41" ht="18" customHeight="1" x14ac:dyDescent="0.15">
      <c r="A596" s="21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 spans="1:41" ht="18" customHeight="1" x14ac:dyDescent="0.15">
      <c r="A597" s="21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 spans="1:41" ht="18" customHeight="1" x14ac:dyDescent="0.15">
      <c r="A598" s="21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 spans="1:41" ht="18" customHeight="1" x14ac:dyDescent="0.15">
      <c r="A599" s="21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 spans="1:41" ht="18" customHeight="1" x14ac:dyDescent="0.15">
      <c r="A600" s="21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 spans="1:41" ht="18" customHeight="1" x14ac:dyDescent="0.15">
      <c r="A601" s="21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 spans="1:41" ht="18" customHeight="1" x14ac:dyDescent="0.15">
      <c r="A602" s="21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 spans="1:41" ht="18" customHeight="1" x14ac:dyDescent="0.15">
      <c r="A603" s="21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 spans="1:41" ht="18" customHeight="1" x14ac:dyDescent="0.15">
      <c r="A604" s="21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 spans="1:41" ht="18" customHeight="1" x14ac:dyDescent="0.15">
      <c r="A605" s="21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 spans="1:41" ht="18" customHeight="1" x14ac:dyDescent="0.15">
      <c r="A606" s="21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 spans="1:41" ht="18" customHeight="1" x14ac:dyDescent="0.15">
      <c r="A607" s="21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 spans="1:41" ht="18" customHeight="1" x14ac:dyDescent="0.15">
      <c r="A608" s="21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 spans="1:41" ht="18" customHeight="1" x14ac:dyDescent="0.15">
      <c r="A609" s="21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 spans="1:41" ht="18" customHeight="1" x14ac:dyDescent="0.15">
      <c r="A610" s="21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 spans="1:41" ht="18" customHeight="1" x14ac:dyDescent="0.15">
      <c r="A611" s="21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 spans="1:41" ht="18" customHeight="1" x14ac:dyDescent="0.15">
      <c r="A612" s="21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 spans="1:41" ht="18" customHeight="1" x14ac:dyDescent="0.15">
      <c r="A613" s="21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 spans="1:41" ht="18" customHeight="1" x14ac:dyDescent="0.15">
      <c r="A614" s="21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 spans="1:41" ht="18" customHeight="1" x14ac:dyDescent="0.15">
      <c r="A615" s="21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 spans="1:41" ht="18" customHeight="1" x14ac:dyDescent="0.15">
      <c r="A616" s="21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 spans="1:41" ht="18" customHeight="1" x14ac:dyDescent="0.15">
      <c r="A617" s="21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 spans="1:41" ht="18" customHeight="1" x14ac:dyDescent="0.15">
      <c r="A618" s="21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 spans="1:41" ht="18" customHeight="1" x14ac:dyDescent="0.15">
      <c r="A619" s="21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 spans="1:41" ht="18" customHeight="1" x14ac:dyDescent="0.15">
      <c r="A620" s="21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 spans="1:41" ht="18" customHeight="1" x14ac:dyDescent="0.15">
      <c r="A621" s="21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 spans="1:41" ht="18" customHeight="1" x14ac:dyDescent="0.15">
      <c r="A622" s="21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 spans="1:41" ht="18" customHeight="1" x14ac:dyDescent="0.15">
      <c r="A623" s="21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 spans="1:41" ht="18" customHeight="1" x14ac:dyDescent="0.15">
      <c r="A624" s="21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 spans="1:41" ht="18" customHeight="1" x14ac:dyDescent="0.15">
      <c r="A625" s="21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 spans="1:41" ht="18" customHeight="1" x14ac:dyDescent="0.15">
      <c r="A626" s="21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 spans="1:41" ht="18" customHeight="1" x14ac:dyDescent="0.15">
      <c r="A627" s="21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 spans="1:41" ht="18" customHeight="1" x14ac:dyDescent="0.15">
      <c r="A628" s="21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 spans="1:41" ht="18" customHeight="1" x14ac:dyDescent="0.15">
      <c r="A629" s="21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 spans="1:41" ht="18" customHeight="1" x14ac:dyDescent="0.15">
      <c r="A630" s="21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 spans="1:41" ht="18" customHeight="1" x14ac:dyDescent="0.15">
      <c r="A631" s="21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 spans="1:41" ht="18" customHeight="1" x14ac:dyDescent="0.15">
      <c r="A632" s="21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 spans="1:41" ht="18" customHeight="1" x14ac:dyDescent="0.15">
      <c r="A633" s="21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 spans="1:41" ht="18" customHeight="1" x14ac:dyDescent="0.15">
      <c r="A634" s="21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 spans="1:41" ht="18" customHeight="1" x14ac:dyDescent="0.15">
      <c r="A635" s="21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 spans="1:41" ht="18" customHeight="1" x14ac:dyDescent="0.15">
      <c r="A636" s="21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 spans="1:41" ht="18" customHeight="1" x14ac:dyDescent="0.15">
      <c r="A637" s="21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 spans="1:41" ht="18" customHeight="1" x14ac:dyDescent="0.15">
      <c r="A638" s="21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 spans="1:41" ht="18" customHeight="1" x14ac:dyDescent="0.15">
      <c r="A639" s="21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 spans="1:41" ht="18" customHeight="1" x14ac:dyDescent="0.15">
      <c r="A640" s="21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 spans="1:41" ht="18" customHeight="1" x14ac:dyDescent="0.15">
      <c r="A641" s="21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 spans="1:41" ht="18" customHeight="1" x14ac:dyDescent="0.15">
      <c r="A642" s="21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 spans="1:41" ht="18" customHeight="1" x14ac:dyDescent="0.15">
      <c r="A643" s="21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 spans="1:41" ht="18" customHeight="1" x14ac:dyDescent="0.15">
      <c r="A644" s="21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 spans="1:41" ht="18" customHeight="1" x14ac:dyDescent="0.15">
      <c r="A645" s="21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 spans="1:41" ht="18" customHeight="1" x14ac:dyDescent="0.15">
      <c r="A646" s="21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 spans="1:41" ht="18" customHeight="1" x14ac:dyDescent="0.15">
      <c r="A647" s="21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 spans="1:41" ht="18" customHeight="1" x14ac:dyDescent="0.15">
      <c r="A648" s="21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 spans="1:41" ht="18" customHeight="1" x14ac:dyDescent="0.15">
      <c r="A649" s="21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 spans="1:41" ht="18" customHeight="1" x14ac:dyDescent="0.15">
      <c r="A650" s="21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 spans="1:41" ht="18" customHeight="1" x14ac:dyDescent="0.15">
      <c r="A651" s="21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 spans="1:41" ht="18" customHeight="1" x14ac:dyDescent="0.15">
      <c r="A652" s="21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 spans="1:41" ht="18" customHeight="1" x14ac:dyDescent="0.15">
      <c r="A653" s="21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 spans="1:41" ht="18" customHeight="1" x14ac:dyDescent="0.15">
      <c r="A654" s="21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 spans="1:41" ht="18" customHeight="1" x14ac:dyDescent="0.15">
      <c r="A655" s="21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 spans="1:41" ht="18" customHeight="1" x14ac:dyDescent="0.15">
      <c r="A656" s="21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 spans="1:41" ht="18" customHeight="1" x14ac:dyDescent="0.15">
      <c r="A657" s="21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 spans="1:41" ht="18" customHeight="1" x14ac:dyDescent="0.15">
      <c r="A658" s="21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 spans="1:41" ht="18" customHeight="1" x14ac:dyDescent="0.15">
      <c r="A659" s="21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 spans="1:41" ht="18" customHeight="1" x14ac:dyDescent="0.15">
      <c r="A660" s="21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 spans="1:41" ht="18" customHeight="1" x14ac:dyDescent="0.15">
      <c r="A661" s="21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 spans="1:41" ht="18" customHeight="1" x14ac:dyDescent="0.15">
      <c r="A662" s="21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 spans="1:41" ht="18" customHeight="1" x14ac:dyDescent="0.15">
      <c r="A663" s="21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 spans="1:41" ht="18" customHeight="1" x14ac:dyDescent="0.15">
      <c r="A664" s="21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 spans="1:41" ht="18" customHeight="1" x14ac:dyDescent="0.15">
      <c r="A665" s="21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 spans="1:41" ht="18" customHeight="1" x14ac:dyDescent="0.15">
      <c r="A666" s="21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 spans="1:41" ht="18" customHeight="1" x14ac:dyDescent="0.15">
      <c r="A667" s="21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 spans="1:41" ht="18" customHeight="1" x14ac:dyDescent="0.15">
      <c r="A668" s="21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 spans="1:41" ht="18" customHeight="1" x14ac:dyDescent="0.15">
      <c r="A669" s="21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 spans="1:41" ht="18" customHeight="1" x14ac:dyDescent="0.15">
      <c r="A670" s="21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 spans="1:41" ht="18" customHeight="1" x14ac:dyDescent="0.15">
      <c r="A671" s="21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 spans="1:41" ht="18" customHeight="1" x14ac:dyDescent="0.15">
      <c r="A672" s="21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 spans="1:41" ht="18" customHeight="1" x14ac:dyDescent="0.15">
      <c r="A673" s="21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 spans="1:41" ht="18" customHeight="1" x14ac:dyDescent="0.15">
      <c r="A674" s="21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 spans="1:41" ht="18" customHeight="1" x14ac:dyDescent="0.15">
      <c r="A675" s="21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 spans="1:41" ht="18" customHeight="1" x14ac:dyDescent="0.15">
      <c r="A676" s="21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 spans="1:41" ht="18" customHeight="1" x14ac:dyDescent="0.15">
      <c r="A677" s="21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 spans="1:41" ht="18" customHeight="1" x14ac:dyDescent="0.15">
      <c r="A678" s="21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 spans="1:41" ht="18" customHeight="1" x14ac:dyDescent="0.15">
      <c r="A679" s="21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 spans="1:41" ht="18" customHeight="1" x14ac:dyDescent="0.15">
      <c r="A680" s="21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 spans="1:41" ht="18" customHeight="1" x14ac:dyDescent="0.15">
      <c r="A681" s="21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 spans="1:41" ht="18" customHeight="1" x14ac:dyDescent="0.15">
      <c r="A682" s="21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 spans="1:41" ht="18" customHeight="1" x14ac:dyDescent="0.15">
      <c r="A683" s="21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 spans="1:41" ht="18" customHeight="1" x14ac:dyDescent="0.15">
      <c r="A684" s="21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 spans="1:41" ht="18" customHeight="1" x14ac:dyDescent="0.15">
      <c r="A685" s="21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 spans="1:41" ht="18" customHeight="1" x14ac:dyDescent="0.15">
      <c r="A686" s="21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 spans="1:41" ht="18" customHeight="1" x14ac:dyDescent="0.15">
      <c r="A687" s="21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 spans="1:41" ht="18" customHeight="1" x14ac:dyDescent="0.15">
      <c r="A688" s="21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 spans="1:41" ht="18" customHeight="1" x14ac:dyDescent="0.15">
      <c r="A689" s="21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 spans="1:41" ht="18" customHeight="1" x14ac:dyDescent="0.15">
      <c r="A690" s="21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 spans="1:41" ht="18" customHeight="1" x14ac:dyDescent="0.15">
      <c r="A691" s="21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 spans="1:41" ht="18" customHeight="1" x14ac:dyDescent="0.15">
      <c r="A692" s="21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 spans="1:41" ht="18" customHeight="1" x14ac:dyDescent="0.15">
      <c r="A693" s="21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 spans="1:41" ht="18" customHeight="1" x14ac:dyDescent="0.15">
      <c r="A694" s="21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 spans="1:41" ht="18" customHeight="1" x14ac:dyDescent="0.15">
      <c r="A695" s="21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 spans="1:41" ht="18" customHeight="1" x14ac:dyDescent="0.15">
      <c r="A696" s="21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 spans="1:41" ht="18" customHeight="1" x14ac:dyDescent="0.15">
      <c r="A697" s="21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 spans="1:41" ht="18" customHeight="1" x14ac:dyDescent="0.15">
      <c r="A698" s="21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 spans="1:41" ht="18" customHeight="1" x14ac:dyDescent="0.15">
      <c r="A699" s="21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 spans="1:41" ht="18" customHeight="1" x14ac:dyDescent="0.15">
      <c r="A700" s="21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 spans="1:41" ht="18" customHeight="1" x14ac:dyDescent="0.15">
      <c r="A701" s="21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 spans="1:41" ht="18" customHeight="1" x14ac:dyDescent="0.15">
      <c r="A702" s="21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 spans="1:41" ht="18" customHeight="1" x14ac:dyDescent="0.15">
      <c r="A703" s="21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 spans="1:41" ht="18" customHeight="1" x14ac:dyDescent="0.15">
      <c r="A704" s="21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 spans="1:41" ht="18" customHeight="1" x14ac:dyDescent="0.15">
      <c r="A705" s="21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 spans="1:41" ht="18" customHeight="1" x14ac:dyDescent="0.15">
      <c r="A706" s="21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 spans="1:41" ht="18" customHeight="1" x14ac:dyDescent="0.15">
      <c r="A707" s="21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 spans="1:41" ht="18" customHeight="1" x14ac:dyDescent="0.15">
      <c r="A708" s="21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 spans="1:41" ht="18" customHeight="1" x14ac:dyDescent="0.15">
      <c r="A709" s="21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 spans="1:41" ht="18" customHeight="1" x14ac:dyDescent="0.15">
      <c r="A710" s="21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 spans="1:41" ht="18" customHeight="1" x14ac:dyDescent="0.15">
      <c r="A711" s="21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 spans="1:41" ht="18" customHeight="1" x14ac:dyDescent="0.15">
      <c r="A712" s="21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 spans="1:41" ht="18" customHeight="1" x14ac:dyDescent="0.15">
      <c r="A713" s="21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 spans="1:41" ht="18" customHeight="1" x14ac:dyDescent="0.15">
      <c r="A714" s="21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 spans="1:41" ht="18" customHeight="1" x14ac:dyDescent="0.15">
      <c r="A715" s="21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 spans="1:41" ht="18" customHeight="1" x14ac:dyDescent="0.15">
      <c r="A716" s="21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 spans="1:41" ht="18" customHeight="1" x14ac:dyDescent="0.15">
      <c r="A717" s="21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 spans="1:41" ht="18" customHeight="1" x14ac:dyDescent="0.15">
      <c r="A718" s="21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 spans="1:41" ht="18" customHeight="1" x14ac:dyDescent="0.15">
      <c r="A719" s="21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 spans="1:41" ht="18" customHeight="1" x14ac:dyDescent="0.15">
      <c r="A720" s="21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 spans="1:41" ht="18" customHeight="1" x14ac:dyDescent="0.15">
      <c r="A721" s="21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 spans="1:41" ht="18" customHeight="1" x14ac:dyDescent="0.15">
      <c r="A722" s="21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 spans="1:41" ht="18" customHeight="1" x14ac:dyDescent="0.15">
      <c r="A723" s="21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 spans="1:41" ht="18" customHeight="1" x14ac:dyDescent="0.15">
      <c r="A724" s="21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 spans="1:41" ht="18" customHeight="1" x14ac:dyDescent="0.15">
      <c r="A725" s="21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 spans="1:41" ht="18" customHeight="1" x14ac:dyDescent="0.15">
      <c r="A726" s="21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 spans="1:41" ht="18" customHeight="1" x14ac:dyDescent="0.15">
      <c r="A727" s="21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 spans="1:41" ht="18" customHeight="1" x14ac:dyDescent="0.15">
      <c r="A728" s="21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 spans="1:41" ht="18" customHeight="1" x14ac:dyDescent="0.15">
      <c r="A729" s="21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 spans="1:41" ht="18" customHeight="1" x14ac:dyDescent="0.15">
      <c r="A730" s="21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 spans="1:41" ht="18" customHeight="1" x14ac:dyDescent="0.15">
      <c r="A731" s="21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 spans="1:41" ht="18" customHeight="1" x14ac:dyDescent="0.15">
      <c r="A732" s="21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 spans="1:41" ht="18" customHeight="1" x14ac:dyDescent="0.15">
      <c r="A733" s="21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 spans="1:41" ht="18" customHeight="1" x14ac:dyDescent="0.15">
      <c r="A734" s="21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 spans="1:41" ht="18" customHeight="1" x14ac:dyDescent="0.15">
      <c r="A735" s="21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 spans="1:41" ht="18" customHeight="1" x14ac:dyDescent="0.15">
      <c r="A736" s="21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 spans="1:41" ht="18" customHeight="1" x14ac:dyDescent="0.15">
      <c r="A737" s="21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 spans="1:41" ht="18" customHeight="1" x14ac:dyDescent="0.15">
      <c r="A738" s="21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 spans="1:41" ht="18" customHeight="1" x14ac:dyDescent="0.15">
      <c r="A739" s="21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 spans="1:41" ht="18" customHeight="1" x14ac:dyDescent="0.15">
      <c r="A740" s="21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 spans="1:41" ht="18" customHeight="1" x14ac:dyDescent="0.15">
      <c r="A741" s="21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 spans="1:41" ht="18" customHeight="1" x14ac:dyDescent="0.15">
      <c r="A742" s="21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 spans="1:41" ht="18" customHeight="1" x14ac:dyDescent="0.15">
      <c r="A743" s="21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 spans="1:41" ht="18" customHeight="1" x14ac:dyDescent="0.15">
      <c r="A744" s="21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 spans="1:41" ht="18" customHeight="1" x14ac:dyDescent="0.15">
      <c r="A745" s="21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 spans="1:41" ht="18" customHeight="1" x14ac:dyDescent="0.15">
      <c r="A746" s="21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 spans="1:41" ht="18" customHeight="1" x14ac:dyDescent="0.15">
      <c r="A747" s="21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 spans="1:41" ht="18" customHeight="1" x14ac:dyDescent="0.15">
      <c r="A748" s="21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 spans="1:41" ht="18" customHeight="1" x14ac:dyDescent="0.15">
      <c r="A749" s="21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 spans="1:41" ht="18" customHeight="1" x14ac:dyDescent="0.15">
      <c r="A750" s="21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 spans="1:41" ht="18" customHeight="1" x14ac:dyDescent="0.15">
      <c r="A751" s="21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 spans="1:41" ht="18" customHeight="1" x14ac:dyDescent="0.15">
      <c r="A752" s="21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 spans="1:41" ht="18" customHeight="1" x14ac:dyDescent="0.15">
      <c r="A753" s="21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 spans="1:41" ht="18" customHeight="1" x14ac:dyDescent="0.15">
      <c r="A754" s="21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 spans="1:41" ht="18" customHeight="1" x14ac:dyDescent="0.15">
      <c r="A755" s="21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 spans="1:41" ht="18" customHeight="1" x14ac:dyDescent="0.15">
      <c r="A756" s="21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 spans="1:41" ht="18" customHeight="1" x14ac:dyDescent="0.15">
      <c r="A757" s="21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 spans="1:41" ht="18" customHeight="1" x14ac:dyDescent="0.15">
      <c r="A758" s="21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 spans="1:41" ht="18" customHeight="1" x14ac:dyDescent="0.15">
      <c r="A759" s="21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 spans="1:41" ht="18" customHeight="1" x14ac:dyDescent="0.15">
      <c r="A760" s="21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 spans="1:41" ht="18" customHeight="1" x14ac:dyDescent="0.15">
      <c r="A761" s="21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 spans="1:41" ht="18" customHeight="1" x14ac:dyDescent="0.15">
      <c r="A762" s="21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 spans="1:41" ht="18" customHeight="1" x14ac:dyDescent="0.15">
      <c r="A763" s="21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 spans="1:41" ht="18" customHeight="1" x14ac:dyDescent="0.15">
      <c r="A764" s="21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 spans="1:41" ht="18" customHeight="1" x14ac:dyDescent="0.15">
      <c r="A765" s="21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 spans="1:41" ht="18" customHeight="1" x14ac:dyDescent="0.15">
      <c r="A766" s="21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 spans="1:41" ht="18" customHeight="1" x14ac:dyDescent="0.15">
      <c r="A767" s="21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 spans="1:41" ht="18" customHeight="1" x14ac:dyDescent="0.15">
      <c r="A768" s="21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 spans="1:41" ht="18" customHeight="1" x14ac:dyDescent="0.15">
      <c r="A769" s="21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 spans="1:41" ht="18" customHeight="1" x14ac:dyDescent="0.15">
      <c r="A770" s="21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 spans="1:41" ht="18" customHeight="1" x14ac:dyDescent="0.15">
      <c r="A771" s="21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 spans="1:41" ht="18" customHeight="1" x14ac:dyDescent="0.15">
      <c r="A772" s="21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 spans="1:41" ht="18" customHeight="1" x14ac:dyDescent="0.15">
      <c r="A773" s="21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 spans="1:41" ht="18" customHeight="1" x14ac:dyDescent="0.15">
      <c r="A774" s="21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 spans="1:41" ht="18" customHeight="1" x14ac:dyDescent="0.15">
      <c r="A775" s="21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 spans="1:41" ht="18" customHeight="1" x14ac:dyDescent="0.15">
      <c r="A776" s="21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 spans="1:41" ht="18" customHeight="1" x14ac:dyDescent="0.15">
      <c r="A777" s="21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 spans="1:41" ht="18" customHeight="1" x14ac:dyDescent="0.15">
      <c r="A778" s="21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 spans="1:41" ht="18" customHeight="1" x14ac:dyDescent="0.15">
      <c r="A779" s="21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 spans="1:41" ht="18" customHeight="1" x14ac:dyDescent="0.15">
      <c r="A780" s="21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 spans="1:41" ht="18" customHeight="1" x14ac:dyDescent="0.15">
      <c r="A781" s="21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 spans="1:41" ht="18" customHeight="1" x14ac:dyDescent="0.15">
      <c r="A782" s="21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 spans="1:41" ht="18" customHeight="1" x14ac:dyDescent="0.15">
      <c r="A783" s="21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 spans="1:41" ht="18" customHeight="1" x14ac:dyDescent="0.15">
      <c r="A784" s="21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 spans="1:41" ht="18" customHeight="1" x14ac:dyDescent="0.15">
      <c r="A785" s="21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 spans="1:41" ht="18" customHeight="1" x14ac:dyDescent="0.15">
      <c r="A786" s="21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 spans="1:41" ht="18" customHeight="1" x14ac:dyDescent="0.15">
      <c r="A787" s="21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 spans="1:41" ht="18" customHeight="1" x14ac:dyDescent="0.15">
      <c r="A788" s="21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 spans="1:41" ht="18" customHeight="1" x14ac:dyDescent="0.15">
      <c r="A789" s="21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 spans="1:41" ht="18" customHeight="1" x14ac:dyDescent="0.15">
      <c r="A790" s="21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 spans="1:41" ht="18" customHeight="1" x14ac:dyDescent="0.15">
      <c r="A791" s="21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 spans="1:41" ht="18" customHeight="1" x14ac:dyDescent="0.15">
      <c r="A792" s="21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 spans="1:41" ht="18" customHeight="1" x14ac:dyDescent="0.15">
      <c r="A793" s="21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 spans="1:41" ht="18" customHeight="1" x14ac:dyDescent="0.15">
      <c r="A794" s="21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 spans="1:41" ht="18" customHeight="1" x14ac:dyDescent="0.15">
      <c r="A795" s="21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 spans="1:41" ht="18" customHeight="1" x14ac:dyDescent="0.15">
      <c r="A796" s="21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 spans="1:41" ht="18" customHeight="1" x14ac:dyDescent="0.15">
      <c r="A797" s="21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 spans="1:41" ht="18" customHeight="1" x14ac:dyDescent="0.15">
      <c r="A798" s="21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 spans="1:41" ht="18" customHeight="1" x14ac:dyDescent="0.15">
      <c r="A799" s="21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 spans="1:41" ht="18" customHeight="1" x14ac:dyDescent="0.15">
      <c r="A800" s="21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 spans="1:41" ht="18" customHeight="1" x14ac:dyDescent="0.15">
      <c r="A801" s="21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 spans="1:41" ht="18" customHeight="1" x14ac:dyDescent="0.15">
      <c r="A802" s="21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 spans="1:41" ht="18" customHeight="1" x14ac:dyDescent="0.15">
      <c r="A803" s="21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 spans="1:41" ht="18" customHeight="1" x14ac:dyDescent="0.15">
      <c r="A804" s="21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 spans="1:41" ht="18" customHeight="1" x14ac:dyDescent="0.15">
      <c r="A805" s="21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 spans="1:41" ht="18" customHeight="1" x14ac:dyDescent="0.15">
      <c r="A806" s="21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 spans="1:41" ht="18" customHeight="1" x14ac:dyDescent="0.15">
      <c r="A807" s="21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 spans="1:41" ht="18" customHeight="1" x14ac:dyDescent="0.15">
      <c r="A808" s="21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 spans="1:41" ht="18" customHeight="1" x14ac:dyDescent="0.15">
      <c r="A809" s="21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 spans="1:41" ht="18" customHeight="1" x14ac:dyDescent="0.15">
      <c r="A810" s="21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 spans="1:41" ht="18" customHeight="1" x14ac:dyDescent="0.15">
      <c r="A811" s="21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 spans="1:41" ht="18" customHeight="1" x14ac:dyDescent="0.15">
      <c r="A812" s="21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 spans="1:41" ht="18" customHeight="1" x14ac:dyDescent="0.15">
      <c r="A813" s="21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 spans="1:41" ht="18" customHeight="1" x14ac:dyDescent="0.15">
      <c r="A814" s="21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 spans="1:41" ht="18" customHeight="1" x14ac:dyDescent="0.15">
      <c r="A815" s="21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 spans="1:41" ht="18" customHeight="1" x14ac:dyDescent="0.15">
      <c r="A816" s="21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 spans="1:41" ht="18" customHeight="1" x14ac:dyDescent="0.15">
      <c r="A817" s="21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 spans="1:41" ht="18" customHeight="1" x14ac:dyDescent="0.15">
      <c r="A818" s="21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 spans="1:41" ht="18" customHeight="1" x14ac:dyDescent="0.15">
      <c r="A819" s="21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 spans="1:41" ht="18" customHeight="1" x14ac:dyDescent="0.15">
      <c r="A820" s="21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 spans="1:41" ht="18" customHeight="1" x14ac:dyDescent="0.15">
      <c r="A821" s="21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 spans="1:41" ht="18" customHeight="1" x14ac:dyDescent="0.15">
      <c r="A822" s="21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 spans="1:41" ht="18" customHeight="1" x14ac:dyDescent="0.15">
      <c r="A823" s="21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 spans="1:41" ht="18" customHeight="1" x14ac:dyDescent="0.15">
      <c r="A824" s="21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 spans="1:41" ht="18" customHeight="1" x14ac:dyDescent="0.15">
      <c r="A825" s="21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 spans="1:41" ht="18" customHeight="1" x14ac:dyDescent="0.15">
      <c r="A826" s="21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 spans="1:41" ht="18" customHeight="1" x14ac:dyDescent="0.15">
      <c r="A827" s="21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 spans="1:41" ht="18" customHeight="1" x14ac:dyDescent="0.15">
      <c r="A828" s="21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 spans="1:41" ht="18" customHeight="1" x14ac:dyDescent="0.15">
      <c r="A829" s="21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 spans="1:41" ht="18" customHeight="1" x14ac:dyDescent="0.15">
      <c r="A830" s="21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 spans="1:41" ht="18" customHeight="1" x14ac:dyDescent="0.15">
      <c r="A831" s="21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 spans="1:41" ht="18" customHeight="1" x14ac:dyDescent="0.15">
      <c r="A832" s="21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 spans="1:41" ht="18" customHeight="1" x14ac:dyDescent="0.15">
      <c r="A833" s="21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 spans="1:41" ht="18" customHeight="1" x14ac:dyDescent="0.15">
      <c r="A834" s="21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 spans="1:41" ht="18" customHeight="1" x14ac:dyDescent="0.15">
      <c r="A835" s="21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 spans="1:41" ht="18" customHeight="1" x14ac:dyDescent="0.15">
      <c r="A836" s="21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 spans="1:41" ht="18" customHeight="1" x14ac:dyDescent="0.15">
      <c r="A837" s="21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 spans="1:41" ht="18" customHeight="1" x14ac:dyDescent="0.15">
      <c r="A838" s="21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 spans="1:41" ht="18" customHeight="1" x14ac:dyDescent="0.15">
      <c r="A839" s="21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 spans="1:41" ht="18" customHeight="1" x14ac:dyDescent="0.15">
      <c r="A840" s="21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 spans="1:41" ht="18" customHeight="1" x14ac:dyDescent="0.15">
      <c r="A841" s="21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 spans="1:41" ht="18" customHeight="1" x14ac:dyDescent="0.15">
      <c r="A842" s="21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 spans="1:41" ht="18" customHeight="1" x14ac:dyDescent="0.15">
      <c r="A843" s="21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 spans="1:41" ht="18" customHeight="1" x14ac:dyDescent="0.15">
      <c r="A844" s="21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 spans="1:41" ht="18" customHeight="1" x14ac:dyDescent="0.15">
      <c r="A845" s="21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 spans="1:41" ht="18" customHeight="1" x14ac:dyDescent="0.15">
      <c r="A846" s="21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 spans="1:41" ht="18" customHeight="1" x14ac:dyDescent="0.15">
      <c r="A847" s="21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 spans="1:41" ht="18" customHeight="1" x14ac:dyDescent="0.15">
      <c r="A848" s="21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 spans="1:41" ht="18" customHeight="1" x14ac:dyDescent="0.15">
      <c r="A849" s="21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 spans="1:41" ht="18" customHeight="1" x14ac:dyDescent="0.15">
      <c r="A850" s="21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 spans="1:41" ht="18" customHeight="1" x14ac:dyDescent="0.15">
      <c r="A851" s="21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 spans="1:41" ht="18" customHeight="1" x14ac:dyDescent="0.15">
      <c r="A852" s="21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 spans="1:41" ht="18" customHeight="1" x14ac:dyDescent="0.15">
      <c r="A853" s="21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 spans="1:41" ht="18" customHeight="1" x14ac:dyDescent="0.15">
      <c r="A854" s="21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 spans="1:41" ht="18" customHeight="1" x14ac:dyDescent="0.15">
      <c r="A855" s="21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 spans="1:41" ht="18" customHeight="1" x14ac:dyDescent="0.15">
      <c r="A856" s="21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 spans="1:41" ht="18" customHeight="1" x14ac:dyDescent="0.15">
      <c r="A857" s="21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 spans="1:41" ht="18" customHeight="1" x14ac:dyDescent="0.15">
      <c r="A858" s="21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 spans="1:41" ht="18" customHeight="1" x14ac:dyDescent="0.15">
      <c r="A859" s="21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 spans="1:41" ht="18" customHeight="1" x14ac:dyDescent="0.15">
      <c r="A860" s="21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 spans="1:41" ht="18" customHeight="1" x14ac:dyDescent="0.15">
      <c r="A861" s="21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 spans="1:41" ht="18" customHeight="1" x14ac:dyDescent="0.15">
      <c r="A862" s="21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 spans="1:41" ht="18" customHeight="1" x14ac:dyDescent="0.15">
      <c r="A863" s="21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 spans="1:41" ht="18" customHeight="1" x14ac:dyDescent="0.15">
      <c r="A864" s="21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 spans="1:41" ht="18" customHeight="1" x14ac:dyDescent="0.15">
      <c r="A865" s="21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 spans="1:41" ht="18" customHeight="1" x14ac:dyDescent="0.15">
      <c r="A866" s="21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 spans="1:41" ht="18" customHeight="1" x14ac:dyDescent="0.15">
      <c r="A867" s="21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 spans="1:41" ht="18" customHeight="1" x14ac:dyDescent="0.15">
      <c r="A868" s="21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 spans="1:41" ht="18" customHeight="1" x14ac:dyDescent="0.15">
      <c r="A869" s="21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 spans="1:41" ht="18" customHeight="1" x14ac:dyDescent="0.15">
      <c r="A870" s="21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 spans="1:41" ht="18" customHeight="1" x14ac:dyDescent="0.15">
      <c r="A871" s="21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 spans="1:41" ht="18" customHeight="1" x14ac:dyDescent="0.15">
      <c r="A872" s="21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 spans="1:41" ht="18" customHeight="1" x14ac:dyDescent="0.15">
      <c r="A873" s="21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 spans="1:41" ht="18" customHeight="1" x14ac:dyDescent="0.15">
      <c r="A874" s="21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 spans="1:41" ht="18" customHeight="1" x14ac:dyDescent="0.15">
      <c r="A875" s="21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 spans="1:41" ht="18" customHeight="1" x14ac:dyDescent="0.15">
      <c r="A876" s="21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 spans="1:41" ht="18" customHeight="1" x14ac:dyDescent="0.15">
      <c r="A877" s="21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 spans="1:41" ht="18" customHeight="1" x14ac:dyDescent="0.15">
      <c r="A878" s="21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 spans="1:41" ht="18" customHeight="1" x14ac:dyDescent="0.15">
      <c r="A879" s="21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 spans="1:41" ht="18" customHeight="1" x14ac:dyDescent="0.15">
      <c r="A880" s="21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 spans="1:41" ht="18" customHeight="1" x14ac:dyDescent="0.15">
      <c r="A881" s="21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 spans="1:41" ht="18" customHeight="1" x14ac:dyDescent="0.15">
      <c r="A882" s="21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 spans="1:41" ht="18" customHeight="1" x14ac:dyDescent="0.15">
      <c r="A883" s="21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 spans="1:41" ht="18" customHeight="1" x14ac:dyDescent="0.15">
      <c r="A884" s="21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 spans="1:41" ht="18" customHeight="1" x14ac:dyDescent="0.15">
      <c r="A885" s="21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 spans="1:41" ht="18" customHeight="1" x14ac:dyDescent="0.15">
      <c r="A886" s="21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 spans="1:41" ht="18" customHeight="1" x14ac:dyDescent="0.15">
      <c r="A887" s="21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 spans="1:41" ht="18" customHeight="1" x14ac:dyDescent="0.15">
      <c r="A888" s="21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 spans="1:41" ht="18" customHeight="1" x14ac:dyDescent="0.15">
      <c r="A889" s="21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 spans="1:41" ht="18" customHeight="1" x14ac:dyDescent="0.15">
      <c r="A890" s="21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 spans="1:41" ht="18" customHeight="1" x14ac:dyDescent="0.15">
      <c r="A891" s="21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 spans="1:41" ht="18" customHeight="1" x14ac:dyDescent="0.15">
      <c r="A892" s="21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 spans="1:41" ht="18" customHeight="1" x14ac:dyDescent="0.15">
      <c r="A893" s="21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 spans="1:41" ht="18" customHeight="1" x14ac:dyDescent="0.15">
      <c r="A894" s="21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 spans="1:41" ht="18" customHeight="1" x14ac:dyDescent="0.15">
      <c r="A895" s="21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 spans="1:41" ht="18" customHeight="1" x14ac:dyDescent="0.15">
      <c r="A896" s="21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 spans="1:41" ht="18" customHeight="1" x14ac:dyDescent="0.15">
      <c r="A897" s="21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 spans="1:41" ht="18" customHeight="1" x14ac:dyDescent="0.15">
      <c r="A898" s="21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 spans="1:41" ht="18" customHeight="1" x14ac:dyDescent="0.15">
      <c r="A899" s="21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 spans="1:41" ht="18" customHeight="1" x14ac:dyDescent="0.15">
      <c r="A900" s="21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 spans="1:41" ht="18" customHeight="1" x14ac:dyDescent="0.15">
      <c r="A901" s="21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 spans="1:41" ht="18" customHeight="1" x14ac:dyDescent="0.15">
      <c r="A902" s="21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 spans="1:41" ht="18" customHeight="1" x14ac:dyDescent="0.15">
      <c r="A903" s="21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 spans="1:41" ht="18" customHeight="1" x14ac:dyDescent="0.15">
      <c r="A904" s="21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 spans="1:41" ht="18" customHeight="1" x14ac:dyDescent="0.15">
      <c r="A905" s="21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 spans="1:41" ht="18" customHeight="1" x14ac:dyDescent="0.15">
      <c r="A906" s="21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 spans="1:41" ht="18" customHeight="1" x14ac:dyDescent="0.15">
      <c r="A907" s="21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 spans="1:41" ht="18" customHeight="1" x14ac:dyDescent="0.15">
      <c r="A908" s="21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 spans="1:41" ht="18" customHeight="1" x14ac:dyDescent="0.15">
      <c r="A909" s="21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 spans="1:41" ht="18" customHeight="1" x14ac:dyDescent="0.15">
      <c r="A910" s="21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 spans="1:41" ht="18" customHeight="1" x14ac:dyDescent="0.15">
      <c r="A911" s="21"/>
      <c r="B911" s="22"/>
      <c r="C911" s="22"/>
      <c r="D911" s="23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 spans="1:41" ht="18" customHeight="1" x14ac:dyDescent="0.15">
      <c r="A912" s="21"/>
      <c r="B912" s="22"/>
      <c r="C912" s="22"/>
      <c r="D912" s="23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 spans="1:41" ht="18" customHeight="1" x14ac:dyDescent="0.15">
      <c r="A913" s="21"/>
      <c r="B913" s="22"/>
      <c r="C913" s="22"/>
      <c r="D913" s="23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 spans="1:41" ht="18" customHeight="1" x14ac:dyDescent="0.15">
      <c r="A914" s="21"/>
      <c r="B914" s="22"/>
      <c r="C914" s="22"/>
      <c r="D914" s="23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 spans="1:41" ht="18" customHeight="1" x14ac:dyDescent="0.15">
      <c r="A915" s="21"/>
      <c r="B915" s="22"/>
      <c r="C915" s="22"/>
      <c r="D915" s="23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 spans="1:41" ht="18" customHeight="1" x14ac:dyDescent="0.15">
      <c r="A916" s="21"/>
      <c r="B916" s="22"/>
      <c r="C916" s="22"/>
      <c r="D916" s="23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 spans="1:41" ht="18" customHeight="1" x14ac:dyDescent="0.15">
      <c r="A917" s="21"/>
      <c r="B917" s="22"/>
      <c r="C917" s="22"/>
      <c r="D917" s="23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 spans="1:41" ht="18" customHeight="1" x14ac:dyDescent="0.15">
      <c r="A918" s="21"/>
      <c r="B918" s="22"/>
      <c r="C918" s="22"/>
      <c r="D918" s="23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 spans="1:41" ht="18" customHeight="1" x14ac:dyDescent="0.15">
      <c r="A919" s="21"/>
      <c r="B919" s="22"/>
      <c r="C919" s="22"/>
      <c r="D919" s="23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 spans="1:41" ht="18" customHeight="1" x14ac:dyDescent="0.15">
      <c r="A920" s="21"/>
      <c r="B920" s="22"/>
      <c r="C920" s="22"/>
      <c r="D920" s="23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 spans="1:41" ht="18" customHeight="1" x14ac:dyDescent="0.15">
      <c r="A921" s="21"/>
      <c r="B921" s="22"/>
      <c r="C921" s="22"/>
      <c r="D921" s="23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 spans="1:41" ht="18" customHeight="1" x14ac:dyDescent="0.15">
      <c r="A922" s="21"/>
      <c r="B922" s="22"/>
      <c r="C922" s="22"/>
      <c r="D922" s="23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 spans="1:41" ht="18" customHeight="1" x14ac:dyDescent="0.15">
      <c r="A923" s="21"/>
      <c r="B923" s="22"/>
      <c r="C923" s="22"/>
      <c r="D923" s="23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 spans="1:41" ht="18" customHeight="1" x14ac:dyDescent="0.15">
      <c r="A924" s="21"/>
      <c r="B924" s="22"/>
      <c r="C924" s="22"/>
      <c r="D924" s="23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 spans="1:41" ht="18" customHeight="1" x14ac:dyDescent="0.15">
      <c r="A925" s="21"/>
      <c r="B925" s="22"/>
      <c r="C925" s="22"/>
      <c r="D925" s="23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 spans="1:41" ht="18" customHeight="1" x14ac:dyDescent="0.15">
      <c r="A926" s="21"/>
      <c r="B926" s="22"/>
      <c r="C926" s="22"/>
      <c r="D926" s="23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 spans="1:41" ht="18" customHeight="1" x14ac:dyDescent="0.15">
      <c r="A927" s="21"/>
      <c r="B927" s="22"/>
      <c r="C927" s="22"/>
      <c r="D927" s="23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 spans="1:41" ht="18" customHeight="1" x14ac:dyDescent="0.15">
      <c r="A928" s="21"/>
      <c r="B928" s="22"/>
      <c r="C928" s="22"/>
      <c r="D928" s="23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 spans="1:41" ht="18" customHeight="1" x14ac:dyDescent="0.15">
      <c r="A929" s="21"/>
      <c r="B929" s="22"/>
      <c r="C929" s="22"/>
      <c r="D929" s="23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 spans="1:41" ht="18" customHeight="1" x14ac:dyDescent="0.15">
      <c r="A930" s="21"/>
      <c r="B930" s="22"/>
      <c r="C930" s="22"/>
      <c r="D930" s="23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 spans="1:41" ht="18" customHeight="1" x14ac:dyDescent="0.15">
      <c r="A931" s="21"/>
      <c r="B931" s="22"/>
      <c r="C931" s="22"/>
      <c r="D931" s="23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 spans="1:41" ht="18" customHeight="1" x14ac:dyDescent="0.15">
      <c r="A932" s="21"/>
      <c r="B932" s="22"/>
      <c r="C932" s="22"/>
      <c r="D932" s="23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 spans="1:41" ht="18" customHeight="1" x14ac:dyDescent="0.15">
      <c r="A933" s="21"/>
      <c r="B933" s="22"/>
      <c r="C933" s="22"/>
      <c r="D933" s="23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 spans="1:41" ht="18" customHeight="1" x14ac:dyDescent="0.15">
      <c r="A934" s="21"/>
      <c r="B934" s="22"/>
      <c r="C934" s="22"/>
      <c r="D934" s="23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 spans="1:41" ht="18" customHeight="1" x14ac:dyDescent="0.15">
      <c r="A935" s="21"/>
      <c r="B935" s="22"/>
      <c r="C935" s="22"/>
      <c r="D935" s="23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 spans="1:41" ht="18" customHeight="1" x14ac:dyDescent="0.15">
      <c r="A936" s="21"/>
      <c r="B936" s="22"/>
      <c r="C936" s="22"/>
      <c r="D936" s="23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 spans="1:41" ht="18" customHeight="1" x14ac:dyDescent="0.15">
      <c r="A937" s="21"/>
      <c r="B937" s="22"/>
      <c r="C937" s="22"/>
      <c r="D937" s="23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 spans="1:41" ht="18" customHeight="1" x14ac:dyDescent="0.15">
      <c r="A938" s="21"/>
      <c r="B938" s="22"/>
      <c r="C938" s="22"/>
      <c r="D938" s="23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 spans="1:41" ht="18" customHeight="1" x14ac:dyDescent="0.15">
      <c r="A939" s="21"/>
      <c r="B939" s="22"/>
      <c r="C939" s="22"/>
      <c r="D939" s="23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 spans="1:41" ht="18" customHeight="1" x14ac:dyDescent="0.15">
      <c r="A940" s="21"/>
      <c r="B940" s="22"/>
      <c r="C940" s="22"/>
      <c r="D940" s="23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 spans="1:41" ht="18" customHeight="1" x14ac:dyDescent="0.15">
      <c r="A941" s="21"/>
      <c r="B941" s="22"/>
      <c r="C941" s="22"/>
      <c r="D941" s="23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 spans="1:41" ht="18" customHeight="1" x14ac:dyDescent="0.15">
      <c r="A942" s="21"/>
      <c r="B942" s="22"/>
      <c r="C942" s="22"/>
      <c r="D942" s="23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 spans="1:41" ht="18" customHeight="1" x14ac:dyDescent="0.15">
      <c r="A943" s="21"/>
      <c r="B943" s="22"/>
      <c r="C943" s="22"/>
      <c r="D943" s="23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 spans="1:41" ht="18" customHeight="1" x14ac:dyDescent="0.15">
      <c r="A944" s="21"/>
      <c r="B944" s="22"/>
      <c r="C944" s="22"/>
      <c r="D944" s="23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 spans="1:41" ht="18" customHeight="1" x14ac:dyDescent="0.15">
      <c r="A945" s="21"/>
      <c r="B945" s="22"/>
      <c r="C945" s="22"/>
      <c r="D945" s="23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 spans="1:41" ht="18" customHeight="1" x14ac:dyDescent="0.15">
      <c r="A946" s="21"/>
      <c r="B946" s="22"/>
      <c r="C946" s="22"/>
      <c r="D946" s="23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 spans="1:41" ht="18" customHeight="1" x14ac:dyDescent="0.15">
      <c r="A947" s="21"/>
      <c r="B947" s="22"/>
      <c r="C947" s="22"/>
      <c r="D947" s="23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 spans="1:41" ht="18" customHeight="1" x14ac:dyDescent="0.15">
      <c r="A948" s="21"/>
      <c r="B948" s="22"/>
      <c r="C948" s="22"/>
      <c r="D948" s="23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 spans="1:41" ht="18" customHeight="1" x14ac:dyDescent="0.15">
      <c r="A949" s="21"/>
      <c r="B949" s="22"/>
      <c r="C949" s="22"/>
      <c r="D949" s="23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 spans="1:41" ht="18" customHeight="1" x14ac:dyDescent="0.15">
      <c r="A950" s="21"/>
      <c r="B950" s="22"/>
      <c r="C950" s="22"/>
      <c r="D950" s="23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 spans="1:41" ht="18" customHeight="1" x14ac:dyDescent="0.15">
      <c r="A951" s="21"/>
      <c r="B951" s="22"/>
      <c r="C951" s="22"/>
      <c r="D951" s="23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 spans="1:41" ht="18" customHeight="1" x14ac:dyDescent="0.15">
      <c r="A952" s="21"/>
      <c r="B952" s="22"/>
      <c r="C952" s="22"/>
      <c r="D952" s="23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 spans="1:41" ht="18" customHeight="1" x14ac:dyDescent="0.15">
      <c r="A953" s="21"/>
      <c r="B953" s="22"/>
      <c r="C953" s="22"/>
      <c r="D953" s="23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 spans="1:41" ht="18" customHeight="1" x14ac:dyDescent="0.15">
      <c r="A954" s="21"/>
      <c r="B954" s="22"/>
      <c r="C954" s="22"/>
      <c r="D954" s="23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 spans="1:41" ht="18" customHeight="1" x14ac:dyDescent="0.15">
      <c r="A955" s="21"/>
      <c r="B955" s="22"/>
      <c r="C955" s="22"/>
      <c r="D955" s="23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 spans="1:41" ht="18" customHeight="1" x14ac:dyDescent="0.15">
      <c r="A956" s="21"/>
      <c r="B956" s="22"/>
      <c r="C956" s="22"/>
      <c r="D956" s="23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 spans="1:41" ht="18" customHeight="1" x14ac:dyDescent="0.15">
      <c r="A957" s="21"/>
      <c r="B957" s="22"/>
      <c r="C957" s="22"/>
      <c r="D957" s="23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 spans="1:41" ht="18" customHeight="1" x14ac:dyDescent="0.15">
      <c r="A958" s="21"/>
      <c r="B958" s="22"/>
      <c r="C958" s="22"/>
      <c r="D958" s="23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 spans="1:41" ht="18" customHeight="1" x14ac:dyDescent="0.15">
      <c r="A959" s="21"/>
      <c r="B959" s="22"/>
      <c r="C959" s="22"/>
      <c r="D959" s="23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 spans="1:41" ht="18" customHeight="1" x14ac:dyDescent="0.15">
      <c r="A960" s="21"/>
      <c r="B960" s="22"/>
      <c r="C960" s="22"/>
      <c r="D960" s="23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 spans="1:41" ht="18" customHeight="1" x14ac:dyDescent="0.15">
      <c r="A961" s="21"/>
      <c r="B961" s="22"/>
      <c r="C961" s="22"/>
      <c r="D961" s="23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 spans="1:41" ht="18" customHeight="1" x14ac:dyDescent="0.15">
      <c r="A962" s="21"/>
      <c r="B962" s="22"/>
      <c r="C962" s="22"/>
      <c r="D962" s="23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 spans="1:41" ht="18" customHeight="1" x14ac:dyDescent="0.15">
      <c r="A963" s="21"/>
      <c r="B963" s="22"/>
      <c r="C963" s="22"/>
      <c r="D963" s="23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 spans="1:41" ht="18" customHeight="1" x14ac:dyDescent="0.15">
      <c r="A964" s="21"/>
      <c r="B964" s="22"/>
      <c r="C964" s="22"/>
      <c r="D964" s="23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 spans="1:41" ht="18" customHeight="1" x14ac:dyDescent="0.15">
      <c r="A965" s="21"/>
      <c r="B965" s="22"/>
      <c r="C965" s="22"/>
      <c r="D965" s="23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 spans="1:41" ht="18" customHeight="1" x14ac:dyDescent="0.15">
      <c r="A966" s="21"/>
      <c r="B966" s="22"/>
      <c r="C966" s="22"/>
      <c r="D966" s="23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 spans="1:41" ht="18" customHeight="1" x14ac:dyDescent="0.15">
      <c r="A967" s="21"/>
      <c r="B967" s="22"/>
      <c r="C967" s="22"/>
      <c r="D967" s="23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 spans="1:41" ht="18" customHeight="1" x14ac:dyDescent="0.15">
      <c r="A968" s="21"/>
      <c r="B968" s="22"/>
      <c r="C968" s="22"/>
      <c r="D968" s="23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 spans="1:41" ht="18" customHeight="1" x14ac:dyDescent="0.15">
      <c r="A969" s="21"/>
      <c r="B969" s="22"/>
      <c r="C969" s="22"/>
      <c r="D969" s="23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 spans="1:41" ht="18" customHeight="1" x14ac:dyDescent="0.15">
      <c r="A970" s="21"/>
      <c r="B970" s="22"/>
      <c r="C970" s="22"/>
      <c r="D970" s="23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 spans="1:41" ht="18" customHeight="1" x14ac:dyDescent="0.15">
      <c r="A971" s="21"/>
      <c r="B971" s="22"/>
      <c r="C971" s="22"/>
      <c r="D971" s="23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 spans="1:41" ht="18" customHeight="1" x14ac:dyDescent="0.15">
      <c r="A972" s="21"/>
      <c r="B972" s="22"/>
      <c r="C972" s="22"/>
      <c r="D972" s="23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 spans="1:41" ht="18" customHeight="1" x14ac:dyDescent="0.15">
      <c r="A973" s="21"/>
      <c r="B973" s="22"/>
      <c r="C973" s="22"/>
      <c r="D973" s="23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 spans="1:41" ht="18" customHeight="1" x14ac:dyDescent="0.15">
      <c r="A974" s="21"/>
      <c r="B974" s="22"/>
      <c r="C974" s="22"/>
      <c r="D974" s="23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 spans="1:41" ht="18" customHeight="1" x14ac:dyDescent="0.15">
      <c r="A975" s="21"/>
      <c r="B975" s="22"/>
      <c r="C975" s="22"/>
      <c r="D975" s="23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 spans="1:41" ht="18" customHeight="1" x14ac:dyDescent="0.15">
      <c r="A976" s="21"/>
      <c r="B976" s="22"/>
      <c r="C976" s="22"/>
      <c r="D976" s="23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 spans="1:41" ht="18" customHeight="1" x14ac:dyDescent="0.15">
      <c r="A977" s="21"/>
      <c r="B977" s="22"/>
      <c r="C977" s="22"/>
      <c r="D977" s="23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 spans="1:41" ht="18" customHeight="1" x14ac:dyDescent="0.15">
      <c r="A978" s="21"/>
      <c r="B978" s="22"/>
      <c r="C978" s="22"/>
      <c r="D978" s="23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 spans="1:41" ht="18" customHeight="1" x14ac:dyDescent="0.15">
      <c r="A979" s="21"/>
      <c r="B979" s="22"/>
      <c r="C979" s="22"/>
      <c r="D979" s="23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 spans="1:41" ht="18" customHeight="1" x14ac:dyDescent="0.15">
      <c r="A980" s="21"/>
      <c r="B980" s="22"/>
      <c r="C980" s="22"/>
      <c r="D980" s="23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 spans="1:41" ht="18" customHeight="1" x14ac:dyDescent="0.15">
      <c r="A981" s="21"/>
      <c r="B981" s="22"/>
      <c r="C981" s="22"/>
      <c r="D981" s="23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  <row r="982" spans="1:41" ht="18" customHeight="1" x14ac:dyDescent="0.15">
      <c r="A982" s="21"/>
      <c r="B982" s="22"/>
      <c r="C982" s="22"/>
      <c r="D982" s="23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</row>
    <row r="983" spans="1:41" ht="18" customHeight="1" x14ac:dyDescent="0.15">
      <c r="A983" s="21"/>
      <c r="B983" s="22"/>
      <c r="C983" s="22"/>
      <c r="D983" s="23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</row>
    <row r="984" spans="1:41" ht="18" customHeight="1" x14ac:dyDescent="0.15">
      <c r="A984" s="21"/>
      <c r="B984" s="22"/>
      <c r="C984" s="22"/>
      <c r="D984" s="23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</row>
    <row r="985" spans="1:41" ht="18" customHeight="1" x14ac:dyDescent="0.15">
      <c r="A985" s="21"/>
      <c r="B985" s="22"/>
      <c r="C985" s="22"/>
      <c r="D985" s="23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</row>
    <row r="986" spans="1:41" ht="18" customHeight="1" x14ac:dyDescent="0.15">
      <c r="A986" s="21"/>
      <c r="B986" s="22"/>
      <c r="C986" s="22"/>
      <c r="D986" s="23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</row>
    <row r="987" spans="1:41" ht="18" customHeight="1" x14ac:dyDescent="0.15">
      <c r="A987" s="21"/>
      <c r="B987" s="22"/>
      <c r="C987" s="22"/>
      <c r="D987" s="23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</row>
    <row r="988" spans="1:41" ht="18" customHeight="1" x14ac:dyDescent="0.15">
      <c r="A988" s="21"/>
      <c r="B988" s="22"/>
      <c r="C988" s="22"/>
      <c r="D988" s="23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</row>
    <row r="989" spans="1:41" ht="18" customHeight="1" x14ac:dyDescent="0.15">
      <c r="A989" s="21"/>
      <c r="B989" s="22"/>
      <c r="C989" s="22"/>
      <c r="D989" s="23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</row>
    <row r="990" spans="1:41" ht="18" customHeight="1" x14ac:dyDescent="0.15">
      <c r="A990" s="21"/>
      <c r="B990" s="22"/>
      <c r="C990" s="22"/>
      <c r="D990" s="23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</row>
    <row r="991" spans="1:41" ht="18" customHeight="1" x14ac:dyDescent="0.15">
      <c r="A991" s="21"/>
      <c r="B991" s="22"/>
      <c r="C991" s="22"/>
      <c r="D991" s="23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</row>
    <row r="992" spans="1:41" ht="18" customHeight="1" x14ac:dyDescent="0.15">
      <c r="A992" s="21"/>
      <c r="B992" s="22"/>
      <c r="C992" s="22"/>
      <c r="D992" s="23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</row>
    <row r="993" spans="1:41" ht="18" customHeight="1" x14ac:dyDescent="0.15">
      <c r="A993" s="21"/>
      <c r="B993" s="22"/>
      <c r="C993" s="22"/>
      <c r="D993" s="23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</row>
    <row r="994" spans="1:41" ht="18" customHeight="1" x14ac:dyDescent="0.15">
      <c r="A994" s="21"/>
      <c r="B994" s="22"/>
      <c r="C994" s="22"/>
      <c r="D994" s="23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</row>
    <row r="995" spans="1:41" ht="18" customHeight="1" x14ac:dyDescent="0.15">
      <c r="A995" s="21"/>
      <c r="B995" s="22"/>
      <c r="C995" s="22"/>
      <c r="D995" s="23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</row>
    <row r="996" spans="1:41" ht="18" customHeight="1" x14ac:dyDescent="0.15">
      <c r="A996" s="21"/>
      <c r="B996" s="22"/>
      <c r="C996" s="22"/>
      <c r="D996" s="23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</row>
    <row r="997" spans="1:41" ht="18" customHeight="1" x14ac:dyDescent="0.15">
      <c r="A997" s="21"/>
      <c r="B997" s="22"/>
      <c r="C997" s="22"/>
      <c r="D997" s="23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</row>
    <row r="998" spans="1:41" ht="18" customHeight="1" x14ac:dyDescent="0.15">
      <c r="A998" s="21"/>
      <c r="B998" s="22"/>
      <c r="C998" s="22"/>
      <c r="D998" s="23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</row>
    <row r="999" spans="1:41" ht="18" customHeight="1" x14ac:dyDescent="0.15">
      <c r="A999" s="21"/>
      <c r="B999" s="22"/>
      <c r="C999" s="22"/>
      <c r="D999" s="23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</row>
    <row r="1000" spans="1:41" ht="18" customHeight="1" x14ac:dyDescent="0.15">
      <c r="A1000" s="21"/>
      <c r="B1000" s="22"/>
      <c r="C1000" s="22"/>
      <c r="D1000" s="23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</row>
    <row r="1001" spans="1:41" ht="18" customHeight="1" x14ac:dyDescent="0.15">
      <c r="A1001" s="21"/>
      <c r="B1001" s="22"/>
      <c r="C1001" s="22"/>
      <c r="D1001" s="23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</row>
    <row r="1002" spans="1:41" ht="18" customHeight="1" x14ac:dyDescent="0.15">
      <c r="A1002" s="21"/>
      <c r="B1002" s="22"/>
      <c r="C1002" s="22"/>
      <c r="D1002" s="23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</row>
    <row r="1003" spans="1:41" ht="18" customHeight="1" x14ac:dyDescent="0.15">
      <c r="A1003" s="21"/>
      <c r="B1003" s="22"/>
      <c r="C1003" s="22"/>
      <c r="D1003" s="23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</row>
    <row r="1004" spans="1:41" ht="18" customHeight="1" x14ac:dyDescent="0.15">
      <c r="A1004" s="21"/>
      <c r="B1004" s="22"/>
      <c r="C1004" s="22"/>
      <c r="D1004" s="23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</row>
    <row r="1005" spans="1:41" ht="18" customHeight="1" x14ac:dyDescent="0.15">
      <c r="A1005" s="21"/>
      <c r="B1005" s="22"/>
      <c r="C1005" s="22"/>
      <c r="D1005" s="23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</row>
    <row r="1006" spans="1:41" ht="18" customHeight="1" x14ac:dyDescent="0.15">
      <c r="A1006" s="21"/>
      <c r="B1006" s="22"/>
      <c r="C1006" s="22"/>
      <c r="D1006" s="23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</row>
    <row r="1007" spans="1:41" ht="18" customHeight="1" x14ac:dyDescent="0.15">
      <c r="A1007" s="21"/>
      <c r="B1007" s="22"/>
      <c r="C1007" s="22"/>
      <c r="D1007" s="23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</row>
    <row r="1008" spans="1:41" ht="18" customHeight="1" x14ac:dyDescent="0.15">
      <c r="A1008" s="21"/>
      <c r="B1008" s="22"/>
      <c r="C1008" s="22"/>
      <c r="D1008" s="23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</row>
    <row r="1009" spans="1:41" ht="18" customHeight="1" x14ac:dyDescent="0.15">
      <c r="A1009" s="21"/>
      <c r="B1009" s="22"/>
      <c r="C1009" s="22"/>
      <c r="D1009" s="23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</row>
    <row r="1010" spans="1:41" ht="18" customHeight="1" x14ac:dyDescent="0.15">
      <c r="A1010" s="21"/>
      <c r="B1010" s="22"/>
      <c r="C1010" s="22"/>
      <c r="D1010" s="23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</row>
    <row r="1011" spans="1:41" ht="18" customHeight="1" x14ac:dyDescent="0.15">
      <c r="A1011" s="21"/>
      <c r="B1011" s="22"/>
      <c r="C1011" s="22"/>
      <c r="D1011" s="23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</row>
    <row r="1012" spans="1:41" ht="18" customHeight="1" x14ac:dyDescent="0.15">
      <c r="A1012" s="21"/>
      <c r="B1012" s="22"/>
      <c r="C1012" s="22"/>
      <c r="D1012" s="23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</row>
    <row r="1013" spans="1:41" ht="18" customHeight="1" x14ac:dyDescent="0.15">
      <c r="A1013" s="21"/>
      <c r="B1013" s="22"/>
      <c r="C1013" s="22"/>
      <c r="D1013" s="23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</row>
    <row r="1014" spans="1:41" ht="18" customHeight="1" x14ac:dyDescent="0.15">
      <c r="A1014" s="21"/>
      <c r="B1014" s="22"/>
      <c r="C1014" s="22"/>
      <c r="D1014" s="23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</row>
    <row r="1015" spans="1:41" ht="18" customHeight="1" x14ac:dyDescent="0.15">
      <c r="A1015" s="21"/>
      <c r="B1015" s="22"/>
      <c r="C1015" s="22"/>
      <c r="D1015" s="23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</row>
    <row r="1016" spans="1:41" ht="18" customHeight="1" x14ac:dyDescent="0.15">
      <c r="A1016" s="21"/>
      <c r="B1016" s="22"/>
      <c r="C1016" s="22"/>
      <c r="D1016" s="23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</row>
    <row r="1017" spans="1:41" ht="18" customHeight="1" x14ac:dyDescent="0.15">
      <c r="A1017" s="21"/>
      <c r="B1017" s="22"/>
      <c r="C1017" s="22"/>
      <c r="D1017" s="23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</row>
  </sheetData>
  <mergeCells count="19">
    <mergeCell ref="B3:C3"/>
    <mergeCell ref="L3:M3"/>
    <mergeCell ref="N3:O3"/>
    <mergeCell ref="P3:Q3"/>
    <mergeCell ref="B4:C4"/>
    <mergeCell ref="B5:C5"/>
    <mergeCell ref="B6:C6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13:C13"/>
  </mergeCells>
  <conditionalFormatting sqref="L3 N3 P3 B3:B18 A3:A1017 C3:C1017">
    <cfRule type="notContainsBlanks" dxfId="7" priority="1">
      <formula>LEN(TRIM(A3))&gt;0</formula>
    </cfRule>
  </conditionalFormatting>
  <conditionalFormatting sqref="N3 P3">
    <cfRule type="expression" dxfId="6" priority="2">
      <formula>NOT(ISBLANK(L3))</formula>
    </cfRule>
  </conditionalFormatting>
  <conditionalFormatting sqref="P3">
    <cfRule type="cellIs" dxfId="5" priority="3" operator="lessThan">
      <formula>0</formula>
    </cfRule>
    <cfRule type="cellIs" dxfId="4" priority="4" operator="equal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H126"/>
  <sheetViews>
    <sheetView showGridLines="0" topLeftCell="A13" workbookViewId="0">
      <selection activeCell="B45" sqref="B45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20.6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SUM(C6:C126)</f>
        <v>920.2800000000002</v>
      </c>
      <c r="D4" s="38" t="s">
        <v>30</v>
      </c>
      <c r="E4" s="39">
        <f>SUMIFS(C6:C126,A6:A126,"&lt;&gt;N")</f>
        <v>447.47</v>
      </c>
      <c r="F4" s="38" t="s">
        <v>31</v>
      </c>
      <c r="G4" s="39">
        <f>SUMIFS(C6:C126,A6:A126,"&lt;&gt;F")</f>
        <v>472.81000000000006</v>
      </c>
      <c r="H4" s="41">
        <f>E4+G4</f>
        <v>920.28000000000009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42</v>
      </c>
      <c r="B6" s="60">
        <v>45168</v>
      </c>
      <c r="C6" s="61">
        <v>0.56999999999999995</v>
      </c>
      <c r="D6" s="62" t="s">
        <v>237</v>
      </c>
      <c r="E6" s="63"/>
      <c r="F6" s="63" t="s">
        <v>98</v>
      </c>
      <c r="G6" s="57" t="s">
        <v>27</v>
      </c>
      <c r="H6" s="85"/>
    </row>
    <row r="7" spans="1:8" ht="19.5" customHeight="1" x14ac:dyDescent="0.15">
      <c r="A7" s="59" t="s">
        <v>42</v>
      </c>
      <c r="B7" s="60">
        <v>45168</v>
      </c>
      <c r="C7" s="61">
        <v>1.45</v>
      </c>
      <c r="D7" s="62" t="s">
        <v>677</v>
      </c>
      <c r="E7" s="62"/>
      <c r="F7" s="63" t="s">
        <v>98</v>
      </c>
      <c r="G7" s="57" t="s">
        <v>13</v>
      </c>
      <c r="H7" s="86"/>
    </row>
    <row r="8" spans="1:8" ht="19.5" customHeight="1" x14ac:dyDescent="0.15">
      <c r="A8" s="59" t="s">
        <v>42</v>
      </c>
      <c r="B8" s="60">
        <v>45168</v>
      </c>
      <c r="C8" s="61">
        <v>0.95</v>
      </c>
      <c r="D8" s="62" t="s">
        <v>103</v>
      </c>
      <c r="E8" s="63"/>
      <c r="F8" s="63" t="s">
        <v>98</v>
      </c>
      <c r="G8" s="57" t="s">
        <v>27</v>
      </c>
      <c r="H8" s="86"/>
    </row>
    <row r="9" spans="1:8" ht="19.5" customHeight="1" x14ac:dyDescent="0.15">
      <c r="A9" s="59" t="s">
        <v>42</v>
      </c>
      <c r="B9" s="60">
        <v>45169</v>
      </c>
      <c r="C9" s="61">
        <v>1.94</v>
      </c>
      <c r="D9" s="62" t="s">
        <v>767</v>
      </c>
      <c r="E9" s="62"/>
      <c r="F9" s="63" t="s">
        <v>98</v>
      </c>
      <c r="G9" s="57" t="s">
        <v>13</v>
      </c>
      <c r="H9" s="86"/>
    </row>
    <row r="10" spans="1:8" ht="19.5" customHeight="1" x14ac:dyDescent="0.15">
      <c r="A10" s="59" t="s">
        <v>42</v>
      </c>
      <c r="B10" s="60">
        <v>45169</v>
      </c>
      <c r="C10" s="61">
        <v>1.9</v>
      </c>
      <c r="D10" s="62" t="s">
        <v>768</v>
      </c>
      <c r="E10" s="62"/>
      <c r="F10" s="63" t="s">
        <v>98</v>
      </c>
      <c r="G10" s="57" t="s">
        <v>13</v>
      </c>
      <c r="H10" s="86"/>
    </row>
    <row r="11" spans="1:8" ht="19.5" customHeight="1" x14ac:dyDescent="0.15">
      <c r="A11" s="59" t="s">
        <v>42</v>
      </c>
      <c r="B11" s="60">
        <v>45169</v>
      </c>
      <c r="C11" s="61">
        <v>3.99</v>
      </c>
      <c r="D11" s="62" t="s">
        <v>243</v>
      </c>
      <c r="E11" s="62"/>
      <c r="F11" s="63" t="s">
        <v>98</v>
      </c>
      <c r="G11" s="57" t="s">
        <v>13</v>
      </c>
      <c r="H11" s="86"/>
    </row>
    <row r="12" spans="1:8" ht="19.5" customHeight="1" x14ac:dyDescent="0.15">
      <c r="A12" s="59" t="s">
        <v>42</v>
      </c>
      <c r="B12" s="60">
        <v>45170</v>
      </c>
      <c r="C12" s="61">
        <v>71.75</v>
      </c>
      <c r="D12" s="62" t="s">
        <v>769</v>
      </c>
      <c r="E12" s="62"/>
      <c r="F12" s="63"/>
      <c r="G12" s="57" t="s">
        <v>25</v>
      </c>
      <c r="H12" s="86"/>
    </row>
    <row r="13" spans="1:8" ht="19.5" customHeight="1" x14ac:dyDescent="0.15">
      <c r="A13" s="59" t="s">
        <v>42</v>
      </c>
      <c r="B13" s="60">
        <v>45170</v>
      </c>
      <c r="C13" s="61">
        <v>5.7</v>
      </c>
      <c r="D13" s="62" t="s">
        <v>141</v>
      </c>
      <c r="E13" s="62"/>
      <c r="F13" s="63" t="s">
        <v>147</v>
      </c>
      <c r="G13" s="57" t="s">
        <v>13</v>
      </c>
      <c r="H13" s="86"/>
    </row>
    <row r="14" spans="1:8" ht="19.5" customHeight="1" x14ac:dyDescent="0.15">
      <c r="A14" s="59" t="s">
        <v>42</v>
      </c>
      <c r="B14" s="60">
        <v>45170</v>
      </c>
      <c r="C14" s="61">
        <v>3.9</v>
      </c>
      <c r="D14" s="62" t="s">
        <v>770</v>
      </c>
      <c r="E14" s="62"/>
      <c r="F14" s="63" t="s">
        <v>147</v>
      </c>
      <c r="G14" s="57" t="s">
        <v>13</v>
      </c>
      <c r="H14" s="86"/>
    </row>
    <row r="15" spans="1:8" ht="19.5" customHeight="1" x14ac:dyDescent="0.15">
      <c r="A15" s="59" t="s">
        <v>42</v>
      </c>
      <c r="B15" s="60">
        <v>45170</v>
      </c>
      <c r="C15" s="61">
        <v>0.95</v>
      </c>
      <c r="D15" s="62" t="s">
        <v>771</v>
      </c>
      <c r="E15" s="62"/>
      <c r="F15" s="63" t="s">
        <v>147</v>
      </c>
      <c r="G15" s="57" t="s">
        <v>13</v>
      </c>
      <c r="H15" s="86"/>
    </row>
    <row r="16" spans="1:8" ht="19.5" customHeight="1" x14ac:dyDescent="0.15">
      <c r="A16" s="59" t="s">
        <v>42</v>
      </c>
      <c r="B16" s="60">
        <v>45170</v>
      </c>
      <c r="C16" s="61">
        <v>1.2</v>
      </c>
      <c r="D16" s="62" t="s">
        <v>772</v>
      </c>
      <c r="E16" s="62"/>
      <c r="F16" s="63" t="s">
        <v>147</v>
      </c>
      <c r="G16" s="57" t="s">
        <v>13</v>
      </c>
      <c r="H16" s="86"/>
    </row>
    <row r="17" spans="1:8" ht="19.5" customHeight="1" x14ac:dyDescent="0.15">
      <c r="A17" s="59" t="s">
        <v>42</v>
      </c>
      <c r="B17" s="60">
        <v>45170</v>
      </c>
      <c r="C17" s="61">
        <v>4.3899999999999997</v>
      </c>
      <c r="D17" s="62" t="s">
        <v>773</v>
      </c>
      <c r="E17" s="62"/>
      <c r="F17" s="63" t="s">
        <v>147</v>
      </c>
      <c r="G17" s="57" t="s">
        <v>24</v>
      </c>
      <c r="H17" s="86"/>
    </row>
    <row r="18" spans="1:8" ht="19.5" customHeight="1" x14ac:dyDescent="0.15">
      <c r="A18" s="59" t="s">
        <v>42</v>
      </c>
      <c r="B18" s="60">
        <v>45170</v>
      </c>
      <c r="C18" s="61">
        <v>3.99</v>
      </c>
      <c r="D18" s="62" t="s">
        <v>774</v>
      </c>
      <c r="E18" s="63">
        <v>6</v>
      </c>
      <c r="F18" s="63" t="s">
        <v>147</v>
      </c>
      <c r="G18" s="57" t="s">
        <v>24</v>
      </c>
      <c r="H18" s="85"/>
    </row>
    <row r="19" spans="1:8" ht="19.5" customHeight="1" x14ac:dyDescent="0.15">
      <c r="A19" s="59" t="s">
        <v>42</v>
      </c>
      <c r="B19" s="60">
        <v>45170</v>
      </c>
      <c r="C19" s="61">
        <v>0.9</v>
      </c>
      <c r="D19" s="62" t="s">
        <v>775</v>
      </c>
      <c r="E19" s="62"/>
      <c r="F19" s="63" t="s">
        <v>147</v>
      </c>
      <c r="G19" s="57" t="s">
        <v>13</v>
      </c>
      <c r="H19" s="86"/>
    </row>
    <row r="20" spans="1:8" ht="19.5" customHeight="1" x14ac:dyDescent="0.15">
      <c r="A20" s="59" t="s">
        <v>42</v>
      </c>
      <c r="B20" s="60">
        <v>45170</v>
      </c>
      <c r="C20" s="61">
        <v>1.06</v>
      </c>
      <c r="D20" s="62" t="s">
        <v>776</v>
      </c>
      <c r="E20" s="62"/>
      <c r="F20" s="63" t="s">
        <v>147</v>
      </c>
      <c r="G20" s="57" t="s">
        <v>13</v>
      </c>
      <c r="H20" s="86"/>
    </row>
    <row r="21" spans="1:8" ht="19.5" customHeight="1" x14ac:dyDescent="0.15">
      <c r="A21" s="59" t="s">
        <v>42</v>
      </c>
      <c r="B21" s="60">
        <v>45170</v>
      </c>
      <c r="C21" s="61">
        <v>1</v>
      </c>
      <c r="D21" s="62" t="s">
        <v>777</v>
      </c>
      <c r="E21" s="63"/>
      <c r="F21" s="63" t="s">
        <v>147</v>
      </c>
      <c r="G21" s="57" t="s">
        <v>13</v>
      </c>
      <c r="H21" s="85"/>
    </row>
    <row r="22" spans="1:8" ht="19.5" customHeight="1" x14ac:dyDescent="0.15">
      <c r="A22" s="59" t="s">
        <v>42</v>
      </c>
      <c r="B22" s="60">
        <v>45170</v>
      </c>
      <c r="C22" s="61">
        <v>1.25</v>
      </c>
      <c r="D22" s="62" t="s">
        <v>73</v>
      </c>
      <c r="E22" s="62"/>
      <c r="F22" s="63" t="s">
        <v>147</v>
      </c>
      <c r="G22" s="57" t="s">
        <v>13</v>
      </c>
      <c r="H22" s="86"/>
    </row>
    <row r="23" spans="1:8" ht="19.5" customHeight="1" x14ac:dyDescent="0.15">
      <c r="A23" s="59" t="s">
        <v>38</v>
      </c>
      <c r="B23" s="84">
        <v>45174</v>
      </c>
      <c r="C23" s="61">
        <v>1.5</v>
      </c>
      <c r="D23" s="62" t="s">
        <v>778</v>
      </c>
      <c r="E23" s="63"/>
      <c r="F23" s="63" t="s">
        <v>94</v>
      </c>
      <c r="G23" s="57" t="s">
        <v>16</v>
      </c>
      <c r="H23" s="86"/>
    </row>
    <row r="24" spans="1:8" ht="19.5" customHeight="1" x14ac:dyDescent="0.15">
      <c r="A24" s="59" t="s">
        <v>38</v>
      </c>
      <c r="B24" s="60">
        <v>45174</v>
      </c>
      <c r="C24" s="61">
        <v>2.0699999999999998</v>
      </c>
      <c r="D24" s="62" t="s">
        <v>360</v>
      </c>
      <c r="E24" s="63"/>
      <c r="F24" s="63" t="s">
        <v>94</v>
      </c>
      <c r="G24" s="57" t="s">
        <v>27</v>
      </c>
      <c r="H24" s="86"/>
    </row>
    <row r="25" spans="1:8" ht="19.5" customHeight="1" x14ac:dyDescent="0.15">
      <c r="A25" s="59" t="s">
        <v>38</v>
      </c>
      <c r="B25" s="84">
        <v>45174</v>
      </c>
      <c r="C25" s="61">
        <v>4.8</v>
      </c>
      <c r="D25" s="62" t="s">
        <v>779</v>
      </c>
      <c r="E25" s="63"/>
      <c r="F25" s="63" t="s">
        <v>94</v>
      </c>
      <c r="G25" s="57" t="s">
        <v>24</v>
      </c>
      <c r="H25" s="86"/>
    </row>
    <row r="26" spans="1:8" ht="19.5" customHeight="1" x14ac:dyDescent="0.15">
      <c r="A26" s="59" t="s">
        <v>38</v>
      </c>
      <c r="B26" s="60">
        <v>45174</v>
      </c>
      <c r="C26" s="61">
        <v>3.69</v>
      </c>
      <c r="D26" s="62" t="s">
        <v>350</v>
      </c>
      <c r="E26" s="63"/>
      <c r="F26" s="63" t="s">
        <v>98</v>
      </c>
      <c r="G26" s="57" t="s">
        <v>13</v>
      </c>
      <c r="H26" s="86"/>
    </row>
    <row r="27" spans="1:8" ht="19.5" customHeight="1" x14ac:dyDescent="0.15">
      <c r="A27" s="59" t="s">
        <v>38</v>
      </c>
      <c r="B27" s="84">
        <v>45174</v>
      </c>
      <c r="C27" s="61">
        <v>6.38</v>
      </c>
      <c r="D27" s="62" t="s">
        <v>365</v>
      </c>
      <c r="E27" s="63"/>
      <c r="F27" s="63" t="s">
        <v>98</v>
      </c>
      <c r="G27" s="57" t="s">
        <v>13</v>
      </c>
      <c r="H27" s="86"/>
    </row>
    <row r="28" spans="1:8" ht="19.5" customHeight="1" x14ac:dyDescent="0.15">
      <c r="A28" s="59" t="s">
        <v>38</v>
      </c>
      <c r="B28" s="60">
        <v>45174</v>
      </c>
      <c r="C28" s="61">
        <v>0.92</v>
      </c>
      <c r="D28" s="62" t="s">
        <v>780</v>
      </c>
      <c r="E28" s="63"/>
      <c r="F28" s="63" t="s">
        <v>98</v>
      </c>
      <c r="G28" s="57" t="s">
        <v>13</v>
      </c>
      <c r="H28" s="86"/>
    </row>
    <row r="29" spans="1:8" ht="19.5" customHeight="1" x14ac:dyDescent="0.15">
      <c r="A29" s="59" t="s">
        <v>38</v>
      </c>
      <c r="B29" s="60">
        <v>45174</v>
      </c>
      <c r="C29" s="61">
        <v>12</v>
      </c>
      <c r="D29" s="62" t="s">
        <v>781</v>
      </c>
      <c r="E29" s="63"/>
      <c r="F29" s="63" t="s">
        <v>782</v>
      </c>
      <c r="G29" s="57" t="s">
        <v>23</v>
      </c>
      <c r="H29" s="86"/>
    </row>
    <row r="30" spans="1:8" ht="19.5" customHeight="1" x14ac:dyDescent="0.15">
      <c r="A30" s="59" t="s">
        <v>42</v>
      </c>
      <c r="B30" s="60">
        <v>45174</v>
      </c>
      <c r="C30" s="61">
        <v>1</v>
      </c>
      <c r="D30" s="62" t="s">
        <v>783</v>
      </c>
      <c r="E30" s="63"/>
      <c r="F30" s="63" t="s">
        <v>98</v>
      </c>
      <c r="G30" s="57" t="s">
        <v>27</v>
      </c>
      <c r="H30" s="86"/>
    </row>
    <row r="31" spans="1:8" ht="19.5" customHeight="1" x14ac:dyDescent="0.15">
      <c r="A31" s="59" t="s">
        <v>42</v>
      </c>
      <c r="B31" s="60">
        <v>45174</v>
      </c>
      <c r="C31" s="61">
        <v>0.72</v>
      </c>
      <c r="D31" s="62" t="s">
        <v>784</v>
      </c>
      <c r="E31" s="63"/>
      <c r="F31" s="63" t="s">
        <v>98</v>
      </c>
      <c r="G31" s="57" t="s">
        <v>27</v>
      </c>
      <c r="H31" s="86"/>
    </row>
    <row r="32" spans="1:8" ht="19.5" customHeight="1" x14ac:dyDescent="0.15">
      <c r="A32" s="59" t="s">
        <v>42</v>
      </c>
      <c r="B32" s="60">
        <v>45176</v>
      </c>
      <c r="C32" s="61">
        <v>20</v>
      </c>
      <c r="D32" s="62" t="s">
        <v>781</v>
      </c>
      <c r="E32" s="63"/>
      <c r="F32" s="63" t="s">
        <v>782</v>
      </c>
      <c r="G32" s="57" t="s">
        <v>23</v>
      </c>
      <c r="H32" s="86"/>
    </row>
    <row r="33" spans="1:8" ht="19.5" customHeight="1" x14ac:dyDescent="0.15">
      <c r="A33" s="59" t="s">
        <v>38</v>
      </c>
      <c r="B33" s="60">
        <v>45176</v>
      </c>
      <c r="C33" s="61">
        <v>8.75</v>
      </c>
      <c r="D33" s="62" t="s">
        <v>201</v>
      </c>
      <c r="E33" s="62"/>
      <c r="F33" s="63" t="s">
        <v>98</v>
      </c>
      <c r="G33" s="57" t="s">
        <v>13</v>
      </c>
      <c r="H33" s="86"/>
    </row>
    <row r="34" spans="1:8" ht="19.5" customHeight="1" x14ac:dyDescent="0.15">
      <c r="A34" s="59" t="s">
        <v>38</v>
      </c>
      <c r="B34" s="60">
        <v>45176</v>
      </c>
      <c r="C34" s="61">
        <v>0.89</v>
      </c>
      <c r="D34" s="62" t="s">
        <v>88</v>
      </c>
      <c r="E34" s="63"/>
      <c r="F34" s="63" t="s">
        <v>98</v>
      </c>
      <c r="G34" s="57" t="s">
        <v>27</v>
      </c>
      <c r="H34" s="86"/>
    </row>
    <row r="35" spans="1:8" ht="19.5" customHeight="1" x14ac:dyDescent="0.15">
      <c r="A35" s="59" t="s">
        <v>38</v>
      </c>
      <c r="B35" s="60">
        <v>45176</v>
      </c>
      <c r="C35" s="61">
        <v>0.95</v>
      </c>
      <c r="D35" s="62" t="s">
        <v>103</v>
      </c>
      <c r="E35" s="63"/>
      <c r="F35" s="63" t="s">
        <v>98</v>
      </c>
      <c r="G35" s="57" t="s">
        <v>27</v>
      </c>
      <c r="H35" s="86"/>
    </row>
    <row r="36" spans="1:8" ht="19.5" customHeight="1" x14ac:dyDescent="0.15">
      <c r="A36" s="59" t="s">
        <v>38</v>
      </c>
      <c r="B36" s="60">
        <v>45176</v>
      </c>
      <c r="C36" s="61">
        <v>2.12</v>
      </c>
      <c r="D36" s="62" t="s">
        <v>607</v>
      </c>
      <c r="E36" s="63"/>
      <c r="F36" s="63" t="s">
        <v>98</v>
      </c>
      <c r="G36" s="57" t="s">
        <v>24</v>
      </c>
      <c r="H36" s="86"/>
    </row>
    <row r="37" spans="1:8" ht="19.5" customHeight="1" x14ac:dyDescent="0.15">
      <c r="A37" s="59" t="s">
        <v>42</v>
      </c>
      <c r="B37" s="60">
        <v>45177</v>
      </c>
      <c r="C37" s="61">
        <v>58.5</v>
      </c>
      <c r="D37" s="62" t="s">
        <v>785</v>
      </c>
      <c r="E37" s="63"/>
      <c r="F37" s="63"/>
      <c r="G37" s="57" t="s">
        <v>14</v>
      </c>
      <c r="H37" s="86"/>
    </row>
    <row r="38" spans="1:8" ht="19.5" customHeight="1" x14ac:dyDescent="0.15">
      <c r="A38" s="59" t="s">
        <v>42</v>
      </c>
      <c r="B38" s="60">
        <v>45179</v>
      </c>
      <c r="C38" s="61">
        <v>0.99</v>
      </c>
      <c r="D38" s="62" t="s">
        <v>786</v>
      </c>
      <c r="E38" s="63"/>
      <c r="F38" s="63" t="s">
        <v>98</v>
      </c>
      <c r="G38" s="57" t="s">
        <v>13</v>
      </c>
      <c r="H38" s="86"/>
    </row>
    <row r="39" spans="1:8" ht="19.5" customHeight="1" x14ac:dyDescent="0.15">
      <c r="A39" s="59" t="s">
        <v>42</v>
      </c>
      <c r="B39" s="84">
        <v>45179</v>
      </c>
      <c r="C39" s="61">
        <v>1.48</v>
      </c>
      <c r="D39" s="62" t="s">
        <v>787</v>
      </c>
      <c r="E39" s="63"/>
      <c r="F39" s="63" t="s">
        <v>98</v>
      </c>
      <c r="G39" s="57" t="s">
        <v>13</v>
      </c>
      <c r="H39" s="86"/>
    </row>
    <row r="40" spans="1:8" ht="19.5" customHeight="1" x14ac:dyDescent="0.15">
      <c r="A40" s="59" t="s">
        <v>42</v>
      </c>
      <c r="B40" s="60">
        <v>45179</v>
      </c>
      <c r="C40" s="61">
        <v>1.49</v>
      </c>
      <c r="D40" s="62" t="s">
        <v>70</v>
      </c>
      <c r="E40" s="63"/>
      <c r="F40" s="63" t="s">
        <v>98</v>
      </c>
      <c r="G40" s="57" t="s">
        <v>13</v>
      </c>
      <c r="H40" s="85"/>
    </row>
    <row r="41" spans="1:8" ht="19.5" customHeight="1" x14ac:dyDescent="0.15">
      <c r="A41" s="59" t="s">
        <v>42</v>
      </c>
      <c r="B41" s="84">
        <v>45179</v>
      </c>
      <c r="C41" s="61">
        <v>1.45</v>
      </c>
      <c r="D41" s="62" t="s">
        <v>736</v>
      </c>
      <c r="E41" s="63"/>
      <c r="F41" s="63" t="s">
        <v>98</v>
      </c>
      <c r="G41" s="57" t="s">
        <v>13</v>
      </c>
      <c r="H41" s="86"/>
    </row>
    <row r="42" spans="1:8" ht="19.5" customHeight="1" x14ac:dyDescent="0.15">
      <c r="A42" s="59" t="s">
        <v>42</v>
      </c>
      <c r="B42" s="60">
        <v>45179</v>
      </c>
      <c r="C42" s="61">
        <v>0.77</v>
      </c>
      <c r="D42" s="62" t="s">
        <v>501</v>
      </c>
      <c r="E42" s="63"/>
      <c r="F42" s="63" t="s">
        <v>98</v>
      </c>
      <c r="G42" s="57" t="s">
        <v>13</v>
      </c>
      <c r="H42" s="85"/>
    </row>
    <row r="43" spans="1:8" ht="19.5" customHeight="1" x14ac:dyDescent="0.15">
      <c r="A43" s="59" t="s">
        <v>42</v>
      </c>
      <c r="B43" s="84">
        <v>45179</v>
      </c>
      <c r="C43" s="61">
        <v>1.34</v>
      </c>
      <c r="D43" s="62" t="s">
        <v>788</v>
      </c>
      <c r="E43" s="63"/>
      <c r="F43" s="63" t="s">
        <v>98</v>
      </c>
      <c r="G43" s="57" t="s">
        <v>13</v>
      </c>
      <c r="H43" s="86"/>
    </row>
    <row r="44" spans="1:8" ht="19.5" customHeight="1" x14ac:dyDescent="0.15">
      <c r="A44" s="59" t="s">
        <v>42</v>
      </c>
      <c r="B44" s="60">
        <v>45177</v>
      </c>
      <c r="C44" s="61">
        <v>5.99</v>
      </c>
      <c r="D44" s="62" t="s">
        <v>789</v>
      </c>
      <c r="E44" s="63"/>
      <c r="F44" s="63"/>
      <c r="G44" s="57" t="s">
        <v>19</v>
      </c>
      <c r="H44" s="86"/>
    </row>
    <row r="45" spans="1:8" ht="19.5" customHeight="1" x14ac:dyDescent="0.15">
      <c r="A45" s="59" t="s">
        <v>42</v>
      </c>
      <c r="B45" s="60">
        <v>45177</v>
      </c>
      <c r="C45" s="61">
        <v>3.48</v>
      </c>
      <c r="D45" s="62" t="s">
        <v>221</v>
      </c>
      <c r="E45" s="63"/>
      <c r="F45" s="63" t="s">
        <v>559</v>
      </c>
      <c r="G45" s="57" t="s">
        <v>14</v>
      </c>
      <c r="H45" s="85"/>
    </row>
    <row r="46" spans="1:8" ht="19.5" customHeight="1" x14ac:dyDescent="0.15">
      <c r="A46" s="59" t="s">
        <v>42</v>
      </c>
      <c r="B46" s="60">
        <v>45181</v>
      </c>
      <c r="C46" s="61">
        <v>2.99</v>
      </c>
      <c r="D46" s="62" t="s">
        <v>790</v>
      </c>
      <c r="E46" s="63"/>
      <c r="F46" s="63" t="s">
        <v>94</v>
      </c>
      <c r="G46" s="57" t="s">
        <v>24</v>
      </c>
      <c r="H46" s="85"/>
    </row>
    <row r="47" spans="1:8" ht="19.5" customHeight="1" x14ac:dyDescent="0.15">
      <c r="A47" s="59" t="s">
        <v>42</v>
      </c>
      <c r="B47" s="60">
        <v>45181</v>
      </c>
      <c r="C47" s="61">
        <v>2.99</v>
      </c>
      <c r="D47" s="62" t="s">
        <v>152</v>
      </c>
      <c r="E47" s="63"/>
      <c r="F47" s="63" t="s">
        <v>94</v>
      </c>
      <c r="G47" s="57" t="s">
        <v>24</v>
      </c>
      <c r="H47" s="85"/>
    </row>
    <row r="48" spans="1:8" ht="19.5" customHeight="1" x14ac:dyDescent="0.15">
      <c r="A48" s="59" t="s">
        <v>42</v>
      </c>
      <c r="B48" s="60">
        <v>45181</v>
      </c>
      <c r="C48" s="61">
        <v>1.49</v>
      </c>
      <c r="D48" s="62" t="s">
        <v>360</v>
      </c>
      <c r="E48" s="63"/>
      <c r="F48" s="63" t="s">
        <v>94</v>
      </c>
      <c r="G48" s="57" t="s">
        <v>27</v>
      </c>
      <c r="H48" s="88"/>
    </row>
    <row r="49" spans="1:8" ht="19.5" customHeight="1" x14ac:dyDescent="0.15">
      <c r="A49" s="59" t="s">
        <v>42</v>
      </c>
      <c r="B49" s="60">
        <v>45181</v>
      </c>
      <c r="C49" s="61">
        <v>1.22</v>
      </c>
      <c r="D49" s="62" t="s">
        <v>630</v>
      </c>
      <c r="E49" s="63"/>
      <c r="F49" s="63" t="s">
        <v>94</v>
      </c>
      <c r="G49" s="57" t="s">
        <v>27</v>
      </c>
      <c r="H49" s="88"/>
    </row>
    <row r="50" spans="1:8" ht="19.5" customHeight="1" x14ac:dyDescent="0.15">
      <c r="A50" s="59" t="s">
        <v>42</v>
      </c>
      <c r="B50" s="60">
        <v>45182</v>
      </c>
      <c r="C50" s="61">
        <v>0.84</v>
      </c>
      <c r="D50" s="62" t="s">
        <v>791</v>
      </c>
      <c r="E50" s="63"/>
      <c r="F50" s="63" t="s">
        <v>98</v>
      </c>
      <c r="G50" s="57" t="s">
        <v>27</v>
      </c>
      <c r="H50" s="88"/>
    </row>
    <row r="51" spans="1:8" ht="19.5" customHeight="1" x14ac:dyDescent="0.15">
      <c r="A51" s="59" t="s">
        <v>42</v>
      </c>
      <c r="B51" s="60">
        <v>45182</v>
      </c>
      <c r="C51" s="61">
        <v>16.190000000000001</v>
      </c>
      <c r="D51" s="62" t="s">
        <v>792</v>
      </c>
      <c r="E51" s="63"/>
      <c r="F51" s="62" t="s">
        <v>55</v>
      </c>
      <c r="G51" s="57" t="s">
        <v>24</v>
      </c>
      <c r="H51" s="85"/>
    </row>
    <row r="52" spans="1:8" ht="19.5" customHeight="1" x14ac:dyDescent="0.15">
      <c r="A52" s="59" t="s">
        <v>42</v>
      </c>
      <c r="B52" s="60">
        <v>45183</v>
      </c>
      <c r="C52" s="61">
        <v>9.1199999999999992</v>
      </c>
      <c r="D52" s="62" t="s">
        <v>643</v>
      </c>
      <c r="E52" s="63">
        <v>12</v>
      </c>
      <c r="F52" s="63" t="s">
        <v>98</v>
      </c>
      <c r="G52" s="57" t="s">
        <v>13</v>
      </c>
      <c r="H52" s="86"/>
    </row>
    <row r="53" spans="1:8" ht="19.5" customHeight="1" x14ac:dyDescent="0.15">
      <c r="A53" s="18" t="s">
        <v>42</v>
      </c>
      <c r="B53" s="47">
        <v>45183</v>
      </c>
      <c r="C53" s="48">
        <v>1.0900000000000001</v>
      </c>
      <c r="D53" s="49" t="s">
        <v>793</v>
      </c>
      <c r="E53" s="55"/>
      <c r="F53" s="55" t="s">
        <v>98</v>
      </c>
      <c r="G53" s="54" t="s">
        <v>13</v>
      </c>
      <c r="H53" s="85"/>
    </row>
    <row r="54" spans="1:8" ht="19.5" customHeight="1" x14ac:dyDescent="0.15">
      <c r="A54" s="18" t="s">
        <v>42</v>
      </c>
      <c r="B54" s="47">
        <v>45183</v>
      </c>
      <c r="C54" s="48">
        <v>2.79</v>
      </c>
      <c r="D54" s="49" t="s">
        <v>649</v>
      </c>
      <c r="E54" s="55"/>
      <c r="F54" s="55" t="s">
        <v>98</v>
      </c>
      <c r="G54" s="54" t="s">
        <v>13</v>
      </c>
      <c r="H54" s="85"/>
    </row>
    <row r="55" spans="1:8" ht="19.5" customHeight="1" x14ac:dyDescent="0.15">
      <c r="A55" s="59" t="s">
        <v>42</v>
      </c>
      <c r="B55" s="60">
        <v>45183</v>
      </c>
      <c r="C55" s="61">
        <v>2.59</v>
      </c>
      <c r="D55" s="62" t="s">
        <v>548</v>
      </c>
      <c r="E55" s="63"/>
      <c r="F55" s="63" t="s">
        <v>98</v>
      </c>
      <c r="G55" s="57" t="s">
        <v>13</v>
      </c>
      <c r="H55" s="86"/>
    </row>
    <row r="56" spans="1:8" ht="19.5" customHeight="1" x14ac:dyDescent="0.15">
      <c r="A56" s="59" t="s">
        <v>42</v>
      </c>
      <c r="B56" s="60">
        <v>45183</v>
      </c>
      <c r="C56" s="61">
        <v>1.41</v>
      </c>
      <c r="D56" s="62" t="s">
        <v>794</v>
      </c>
      <c r="E56" s="63"/>
      <c r="F56" s="63" t="s">
        <v>98</v>
      </c>
      <c r="G56" s="57" t="s">
        <v>13</v>
      </c>
      <c r="H56" s="86"/>
    </row>
    <row r="57" spans="1:8" ht="19.5" customHeight="1" x14ac:dyDescent="0.15">
      <c r="A57" s="59" t="s">
        <v>42</v>
      </c>
      <c r="B57" s="60">
        <v>45183</v>
      </c>
      <c r="C57" s="61">
        <v>0.99</v>
      </c>
      <c r="D57" s="62" t="s">
        <v>795</v>
      </c>
      <c r="E57" s="63"/>
      <c r="F57" s="63" t="s">
        <v>98</v>
      </c>
      <c r="G57" s="57" t="s">
        <v>13</v>
      </c>
      <c r="H57" s="86"/>
    </row>
    <row r="58" spans="1:8" ht="19.5" customHeight="1" x14ac:dyDescent="0.15">
      <c r="A58" s="59" t="s">
        <v>42</v>
      </c>
      <c r="B58" s="60">
        <v>45183</v>
      </c>
      <c r="C58" s="61">
        <v>1.38</v>
      </c>
      <c r="D58" s="62" t="s">
        <v>796</v>
      </c>
      <c r="E58" s="63"/>
      <c r="F58" s="63" t="s">
        <v>98</v>
      </c>
      <c r="G58" s="57" t="s">
        <v>13</v>
      </c>
      <c r="H58" s="86"/>
    </row>
    <row r="59" spans="1:8" ht="19.5" customHeight="1" x14ac:dyDescent="0.15">
      <c r="A59" s="59" t="s">
        <v>42</v>
      </c>
      <c r="B59" s="60">
        <v>45183</v>
      </c>
      <c r="C59" s="61">
        <v>1.2</v>
      </c>
      <c r="D59" s="62" t="s">
        <v>654</v>
      </c>
      <c r="E59" s="63"/>
      <c r="F59" s="63" t="s">
        <v>98</v>
      </c>
      <c r="G59" s="57" t="s">
        <v>13</v>
      </c>
      <c r="H59" s="86"/>
    </row>
    <row r="60" spans="1:8" ht="19.5" customHeight="1" x14ac:dyDescent="0.15">
      <c r="A60" s="59" t="s">
        <v>42</v>
      </c>
      <c r="B60" s="60">
        <v>45183</v>
      </c>
      <c r="C60" s="61">
        <v>5.0999999999999996</v>
      </c>
      <c r="D60" s="62" t="s">
        <v>73</v>
      </c>
      <c r="E60" s="63"/>
      <c r="F60" s="63" t="s">
        <v>98</v>
      </c>
      <c r="G60" s="57" t="s">
        <v>13</v>
      </c>
      <c r="H60" s="85"/>
    </row>
    <row r="61" spans="1:8" ht="19.5" customHeight="1" x14ac:dyDescent="0.15">
      <c r="A61" s="59" t="s">
        <v>42</v>
      </c>
      <c r="B61" s="60">
        <v>45183</v>
      </c>
      <c r="C61" s="61">
        <v>1.25</v>
      </c>
      <c r="D61" s="62" t="s">
        <v>583</v>
      </c>
      <c r="E61" s="63"/>
      <c r="F61" s="63" t="s">
        <v>98</v>
      </c>
      <c r="G61" s="57" t="s">
        <v>13</v>
      </c>
      <c r="H61" s="85"/>
    </row>
    <row r="62" spans="1:8" ht="19.5" customHeight="1" x14ac:dyDescent="0.15">
      <c r="A62" s="59" t="s">
        <v>42</v>
      </c>
      <c r="B62" s="60">
        <v>45183</v>
      </c>
      <c r="C62" s="61">
        <v>4.25</v>
      </c>
      <c r="D62" s="62" t="s">
        <v>390</v>
      </c>
      <c r="E62" s="63"/>
      <c r="F62" s="63" t="s">
        <v>98</v>
      </c>
      <c r="G62" s="57" t="s">
        <v>13</v>
      </c>
      <c r="H62" s="85"/>
    </row>
    <row r="63" spans="1:8" ht="19.5" customHeight="1" x14ac:dyDescent="0.15">
      <c r="A63" s="59" t="s">
        <v>42</v>
      </c>
      <c r="B63" s="60">
        <v>45183</v>
      </c>
      <c r="C63" s="61">
        <v>3.31</v>
      </c>
      <c r="D63" s="62" t="s">
        <v>797</v>
      </c>
      <c r="E63" s="63"/>
      <c r="F63" s="63" t="s">
        <v>98</v>
      </c>
      <c r="G63" s="57" t="s">
        <v>13</v>
      </c>
      <c r="H63" s="85"/>
    </row>
    <row r="64" spans="1:8" ht="19.5" customHeight="1" x14ac:dyDescent="0.15">
      <c r="A64" s="59" t="s">
        <v>42</v>
      </c>
      <c r="B64" s="60">
        <v>45183</v>
      </c>
      <c r="C64" s="61">
        <v>1.99</v>
      </c>
      <c r="D64" s="62" t="s">
        <v>630</v>
      </c>
      <c r="E64" s="63"/>
      <c r="F64" s="63" t="s">
        <v>98</v>
      </c>
      <c r="G64" s="57" t="s">
        <v>27</v>
      </c>
      <c r="H64" s="85"/>
    </row>
    <row r="65" spans="1:8" ht="19.5" customHeight="1" x14ac:dyDescent="0.15">
      <c r="A65" s="59" t="s">
        <v>42</v>
      </c>
      <c r="B65" s="60">
        <v>45183</v>
      </c>
      <c r="C65" s="61">
        <v>1.2</v>
      </c>
      <c r="D65" s="62" t="s">
        <v>784</v>
      </c>
      <c r="E65" s="63"/>
      <c r="F65" s="63" t="s">
        <v>98</v>
      </c>
      <c r="G65" s="57" t="s">
        <v>27</v>
      </c>
      <c r="H65" s="85"/>
    </row>
    <row r="66" spans="1:8" ht="19.5" customHeight="1" x14ac:dyDescent="0.15">
      <c r="A66" s="59" t="s">
        <v>42</v>
      </c>
      <c r="B66" s="60">
        <v>45183</v>
      </c>
      <c r="C66" s="61">
        <v>0.72</v>
      </c>
      <c r="D66" s="62"/>
      <c r="E66" s="63"/>
      <c r="F66" s="63" t="s">
        <v>98</v>
      </c>
      <c r="G66" s="57" t="s">
        <v>19</v>
      </c>
      <c r="H66" s="85"/>
    </row>
    <row r="67" spans="1:8" ht="19.5" customHeight="1" x14ac:dyDescent="0.15">
      <c r="A67" s="59" t="s">
        <v>42</v>
      </c>
      <c r="B67" s="60">
        <v>45183</v>
      </c>
      <c r="C67" s="61">
        <v>-30.54</v>
      </c>
      <c r="D67" s="62" t="s">
        <v>798</v>
      </c>
      <c r="E67" s="63"/>
      <c r="F67" s="63" t="s">
        <v>98</v>
      </c>
      <c r="G67" s="57" t="s">
        <v>19</v>
      </c>
      <c r="H67" s="85"/>
    </row>
    <row r="68" spans="1:8" ht="19.5" customHeight="1" x14ac:dyDescent="0.15">
      <c r="A68" s="59" t="s">
        <v>38</v>
      </c>
      <c r="B68" s="60">
        <v>45185</v>
      </c>
      <c r="C68" s="61">
        <v>2.59</v>
      </c>
      <c r="D68" s="62" t="s">
        <v>799</v>
      </c>
      <c r="E68" s="63"/>
      <c r="F68" s="63" t="s">
        <v>94</v>
      </c>
      <c r="G68" s="57" t="s">
        <v>13</v>
      </c>
      <c r="H68" s="85"/>
    </row>
    <row r="69" spans="1:8" ht="19.5" customHeight="1" x14ac:dyDescent="0.15">
      <c r="A69" s="59" t="s">
        <v>38</v>
      </c>
      <c r="B69" s="60">
        <v>45185</v>
      </c>
      <c r="C69" s="61">
        <v>2.4900000000000002</v>
      </c>
      <c r="D69" s="62" t="s">
        <v>800</v>
      </c>
      <c r="E69" s="63"/>
      <c r="F69" s="63" t="s">
        <v>94</v>
      </c>
      <c r="G69" s="57" t="s">
        <v>13</v>
      </c>
      <c r="H69" s="85"/>
    </row>
    <row r="70" spans="1:8" ht="19.5" customHeight="1" x14ac:dyDescent="0.15">
      <c r="A70" s="59" t="s">
        <v>42</v>
      </c>
      <c r="B70" s="60">
        <v>45185</v>
      </c>
      <c r="C70" s="61">
        <v>5.98</v>
      </c>
      <c r="D70" s="62" t="s">
        <v>502</v>
      </c>
      <c r="E70" s="63"/>
      <c r="F70" s="63" t="s">
        <v>535</v>
      </c>
      <c r="G70" s="57" t="s">
        <v>16</v>
      </c>
      <c r="H70" s="85"/>
    </row>
    <row r="71" spans="1:8" ht="19.5" customHeight="1" x14ac:dyDescent="0.15">
      <c r="A71" s="59" t="s">
        <v>42</v>
      </c>
      <c r="B71" s="60">
        <v>45185</v>
      </c>
      <c r="C71" s="61">
        <v>29.99</v>
      </c>
      <c r="D71" s="62" t="s">
        <v>801</v>
      </c>
      <c r="E71" s="63"/>
      <c r="F71" s="63" t="s">
        <v>535</v>
      </c>
      <c r="G71" s="57" t="s">
        <v>23</v>
      </c>
      <c r="H71" s="85"/>
    </row>
    <row r="72" spans="1:8" ht="19.5" customHeight="1" x14ac:dyDescent="0.15">
      <c r="A72" s="59" t="s">
        <v>42</v>
      </c>
      <c r="B72" s="60">
        <v>45184</v>
      </c>
      <c r="C72" s="61">
        <v>20</v>
      </c>
      <c r="D72" s="62" t="s">
        <v>802</v>
      </c>
      <c r="E72" s="63"/>
      <c r="F72" s="63"/>
      <c r="G72" s="57" t="s">
        <v>14</v>
      </c>
      <c r="H72" s="85"/>
    </row>
    <row r="73" spans="1:8" ht="19.5" customHeight="1" x14ac:dyDescent="0.15">
      <c r="A73" s="59" t="s">
        <v>42</v>
      </c>
      <c r="B73" s="60">
        <v>45184</v>
      </c>
      <c r="C73" s="61">
        <v>3.6</v>
      </c>
      <c r="D73" s="62" t="s">
        <v>803</v>
      </c>
      <c r="E73" s="63"/>
      <c r="F73" s="63" t="s">
        <v>804</v>
      </c>
      <c r="G73" s="57" t="s">
        <v>17</v>
      </c>
      <c r="H73" s="85"/>
    </row>
    <row r="74" spans="1:8" ht="19.5" customHeight="1" x14ac:dyDescent="0.15">
      <c r="A74" s="59" t="s">
        <v>42</v>
      </c>
      <c r="B74" s="60">
        <v>45189</v>
      </c>
      <c r="C74" s="61">
        <v>15</v>
      </c>
      <c r="D74" s="62" t="s">
        <v>805</v>
      </c>
      <c r="E74" s="63"/>
      <c r="F74" s="63" t="s">
        <v>806</v>
      </c>
      <c r="G74" s="57" t="s">
        <v>16</v>
      </c>
      <c r="H74" s="85"/>
    </row>
    <row r="75" spans="1:8" ht="19.5" customHeight="1" x14ac:dyDescent="0.15">
      <c r="A75" s="59" t="s">
        <v>38</v>
      </c>
      <c r="B75" s="60">
        <v>45188</v>
      </c>
      <c r="C75" s="61">
        <v>1.5</v>
      </c>
      <c r="D75" s="62" t="s">
        <v>441</v>
      </c>
      <c r="E75" s="63"/>
      <c r="F75" s="63" t="s">
        <v>358</v>
      </c>
      <c r="G75" s="57" t="s">
        <v>13</v>
      </c>
      <c r="H75" s="85"/>
    </row>
    <row r="76" spans="1:8" ht="19.5" customHeight="1" x14ac:dyDescent="0.15">
      <c r="A76" s="59" t="s">
        <v>38</v>
      </c>
      <c r="B76" s="60">
        <v>45188</v>
      </c>
      <c r="C76" s="61">
        <v>0.93</v>
      </c>
      <c r="D76" s="62" t="s">
        <v>771</v>
      </c>
      <c r="E76" s="63"/>
      <c r="F76" s="63" t="s">
        <v>358</v>
      </c>
      <c r="G76" s="57" t="s">
        <v>13</v>
      </c>
      <c r="H76" s="85"/>
    </row>
    <row r="77" spans="1:8" ht="19.5" customHeight="1" x14ac:dyDescent="0.15">
      <c r="A77" s="59" t="s">
        <v>38</v>
      </c>
      <c r="B77" s="60">
        <v>45188</v>
      </c>
      <c r="C77" s="61">
        <v>1.77</v>
      </c>
      <c r="D77" s="62" t="s">
        <v>86</v>
      </c>
      <c r="E77" s="63"/>
      <c r="F77" s="63" t="s">
        <v>358</v>
      </c>
      <c r="G77" s="57" t="s">
        <v>13</v>
      </c>
      <c r="H77" s="85"/>
    </row>
    <row r="78" spans="1:8" ht="19.5" customHeight="1" x14ac:dyDescent="0.15">
      <c r="A78" s="59" t="s">
        <v>38</v>
      </c>
      <c r="B78" s="60">
        <v>45188</v>
      </c>
      <c r="C78" s="61">
        <v>1.59</v>
      </c>
      <c r="D78" s="62" t="s">
        <v>807</v>
      </c>
      <c r="E78" s="63"/>
      <c r="F78" s="63" t="s">
        <v>358</v>
      </c>
      <c r="G78" s="57" t="s">
        <v>13</v>
      </c>
      <c r="H78" s="85"/>
    </row>
    <row r="79" spans="1:8" ht="19.5" customHeight="1" x14ac:dyDescent="0.15">
      <c r="A79" s="59" t="s">
        <v>38</v>
      </c>
      <c r="B79" s="60">
        <v>45188</v>
      </c>
      <c r="C79" s="61">
        <v>1.05</v>
      </c>
      <c r="D79" s="62" t="s">
        <v>88</v>
      </c>
      <c r="E79" s="63"/>
      <c r="F79" s="63" t="s">
        <v>358</v>
      </c>
      <c r="G79" s="57" t="s">
        <v>27</v>
      </c>
      <c r="H79" s="85"/>
    </row>
    <row r="80" spans="1:8" ht="19.5" customHeight="1" x14ac:dyDescent="0.15">
      <c r="A80" s="59" t="s">
        <v>38</v>
      </c>
      <c r="B80" s="60">
        <v>45188</v>
      </c>
      <c r="C80" s="61">
        <v>1.89</v>
      </c>
      <c r="D80" s="62" t="s">
        <v>800</v>
      </c>
      <c r="E80" s="63"/>
      <c r="F80" s="63" t="s">
        <v>358</v>
      </c>
      <c r="G80" s="57" t="s">
        <v>13</v>
      </c>
      <c r="H80" s="85"/>
    </row>
    <row r="81" spans="1:8" ht="19.5" customHeight="1" x14ac:dyDescent="0.15">
      <c r="A81" s="59" t="s">
        <v>38</v>
      </c>
      <c r="B81" s="60">
        <v>45188</v>
      </c>
      <c r="C81" s="61">
        <v>0.99</v>
      </c>
      <c r="D81" s="62" t="s">
        <v>198</v>
      </c>
      <c r="E81" s="63"/>
      <c r="F81" s="63" t="s">
        <v>358</v>
      </c>
      <c r="G81" s="57" t="s">
        <v>27</v>
      </c>
      <c r="H81" s="85"/>
    </row>
    <row r="82" spans="1:8" ht="19.5" customHeight="1" x14ac:dyDescent="0.15">
      <c r="A82" s="59" t="s">
        <v>38</v>
      </c>
      <c r="B82" s="60">
        <v>45188</v>
      </c>
      <c r="C82" s="61">
        <v>2.1</v>
      </c>
      <c r="D82" s="62" t="s">
        <v>360</v>
      </c>
      <c r="E82" s="63"/>
      <c r="F82" s="63" t="s">
        <v>358</v>
      </c>
      <c r="G82" s="57" t="s">
        <v>27</v>
      </c>
      <c r="H82" s="85"/>
    </row>
    <row r="83" spans="1:8" ht="19.5" customHeight="1" x14ac:dyDescent="0.15">
      <c r="A83" s="59" t="s">
        <v>38</v>
      </c>
      <c r="B83" s="60">
        <v>45188</v>
      </c>
      <c r="C83" s="61">
        <v>0.95</v>
      </c>
      <c r="D83" s="62" t="s">
        <v>808</v>
      </c>
      <c r="E83" s="63"/>
      <c r="F83" s="63" t="s">
        <v>358</v>
      </c>
      <c r="G83" s="57" t="s">
        <v>27</v>
      </c>
      <c r="H83" s="85"/>
    </row>
    <row r="84" spans="1:8" ht="19.5" customHeight="1" x14ac:dyDescent="0.15">
      <c r="A84" s="59" t="s">
        <v>42</v>
      </c>
      <c r="B84" s="60">
        <v>45192</v>
      </c>
      <c r="C84" s="61">
        <v>4.59</v>
      </c>
      <c r="D84" s="62" t="s">
        <v>809</v>
      </c>
      <c r="E84" s="63"/>
      <c r="F84" s="63" t="s">
        <v>559</v>
      </c>
      <c r="G84" s="57" t="s">
        <v>17</v>
      </c>
      <c r="H84" s="85"/>
    </row>
    <row r="85" spans="1:8" ht="19.5" customHeight="1" x14ac:dyDescent="0.15">
      <c r="A85" s="59" t="s">
        <v>42</v>
      </c>
      <c r="B85" s="60">
        <v>45188</v>
      </c>
      <c r="C85" s="61">
        <v>-0.4</v>
      </c>
      <c r="D85" s="62" t="s">
        <v>810</v>
      </c>
      <c r="E85" s="63"/>
      <c r="F85" s="63" t="s">
        <v>98</v>
      </c>
      <c r="G85" s="57" t="s">
        <v>19</v>
      </c>
      <c r="H85" s="85"/>
    </row>
    <row r="86" spans="1:8" ht="19.5" customHeight="1" x14ac:dyDescent="0.15">
      <c r="A86" s="59" t="s">
        <v>42</v>
      </c>
      <c r="B86" s="60">
        <v>45190</v>
      </c>
      <c r="C86" s="61">
        <v>3.83</v>
      </c>
      <c r="D86" s="62" t="s">
        <v>246</v>
      </c>
      <c r="E86" s="63"/>
      <c r="F86" s="63" t="s">
        <v>98</v>
      </c>
      <c r="G86" s="57" t="s">
        <v>13</v>
      </c>
      <c r="H86" s="85"/>
    </row>
    <row r="87" spans="1:8" ht="19.5" customHeight="1" x14ac:dyDescent="0.15">
      <c r="A87" s="59" t="s">
        <v>42</v>
      </c>
      <c r="B87" s="60">
        <v>45190</v>
      </c>
      <c r="C87" s="61">
        <v>4.25</v>
      </c>
      <c r="D87" s="62" t="s">
        <v>157</v>
      </c>
      <c r="E87" s="63"/>
      <c r="F87" s="63" t="s">
        <v>98</v>
      </c>
      <c r="G87" s="57" t="s">
        <v>13</v>
      </c>
      <c r="H87" s="85"/>
    </row>
    <row r="88" spans="1:8" ht="19.5" customHeight="1" x14ac:dyDescent="0.15">
      <c r="A88" s="59" t="s">
        <v>42</v>
      </c>
      <c r="B88" s="60">
        <v>45192</v>
      </c>
      <c r="C88" s="61">
        <v>2.09</v>
      </c>
      <c r="D88" s="62" t="s">
        <v>811</v>
      </c>
      <c r="E88" s="63"/>
      <c r="F88" s="63" t="s">
        <v>98</v>
      </c>
      <c r="G88" s="57" t="s">
        <v>13</v>
      </c>
      <c r="H88" s="85"/>
    </row>
    <row r="89" spans="1:8" ht="19.5" customHeight="1" x14ac:dyDescent="0.15">
      <c r="A89" s="59" t="s">
        <v>42</v>
      </c>
      <c r="B89" s="60">
        <v>45192</v>
      </c>
      <c r="C89" s="61">
        <v>4.95</v>
      </c>
      <c r="D89" s="62" t="s">
        <v>586</v>
      </c>
      <c r="E89" s="63"/>
      <c r="F89" s="63" t="s">
        <v>98</v>
      </c>
      <c r="G89" s="57" t="s">
        <v>13</v>
      </c>
      <c r="H89" s="85"/>
    </row>
    <row r="90" spans="1:8" ht="19.5" customHeight="1" x14ac:dyDescent="0.15">
      <c r="A90" s="59" t="s">
        <v>42</v>
      </c>
      <c r="B90" s="60">
        <v>45192</v>
      </c>
      <c r="C90" s="61">
        <v>0.99</v>
      </c>
      <c r="D90" s="62" t="s">
        <v>812</v>
      </c>
      <c r="E90" s="63">
        <v>4</v>
      </c>
      <c r="F90" s="63" t="s">
        <v>98</v>
      </c>
      <c r="G90" s="57" t="s">
        <v>16</v>
      </c>
      <c r="H90" s="85"/>
    </row>
    <row r="91" spans="1:8" ht="19.5" customHeight="1" x14ac:dyDescent="0.15">
      <c r="A91" s="59" t="s">
        <v>42</v>
      </c>
      <c r="B91" s="60">
        <v>45192</v>
      </c>
      <c r="C91" s="61">
        <v>9.9</v>
      </c>
      <c r="D91" s="62" t="s">
        <v>813</v>
      </c>
      <c r="E91" s="63"/>
      <c r="F91" s="63" t="s">
        <v>115</v>
      </c>
      <c r="G91" s="57" t="s">
        <v>14</v>
      </c>
      <c r="H91" s="85"/>
    </row>
    <row r="92" spans="1:8" ht="19.5" customHeight="1" x14ac:dyDescent="0.15">
      <c r="A92" s="59" t="s">
        <v>38</v>
      </c>
      <c r="B92" s="60">
        <v>45194</v>
      </c>
      <c r="C92" s="61">
        <v>72.599999999999994</v>
      </c>
      <c r="D92" s="62" t="s">
        <v>814</v>
      </c>
      <c r="E92" s="63"/>
      <c r="F92" s="63"/>
      <c r="G92" s="57" t="s">
        <v>23</v>
      </c>
      <c r="H92" s="85"/>
    </row>
    <row r="93" spans="1:8" ht="19.5" customHeight="1" x14ac:dyDescent="0.15">
      <c r="A93" s="59" t="s">
        <v>38</v>
      </c>
      <c r="B93" s="60">
        <v>45195</v>
      </c>
      <c r="C93" s="61">
        <v>7.72</v>
      </c>
      <c r="D93" s="62" t="s">
        <v>353</v>
      </c>
      <c r="E93" s="63"/>
      <c r="F93" s="63" t="s">
        <v>55</v>
      </c>
      <c r="G93" s="57" t="s">
        <v>24</v>
      </c>
      <c r="H93" s="85"/>
    </row>
    <row r="94" spans="1:8" ht="19.5" customHeight="1" x14ac:dyDescent="0.15">
      <c r="A94" s="59" t="s">
        <v>38</v>
      </c>
      <c r="B94" s="60">
        <v>45195</v>
      </c>
      <c r="C94" s="61">
        <v>3.73</v>
      </c>
      <c r="D94" s="62" t="s">
        <v>270</v>
      </c>
      <c r="E94" s="63"/>
      <c r="F94" s="63" t="s">
        <v>98</v>
      </c>
      <c r="G94" s="57" t="s">
        <v>13</v>
      </c>
      <c r="H94" s="85"/>
    </row>
    <row r="95" spans="1:8" ht="19.5" customHeight="1" x14ac:dyDescent="0.15">
      <c r="A95" s="59" t="s">
        <v>38</v>
      </c>
      <c r="B95" s="60">
        <v>45195</v>
      </c>
      <c r="C95" s="61">
        <v>1.99</v>
      </c>
      <c r="D95" s="62" t="s">
        <v>243</v>
      </c>
      <c r="E95" s="63"/>
      <c r="F95" s="63" t="s">
        <v>98</v>
      </c>
      <c r="G95" s="57" t="s">
        <v>13</v>
      </c>
      <c r="H95" s="85"/>
    </row>
    <row r="96" spans="1:8" ht="19.5" customHeight="1" x14ac:dyDescent="0.15">
      <c r="A96" s="59" t="s">
        <v>38</v>
      </c>
      <c r="B96" s="60">
        <v>45195</v>
      </c>
      <c r="C96" s="61">
        <v>-0.2</v>
      </c>
      <c r="D96" s="62" t="s">
        <v>810</v>
      </c>
      <c r="E96" s="63"/>
      <c r="F96" s="63" t="s">
        <v>98</v>
      </c>
      <c r="G96" s="57" t="s">
        <v>19</v>
      </c>
      <c r="H96" s="85"/>
    </row>
    <row r="97" spans="1:8" ht="19.5" customHeight="1" x14ac:dyDescent="0.15">
      <c r="A97" s="59" t="s">
        <v>42</v>
      </c>
      <c r="B97" s="60">
        <v>45195</v>
      </c>
      <c r="C97" s="61">
        <v>1.25</v>
      </c>
      <c r="D97" s="62" t="s">
        <v>73</v>
      </c>
      <c r="E97" s="63"/>
      <c r="F97" s="63" t="s">
        <v>98</v>
      </c>
      <c r="G97" s="57" t="s">
        <v>13</v>
      </c>
      <c r="H97" s="85"/>
    </row>
    <row r="98" spans="1:8" ht="19.5" customHeight="1" x14ac:dyDescent="0.15">
      <c r="A98" s="59" t="s">
        <v>42</v>
      </c>
      <c r="B98" s="60">
        <v>45193</v>
      </c>
      <c r="C98" s="61">
        <v>8.39</v>
      </c>
      <c r="D98" s="62" t="s">
        <v>201</v>
      </c>
      <c r="E98" s="63"/>
      <c r="F98" s="63" t="s">
        <v>98</v>
      </c>
      <c r="G98" s="57" t="s">
        <v>13</v>
      </c>
      <c r="H98" s="85"/>
    </row>
    <row r="99" spans="1:8" ht="19.5" customHeight="1" x14ac:dyDescent="0.15">
      <c r="A99" s="59" t="s">
        <v>42</v>
      </c>
      <c r="B99" s="60">
        <v>45193</v>
      </c>
      <c r="C99" s="61">
        <v>1.35</v>
      </c>
      <c r="D99" s="62" t="s">
        <v>754</v>
      </c>
      <c r="E99" s="63"/>
      <c r="F99" s="63" t="s">
        <v>98</v>
      </c>
      <c r="G99" s="57" t="s">
        <v>27</v>
      </c>
      <c r="H99" s="85"/>
    </row>
    <row r="100" spans="1:8" ht="19.5" customHeight="1" x14ac:dyDescent="0.15">
      <c r="A100" s="59" t="s">
        <v>42</v>
      </c>
      <c r="B100" s="60">
        <v>45193</v>
      </c>
      <c r="C100" s="61">
        <v>1.2</v>
      </c>
      <c r="D100" s="62" t="s">
        <v>630</v>
      </c>
      <c r="E100" s="63"/>
      <c r="F100" s="63" t="s">
        <v>98</v>
      </c>
      <c r="G100" s="57" t="s">
        <v>27</v>
      </c>
      <c r="H100" s="85"/>
    </row>
    <row r="101" spans="1:8" ht="19.5" customHeight="1" x14ac:dyDescent="0.15">
      <c r="A101" s="59" t="s">
        <v>42</v>
      </c>
      <c r="B101" s="60">
        <v>45193</v>
      </c>
      <c r="C101" s="61">
        <v>0.72</v>
      </c>
      <c r="D101" s="62" t="s">
        <v>784</v>
      </c>
      <c r="E101" s="63"/>
      <c r="F101" s="63" t="s">
        <v>98</v>
      </c>
      <c r="G101" s="57" t="s">
        <v>27</v>
      </c>
      <c r="H101" s="85"/>
    </row>
    <row r="102" spans="1:8" ht="19.5" customHeight="1" x14ac:dyDescent="0.15">
      <c r="A102" s="59" t="s">
        <v>42</v>
      </c>
      <c r="B102" s="60">
        <v>45193</v>
      </c>
      <c r="C102" s="61">
        <v>1.79</v>
      </c>
      <c r="D102" s="62" t="s">
        <v>360</v>
      </c>
      <c r="E102" s="63"/>
      <c r="F102" s="63" t="s">
        <v>98</v>
      </c>
      <c r="G102" s="57" t="s">
        <v>27</v>
      </c>
      <c r="H102" s="85"/>
    </row>
    <row r="103" spans="1:8" ht="19.5" customHeight="1" x14ac:dyDescent="0.15">
      <c r="A103" s="59" t="s">
        <v>42</v>
      </c>
      <c r="B103" s="60">
        <v>45193</v>
      </c>
      <c r="C103" s="61">
        <v>1.75</v>
      </c>
      <c r="D103" s="62" t="s">
        <v>815</v>
      </c>
      <c r="E103" s="63"/>
      <c r="F103" s="63" t="s">
        <v>98</v>
      </c>
      <c r="G103" s="57" t="s">
        <v>27</v>
      </c>
      <c r="H103" s="85"/>
    </row>
    <row r="104" spans="1:8" ht="19.5" customHeight="1" x14ac:dyDescent="0.15">
      <c r="A104" s="59" t="s">
        <v>42</v>
      </c>
      <c r="B104" s="60">
        <v>45192</v>
      </c>
      <c r="C104" s="61">
        <v>0.63</v>
      </c>
      <c r="D104" s="62" t="s">
        <v>130</v>
      </c>
      <c r="E104" s="63">
        <v>3</v>
      </c>
      <c r="F104" s="63" t="s">
        <v>94</v>
      </c>
      <c r="G104" s="57" t="s">
        <v>13</v>
      </c>
      <c r="H104" s="85"/>
    </row>
    <row r="105" spans="1:8" ht="19.5" customHeight="1" x14ac:dyDescent="0.15">
      <c r="A105" s="59" t="s">
        <v>42</v>
      </c>
      <c r="B105" s="60">
        <v>45192</v>
      </c>
      <c r="C105" s="61">
        <v>2.1</v>
      </c>
      <c r="D105" s="62" t="s">
        <v>816</v>
      </c>
      <c r="E105" s="63"/>
      <c r="F105" s="63" t="s">
        <v>94</v>
      </c>
      <c r="G105" s="57" t="s">
        <v>27</v>
      </c>
      <c r="H105" s="85"/>
    </row>
    <row r="106" spans="1:8" ht="19.5" customHeight="1" x14ac:dyDescent="0.15">
      <c r="A106" s="59" t="s">
        <v>42</v>
      </c>
      <c r="B106" s="60">
        <v>45923</v>
      </c>
      <c r="C106" s="61">
        <v>5.18</v>
      </c>
      <c r="D106" s="62" t="s">
        <v>773</v>
      </c>
      <c r="E106" s="63"/>
      <c r="F106" s="63" t="s">
        <v>94</v>
      </c>
      <c r="G106" s="57" t="s">
        <v>24</v>
      </c>
      <c r="H106" s="85"/>
    </row>
    <row r="107" spans="1:8" ht="19.5" customHeight="1" x14ac:dyDescent="0.15">
      <c r="A107" s="59" t="s">
        <v>42</v>
      </c>
      <c r="B107" s="60">
        <v>45192</v>
      </c>
      <c r="C107" s="61">
        <v>3.75</v>
      </c>
      <c r="D107" s="62" t="s">
        <v>817</v>
      </c>
      <c r="E107" s="63"/>
      <c r="F107" s="63" t="s">
        <v>94</v>
      </c>
      <c r="G107" s="57" t="s">
        <v>13</v>
      </c>
      <c r="H107" s="85"/>
    </row>
    <row r="108" spans="1:8" ht="19.5" customHeight="1" x14ac:dyDescent="0.15">
      <c r="A108" s="59" t="s">
        <v>42</v>
      </c>
      <c r="B108" s="60">
        <v>45192</v>
      </c>
      <c r="C108" s="61">
        <v>3.76</v>
      </c>
      <c r="D108" s="62" t="s">
        <v>818</v>
      </c>
      <c r="E108" s="63"/>
      <c r="F108" s="63" t="s">
        <v>94</v>
      </c>
      <c r="G108" s="57" t="s">
        <v>24</v>
      </c>
      <c r="H108" s="85"/>
    </row>
    <row r="109" spans="1:8" ht="19.5" customHeight="1" x14ac:dyDescent="0.15">
      <c r="A109" s="59" t="s">
        <v>42</v>
      </c>
      <c r="B109" s="60">
        <v>45192</v>
      </c>
      <c r="C109" s="61">
        <v>1.65</v>
      </c>
      <c r="D109" s="62" t="s">
        <v>819</v>
      </c>
      <c r="E109" s="63"/>
      <c r="F109" s="63" t="s">
        <v>94</v>
      </c>
      <c r="G109" s="57" t="s">
        <v>13</v>
      </c>
      <c r="H109" s="85"/>
    </row>
    <row r="110" spans="1:8" ht="19.5" customHeight="1" x14ac:dyDescent="0.15">
      <c r="A110" s="59" t="s">
        <v>42</v>
      </c>
      <c r="B110" s="60">
        <v>45192</v>
      </c>
      <c r="C110" s="61">
        <v>1.35</v>
      </c>
      <c r="D110" s="62" t="s">
        <v>820</v>
      </c>
      <c r="E110" s="63"/>
      <c r="F110" s="63" t="s">
        <v>94</v>
      </c>
      <c r="G110" s="57" t="s">
        <v>16</v>
      </c>
      <c r="H110" s="85"/>
    </row>
    <row r="111" spans="1:8" ht="19.5" customHeight="1" x14ac:dyDescent="0.15">
      <c r="A111" s="59" t="s">
        <v>42</v>
      </c>
      <c r="B111" s="60">
        <v>45192</v>
      </c>
      <c r="C111" s="61">
        <v>0.82</v>
      </c>
      <c r="D111" s="62" t="s">
        <v>821</v>
      </c>
      <c r="E111" s="63"/>
      <c r="F111" s="63" t="s">
        <v>94</v>
      </c>
      <c r="G111" s="57" t="s">
        <v>13</v>
      </c>
      <c r="H111" s="85"/>
    </row>
    <row r="112" spans="1:8" ht="19.5" customHeight="1" x14ac:dyDescent="0.15">
      <c r="A112" s="59" t="s">
        <v>42</v>
      </c>
      <c r="B112" s="60">
        <v>45198</v>
      </c>
      <c r="C112" s="61">
        <v>19.5</v>
      </c>
      <c r="D112" s="62" t="s">
        <v>822</v>
      </c>
      <c r="E112" s="63"/>
      <c r="F112" s="63" t="s">
        <v>823</v>
      </c>
      <c r="G112" s="57" t="s">
        <v>14</v>
      </c>
      <c r="H112" s="85"/>
    </row>
    <row r="113" spans="1:8" ht="19.5" customHeight="1" x14ac:dyDescent="0.15">
      <c r="A113" s="59" t="s">
        <v>42</v>
      </c>
      <c r="B113" s="60">
        <v>45197</v>
      </c>
      <c r="C113" s="61">
        <v>1.64</v>
      </c>
      <c r="D113" s="62" t="s">
        <v>583</v>
      </c>
      <c r="E113" s="63"/>
      <c r="F113" s="63" t="s">
        <v>98</v>
      </c>
      <c r="G113" s="57" t="s">
        <v>13</v>
      </c>
      <c r="H113" s="85"/>
    </row>
    <row r="114" spans="1:8" ht="19.5" customHeight="1" x14ac:dyDescent="0.15">
      <c r="A114" s="59" t="s">
        <v>42</v>
      </c>
      <c r="B114" s="60">
        <v>45197</v>
      </c>
      <c r="C114" s="61">
        <v>2.0299999999999998</v>
      </c>
      <c r="D114" s="62" t="s">
        <v>583</v>
      </c>
      <c r="E114" s="63"/>
      <c r="F114" s="63" t="s">
        <v>98</v>
      </c>
      <c r="G114" s="57" t="s">
        <v>13</v>
      </c>
      <c r="H114" s="85"/>
    </row>
    <row r="115" spans="1:8" ht="19.5" customHeight="1" x14ac:dyDescent="0.15">
      <c r="A115" s="59" t="s">
        <v>42</v>
      </c>
      <c r="B115" s="60">
        <v>45197</v>
      </c>
      <c r="C115" s="61">
        <v>2.19</v>
      </c>
      <c r="D115" s="62" t="s">
        <v>157</v>
      </c>
      <c r="E115" s="63"/>
      <c r="F115" s="63" t="s">
        <v>98</v>
      </c>
      <c r="G115" s="57" t="s">
        <v>13</v>
      </c>
      <c r="H115" s="85"/>
    </row>
    <row r="116" spans="1:8" ht="19.5" customHeight="1" x14ac:dyDescent="0.15">
      <c r="A116" s="59" t="s">
        <v>42</v>
      </c>
      <c r="B116" s="60">
        <v>45197</v>
      </c>
      <c r="C116" s="61">
        <v>4.03</v>
      </c>
      <c r="D116" s="62" t="s">
        <v>157</v>
      </c>
      <c r="E116" s="63"/>
      <c r="F116" s="63" t="s">
        <v>98</v>
      </c>
      <c r="G116" s="57" t="s">
        <v>13</v>
      </c>
      <c r="H116" s="85"/>
    </row>
    <row r="117" spans="1:8" ht="19.5" customHeight="1" x14ac:dyDescent="0.15">
      <c r="A117" s="59" t="s">
        <v>42</v>
      </c>
      <c r="B117" s="60">
        <v>45197</v>
      </c>
      <c r="C117" s="61">
        <v>1.85</v>
      </c>
      <c r="D117" s="62" t="s">
        <v>70</v>
      </c>
      <c r="E117" s="63"/>
      <c r="F117" s="63" t="s">
        <v>98</v>
      </c>
      <c r="G117" s="57" t="s">
        <v>27</v>
      </c>
      <c r="H117" s="85"/>
    </row>
    <row r="118" spans="1:8" ht="19.5" customHeight="1" x14ac:dyDescent="0.15">
      <c r="A118" s="59" t="s">
        <v>38</v>
      </c>
      <c r="B118" s="60">
        <v>45197</v>
      </c>
      <c r="C118" s="61">
        <v>299.70999999999998</v>
      </c>
      <c r="D118" s="62" t="s">
        <v>824</v>
      </c>
      <c r="E118" s="63"/>
      <c r="F118" s="63"/>
      <c r="G118" s="57" t="s">
        <v>23</v>
      </c>
      <c r="H118" s="85"/>
    </row>
    <row r="119" spans="1:8" ht="19.5" customHeight="1" x14ac:dyDescent="0.15">
      <c r="A119" s="59" t="s">
        <v>42</v>
      </c>
      <c r="B119" s="60">
        <v>45197</v>
      </c>
      <c r="C119" s="61">
        <v>13.99</v>
      </c>
      <c r="D119" s="62" t="s">
        <v>825</v>
      </c>
      <c r="E119" s="63"/>
      <c r="F119" s="63"/>
      <c r="G119" s="57" t="s">
        <v>16</v>
      </c>
      <c r="H119" s="85"/>
    </row>
    <row r="120" spans="1:8" ht="19.5" customHeight="1" x14ac:dyDescent="0.15">
      <c r="A120" s="59" t="s">
        <v>42</v>
      </c>
      <c r="B120" s="60">
        <v>45197</v>
      </c>
      <c r="C120" s="61">
        <v>5.24</v>
      </c>
      <c r="D120" s="62" t="s">
        <v>826</v>
      </c>
      <c r="E120" s="63"/>
      <c r="F120" s="63"/>
      <c r="G120" s="57" t="s">
        <v>16</v>
      </c>
      <c r="H120" s="85"/>
    </row>
    <row r="121" spans="1:8" ht="19.5" customHeight="1" x14ac:dyDescent="0.15">
      <c r="A121" s="59" t="s">
        <v>42</v>
      </c>
      <c r="B121" s="60">
        <v>45197</v>
      </c>
      <c r="C121" s="61">
        <v>12.99</v>
      </c>
      <c r="D121" s="62" t="s">
        <v>827</v>
      </c>
      <c r="E121" s="63"/>
      <c r="F121" s="63"/>
      <c r="G121" s="57" t="s">
        <v>16</v>
      </c>
      <c r="H121" s="85"/>
    </row>
    <row r="122" spans="1:8" ht="19.5" customHeight="1" x14ac:dyDescent="0.15">
      <c r="A122" s="59" t="s">
        <v>42</v>
      </c>
      <c r="B122" s="60">
        <v>45197</v>
      </c>
      <c r="C122" s="61">
        <v>5.24</v>
      </c>
      <c r="D122" s="62" t="s">
        <v>826</v>
      </c>
      <c r="E122" s="63"/>
      <c r="F122" s="63"/>
      <c r="G122" s="57" t="s">
        <v>16</v>
      </c>
      <c r="H122" s="85"/>
    </row>
    <row r="123" spans="1:8" ht="19.5" customHeight="1" x14ac:dyDescent="0.15">
      <c r="A123" s="59" t="s">
        <v>42</v>
      </c>
      <c r="B123" s="60">
        <v>45197</v>
      </c>
      <c r="C123" s="61">
        <v>12.99</v>
      </c>
      <c r="D123" s="62" t="s">
        <v>827</v>
      </c>
      <c r="E123" s="63"/>
      <c r="F123" s="63"/>
      <c r="G123" s="57" t="s">
        <v>16</v>
      </c>
      <c r="H123" s="85"/>
    </row>
    <row r="124" spans="1:8" ht="19.5" customHeight="1" x14ac:dyDescent="0.15">
      <c r="A124" s="59" t="s">
        <v>42</v>
      </c>
      <c r="B124" s="60">
        <v>45197</v>
      </c>
      <c r="C124" s="61">
        <v>12.99</v>
      </c>
      <c r="D124" s="62" t="s">
        <v>828</v>
      </c>
      <c r="E124" s="63"/>
      <c r="F124" s="63"/>
      <c r="G124" s="57" t="s">
        <v>16</v>
      </c>
      <c r="H124" s="85"/>
    </row>
    <row r="125" spans="1:8" ht="19.5" customHeight="1" x14ac:dyDescent="0.15">
      <c r="A125" s="59"/>
      <c r="B125" s="63"/>
      <c r="C125" s="61"/>
      <c r="D125" s="62"/>
      <c r="E125" s="63"/>
      <c r="F125" s="63"/>
      <c r="G125" s="57"/>
      <c r="H125" s="85"/>
    </row>
    <row r="126" spans="1:8" ht="19.5" customHeight="1" x14ac:dyDescent="0.15">
      <c r="A126" s="59"/>
      <c r="B126" s="60"/>
      <c r="C126" s="61"/>
      <c r="D126" s="62"/>
      <c r="E126" s="63"/>
      <c r="F126" s="63"/>
      <c r="G126" s="57"/>
      <c r="H126" s="85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Resumen!$B$3:$C$18</xm:f>
          </x14:formula1>
          <xm:sqref>G6:G126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H85"/>
  <sheetViews>
    <sheetView showGridLines="0" tabSelected="1" topLeftCell="A8" workbookViewId="0">
      <selection activeCell="B16" sqref="B1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94" t="s">
        <v>829</v>
      </c>
      <c r="E2" s="95">
        <f>C4/2</f>
        <v>433.36999999999995</v>
      </c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SUM(C6:C85)</f>
        <v>866.7399999999999</v>
      </c>
      <c r="D4" s="38" t="s">
        <v>30</v>
      </c>
      <c r="E4" s="39">
        <f>SUMIFS(C6:C85,A6:A85,"&lt;&gt;N")</f>
        <v>68.11</v>
      </c>
      <c r="F4" s="38" t="s">
        <v>31</v>
      </c>
      <c r="G4" s="39">
        <f>SUMIFS(C6:C85,A6:A85,"&lt;&gt;F")</f>
        <v>808.03</v>
      </c>
      <c r="H4" s="41">
        <f>E4+G4</f>
        <v>876.14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42</v>
      </c>
      <c r="B6" s="60">
        <v>45214</v>
      </c>
      <c r="C6" s="48">
        <v>32.450000000000003</v>
      </c>
      <c r="D6" s="62" t="s">
        <v>830</v>
      </c>
      <c r="E6" s="63"/>
      <c r="F6" s="63"/>
      <c r="G6" s="57" t="s">
        <v>23</v>
      </c>
      <c r="H6" s="85"/>
    </row>
    <row r="7" spans="1:8" ht="19.5" customHeight="1" x14ac:dyDescent="0.15">
      <c r="A7" s="59" t="s">
        <v>42</v>
      </c>
      <c r="B7" s="60">
        <v>45214</v>
      </c>
      <c r="C7" s="48">
        <v>10</v>
      </c>
      <c r="D7" s="62" t="s">
        <v>831</v>
      </c>
      <c r="E7" s="62"/>
      <c r="F7" s="63"/>
      <c r="G7" s="57" t="s">
        <v>23</v>
      </c>
      <c r="H7" s="86"/>
    </row>
    <row r="8" spans="1:8" ht="19.5" customHeight="1" x14ac:dyDescent="0.15">
      <c r="A8" s="59" t="s">
        <v>42</v>
      </c>
      <c r="B8" s="60">
        <v>45215</v>
      </c>
      <c r="C8" s="48">
        <v>370</v>
      </c>
      <c r="D8" s="62" t="s">
        <v>832</v>
      </c>
      <c r="E8" s="63"/>
      <c r="F8" s="63"/>
      <c r="G8" s="57" t="s">
        <v>16</v>
      </c>
      <c r="H8" s="86"/>
    </row>
    <row r="9" spans="1:8" ht="19.5" customHeight="1" x14ac:dyDescent="0.15">
      <c r="A9" s="59" t="s">
        <v>42</v>
      </c>
      <c r="B9" s="60">
        <v>45216</v>
      </c>
      <c r="C9" s="48">
        <v>4.05</v>
      </c>
      <c r="D9" s="62" t="s">
        <v>522</v>
      </c>
      <c r="E9" s="62"/>
      <c r="F9" s="63" t="s">
        <v>833</v>
      </c>
      <c r="G9" s="57" t="s">
        <v>17</v>
      </c>
      <c r="H9" s="86"/>
    </row>
    <row r="10" spans="1:8" ht="19.5" customHeight="1" x14ac:dyDescent="0.15">
      <c r="A10" s="59" t="s">
        <v>42</v>
      </c>
      <c r="B10" s="60">
        <v>45217</v>
      </c>
      <c r="C10" s="48">
        <v>22.1</v>
      </c>
      <c r="D10" s="62" t="s">
        <v>834</v>
      </c>
      <c r="E10" s="62"/>
      <c r="F10" s="63" t="s">
        <v>55</v>
      </c>
      <c r="G10" s="57" t="s">
        <v>24</v>
      </c>
      <c r="H10" s="86"/>
    </row>
    <row r="11" spans="1:8" ht="19.5" customHeight="1" x14ac:dyDescent="0.15">
      <c r="A11" s="59" t="s">
        <v>835</v>
      </c>
      <c r="B11" s="60">
        <v>45218</v>
      </c>
      <c r="C11" s="48">
        <v>9.4</v>
      </c>
      <c r="D11" s="62" t="s">
        <v>836</v>
      </c>
      <c r="E11" s="62"/>
      <c r="F11" s="63" t="s">
        <v>758</v>
      </c>
      <c r="G11" s="57" t="s">
        <v>16</v>
      </c>
      <c r="H11" s="86"/>
    </row>
    <row r="12" spans="1:8" ht="19.5" customHeight="1" x14ac:dyDescent="0.15">
      <c r="A12" s="59" t="s">
        <v>42</v>
      </c>
      <c r="B12" s="60">
        <v>45208</v>
      </c>
      <c r="C12" s="61">
        <v>5.99</v>
      </c>
      <c r="D12" s="62" t="s">
        <v>837</v>
      </c>
      <c r="E12" s="62"/>
      <c r="F12" s="63"/>
      <c r="G12" s="57" t="s">
        <v>20</v>
      </c>
      <c r="H12" s="86"/>
    </row>
    <row r="13" spans="1:8" ht="19.5" customHeight="1" x14ac:dyDescent="0.15">
      <c r="A13" s="59" t="s">
        <v>42</v>
      </c>
      <c r="B13" s="60">
        <v>45204</v>
      </c>
      <c r="C13" s="61">
        <v>71.75</v>
      </c>
      <c r="D13" s="62" t="s">
        <v>838</v>
      </c>
      <c r="E13" s="62"/>
      <c r="F13" s="63"/>
      <c r="G13" s="57" t="s">
        <v>25</v>
      </c>
      <c r="H13" s="86"/>
    </row>
    <row r="14" spans="1:8" ht="19.5" customHeight="1" x14ac:dyDescent="0.15">
      <c r="A14" s="59" t="s">
        <v>42</v>
      </c>
      <c r="B14" s="60">
        <v>45204</v>
      </c>
      <c r="C14" s="61">
        <v>4.5999999999999996</v>
      </c>
      <c r="D14" s="62" t="s">
        <v>839</v>
      </c>
      <c r="E14" s="62"/>
      <c r="F14" s="63"/>
      <c r="G14" s="57" t="s">
        <v>17</v>
      </c>
      <c r="H14" s="86"/>
    </row>
    <row r="15" spans="1:8" ht="19.5" customHeight="1" x14ac:dyDescent="0.15">
      <c r="A15" s="59" t="s">
        <v>42</v>
      </c>
      <c r="B15" s="60">
        <v>45199</v>
      </c>
      <c r="C15" s="61">
        <v>19.5</v>
      </c>
      <c r="D15" s="62" t="s">
        <v>840</v>
      </c>
      <c r="E15" s="62"/>
      <c r="F15" s="63"/>
      <c r="G15" s="57" t="s">
        <v>14</v>
      </c>
      <c r="H15" s="86"/>
    </row>
    <row r="16" spans="1:8" ht="19.5" customHeight="1" x14ac:dyDescent="0.15">
      <c r="A16" s="59" t="s">
        <v>42</v>
      </c>
      <c r="B16" s="60">
        <v>45205</v>
      </c>
      <c r="C16" s="61">
        <v>2.84</v>
      </c>
      <c r="D16" s="62" t="s">
        <v>841</v>
      </c>
      <c r="E16" s="62"/>
      <c r="F16" s="63"/>
      <c r="G16" s="57" t="s">
        <v>21</v>
      </c>
      <c r="H16" s="86"/>
    </row>
    <row r="17" spans="1:8" ht="19.5" customHeight="1" x14ac:dyDescent="0.15">
      <c r="A17" s="59" t="s">
        <v>42</v>
      </c>
      <c r="B17" s="87">
        <v>45209</v>
      </c>
      <c r="C17" s="61">
        <v>9</v>
      </c>
      <c r="D17" s="62" t="s">
        <v>842</v>
      </c>
      <c r="E17" s="62"/>
      <c r="F17" s="63" t="s">
        <v>843</v>
      </c>
      <c r="G17" s="57" t="s">
        <v>14</v>
      </c>
      <c r="H17" s="86"/>
    </row>
    <row r="18" spans="1:8" ht="19.5" customHeight="1" x14ac:dyDescent="0.15">
      <c r="A18" s="59" t="s">
        <v>42</v>
      </c>
      <c r="B18" s="60">
        <v>45207</v>
      </c>
      <c r="C18" s="61">
        <v>8</v>
      </c>
      <c r="D18" s="62" t="s">
        <v>844</v>
      </c>
      <c r="E18" s="62"/>
      <c r="F18" s="63"/>
      <c r="G18" s="57" t="s">
        <v>17</v>
      </c>
      <c r="H18" s="86"/>
    </row>
    <row r="19" spans="1:8" ht="19.5" customHeight="1" x14ac:dyDescent="0.15">
      <c r="A19" s="59" t="s">
        <v>38</v>
      </c>
      <c r="B19" s="60">
        <v>45209</v>
      </c>
      <c r="C19" s="61">
        <v>0.71</v>
      </c>
      <c r="D19" s="62" t="s">
        <v>845</v>
      </c>
      <c r="E19" s="62"/>
      <c r="F19" s="63" t="s">
        <v>98</v>
      </c>
      <c r="G19" s="57" t="s">
        <v>13</v>
      </c>
      <c r="H19" s="86"/>
    </row>
    <row r="20" spans="1:8" ht="19.5" customHeight="1" x14ac:dyDescent="0.15">
      <c r="A20" s="59" t="s">
        <v>38</v>
      </c>
      <c r="B20" s="60">
        <v>45209</v>
      </c>
      <c r="C20" s="61">
        <v>3.87</v>
      </c>
      <c r="D20" s="62" t="s">
        <v>846</v>
      </c>
      <c r="E20" s="63"/>
      <c r="F20" s="63" t="s">
        <v>98</v>
      </c>
      <c r="G20" s="57" t="s">
        <v>13</v>
      </c>
      <c r="H20" s="85"/>
    </row>
    <row r="21" spans="1:8" ht="19.5" customHeight="1" x14ac:dyDescent="0.15">
      <c r="A21" s="59" t="s">
        <v>38</v>
      </c>
      <c r="B21" s="60">
        <v>45209</v>
      </c>
      <c r="C21" s="61">
        <v>3.25</v>
      </c>
      <c r="D21" s="62" t="s">
        <v>350</v>
      </c>
      <c r="E21" s="62"/>
      <c r="F21" s="63" t="s">
        <v>98</v>
      </c>
      <c r="G21" s="57" t="s">
        <v>13</v>
      </c>
      <c r="H21" s="86"/>
    </row>
    <row r="22" spans="1:8" ht="19.5" customHeight="1" x14ac:dyDescent="0.15">
      <c r="A22" s="59" t="s">
        <v>38</v>
      </c>
      <c r="B22" s="60">
        <v>45209</v>
      </c>
      <c r="C22" s="61">
        <v>2.92</v>
      </c>
      <c r="D22" s="62" t="s">
        <v>365</v>
      </c>
      <c r="E22" s="63"/>
      <c r="F22" s="63" t="s">
        <v>98</v>
      </c>
      <c r="G22" s="57" t="s">
        <v>13</v>
      </c>
      <c r="H22" s="86"/>
    </row>
    <row r="23" spans="1:8" ht="19.5" customHeight="1" x14ac:dyDescent="0.15">
      <c r="A23" s="59" t="s">
        <v>42</v>
      </c>
      <c r="B23" s="60">
        <v>45200</v>
      </c>
      <c r="C23" s="61">
        <v>20</v>
      </c>
      <c r="D23" s="62" t="s">
        <v>847</v>
      </c>
      <c r="E23" s="63"/>
      <c r="F23" s="63"/>
      <c r="G23" s="57" t="s">
        <v>14</v>
      </c>
      <c r="H23" s="86"/>
    </row>
    <row r="24" spans="1:8" ht="19.5" customHeight="1" x14ac:dyDescent="0.15">
      <c r="A24" s="59" t="s">
        <v>42</v>
      </c>
      <c r="B24" s="60">
        <v>45202</v>
      </c>
      <c r="C24" s="61">
        <v>10.55</v>
      </c>
      <c r="D24" s="62" t="s">
        <v>848</v>
      </c>
      <c r="E24" s="63"/>
      <c r="F24" s="63" t="s">
        <v>849</v>
      </c>
      <c r="G24" s="57" t="s">
        <v>21</v>
      </c>
      <c r="H24" s="86"/>
    </row>
    <row r="25" spans="1:8" ht="19.5" customHeight="1" x14ac:dyDescent="0.15">
      <c r="A25" s="59" t="s">
        <v>42</v>
      </c>
      <c r="B25" s="60">
        <v>45204</v>
      </c>
      <c r="C25" s="61">
        <v>5</v>
      </c>
      <c r="D25" s="62" t="s">
        <v>850</v>
      </c>
      <c r="E25" s="63"/>
      <c r="F25" s="63" t="s">
        <v>849</v>
      </c>
      <c r="G25" s="57" t="s">
        <v>21</v>
      </c>
      <c r="H25" s="86"/>
    </row>
    <row r="26" spans="1:8" ht="19.5" customHeight="1" x14ac:dyDescent="0.15">
      <c r="A26" s="59" t="s">
        <v>38</v>
      </c>
      <c r="B26" s="60">
        <v>45207</v>
      </c>
      <c r="C26" s="61">
        <v>9.6</v>
      </c>
      <c r="D26" s="62" t="s">
        <v>851</v>
      </c>
      <c r="E26" s="63"/>
      <c r="F26" s="63"/>
      <c r="G26" s="57" t="s">
        <v>17</v>
      </c>
      <c r="H26" s="86"/>
    </row>
    <row r="27" spans="1:8" ht="19.5" customHeight="1" x14ac:dyDescent="0.15">
      <c r="A27" s="59" t="s">
        <v>42</v>
      </c>
      <c r="B27" s="60">
        <v>45206</v>
      </c>
      <c r="C27" s="61">
        <v>4.9000000000000004</v>
      </c>
      <c r="D27" s="62" t="s">
        <v>481</v>
      </c>
      <c r="E27" s="63"/>
      <c r="F27" s="63"/>
      <c r="G27" s="57" t="s">
        <v>21</v>
      </c>
      <c r="H27" s="86"/>
    </row>
    <row r="28" spans="1:8" ht="19.5" customHeight="1" x14ac:dyDescent="0.15">
      <c r="A28" s="59" t="s">
        <v>42</v>
      </c>
      <c r="B28" s="60">
        <v>45211</v>
      </c>
      <c r="C28" s="61">
        <v>7.4</v>
      </c>
      <c r="D28" s="62" t="s">
        <v>852</v>
      </c>
      <c r="E28" s="63"/>
      <c r="F28" s="63" t="s">
        <v>610</v>
      </c>
      <c r="G28" s="57" t="s">
        <v>14</v>
      </c>
      <c r="H28" s="86"/>
    </row>
    <row r="29" spans="1:8" ht="19.5" customHeight="1" x14ac:dyDescent="0.15">
      <c r="A29" s="59" t="s">
        <v>42</v>
      </c>
      <c r="B29" s="60">
        <v>45218</v>
      </c>
      <c r="C29" s="61">
        <v>1.98</v>
      </c>
      <c r="D29" s="62" t="s">
        <v>360</v>
      </c>
      <c r="E29" s="63"/>
      <c r="F29" s="63" t="s">
        <v>98</v>
      </c>
      <c r="G29" s="57" t="s">
        <v>27</v>
      </c>
      <c r="H29" s="86"/>
    </row>
    <row r="30" spans="1:8" ht="19.5" customHeight="1" x14ac:dyDescent="0.15">
      <c r="A30" s="59" t="s">
        <v>42</v>
      </c>
      <c r="B30" s="60">
        <v>45218</v>
      </c>
      <c r="C30" s="61">
        <v>1.78</v>
      </c>
      <c r="D30" s="62" t="s">
        <v>360</v>
      </c>
      <c r="E30" s="87"/>
      <c r="F30" s="63" t="s">
        <v>98</v>
      </c>
      <c r="G30" s="57" t="s">
        <v>27</v>
      </c>
      <c r="H30" s="86"/>
    </row>
    <row r="31" spans="1:8" ht="19.5" customHeight="1" x14ac:dyDescent="0.15">
      <c r="A31" s="59" t="s">
        <v>42</v>
      </c>
      <c r="B31" s="60">
        <v>45218</v>
      </c>
      <c r="C31" s="61">
        <v>1.0900000000000001</v>
      </c>
      <c r="D31" s="62" t="s">
        <v>198</v>
      </c>
      <c r="E31" s="63"/>
      <c r="F31" s="63" t="s">
        <v>98</v>
      </c>
      <c r="G31" s="57" t="s">
        <v>27</v>
      </c>
      <c r="H31" s="86"/>
    </row>
    <row r="32" spans="1:8" ht="19.5" customHeight="1" x14ac:dyDescent="0.15">
      <c r="A32" s="59" t="s">
        <v>42</v>
      </c>
      <c r="B32" s="60">
        <v>45218</v>
      </c>
      <c r="C32" s="61">
        <v>1.5</v>
      </c>
      <c r="D32" s="62" t="s">
        <v>853</v>
      </c>
      <c r="E32" s="62"/>
      <c r="F32" s="63" t="s">
        <v>98</v>
      </c>
      <c r="G32" s="57" t="s">
        <v>13</v>
      </c>
      <c r="H32" s="86"/>
    </row>
    <row r="33" spans="1:8" ht="19.5" customHeight="1" x14ac:dyDescent="0.15">
      <c r="A33" s="59" t="s">
        <v>42</v>
      </c>
      <c r="B33" s="60">
        <v>45218</v>
      </c>
      <c r="C33" s="61">
        <v>1</v>
      </c>
      <c r="D33" s="62" t="s">
        <v>854</v>
      </c>
      <c r="E33" s="63"/>
      <c r="F33" s="63" t="s">
        <v>98</v>
      </c>
      <c r="G33" s="57" t="s">
        <v>13</v>
      </c>
      <c r="H33" s="86"/>
    </row>
    <row r="34" spans="1:8" ht="19.5" customHeight="1" x14ac:dyDescent="0.15">
      <c r="A34" s="59" t="s">
        <v>42</v>
      </c>
      <c r="B34" s="60">
        <v>45218</v>
      </c>
      <c r="C34" s="61">
        <v>2.89</v>
      </c>
      <c r="D34" s="62" t="s">
        <v>855</v>
      </c>
      <c r="E34" s="63"/>
      <c r="F34" s="63" t="s">
        <v>98</v>
      </c>
      <c r="G34" s="57" t="s">
        <v>13</v>
      </c>
      <c r="H34" s="86"/>
    </row>
    <row r="35" spans="1:8" ht="19.5" customHeight="1" x14ac:dyDescent="0.15">
      <c r="A35" s="59" t="s">
        <v>42</v>
      </c>
      <c r="B35" s="60">
        <v>45218</v>
      </c>
      <c r="C35" s="61">
        <v>3.79</v>
      </c>
      <c r="D35" s="62" t="s">
        <v>135</v>
      </c>
      <c r="E35" s="63"/>
      <c r="F35" s="63" t="s">
        <v>98</v>
      </c>
      <c r="G35" s="57" t="s">
        <v>13</v>
      </c>
      <c r="H35" s="86"/>
    </row>
    <row r="36" spans="1:8" ht="19.5" customHeight="1" x14ac:dyDescent="0.15">
      <c r="A36" s="59" t="s">
        <v>42</v>
      </c>
      <c r="B36" s="60">
        <v>45219</v>
      </c>
      <c r="C36" s="61">
        <v>1.44</v>
      </c>
      <c r="D36" s="62" t="s">
        <v>856</v>
      </c>
      <c r="E36" s="63"/>
      <c r="F36" s="63" t="s">
        <v>98</v>
      </c>
      <c r="G36" s="57" t="s">
        <v>13</v>
      </c>
      <c r="H36" s="86"/>
    </row>
    <row r="37" spans="1:8" ht="19.5" customHeight="1" x14ac:dyDescent="0.15">
      <c r="A37" s="59" t="s">
        <v>42</v>
      </c>
      <c r="B37" s="60">
        <v>45219</v>
      </c>
      <c r="C37" s="61">
        <v>2.4500000000000002</v>
      </c>
      <c r="D37" s="62" t="s">
        <v>155</v>
      </c>
      <c r="E37" s="63"/>
      <c r="F37" s="63" t="s">
        <v>98</v>
      </c>
      <c r="G37" s="57" t="s">
        <v>13</v>
      </c>
      <c r="H37" s="86"/>
    </row>
    <row r="38" spans="1:8" ht="19.5" customHeight="1" x14ac:dyDescent="0.15">
      <c r="A38" s="59" t="s">
        <v>42</v>
      </c>
      <c r="B38" s="60">
        <v>45219</v>
      </c>
      <c r="C38" s="61">
        <v>1.38</v>
      </c>
      <c r="D38" s="62" t="s">
        <v>857</v>
      </c>
      <c r="E38" s="63"/>
      <c r="F38" s="63" t="s">
        <v>98</v>
      </c>
      <c r="G38" s="57" t="s">
        <v>13</v>
      </c>
      <c r="H38" s="86"/>
    </row>
    <row r="39" spans="1:8" ht="19.5" customHeight="1" x14ac:dyDescent="0.15">
      <c r="A39" s="59" t="s">
        <v>42</v>
      </c>
      <c r="B39" s="60">
        <v>45219</v>
      </c>
      <c r="C39" s="61">
        <v>0.55000000000000004</v>
      </c>
      <c r="D39" s="62" t="s">
        <v>858</v>
      </c>
      <c r="E39" s="63"/>
      <c r="F39" s="63" t="s">
        <v>98</v>
      </c>
      <c r="G39" s="57" t="s">
        <v>13</v>
      </c>
      <c r="H39" s="85"/>
    </row>
    <row r="40" spans="1:8" ht="19.5" customHeight="1" x14ac:dyDescent="0.15">
      <c r="A40" s="59" t="s">
        <v>42</v>
      </c>
      <c r="B40" s="60">
        <v>45219</v>
      </c>
      <c r="C40" s="61">
        <v>1</v>
      </c>
      <c r="D40" s="62" t="s">
        <v>859</v>
      </c>
      <c r="E40" s="63"/>
      <c r="F40" s="63" t="s">
        <v>98</v>
      </c>
      <c r="G40" s="57" t="s">
        <v>13</v>
      </c>
      <c r="H40" s="86"/>
    </row>
    <row r="41" spans="1:8" ht="19.5" customHeight="1" x14ac:dyDescent="0.15">
      <c r="A41" s="59" t="s">
        <v>42</v>
      </c>
      <c r="B41" s="60">
        <v>45221</v>
      </c>
      <c r="C41" s="61">
        <v>3.94</v>
      </c>
      <c r="D41" s="62" t="s">
        <v>860</v>
      </c>
      <c r="E41" s="63"/>
      <c r="F41" s="63" t="s">
        <v>375</v>
      </c>
      <c r="G41" s="57" t="s">
        <v>13</v>
      </c>
      <c r="H41" s="85"/>
    </row>
    <row r="42" spans="1:8" ht="19.5" customHeight="1" x14ac:dyDescent="0.15">
      <c r="A42" s="59" t="s">
        <v>38</v>
      </c>
      <c r="B42" s="60">
        <v>45222</v>
      </c>
      <c r="C42" s="61">
        <v>1.99</v>
      </c>
      <c r="D42" s="62" t="s">
        <v>861</v>
      </c>
      <c r="E42" s="63"/>
      <c r="F42" s="63" t="s">
        <v>98</v>
      </c>
      <c r="G42" s="57" t="s">
        <v>16</v>
      </c>
      <c r="H42" s="86"/>
    </row>
    <row r="43" spans="1:8" ht="19.5" customHeight="1" x14ac:dyDescent="0.15">
      <c r="A43" s="59" t="s">
        <v>38</v>
      </c>
      <c r="B43" s="60">
        <v>45222</v>
      </c>
      <c r="C43" s="61">
        <v>0.75</v>
      </c>
      <c r="D43" s="62" t="s">
        <v>64</v>
      </c>
      <c r="E43" s="63"/>
      <c r="F43" s="63" t="s">
        <v>98</v>
      </c>
      <c r="G43" s="57" t="s">
        <v>13</v>
      </c>
      <c r="H43" s="86"/>
    </row>
    <row r="44" spans="1:8" ht="19.5" customHeight="1" x14ac:dyDescent="0.15">
      <c r="A44" s="59" t="s">
        <v>38</v>
      </c>
      <c r="B44" s="60">
        <v>45222</v>
      </c>
      <c r="C44" s="61">
        <v>0.79</v>
      </c>
      <c r="D44" s="62" t="s">
        <v>65</v>
      </c>
      <c r="E44" s="63"/>
      <c r="F44" s="63" t="s">
        <v>98</v>
      </c>
      <c r="G44" s="57" t="s">
        <v>13</v>
      </c>
      <c r="H44" s="85"/>
    </row>
    <row r="45" spans="1:8" ht="19.5" customHeight="1" x14ac:dyDescent="0.15">
      <c r="A45" s="59" t="s">
        <v>38</v>
      </c>
      <c r="B45" s="60">
        <v>45222</v>
      </c>
      <c r="C45" s="61">
        <v>2.5499999999999998</v>
      </c>
      <c r="D45" s="62" t="s">
        <v>754</v>
      </c>
      <c r="E45" s="63"/>
      <c r="F45" s="63" t="s">
        <v>98</v>
      </c>
      <c r="G45" s="57" t="s">
        <v>27</v>
      </c>
      <c r="H45" s="85"/>
    </row>
    <row r="46" spans="1:8" ht="19.5" customHeight="1" x14ac:dyDescent="0.15">
      <c r="A46" s="59" t="s">
        <v>38</v>
      </c>
      <c r="B46" s="60">
        <v>45222</v>
      </c>
      <c r="C46" s="61">
        <v>2.09</v>
      </c>
      <c r="D46" s="62" t="s">
        <v>593</v>
      </c>
      <c r="E46" s="63"/>
      <c r="F46" s="63" t="s">
        <v>98</v>
      </c>
      <c r="G46" s="57" t="s">
        <v>27</v>
      </c>
      <c r="H46" s="85"/>
    </row>
    <row r="47" spans="1:8" ht="19.5" customHeight="1" x14ac:dyDescent="0.15">
      <c r="A47" s="59" t="s">
        <v>38</v>
      </c>
      <c r="B47" s="60">
        <v>45222</v>
      </c>
      <c r="C47" s="61">
        <v>2.1</v>
      </c>
      <c r="D47" s="62" t="s">
        <v>862</v>
      </c>
      <c r="E47" s="63"/>
      <c r="F47" s="63" t="s">
        <v>98</v>
      </c>
      <c r="G47" s="57" t="s">
        <v>13</v>
      </c>
      <c r="H47" s="88"/>
    </row>
    <row r="48" spans="1:8" ht="19.5" customHeight="1" x14ac:dyDescent="0.15">
      <c r="A48" s="59" t="s">
        <v>38</v>
      </c>
      <c r="B48" s="60">
        <v>45222</v>
      </c>
      <c r="C48" s="61">
        <v>2.64</v>
      </c>
      <c r="D48" s="62" t="s">
        <v>157</v>
      </c>
      <c r="E48" s="63"/>
      <c r="F48" s="63" t="s">
        <v>98</v>
      </c>
      <c r="G48" s="57" t="s">
        <v>13</v>
      </c>
      <c r="H48" s="88"/>
    </row>
    <row r="49" spans="1:8" ht="19.5" customHeight="1" x14ac:dyDescent="0.15">
      <c r="A49" s="59" t="s">
        <v>38</v>
      </c>
      <c r="B49" s="60">
        <v>45222</v>
      </c>
      <c r="C49" s="61">
        <v>2.36</v>
      </c>
      <c r="D49" s="62" t="s">
        <v>863</v>
      </c>
      <c r="E49" s="63"/>
      <c r="F49" s="63" t="s">
        <v>98</v>
      </c>
      <c r="G49" s="57" t="s">
        <v>13</v>
      </c>
      <c r="H49" s="88"/>
    </row>
    <row r="50" spans="1:8" ht="19.5" customHeight="1" x14ac:dyDescent="0.15">
      <c r="A50" s="59" t="s">
        <v>38</v>
      </c>
      <c r="B50" s="60">
        <v>45222</v>
      </c>
      <c r="C50" s="61">
        <v>1.2</v>
      </c>
      <c r="D50" s="62" t="s">
        <v>630</v>
      </c>
      <c r="E50" s="63"/>
      <c r="F50" s="63" t="s">
        <v>98</v>
      </c>
      <c r="G50" s="57" t="s">
        <v>27</v>
      </c>
      <c r="H50" s="85"/>
    </row>
    <row r="51" spans="1:8" ht="19.5" customHeight="1" x14ac:dyDescent="0.15">
      <c r="A51" s="59" t="s">
        <v>38</v>
      </c>
      <c r="B51" s="60">
        <v>45222</v>
      </c>
      <c r="C51" s="61">
        <v>2.44</v>
      </c>
      <c r="D51" s="62" t="s">
        <v>360</v>
      </c>
      <c r="E51" s="63"/>
      <c r="F51" s="63" t="s">
        <v>98</v>
      </c>
      <c r="G51" s="57" t="s">
        <v>27</v>
      </c>
      <c r="H51" s="86"/>
    </row>
    <row r="52" spans="1:8" ht="19.5" customHeight="1" x14ac:dyDescent="0.15">
      <c r="A52" s="59" t="s">
        <v>38</v>
      </c>
      <c r="B52" s="60">
        <v>45222</v>
      </c>
      <c r="C52" s="61">
        <v>1.89</v>
      </c>
      <c r="D52" s="62" t="s">
        <v>815</v>
      </c>
      <c r="E52" s="63"/>
      <c r="F52" s="63" t="s">
        <v>98</v>
      </c>
      <c r="G52" s="57" t="s">
        <v>27</v>
      </c>
      <c r="H52" s="85"/>
    </row>
    <row r="53" spans="1:8" ht="19.5" customHeight="1" x14ac:dyDescent="0.15">
      <c r="A53" s="59" t="s">
        <v>42</v>
      </c>
      <c r="B53" s="60">
        <v>45223</v>
      </c>
      <c r="C53" s="61">
        <v>14.75</v>
      </c>
      <c r="D53" s="62" t="s">
        <v>864</v>
      </c>
      <c r="E53" s="63"/>
      <c r="F53" s="63" t="s">
        <v>117</v>
      </c>
      <c r="G53" s="57" t="s">
        <v>14</v>
      </c>
      <c r="H53" s="85"/>
    </row>
    <row r="54" spans="1:8" ht="19.5" customHeight="1" x14ac:dyDescent="0.15">
      <c r="A54" s="59" t="s">
        <v>38</v>
      </c>
      <c r="B54" s="60">
        <v>45217</v>
      </c>
      <c r="C54" s="61">
        <v>1.5</v>
      </c>
      <c r="D54" s="62" t="s">
        <v>865</v>
      </c>
      <c r="E54" s="63"/>
      <c r="F54" s="62" t="s">
        <v>196</v>
      </c>
      <c r="G54" s="57" t="s">
        <v>15</v>
      </c>
      <c r="H54" s="86"/>
    </row>
    <row r="55" spans="1:8" ht="19.5" customHeight="1" x14ac:dyDescent="0.15">
      <c r="A55" s="59" t="s">
        <v>38</v>
      </c>
      <c r="B55" s="60">
        <v>45211</v>
      </c>
      <c r="C55" s="61">
        <v>3.8</v>
      </c>
      <c r="D55" s="62" t="s">
        <v>135</v>
      </c>
      <c r="E55" s="63"/>
      <c r="F55" s="62" t="s">
        <v>196</v>
      </c>
      <c r="G55" s="57" t="s">
        <v>13</v>
      </c>
      <c r="H55" s="86"/>
    </row>
    <row r="56" spans="1:8" ht="19.5" customHeight="1" x14ac:dyDescent="0.15">
      <c r="A56" s="59" t="s">
        <v>38</v>
      </c>
      <c r="B56" s="60">
        <v>45224</v>
      </c>
      <c r="C56" s="61">
        <v>5.92</v>
      </c>
      <c r="D56" s="62" t="s">
        <v>866</v>
      </c>
      <c r="E56" s="63"/>
      <c r="F56" s="62" t="s">
        <v>358</v>
      </c>
      <c r="G56" s="57" t="s">
        <v>13</v>
      </c>
      <c r="H56" s="86"/>
    </row>
    <row r="57" spans="1:8" ht="19.5" customHeight="1" x14ac:dyDescent="0.15">
      <c r="A57" s="59" t="s">
        <v>38</v>
      </c>
      <c r="B57" s="60">
        <v>45224</v>
      </c>
      <c r="C57" s="61">
        <v>1.37</v>
      </c>
      <c r="D57" s="62" t="s">
        <v>867</v>
      </c>
      <c r="E57" s="63"/>
      <c r="F57" s="62" t="s">
        <v>358</v>
      </c>
      <c r="G57" s="57" t="s">
        <v>13</v>
      </c>
      <c r="H57" s="86"/>
    </row>
    <row r="58" spans="1:8" ht="19.5" customHeight="1" x14ac:dyDescent="0.15">
      <c r="A58" s="59" t="s">
        <v>38</v>
      </c>
      <c r="B58" s="60">
        <v>45224</v>
      </c>
      <c r="C58" s="61">
        <v>0.92</v>
      </c>
      <c r="D58" s="62" t="s">
        <v>859</v>
      </c>
      <c r="E58" s="63"/>
      <c r="F58" s="62" t="s">
        <v>358</v>
      </c>
      <c r="G58" s="57" t="s">
        <v>13</v>
      </c>
      <c r="H58" s="86"/>
    </row>
    <row r="59" spans="1:8" ht="19.5" customHeight="1" x14ac:dyDescent="0.15">
      <c r="A59" s="59" t="s">
        <v>38</v>
      </c>
      <c r="B59" s="60">
        <v>45224</v>
      </c>
      <c r="C59" s="61">
        <v>0.15</v>
      </c>
      <c r="D59" s="62" t="s">
        <v>371</v>
      </c>
      <c r="E59" s="63"/>
      <c r="F59" s="62" t="s">
        <v>358</v>
      </c>
      <c r="G59" s="57" t="s">
        <v>13</v>
      </c>
      <c r="H59" s="85"/>
    </row>
    <row r="60" spans="1:8" ht="19.5" customHeight="1" x14ac:dyDescent="0.15">
      <c r="A60" s="59" t="s">
        <v>42</v>
      </c>
      <c r="B60" s="60">
        <v>45224</v>
      </c>
      <c r="C60" s="61">
        <v>85</v>
      </c>
      <c r="D60" s="62" t="s">
        <v>868</v>
      </c>
      <c r="E60" s="63"/>
      <c r="F60" s="63" t="s">
        <v>869</v>
      </c>
      <c r="G60" s="57" t="s">
        <v>22</v>
      </c>
      <c r="H60" s="85"/>
    </row>
    <row r="61" spans="1:8" ht="19.5" customHeight="1" x14ac:dyDescent="0.15">
      <c r="A61" s="59" t="s">
        <v>42</v>
      </c>
      <c r="B61" s="60">
        <v>45225</v>
      </c>
      <c r="C61" s="61">
        <v>3.09</v>
      </c>
      <c r="D61" s="62" t="s">
        <v>545</v>
      </c>
      <c r="E61" s="63"/>
      <c r="F61" s="63"/>
      <c r="G61" s="57" t="s">
        <v>15</v>
      </c>
      <c r="H61" s="85"/>
    </row>
    <row r="62" spans="1:8" ht="19.5" customHeight="1" x14ac:dyDescent="0.15">
      <c r="A62" s="59" t="s">
        <v>42</v>
      </c>
      <c r="B62" s="60">
        <v>45225</v>
      </c>
      <c r="C62" s="61">
        <v>1.55</v>
      </c>
      <c r="D62" s="62" t="s">
        <v>870</v>
      </c>
      <c r="E62" s="63"/>
      <c r="F62" s="63"/>
      <c r="G62" s="57" t="s">
        <v>13</v>
      </c>
      <c r="H62" s="85"/>
    </row>
    <row r="63" spans="1:8" ht="19.5" customHeight="1" x14ac:dyDescent="0.15">
      <c r="A63" s="59" t="s">
        <v>42</v>
      </c>
      <c r="B63" s="60">
        <v>45225</v>
      </c>
      <c r="C63" s="61">
        <v>5.0999999999999996</v>
      </c>
      <c r="D63" s="62" t="s">
        <v>361</v>
      </c>
      <c r="E63" s="63"/>
      <c r="F63" s="63"/>
      <c r="G63" s="57" t="s">
        <v>13</v>
      </c>
      <c r="H63" s="85"/>
    </row>
    <row r="64" spans="1:8" ht="19.5" customHeight="1" x14ac:dyDescent="0.15">
      <c r="A64" s="59" t="s">
        <v>42</v>
      </c>
      <c r="B64" s="60">
        <v>45225</v>
      </c>
      <c r="C64" s="61">
        <v>1.25</v>
      </c>
      <c r="D64" s="62" t="s">
        <v>73</v>
      </c>
      <c r="E64" s="63"/>
      <c r="F64" s="63"/>
      <c r="G64" s="57" t="s">
        <v>13</v>
      </c>
      <c r="H64" s="85"/>
    </row>
    <row r="65" spans="1:8" ht="19.5" customHeight="1" x14ac:dyDescent="0.15">
      <c r="A65" s="59" t="s">
        <v>42</v>
      </c>
      <c r="B65" s="60">
        <v>45226</v>
      </c>
      <c r="C65" s="61">
        <v>12.24</v>
      </c>
      <c r="D65" s="62" t="s">
        <v>871</v>
      </c>
      <c r="E65" s="63"/>
      <c r="F65" s="63" t="s">
        <v>55</v>
      </c>
      <c r="G65" s="57" t="s">
        <v>24</v>
      </c>
      <c r="H65" s="85"/>
    </row>
    <row r="66" spans="1:8" ht="19.5" customHeight="1" x14ac:dyDescent="0.15">
      <c r="A66" s="59" t="s">
        <v>42</v>
      </c>
      <c r="B66" s="60">
        <v>45226</v>
      </c>
      <c r="C66" s="61">
        <v>2.69</v>
      </c>
      <c r="D66" s="62" t="s">
        <v>388</v>
      </c>
      <c r="E66" s="63"/>
      <c r="F66" s="63"/>
      <c r="G66" s="57" t="s">
        <v>13</v>
      </c>
      <c r="H66" s="85"/>
    </row>
    <row r="67" spans="1:8" ht="19.5" customHeight="1" x14ac:dyDescent="0.15">
      <c r="A67" s="59" t="s">
        <v>42</v>
      </c>
      <c r="B67" s="60">
        <v>45226</v>
      </c>
      <c r="C67" s="61">
        <v>1.3</v>
      </c>
      <c r="D67" s="62" t="s">
        <v>872</v>
      </c>
      <c r="E67" s="63"/>
      <c r="F67" s="62" t="s">
        <v>358</v>
      </c>
      <c r="G67" s="57" t="s">
        <v>13</v>
      </c>
      <c r="H67" s="85"/>
    </row>
    <row r="68" spans="1:8" ht="19.5" customHeight="1" x14ac:dyDescent="0.15">
      <c r="A68" s="59" t="s">
        <v>42</v>
      </c>
      <c r="B68" s="60">
        <v>45226</v>
      </c>
      <c r="C68" s="61">
        <v>1</v>
      </c>
      <c r="D68" s="62" t="s">
        <v>873</v>
      </c>
      <c r="E68" s="63">
        <v>1</v>
      </c>
      <c r="F68" s="62" t="s">
        <v>358</v>
      </c>
      <c r="G68" s="57" t="s">
        <v>13</v>
      </c>
      <c r="H68" s="85"/>
    </row>
    <row r="69" spans="1:8" ht="19.5" customHeight="1" x14ac:dyDescent="0.15">
      <c r="A69" s="59" t="s">
        <v>42</v>
      </c>
      <c r="B69" s="60">
        <v>45226</v>
      </c>
      <c r="C69" s="61">
        <v>1.8</v>
      </c>
      <c r="D69" s="62" t="s">
        <v>583</v>
      </c>
      <c r="E69" s="63"/>
      <c r="F69" s="62" t="s">
        <v>358</v>
      </c>
      <c r="G69" s="57" t="s">
        <v>13</v>
      </c>
      <c r="H69" s="85"/>
    </row>
    <row r="70" spans="1:8" ht="19.5" customHeight="1" x14ac:dyDescent="0.15">
      <c r="A70" s="59" t="s">
        <v>42</v>
      </c>
      <c r="B70" s="60">
        <v>45226</v>
      </c>
      <c r="C70" s="61">
        <v>4.1500000000000004</v>
      </c>
      <c r="D70" s="62" t="s">
        <v>157</v>
      </c>
      <c r="E70" s="63"/>
      <c r="F70" s="62" t="s">
        <v>358</v>
      </c>
      <c r="G70" s="57" t="s">
        <v>13</v>
      </c>
      <c r="H70" s="85"/>
    </row>
    <row r="71" spans="1:8" ht="19.5" customHeight="1" x14ac:dyDescent="0.15">
      <c r="A71" s="59" t="s">
        <v>42</v>
      </c>
      <c r="B71" s="60">
        <v>45226</v>
      </c>
      <c r="C71" s="61">
        <v>2.39</v>
      </c>
      <c r="D71" s="62" t="s">
        <v>749</v>
      </c>
      <c r="E71" s="63">
        <v>4</v>
      </c>
      <c r="F71" s="62" t="s">
        <v>358</v>
      </c>
      <c r="G71" s="57" t="s">
        <v>27</v>
      </c>
      <c r="H71" s="85"/>
    </row>
    <row r="72" spans="1:8" ht="19.5" customHeight="1" x14ac:dyDescent="0.15">
      <c r="A72" s="59" t="s">
        <v>42</v>
      </c>
      <c r="B72" s="60">
        <v>45226</v>
      </c>
      <c r="C72" s="61">
        <v>3.86</v>
      </c>
      <c r="D72" s="62" t="s">
        <v>874</v>
      </c>
      <c r="E72" s="63">
        <v>12</v>
      </c>
      <c r="F72" s="62" t="s">
        <v>358</v>
      </c>
      <c r="G72" s="57" t="s">
        <v>13</v>
      </c>
      <c r="H72" s="85"/>
    </row>
    <row r="73" spans="1:8" ht="19.5" customHeight="1" x14ac:dyDescent="0.15">
      <c r="A73" s="59" t="s">
        <v>42</v>
      </c>
      <c r="B73" s="60">
        <v>45226</v>
      </c>
      <c r="C73" s="61">
        <v>3.99</v>
      </c>
      <c r="D73" s="62" t="s">
        <v>135</v>
      </c>
      <c r="E73" s="63"/>
      <c r="F73" s="62" t="s">
        <v>358</v>
      </c>
      <c r="G73" s="57" t="s">
        <v>13</v>
      </c>
      <c r="H73" s="85"/>
    </row>
    <row r="74" spans="1:8" ht="19.5" customHeight="1" x14ac:dyDescent="0.15">
      <c r="A74" s="59" t="s">
        <v>42</v>
      </c>
      <c r="B74" s="60">
        <v>45228</v>
      </c>
      <c r="C74" s="61">
        <v>0.85</v>
      </c>
      <c r="D74" s="62" t="s">
        <v>88</v>
      </c>
      <c r="E74" s="63">
        <v>1</v>
      </c>
      <c r="F74" s="63" t="s">
        <v>444</v>
      </c>
      <c r="G74" s="57" t="s">
        <v>27</v>
      </c>
      <c r="H74" s="85"/>
    </row>
    <row r="75" spans="1:8" ht="19.5" customHeight="1" x14ac:dyDescent="0.15">
      <c r="A75" s="59" t="s">
        <v>42</v>
      </c>
      <c r="B75" s="60">
        <v>45227</v>
      </c>
      <c r="C75" s="61">
        <v>3.74</v>
      </c>
      <c r="D75" s="62" t="s">
        <v>875</v>
      </c>
      <c r="E75" s="63"/>
      <c r="F75" s="62" t="s">
        <v>196</v>
      </c>
      <c r="G75" s="57" t="s">
        <v>24</v>
      </c>
      <c r="H75" s="85"/>
    </row>
    <row r="76" spans="1:8" ht="19.5" customHeight="1" x14ac:dyDescent="0.15">
      <c r="A76" s="59" t="s">
        <v>42</v>
      </c>
      <c r="B76" s="60">
        <v>45227</v>
      </c>
      <c r="C76" s="61">
        <v>4.93</v>
      </c>
      <c r="D76" s="62" t="s">
        <v>876</v>
      </c>
      <c r="E76" s="63"/>
      <c r="F76" s="62" t="s">
        <v>196</v>
      </c>
      <c r="G76" s="57" t="s">
        <v>24</v>
      </c>
      <c r="H76" s="85"/>
    </row>
    <row r="77" spans="1:8" ht="19.5" customHeight="1" x14ac:dyDescent="0.15">
      <c r="A77" s="59" t="s">
        <v>42</v>
      </c>
      <c r="B77" s="60">
        <v>45227</v>
      </c>
      <c r="C77" s="61">
        <v>3.15</v>
      </c>
      <c r="D77" s="62" t="s">
        <v>164</v>
      </c>
      <c r="E77" s="63"/>
      <c r="F77" s="62" t="s">
        <v>196</v>
      </c>
      <c r="G77" s="57" t="s">
        <v>24</v>
      </c>
      <c r="H77" s="85"/>
    </row>
    <row r="78" spans="1:8" ht="19.5" customHeight="1" x14ac:dyDescent="0.15">
      <c r="A78" s="59" t="s">
        <v>42</v>
      </c>
      <c r="B78" s="60">
        <v>45227</v>
      </c>
      <c r="C78" s="61">
        <v>5.39</v>
      </c>
      <c r="D78" s="62" t="s">
        <v>877</v>
      </c>
      <c r="E78" s="63"/>
      <c r="F78" s="62" t="s">
        <v>196</v>
      </c>
      <c r="G78" s="57" t="s">
        <v>24</v>
      </c>
      <c r="H78" s="85"/>
    </row>
    <row r="79" spans="1:8" ht="19.5" customHeight="1" x14ac:dyDescent="0.15">
      <c r="A79" s="59" t="s">
        <v>42</v>
      </c>
      <c r="B79" s="60">
        <v>45227</v>
      </c>
      <c r="C79" s="61">
        <v>3.49</v>
      </c>
      <c r="D79" s="62" t="s">
        <v>877</v>
      </c>
      <c r="E79" s="63"/>
      <c r="F79" s="62" t="s">
        <v>196</v>
      </c>
      <c r="G79" s="57" t="s">
        <v>24</v>
      </c>
      <c r="H79" s="85"/>
    </row>
    <row r="80" spans="1:8" ht="19.5" customHeight="1" x14ac:dyDescent="0.15">
      <c r="A80" s="59" t="s">
        <v>38</v>
      </c>
      <c r="B80" s="60">
        <v>45226</v>
      </c>
      <c r="C80" s="61">
        <v>3.9</v>
      </c>
      <c r="D80" s="62" t="s">
        <v>154</v>
      </c>
      <c r="E80" s="63"/>
      <c r="F80" s="63" t="s">
        <v>396</v>
      </c>
      <c r="G80" s="57" t="s">
        <v>13</v>
      </c>
      <c r="H80" s="85"/>
    </row>
    <row r="81" spans="1:8" ht="19.5" customHeight="1" x14ac:dyDescent="0.15">
      <c r="A81" s="59"/>
      <c r="B81" s="60"/>
      <c r="C81" s="61"/>
      <c r="D81" s="62"/>
      <c r="E81" s="63"/>
      <c r="F81" s="63"/>
      <c r="G81" s="57"/>
      <c r="H81" s="85"/>
    </row>
    <row r="82" spans="1:8" ht="19.5" customHeight="1" x14ac:dyDescent="0.15">
      <c r="A82" s="59"/>
      <c r="B82" s="60"/>
      <c r="C82" s="61"/>
      <c r="D82" s="62"/>
      <c r="E82" s="63"/>
      <c r="F82" s="63"/>
      <c r="G82" s="57"/>
      <c r="H82" s="85"/>
    </row>
    <row r="83" spans="1:8" ht="19.5" customHeight="1" x14ac:dyDescent="0.15">
      <c r="A83" s="59"/>
      <c r="B83" s="60"/>
      <c r="C83" s="61"/>
      <c r="D83" s="62"/>
      <c r="E83" s="63"/>
      <c r="F83" s="63"/>
      <c r="G83" s="57"/>
      <c r="H83" s="85"/>
    </row>
    <row r="84" spans="1:8" ht="19.5" customHeight="1" x14ac:dyDescent="0.15">
      <c r="A84" s="59"/>
      <c r="B84" s="60"/>
      <c r="C84" s="61"/>
      <c r="D84" s="62"/>
      <c r="E84" s="63"/>
      <c r="F84" s="63"/>
      <c r="G84" s="57"/>
      <c r="H84" s="85"/>
    </row>
    <row r="85" spans="1:8" ht="19.5" customHeight="1" x14ac:dyDescent="0.15">
      <c r="A85" s="59"/>
      <c r="B85" s="60"/>
      <c r="C85" s="61"/>
      <c r="D85" s="62"/>
      <c r="E85" s="63"/>
      <c r="F85" s="63"/>
      <c r="G85" s="57"/>
      <c r="H85" s="85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Resumen!$B$3:$C$18</xm:f>
          </x14:formula1>
          <xm:sqref>G6:G85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H130"/>
  <sheetViews>
    <sheetView showGridLines="0"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5.83203125" customWidth="1"/>
    <col min="7" max="7" width="15.5" customWidth="1"/>
    <col min="8" max="8" width="10.6640625" customWidth="1"/>
  </cols>
  <sheetData>
    <row r="1" spans="1:8" ht="13" x14ac:dyDescent="0.15">
      <c r="A1" s="24" t="s">
        <v>878</v>
      </c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96">
        <f>H2-E4</f>
        <v>172.75999999999996</v>
      </c>
      <c r="E2" s="37"/>
      <c r="F2" s="29"/>
      <c r="G2" s="97" t="s">
        <v>879</v>
      </c>
      <c r="H2" s="98">
        <f>C4/2</f>
        <v>332.84999999999997</v>
      </c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SUM(C6:C141)</f>
        <v>665.69999999999993</v>
      </c>
      <c r="D4" s="38" t="s">
        <v>30</v>
      </c>
      <c r="E4" s="39">
        <f>SUMIFS(C6:C130,A6:A130,"&lt;&gt;N")</f>
        <v>160.09</v>
      </c>
      <c r="F4" s="38" t="s">
        <v>31</v>
      </c>
      <c r="G4" s="39">
        <f>SUMIFS(C6:C130,A6:A130,"&lt;&gt;F")</f>
        <v>505.60999999999996</v>
      </c>
      <c r="H4" s="41">
        <f>E4+G4</f>
        <v>665.69999999999993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42</v>
      </c>
      <c r="B6" s="60">
        <v>45226</v>
      </c>
      <c r="C6" s="61">
        <v>18.02</v>
      </c>
      <c r="D6" s="62" t="s">
        <v>19</v>
      </c>
      <c r="E6" s="63"/>
      <c r="F6" s="63" t="s">
        <v>880</v>
      </c>
      <c r="G6" s="57" t="s">
        <v>16</v>
      </c>
      <c r="H6" s="85"/>
    </row>
    <row r="7" spans="1:8" ht="19.5" customHeight="1" x14ac:dyDescent="0.15">
      <c r="A7" s="59" t="s">
        <v>42</v>
      </c>
      <c r="B7" s="87">
        <v>45228</v>
      </c>
      <c r="C7" s="61">
        <v>19.3</v>
      </c>
      <c r="D7" s="62" t="s">
        <v>881</v>
      </c>
      <c r="E7" s="62"/>
      <c r="F7" s="63" t="s">
        <v>882</v>
      </c>
      <c r="G7" s="57" t="s">
        <v>14</v>
      </c>
      <c r="H7" s="86"/>
    </row>
    <row r="8" spans="1:8" ht="19.5" customHeight="1" x14ac:dyDescent="0.15">
      <c r="A8" s="59" t="s">
        <v>38</v>
      </c>
      <c r="B8" s="60">
        <v>45230</v>
      </c>
      <c r="C8" s="61">
        <v>6.99</v>
      </c>
      <c r="D8" s="62" t="s">
        <v>883</v>
      </c>
      <c r="E8" s="63" t="s">
        <v>884</v>
      </c>
      <c r="F8" s="63" t="s">
        <v>885</v>
      </c>
      <c r="G8" s="57" t="s">
        <v>24</v>
      </c>
      <c r="H8" s="86"/>
    </row>
    <row r="9" spans="1:8" ht="19.5" customHeight="1" x14ac:dyDescent="0.15">
      <c r="A9" s="59" t="s">
        <v>42</v>
      </c>
      <c r="B9" s="60">
        <v>45227</v>
      </c>
      <c r="C9" s="61">
        <v>1.8</v>
      </c>
      <c r="D9" s="62" t="s">
        <v>130</v>
      </c>
      <c r="E9" s="62"/>
      <c r="F9" s="63" t="s">
        <v>886</v>
      </c>
      <c r="G9" s="57" t="s">
        <v>13</v>
      </c>
      <c r="H9" s="86"/>
    </row>
    <row r="10" spans="1:8" ht="19.5" customHeight="1" x14ac:dyDescent="0.15">
      <c r="A10" s="59" t="s">
        <v>38</v>
      </c>
      <c r="B10" s="60">
        <v>45230</v>
      </c>
      <c r="C10" s="61">
        <v>0.72</v>
      </c>
      <c r="D10" s="62" t="s">
        <v>714</v>
      </c>
      <c r="E10" s="62"/>
      <c r="F10" s="63" t="s">
        <v>98</v>
      </c>
      <c r="G10" s="57" t="s">
        <v>13</v>
      </c>
      <c r="H10" s="86"/>
    </row>
    <row r="11" spans="1:8" ht="19.5" customHeight="1" x14ac:dyDescent="0.15">
      <c r="A11" s="59" t="s">
        <v>38</v>
      </c>
      <c r="B11" s="60">
        <v>45230</v>
      </c>
      <c r="C11" s="61">
        <v>8.39</v>
      </c>
      <c r="D11" s="62" t="s">
        <v>201</v>
      </c>
      <c r="E11" s="62"/>
      <c r="F11" s="63" t="s">
        <v>98</v>
      </c>
      <c r="G11" s="57" t="s">
        <v>13</v>
      </c>
      <c r="H11" s="86"/>
    </row>
    <row r="12" spans="1:8" ht="19.5" customHeight="1" x14ac:dyDescent="0.15">
      <c r="A12" s="59" t="s">
        <v>38</v>
      </c>
      <c r="B12" s="60">
        <v>45230</v>
      </c>
      <c r="C12" s="61">
        <v>2.0299999999999998</v>
      </c>
      <c r="D12" s="62" t="s">
        <v>583</v>
      </c>
      <c r="E12" s="62"/>
      <c r="F12" s="63" t="s">
        <v>98</v>
      </c>
      <c r="G12" s="57" t="s">
        <v>13</v>
      </c>
      <c r="H12" s="86"/>
    </row>
    <row r="13" spans="1:8" ht="19.5" customHeight="1" x14ac:dyDescent="0.15">
      <c r="A13" s="59" t="s">
        <v>38</v>
      </c>
      <c r="B13" s="60">
        <v>45230</v>
      </c>
      <c r="C13" s="61">
        <v>1.95</v>
      </c>
      <c r="D13" s="62" t="s">
        <v>583</v>
      </c>
      <c r="E13" s="62"/>
      <c r="F13" s="63" t="s">
        <v>98</v>
      </c>
      <c r="G13" s="57" t="s">
        <v>13</v>
      </c>
      <c r="H13" s="86"/>
    </row>
    <row r="14" spans="1:8" ht="19.5" customHeight="1" x14ac:dyDescent="0.15">
      <c r="A14" s="59" t="s">
        <v>38</v>
      </c>
      <c r="B14" s="60">
        <v>45230</v>
      </c>
      <c r="C14" s="61">
        <v>2.48</v>
      </c>
      <c r="D14" s="62" t="s">
        <v>157</v>
      </c>
      <c r="E14" s="62"/>
      <c r="F14" s="63" t="s">
        <v>98</v>
      </c>
      <c r="G14" s="57" t="s">
        <v>13</v>
      </c>
      <c r="H14" s="86"/>
    </row>
    <row r="15" spans="1:8" ht="19.5" customHeight="1" x14ac:dyDescent="0.15">
      <c r="A15" s="59" t="s">
        <v>38</v>
      </c>
      <c r="B15" s="60">
        <v>45230</v>
      </c>
      <c r="C15" s="61">
        <v>3.27</v>
      </c>
      <c r="D15" s="62" t="s">
        <v>887</v>
      </c>
      <c r="E15" s="62"/>
      <c r="F15" s="63" t="s">
        <v>98</v>
      </c>
      <c r="G15" s="57" t="s">
        <v>27</v>
      </c>
      <c r="H15" s="86"/>
    </row>
    <row r="16" spans="1:8" ht="19.5" customHeight="1" x14ac:dyDescent="0.15">
      <c r="A16" s="59" t="s">
        <v>38</v>
      </c>
      <c r="B16" s="60">
        <v>45230</v>
      </c>
      <c r="C16" s="61">
        <v>0.55000000000000004</v>
      </c>
      <c r="D16" s="62" t="s">
        <v>888</v>
      </c>
      <c r="E16" s="62"/>
      <c r="F16" s="63" t="s">
        <v>98</v>
      </c>
      <c r="G16" s="57" t="s">
        <v>27</v>
      </c>
      <c r="H16" s="86"/>
    </row>
    <row r="17" spans="1:8" ht="19.5" customHeight="1" x14ac:dyDescent="0.15">
      <c r="A17" s="59" t="s">
        <v>38</v>
      </c>
      <c r="B17" s="60">
        <v>45230</v>
      </c>
      <c r="C17" s="61">
        <v>1.34</v>
      </c>
      <c r="D17" s="62" t="s">
        <v>889</v>
      </c>
      <c r="E17" s="62"/>
      <c r="F17" s="63" t="s">
        <v>98</v>
      </c>
      <c r="G17" s="57" t="s">
        <v>13</v>
      </c>
      <c r="H17" s="86"/>
    </row>
    <row r="18" spans="1:8" ht="19.5" customHeight="1" x14ac:dyDescent="0.15">
      <c r="A18" s="59" t="s">
        <v>42</v>
      </c>
      <c r="B18" s="60">
        <v>45232</v>
      </c>
      <c r="C18" s="61">
        <v>71.75</v>
      </c>
      <c r="D18" s="62" t="s">
        <v>25</v>
      </c>
      <c r="E18" s="63"/>
      <c r="F18" s="63" t="s">
        <v>544</v>
      </c>
      <c r="G18" s="57" t="s">
        <v>25</v>
      </c>
      <c r="H18" s="85"/>
    </row>
    <row r="19" spans="1:8" ht="19.5" customHeight="1" x14ac:dyDescent="0.15">
      <c r="A19" s="59" t="s">
        <v>42</v>
      </c>
      <c r="B19" s="84">
        <v>45233</v>
      </c>
      <c r="C19" s="61">
        <v>5.4</v>
      </c>
      <c r="D19" s="62" t="s">
        <v>890</v>
      </c>
      <c r="E19" s="62"/>
      <c r="F19" s="63" t="s">
        <v>143</v>
      </c>
      <c r="G19" s="57" t="s">
        <v>13</v>
      </c>
      <c r="H19" s="86"/>
    </row>
    <row r="20" spans="1:8" ht="19.5" customHeight="1" x14ac:dyDescent="0.15">
      <c r="A20" s="59" t="s">
        <v>42</v>
      </c>
      <c r="B20" s="84">
        <v>45233</v>
      </c>
      <c r="C20" s="61">
        <v>3.78</v>
      </c>
      <c r="D20" s="62" t="s">
        <v>891</v>
      </c>
      <c r="E20" s="62"/>
      <c r="F20" s="63" t="s">
        <v>131</v>
      </c>
      <c r="G20" s="57" t="s">
        <v>13</v>
      </c>
      <c r="H20" s="86"/>
    </row>
    <row r="21" spans="1:8" ht="19.5" customHeight="1" x14ac:dyDescent="0.15">
      <c r="A21" s="59" t="s">
        <v>42</v>
      </c>
      <c r="B21" s="84">
        <v>45233</v>
      </c>
      <c r="C21" s="61">
        <v>0.72</v>
      </c>
      <c r="D21" s="62" t="s">
        <v>714</v>
      </c>
      <c r="E21" s="63"/>
      <c r="F21" s="63" t="s">
        <v>98</v>
      </c>
      <c r="G21" s="57" t="s">
        <v>13</v>
      </c>
      <c r="H21" s="85"/>
    </row>
    <row r="22" spans="1:8" ht="19.5" customHeight="1" x14ac:dyDescent="0.15">
      <c r="A22" s="59" t="s">
        <v>42</v>
      </c>
      <c r="B22" s="84">
        <v>45233</v>
      </c>
      <c r="C22" s="61">
        <v>4</v>
      </c>
      <c r="D22" s="62" t="s">
        <v>892</v>
      </c>
      <c r="E22" s="62"/>
      <c r="F22" s="63" t="s">
        <v>98</v>
      </c>
      <c r="G22" s="57" t="s">
        <v>13</v>
      </c>
      <c r="H22" s="86"/>
    </row>
    <row r="23" spans="1:8" ht="19.5" customHeight="1" x14ac:dyDescent="0.15">
      <c r="A23" s="59" t="s">
        <v>42</v>
      </c>
      <c r="B23" s="84">
        <v>45233</v>
      </c>
      <c r="C23" s="61">
        <v>0.92</v>
      </c>
      <c r="D23" s="62" t="s">
        <v>893</v>
      </c>
      <c r="E23" s="63"/>
      <c r="F23" s="63" t="s">
        <v>98</v>
      </c>
      <c r="G23" s="57" t="s">
        <v>13</v>
      </c>
      <c r="H23" s="86"/>
    </row>
    <row r="24" spans="1:8" ht="19.5" customHeight="1" x14ac:dyDescent="0.15">
      <c r="A24" s="59" t="s">
        <v>38</v>
      </c>
      <c r="B24" s="60">
        <v>45234</v>
      </c>
      <c r="C24" s="61">
        <v>5.5</v>
      </c>
      <c r="D24" s="62" t="s">
        <v>894</v>
      </c>
      <c r="E24" s="63"/>
      <c r="F24" s="63" t="s">
        <v>895</v>
      </c>
      <c r="G24" s="57" t="s">
        <v>15</v>
      </c>
      <c r="H24" s="86"/>
    </row>
    <row r="25" spans="1:8" ht="19.5" customHeight="1" x14ac:dyDescent="0.15">
      <c r="A25" s="59" t="s">
        <v>42</v>
      </c>
      <c r="B25" s="60">
        <v>45234</v>
      </c>
      <c r="C25" s="61">
        <v>8</v>
      </c>
      <c r="D25" s="62" t="s">
        <v>896</v>
      </c>
      <c r="E25" s="63"/>
      <c r="F25" s="63" t="s">
        <v>439</v>
      </c>
      <c r="G25" s="57" t="s">
        <v>14</v>
      </c>
      <c r="H25" s="86"/>
    </row>
    <row r="26" spans="1:8" ht="19.5" customHeight="1" x14ac:dyDescent="0.15">
      <c r="A26" s="59" t="s">
        <v>42</v>
      </c>
      <c r="B26" s="60">
        <v>45234</v>
      </c>
      <c r="C26" s="61">
        <v>8</v>
      </c>
      <c r="D26" s="62" t="s">
        <v>589</v>
      </c>
      <c r="E26" s="63"/>
      <c r="F26" s="63" t="s">
        <v>897</v>
      </c>
      <c r="G26" s="57" t="s">
        <v>14</v>
      </c>
      <c r="H26" s="86"/>
    </row>
    <row r="27" spans="1:8" ht="19.5" customHeight="1" x14ac:dyDescent="0.15">
      <c r="A27" s="59" t="s">
        <v>38</v>
      </c>
      <c r="B27" s="60">
        <v>45236</v>
      </c>
      <c r="C27" s="61">
        <v>3.8</v>
      </c>
      <c r="D27" s="62" t="s">
        <v>135</v>
      </c>
      <c r="E27" s="63"/>
      <c r="F27" s="63" t="s">
        <v>196</v>
      </c>
      <c r="G27" s="57" t="s">
        <v>13</v>
      </c>
      <c r="H27" s="86"/>
    </row>
    <row r="28" spans="1:8" ht="19.5" customHeight="1" x14ac:dyDescent="0.15">
      <c r="A28" s="59" t="s">
        <v>38</v>
      </c>
      <c r="B28" s="60">
        <v>45236</v>
      </c>
      <c r="C28" s="61">
        <v>0.85</v>
      </c>
      <c r="D28" s="62" t="s">
        <v>387</v>
      </c>
      <c r="E28" s="63"/>
      <c r="F28" s="63" t="s">
        <v>196</v>
      </c>
      <c r="G28" s="57" t="s">
        <v>13</v>
      </c>
      <c r="H28" s="86"/>
    </row>
    <row r="29" spans="1:8" ht="19.5" customHeight="1" x14ac:dyDescent="0.15">
      <c r="A29" s="59" t="s">
        <v>38</v>
      </c>
      <c r="B29" s="60">
        <v>45236</v>
      </c>
      <c r="C29" s="61">
        <v>0.85</v>
      </c>
      <c r="D29" s="62" t="s">
        <v>387</v>
      </c>
      <c r="E29" s="63"/>
      <c r="F29" s="63" t="s">
        <v>196</v>
      </c>
      <c r="G29" s="57" t="s">
        <v>13</v>
      </c>
      <c r="H29" s="86"/>
    </row>
    <row r="30" spans="1:8" ht="19.5" customHeight="1" x14ac:dyDescent="0.15">
      <c r="A30" s="59" t="s">
        <v>38</v>
      </c>
      <c r="B30" s="60">
        <v>45236</v>
      </c>
      <c r="C30" s="61">
        <v>1.99</v>
      </c>
      <c r="D30" s="62" t="s">
        <v>360</v>
      </c>
      <c r="E30" s="63"/>
      <c r="F30" s="63" t="s">
        <v>196</v>
      </c>
      <c r="G30" s="57" t="s">
        <v>27</v>
      </c>
      <c r="H30" s="86"/>
    </row>
    <row r="31" spans="1:8" ht="19.5" customHeight="1" x14ac:dyDescent="0.15">
      <c r="A31" s="59" t="s">
        <v>38</v>
      </c>
      <c r="B31" s="60">
        <v>45236</v>
      </c>
      <c r="C31" s="61">
        <v>1.19</v>
      </c>
      <c r="D31" s="62" t="s">
        <v>198</v>
      </c>
      <c r="E31" s="63"/>
      <c r="F31" s="63" t="s">
        <v>196</v>
      </c>
      <c r="G31" s="57" t="s">
        <v>27</v>
      </c>
      <c r="H31" s="86"/>
    </row>
    <row r="32" spans="1:8" ht="19.5" customHeight="1" x14ac:dyDescent="0.15">
      <c r="A32" s="59" t="s">
        <v>38</v>
      </c>
      <c r="B32" s="60">
        <v>45236</v>
      </c>
      <c r="C32" s="61">
        <v>0.85</v>
      </c>
      <c r="D32" s="62" t="s">
        <v>630</v>
      </c>
      <c r="E32" s="63"/>
      <c r="F32" s="63" t="s">
        <v>196</v>
      </c>
      <c r="G32" s="57" t="s">
        <v>27</v>
      </c>
      <c r="H32" s="86"/>
    </row>
    <row r="33" spans="1:8" ht="19.5" customHeight="1" x14ac:dyDescent="0.15">
      <c r="A33" s="59" t="s">
        <v>42</v>
      </c>
      <c r="B33" s="60">
        <v>45237</v>
      </c>
      <c r="C33" s="61">
        <v>43.27</v>
      </c>
      <c r="D33" s="62" t="s">
        <v>761</v>
      </c>
      <c r="E33" s="62"/>
      <c r="F33" s="63" t="s">
        <v>119</v>
      </c>
      <c r="G33" s="57" t="s">
        <v>16</v>
      </c>
      <c r="H33" s="86"/>
    </row>
    <row r="34" spans="1:8" ht="19.5" customHeight="1" x14ac:dyDescent="0.15">
      <c r="A34" s="59" t="s">
        <v>42</v>
      </c>
      <c r="B34" s="60">
        <v>45237</v>
      </c>
      <c r="C34" s="61">
        <v>5.99</v>
      </c>
      <c r="D34" s="62" t="s">
        <v>898</v>
      </c>
      <c r="E34" s="63"/>
      <c r="F34" s="63" t="s">
        <v>98</v>
      </c>
      <c r="G34" s="57" t="s">
        <v>16</v>
      </c>
      <c r="H34" s="86"/>
    </row>
    <row r="35" spans="1:8" ht="19.5" customHeight="1" x14ac:dyDescent="0.15">
      <c r="A35" s="59" t="s">
        <v>42</v>
      </c>
      <c r="B35" s="60">
        <v>45238</v>
      </c>
      <c r="C35" s="61">
        <v>1.9</v>
      </c>
      <c r="D35" s="62" t="s">
        <v>69</v>
      </c>
      <c r="E35" s="63"/>
      <c r="F35" s="63" t="s">
        <v>147</v>
      </c>
      <c r="G35" s="57" t="s">
        <v>13</v>
      </c>
      <c r="H35" s="86"/>
    </row>
    <row r="36" spans="1:8" ht="19.5" customHeight="1" x14ac:dyDescent="0.15">
      <c r="A36" s="59" t="s">
        <v>42</v>
      </c>
      <c r="B36" s="60">
        <v>45238</v>
      </c>
      <c r="C36" s="61">
        <v>2.4</v>
      </c>
      <c r="D36" s="62" t="s">
        <v>899</v>
      </c>
      <c r="E36" s="63">
        <v>2</v>
      </c>
      <c r="F36" s="63" t="s">
        <v>147</v>
      </c>
      <c r="G36" s="57" t="s">
        <v>13</v>
      </c>
      <c r="H36" s="86"/>
    </row>
    <row r="37" spans="1:8" ht="19.5" customHeight="1" x14ac:dyDescent="0.15">
      <c r="A37" s="59" t="s">
        <v>42</v>
      </c>
      <c r="B37" s="60">
        <v>45238</v>
      </c>
      <c r="C37" s="61">
        <v>2.7</v>
      </c>
      <c r="D37" s="62" t="s">
        <v>389</v>
      </c>
      <c r="E37" s="63">
        <v>2</v>
      </c>
      <c r="F37" s="63" t="s">
        <v>147</v>
      </c>
      <c r="G37" s="57" t="s">
        <v>13</v>
      </c>
      <c r="H37" s="86"/>
    </row>
    <row r="38" spans="1:8" ht="19.5" customHeight="1" x14ac:dyDescent="0.15">
      <c r="A38" s="59" t="s">
        <v>42</v>
      </c>
      <c r="B38" s="60">
        <v>45238</v>
      </c>
      <c r="C38" s="61">
        <v>2.8</v>
      </c>
      <c r="D38" s="62" t="s">
        <v>399</v>
      </c>
      <c r="E38" s="63">
        <v>2</v>
      </c>
      <c r="F38" s="63" t="s">
        <v>147</v>
      </c>
      <c r="G38" s="57" t="s">
        <v>13</v>
      </c>
      <c r="H38" s="86"/>
    </row>
    <row r="39" spans="1:8" ht="19.5" customHeight="1" x14ac:dyDescent="0.15">
      <c r="A39" s="59" t="s">
        <v>42</v>
      </c>
      <c r="B39" s="60">
        <v>45238</v>
      </c>
      <c r="C39" s="61">
        <v>1.2</v>
      </c>
      <c r="D39" s="62" t="s">
        <v>900</v>
      </c>
      <c r="E39" s="63"/>
      <c r="F39" s="63" t="s">
        <v>147</v>
      </c>
      <c r="G39" s="57" t="s">
        <v>13</v>
      </c>
      <c r="H39" s="86"/>
    </row>
    <row r="40" spans="1:8" ht="19.5" customHeight="1" x14ac:dyDescent="0.15">
      <c r="A40" s="59" t="s">
        <v>42</v>
      </c>
      <c r="B40" s="60">
        <v>45238</v>
      </c>
      <c r="C40" s="61">
        <v>1.95</v>
      </c>
      <c r="D40" s="62" t="s">
        <v>154</v>
      </c>
      <c r="E40" s="63"/>
      <c r="F40" s="63" t="s">
        <v>147</v>
      </c>
      <c r="G40" s="57" t="s">
        <v>13</v>
      </c>
      <c r="H40" s="85"/>
    </row>
    <row r="41" spans="1:8" ht="19.5" customHeight="1" x14ac:dyDescent="0.15">
      <c r="A41" s="59" t="s">
        <v>42</v>
      </c>
      <c r="B41" s="60">
        <v>45238</v>
      </c>
      <c r="C41" s="61">
        <v>1.25</v>
      </c>
      <c r="D41" s="62" t="s">
        <v>73</v>
      </c>
      <c r="E41" s="63"/>
      <c r="F41" s="63" t="s">
        <v>147</v>
      </c>
      <c r="G41" s="57" t="s">
        <v>13</v>
      </c>
      <c r="H41" s="86"/>
    </row>
    <row r="42" spans="1:8" ht="19.5" customHeight="1" x14ac:dyDescent="0.15">
      <c r="A42" s="59" t="s">
        <v>42</v>
      </c>
      <c r="B42" s="60">
        <v>45238</v>
      </c>
      <c r="C42" s="61">
        <v>1.05</v>
      </c>
      <c r="D42" s="62" t="s">
        <v>854</v>
      </c>
      <c r="E42" s="63"/>
      <c r="F42" s="63" t="s">
        <v>98</v>
      </c>
      <c r="G42" s="57" t="s">
        <v>13</v>
      </c>
      <c r="H42" s="85"/>
    </row>
    <row r="43" spans="1:8" ht="19.5" customHeight="1" x14ac:dyDescent="0.15">
      <c r="A43" s="59" t="s">
        <v>42</v>
      </c>
      <c r="B43" s="60">
        <v>45238</v>
      </c>
      <c r="C43" s="61">
        <v>1.45</v>
      </c>
      <c r="D43" s="62" t="s">
        <v>901</v>
      </c>
      <c r="E43" s="63"/>
      <c r="F43" s="63" t="s">
        <v>98</v>
      </c>
      <c r="G43" s="57" t="s">
        <v>13</v>
      </c>
      <c r="H43" s="86"/>
    </row>
    <row r="44" spans="1:8" ht="19.5" customHeight="1" x14ac:dyDescent="0.15">
      <c r="A44" s="59" t="s">
        <v>42</v>
      </c>
      <c r="B44" s="60">
        <v>45238</v>
      </c>
      <c r="C44" s="61">
        <v>3.17</v>
      </c>
      <c r="D44" s="62" t="s">
        <v>583</v>
      </c>
      <c r="E44" s="63"/>
      <c r="F44" s="63" t="s">
        <v>98</v>
      </c>
      <c r="G44" s="57" t="s">
        <v>13</v>
      </c>
      <c r="H44" s="86"/>
    </row>
    <row r="45" spans="1:8" ht="19.5" customHeight="1" x14ac:dyDescent="0.15">
      <c r="A45" s="59" t="s">
        <v>42</v>
      </c>
      <c r="B45" s="60">
        <v>45238</v>
      </c>
      <c r="C45" s="61">
        <v>4.71</v>
      </c>
      <c r="D45" s="62" t="s">
        <v>157</v>
      </c>
      <c r="E45" s="63"/>
      <c r="F45" s="63" t="s">
        <v>98</v>
      </c>
      <c r="G45" s="57" t="s">
        <v>13</v>
      </c>
      <c r="H45" s="85"/>
    </row>
    <row r="46" spans="1:8" ht="19.5" customHeight="1" x14ac:dyDescent="0.15">
      <c r="A46" s="59" t="s">
        <v>42</v>
      </c>
      <c r="B46" s="60">
        <v>45238</v>
      </c>
      <c r="C46" s="61">
        <v>1.1000000000000001</v>
      </c>
      <c r="D46" s="62" t="s">
        <v>858</v>
      </c>
      <c r="E46" s="63"/>
      <c r="F46" s="63" t="s">
        <v>98</v>
      </c>
      <c r="G46" s="57" t="s">
        <v>13</v>
      </c>
      <c r="H46" s="85"/>
    </row>
    <row r="47" spans="1:8" ht="19.5" customHeight="1" x14ac:dyDescent="0.15">
      <c r="A47" s="59" t="s">
        <v>38</v>
      </c>
      <c r="B47" s="60">
        <v>45238</v>
      </c>
      <c r="C47" s="61">
        <v>2.99</v>
      </c>
      <c r="D47" s="62" t="s">
        <v>388</v>
      </c>
      <c r="E47" s="63"/>
      <c r="F47" s="63" t="s">
        <v>94</v>
      </c>
      <c r="G47" s="57" t="s">
        <v>13</v>
      </c>
      <c r="H47" s="85"/>
    </row>
    <row r="48" spans="1:8" ht="19.5" customHeight="1" x14ac:dyDescent="0.15">
      <c r="A48" s="59" t="s">
        <v>42</v>
      </c>
      <c r="B48" s="60">
        <v>45241</v>
      </c>
      <c r="C48" s="61">
        <v>89</v>
      </c>
      <c r="D48" s="62" t="s">
        <v>902</v>
      </c>
      <c r="E48" s="63"/>
      <c r="F48" s="63" t="s">
        <v>119</v>
      </c>
      <c r="G48" s="57" t="s">
        <v>16</v>
      </c>
      <c r="H48" s="88"/>
    </row>
    <row r="49" spans="1:8" ht="19.5" customHeight="1" x14ac:dyDescent="0.15">
      <c r="A49" s="59" t="s">
        <v>42</v>
      </c>
      <c r="B49" s="60">
        <v>45241</v>
      </c>
      <c r="C49" s="61">
        <v>14.5</v>
      </c>
      <c r="D49" s="62" t="s">
        <v>481</v>
      </c>
      <c r="E49" s="63"/>
      <c r="F49" s="63" t="s">
        <v>903</v>
      </c>
      <c r="G49" s="57" t="s">
        <v>14</v>
      </c>
      <c r="H49" s="88"/>
    </row>
    <row r="50" spans="1:8" ht="19.5" customHeight="1" x14ac:dyDescent="0.15">
      <c r="A50" s="59" t="s">
        <v>42</v>
      </c>
      <c r="B50" s="60">
        <v>45241</v>
      </c>
      <c r="C50" s="61">
        <v>0.99</v>
      </c>
      <c r="D50" s="62" t="s">
        <v>904</v>
      </c>
      <c r="E50" s="63"/>
      <c r="F50" s="63" t="s">
        <v>94</v>
      </c>
      <c r="G50" s="57" t="s">
        <v>13</v>
      </c>
      <c r="H50" s="88"/>
    </row>
    <row r="51" spans="1:8" ht="19.5" customHeight="1" x14ac:dyDescent="0.15">
      <c r="A51" s="59" t="s">
        <v>42</v>
      </c>
      <c r="B51" s="60">
        <v>45241</v>
      </c>
      <c r="C51" s="61">
        <v>3.15</v>
      </c>
      <c r="D51" s="62" t="s">
        <v>905</v>
      </c>
      <c r="E51" s="63"/>
      <c r="F51" s="63" t="s">
        <v>94</v>
      </c>
      <c r="G51" s="57" t="s">
        <v>24</v>
      </c>
      <c r="H51" s="85"/>
    </row>
    <row r="52" spans="1:8" ht="19.5" customHeight="1" x14ac:dyDescent="0.15">
      <c r="A52" s="59" t="s">
        <v>42</v>
      </c>
      <c r="B52" s="60">
        <v>45241</v>
      </c>
      <c r="C52" s="61">
        <v>3</v>
      </c>
      <c r="D52" s="62" t="s">
        <v>906</v>
      </c>
      <c r="E52" s="63"/>
      <c r="F52" s="63" t="s">
        <v>94</v>
      </c>
      <c r="G52" s="57" t="s">
        <v>24</v>
      </c>
      <c r="H52" s="86"/>
    </row>
    <row r="53" spans="1:8" ht="19.5" customHeight="1" x14ac:dyDescent="0.15">
      <c r="A53" s="59" t="s">
        <v>42</v>
      </c>
      <c r="B53" s="60">
        <v>45241</v>
      </c>
      <c r="C53" s="61">
        <v>4.0599999999999996</v>
      </c>
      <c r="D53" s="62" t="s">
        <v>862</v>
      </c>
      <c r="E53" s="63"/>
      <c r="F53" s="63" t="s">
        <v>94</v>
      </c>
      <c r="G53" s="57" t="s">
        <v>24</v>
      </c>
      <c r="H53" s="85"/>
    </row>
    <row r="54" spans="1:8" ht="19.5" customHeight="1" x14ac:dyDescent="0.15">
      <c r="A54" s="59" t="s">
        <v>42</v>
      </c>
      <c r="B54" s="60">
        <v>45241</v>
      </c>
      <c r="C54" s="61">
        <v>1.7</v>
      </c>
      <c r="D54" s="62" t="s">
        <v>907</v>
      </c>
      <c r="E54" s="63"/>
      <c r="F54" s="63" t="s">
        <v>94</v>
      </c>
      <c r="G54" s="57" t="s">
        <v>13</v>
      </c>
      <c r="H54" s="85"/>
    </row>
    <row r="55" spans="1:8" ht="19.5" customHeight="1" x14ac:dyDescent="0.15">
      <c r="A55" s="59" t="s">
        <v>42</v>
      </c>
      <c r="B55" s="60">
        <v>45241</v>
      </c>
      <c r="C55" s="61">
        <v>0.85</v>
      </c>
      <c r="D55" s="62" t="s">
        <v>908</v>
      </c>
      <c r="E55" s="63"/>
      <c r="F55" s="63" t="s">
        <v>94</v>
      </c>
      <c r="G55" s="57" t="s">
        <v>13</v>
      </c>
      <c r="H55" s="86"/>
    </row>
    <row r="56" spans="1:8" ht="19.5" customHeight="1" x14ac:dyDescent="0.15">
      <c r="A56" s="59" t="s">
        <v>42</v>
      </c>
      <c r="B56" s="60">
        <v>45241</v>
      </c>
      <c r="C56" s="61">
        <v>3.8</v>
      </c>
      <c r="D56" s="62" t="s">
        <v>909</v>
      </c>
      <c r="E56" s="63"/>
      <c r="F56" s="63" t="s">
        <v>444</v>
      </c>
      <c r="G56" s="57" t="s">
        <v>27</v>
      </c>
      <c r="H56" s="86"/>
    </row>
    <row r="57" spans="1:8" ht="19.5" customHeight="1" x14ac:dyDescent="0.15">
      <c r="A57" s="59" t="s">
        <v>42</v>
      </c>
      <c r="B57" s="60">
        <v>45243</v>
      </c>
      <c r="C57" s="61">
        <v>1.08</v>
      </c>
      <c r="D57" s="62" t="s">
        <v>522</v>
      </c>
      <c r="E57" s="63"/>
      <c r="F57" s="62" t="s">
        <v>559</v>
      </c>
      <c r="G57" s="57" t="s">
        <v>17</v>
      </c>
      <c r="H57" s="86"/>
    </row>
    <row r="58" spans="1:8" ht="19.5" customHeight="1" x14ac:dyDescent="0.15">
      <c r="A58" s="59" t="s">
        <v>38</v>
      </c>
      <c r="B58" s="60">
        <v>45244</v>
      </c>
      <c r="C58" s="61">
        <v>16.11</v>
      </c>
      <c r="D58" s="62" t="s">
        <v>910</v>
      </c>
      <c r="E58" s="63"/>
      <c r="F58" s="62" t="s">
        <v>911</v>
      </c>
      <c r="G58" s="57" t="s">
        <v>24</v>
      </c>
      <c r="H58" s="86"/>
    </row>
    <row r="59" spans="1:8" ht="19.5" customHeight="1" x14ac:dyDescent="0.15">
      <c r="A59" s="59" t="s">
        <v>38</v>
      </c>
      <c r="B59" s="87">
        <v>45244</v>
      </c>
      <c r="C59" s="61">
        <v>7.12</v>
      </c>
      <c r="D59" s="62" t="s">
        <v>912</v>
      </c>
      <c r="E59" s="63"/>
      <c r="F59" s="62" t="s">
        <v>911</v>
      </c>
      <c r="G59" s="57" t="s">
        <v>24</v>
      </c>
      <c r="H59" s="86"/>
    </row>
    <row r="60" spans="1:8" ht="19.5" customHeight="1" x14ac:dyDescent="0.15">
      <c r="A60" s="59" t="s">
        <v>38</v>
      </c>
      <c r="B60" s="60">
        <v>45244</v>
      </c>
      <c r="C60" s="61">
        <v>2.0299999999999998</v>
      </c>
      <c r="D60" s="62" t="s">
        <v>583</v>
      </c>
      <c r="E60" s="63"/>
      <c r="F60" s="63" t="s">
        <v>358</v>
      </c>
      <c r="G60" s="57" t="s">
        <v>13</v>
      </c>
      <c r="H60" s="85"/>
    </row>
    <row r="61" spans="1:8" ht="19.5" customHeight="1" x14ac:dyDescent="0.15">
      <c r="A61" s="59" t="s">
        <v>38</v>
      </c>
      <c r="B61" s="87">
        <v>45244</v>
      </c>
      <c r="C61" s="61">
        <v>2.0699999999999998</v>
      </c>
      <c r="D61" s="62" t="s">
        <v>583</v>
      </c>
      <c r="E61" s="63"/>
      <c r="F61" s="63" t="s">
        <v>358</v>
      </c>
      <c r="G61" s="57" t="s">
        <v>13</v>
      </c>
      <c r="H61" s="85"/>
    </row>
    <row r="62" spans="1:8" ht="19.5" customHeight="1" x14ac:dyDescent="0.15">
      <c r="A62" s="59" t="s">
        <v>38</v>
      </c>
      <c r="B62" s="60">
        <v>45244</v>
      </c>
      <c r="C62" s="61">
        <v>3.16</v>
      </c>
      <c r="D62" s="62" t="s">
        <v>913</v>
      </c>
      <c r="E62" s="63"/>
      <c r="F62" s="63" t="s">
        <v>358</v>
      </c>
      <c r="G62" s="57" t="s">
        <v>13</v>
      </c>
      <c r="H62" s="85"/>
    </row>
    <row r="63" spans="1:8" ht="19.5" customHeight="1" x14ac:dyDescent="0.15">
      <c r="A63" s="59" t="s">
        <v>38</v>
      </c>
      <c r="B63" s="87">
        <v>45244</v>
      </c>
      <c r="C63" s="61">
        <v>0.89</v>
      </c>
      <c r="D63" s="62" t="s">
        <v>198</v>
      </c>
      <c r="E63" s="63"/>
      <c r="F63" s="63" t="s">
        <v>358</v>
      </c>
      <c r="G63" s="57" t="s">
        <v>27</v>
      </c>
      <c r="H63" s="85"/>
    </row>
    <row r="64" spans="1:8" ht="19.5" customHeight="1" x14ac:dyDescent="0.15">
      <c r="A64" s="59" t="s">
        <v>42</v>
      </c>
      <c r="B64" s="60">
        <v>45245</v>
      </c>
      <c r="C64" s="61">
        <v>13.79</v>
      </c>
      <c r="D64" s="62" t="s">
        <v>914</v>
      </c>
      <c r="E64" s="63">
        <v>2</v>
      </c>
      <c r="F64" s="63" t="s">
        <v>915</v>
      </c>
      <c r="G64" s="57" t="s">
        <v>16</v>
      </c>
      <c r="H64" s="85"/>
    </row>
    <row r="65" spans="1:8" ht="19.5" customHeight="1" x14ac:dyDescent="0.15">
      <c r="A65" s="59" t="s">
        <v>42</v>
      </c>
      <c r="B65" s="60">
        <v>45245</v>
      </c>
      <c r="C65" s="61">
        <v>11.98</v>
      </c>
      <c r="D65" s="62" t="s">
        <v>916</v>
      </c>
      <c r="E65" s="63"/>
      <c r="F65" s="63" t="s">
        <v>915</v>
      </c>
      <c r="G65" s="57" t="s">
        <v>16</v>
      </c>
      <c r="H65" s="85"/>
    </row>
    <row r="66" spans="1:8" ht="19.5" customHeight="1" x14ac:dyDescent="0.15">
      <c r="A66" s="59" t="s">
        <v>42</v>
      </c>
      <c r="B66" s="60">
        <v>45245</v>
      </c>
      <c r="C66" s="61">
        <v>5.5</v>
      </c>
      <c r="D66" s="62" t="s">
        <v>917</v>
      </c>
      <c r="E66" s="63"/>
      <c r="F66" s="63" t="s">
        <v>915</v>
      </c>
      <c r="G66" s="57" t="s">
        <v>16</v>
      </c>
      <c r="H66" s="85"/>
    </row>
    <row r="67" spans="1:8" ht="19.5" customHeight="1" x14ac:dyDescent="0.15">
      <c r="A67" s="59" t="s">
        <v>42</v>
      </c>
      <c r="B67" s="60">
        <v>45245</v>
      </c>
      <c r="C67" s="61">
        <v>4.2</v>
      </c>
      <c r="D67" s="62" t="s">
        <v>918</v>
      </c>
      <c r="E67" s="63"/>
      <c r="F67" s="63" t="s">
        <v>886</v>
      </c>
      <c r="G67" s="57" t="s">
        <v>13</v>
      </c>
      <c r="H67" s="85"/>
    </row>
    <row r="68" spans="1:8" ht="19.5" customHeight="1" x14ac:dyDescent="0.15">
      <c r="A68" s="59" t="s">
        <v>42</v>
      </c>
      <c r="B68" s="60">
        <v>45245</v>
      </c>
      <c r="C68" s="61">
        <v>8.4</v>
      </c>
      <c r="D68" s="62" t="s">
        <v>919</v>
      </c>
      <c r="E68" s="63"/>
      <c r="F68" s="63" t="s">
        <v>920</v>
      </c>
      <c r="G68" s="57" t="s">
        <v>17</v>
      </c>
      <c r="H68" s="85"/>
    </row>
    <row r="69" spans="1:8" ht="19.5" customHeight="1" x14ac:dyDescent="0.15">
      <c r="A69" s="59" t="s">
        <v>42</v>
      </c>
      <c r="B69" s="60">
        <v>45245</v>
      </c>
      <c r="C69" s="61">
        <v>3.99</v>
      </c>
      <c r="D69" s="62" t="s">
        <v>135</v>
      </c>
      <c r="E69" s="63"/>
      <c r="F69" s="63" t="s">
        <v>358</v>
      </c>
      <c r="G69" s="57" t="s">
        <v>13</v>
      </c>
      <c r="H69" s="85"/>
    </row>
    <row r="70" spans="1:8" ht="19.5" customHeight="1" x14ac:dyDescent="0.15">
      <c r="A70" s="59" t="s">
        <v>42</v>
      </c>
      <c r="B70" s="87">
        <v>45246</v>
      </c>
      <c r="C70" s="61">
        <v>2.33</v>
      </c>
      <c r="D70" s="62" t="s">
        <v>102</v>
      </c>
      <c r="E70" s="63"/>
      <c r="F70" s="63"/>
      <c r="G70" s="57" t="s">
        <v>27</v>
      </c>
      <c r="H70" s="85"/>
    </row>
    <row r="71" spans="1:8" ht="19.5" customHeight="1" x14ac:dyDescent="0.15">
      <c r="A71" s="59" t="s">
        <v>42</v>
      </c>
      <c r="B71" s="60">
        <v>45249</v>
      </c>
      <c r="C71" s="61">
        <v>18.29</v>
      </c>
      <c r="D71" s="62" t="s">
        <v>921</v>
      </c>
      <c r="E71" s="63"/>
      <c r="F71" s="63" t="s">
        <v>922</v>
      </c>
      <c r="G71" s="57" t="s">
        <v>14</v>
      </c>
      <c r="H71" s="85"/>
    </row>
    <row r="72" spans="1:8" ht="19.5" customHeight="1" x14ac:dyDescent="0.15">
      <c r="A72" s="59" t="s">
        <v>42</v>
      </c>
      <c r="B72" s="60">
        <v>45247</v>
      </c>
      <c r="C72" s="61">
        <v>1.5</v>
      </c>
      <c r="D72" s="62" t="s">
        <v>923</v>
      </c>
      <c r="E72" s="63"/>
      <c r="F72" s="63" t="s">
        <v>358</v>
      </c>
      <c r="G72" s="57" t="s">
        <v>13</v>
      </c>
      <c r="H72" s="85"/>
    </row>
    <row r="73" spans="1:8" ht="19.5" customHeight="1" x14ac:dyDescent="0.15">
      <c r="A73" s="59" t="s">
        <v>42</v>
      </c>
      <c r="B73" s="60">
        <v>45247</v>
      </c>
      <c r="C73" s="61">
        <v>1.1499999999999999</v>
      </c>
      <c r="D73" s="62" t="s">
        <v>465</v>
      </c>
      <c r="E73" s="63"/>
      <c r="F73" s="63" t="s">
        <v>358</v>
      </c>
      <c r="G73" s="57" t="s">
        <v>13</v>
      </c>
      <c r="H73" s="85"/>
    </row>
    <row r="74" spans="1:8" ht="19.5" customHeight="1" x14ac:dyDescent="0.15">
      <c r="A74" s="59" t="s">
        <v>42</v>
      </c>
      <c r="B74" s="60">
        <v>45247</v>
      </c>
      <c r="C74" s="61">
        <v>0.93</v>
      </c>
      <c r="D74" s="62" t="s">
        <v>410</v>
      </c>
      <c r="E74" s="63"/>
      <c r="F74" s="63" t="s">
        <v>358</v>
      </c>
      <c r="G74" s="57" t="s">
        <v>13</v>
      </c>
      <c r="H74" s="85"/>
    </row>
    <row r="75" spans="1:8" ht="19.5" customHeight="1" x14ac:dyDescent="0.15">
      <c r="A75" s="59" t="s">
        <v>42</v>
      </c>
      <c r="B75" s="60">
        <v>45247</v>
      </c>
      <c r="C75" s="61">
        <v>3.37</v>
      </c>
      <c r="D75" s="62" t="s">
        <v>67</v>
      </c>
      <c r="E75" s="63"/>
      <c r="F75" s="63" t="s">
        <v>358</v>
      </c>
      <c r="G75" s="57" t="s">
        <v>13</v>
      </c>
      <c r="H75" s="85"/>
    </row>
    <row r="76" spans="1:8" ht="19.5" customHeight="1" x14ac:dyDescent="0.15">
      <c r="A76" s="59" t="s">
        <v>42</v>
      </c>
      <c r="B76" s="60">
        <v>45248</v>
      </c>
      <c r="C76" s="61">
        <v>1.94</v>
      </c>
      <c r="D76" s="62" t="s">
        <v>924</v>
      </c>
      <c r="E76" s="63"/>
      <c r="F76" s="63" t="s">
        <v>358</v>
      </c>
      <c r="G76" s="57" t="s">
        <v>13</v>
      </c>
      <c r="H76" s="85"/>
    </row>
    <row r="77" spans="1:8" ht="19.5" customHeight="1" x14ac:dyDescent="0.15">
      <c r="A77" s="59" t="s">
        <v>42</v>
      </c>
      <c r="B77" s="60">
        <v>45248</v>
      </c>
      <c r="C77" s="61">
        <v>8</v>
      </c>
      <c r="D77" s="62" t="s">
        <v>365</v>
      </c>
      <c r="E77" s="63"/>
      <c r="F77" s="63" t="s">
        <v>358</v>
      </c>
      <c r="G77" s="57" t="s">
        <v>13</v>
      </c>
      <c r="H77" s="85"/>
    </row>
    <row r="78" spans="1:8" ht="19.5" customHeight="1" x14ac:dyDescent="0.15">
      <c r="A78" s="59" t="s">
        <v>42</v>
      </c>
      <c r="B78" s="60">
        <v>45248</v>
      </c>
      <c r="C78" s="61">
        <v>1.29</v>
      </c>
      <c r="D78" s="62" t="s">
        <v>93</v>
      </c>
      <c r="E78" s="63"/>
      <c r="F78" s="63" t="s">
        <v>358</v>
      </c>
      <c r="G78" s="57" t="s">
        <v>13</v>
      </c>
      <c r="H78" s="85"/>
    </row>
    <row r="79" spans="1:8" ht="19.5" customHeight="1" x14ac:dyDescent="0.15">
      <c r="A79" s="59" t="s">
        <v>38</v>
      </c>
      <c r="B79" s="60">
        <v>45251</v>
      </c>
      <c r="C79" s="61">
        <v>1.69</v>
      </c>
      <c r="D79" s="62" t="s">
        <v>925</v>
      </c>
      <c r="E79" s="63"/>
      <c r="F79" s="62" t="s">
        <v>196</v>
      </c>
      <c r="G79" s="57" t="s">
        <v>13</v>
      </c>
      <c r="H79" s="85"/>
    </row>
    <row r="80" spans="1:8" ht="19.5" customHeight="1" x14ac:dyDescent="0.15">
      <c r="A80" s="59" t="s">
        <v>38</v>
      </c>
      <c r="B80" s="60">
        <v>45251</v>
      </c>
      <c r="C80" s="61">
        <v>1.19</v>
      </c>
      <c r="D80" s="62" t="s">
        <v>926</v>
      </c>
      <c r="E80" s="63"/>
      <c r="F80" s="62" t="s">
        <v>196</v>
      </c>
      <c r="G80" s="57" t="s">
        <v>13</v>
      </c>
      <c r="H80" s="85"/>
    </row>
    <row r="81" spans="1:8" ht="19.5" customHeight="1" x14ac:dyDescent="0.15">
      <c r="A81" s="59" t="s">
        <v>38</v>
      </c>
      <c r="B81" s="60">
        <v>45251</v>
      </c>
      <c r="C81" s="61">
        <v>1.52</v>
      </c>
      <c r="D81" s="62" t="s">
        <v>927</v>
      </c>
      <c r="E81" s="63"/>
      <c r="F81" s="62" t="s">
        <v>196</v>
      </c>
      <c r="G81" s="57" t="s">
        <v>13</v>
      </c>
      <c r="H81" s="85"/>
    </row>
    <row r="82" spans="1:8" ht="19.5" customHeight="1" x14ac:dyDescent="0.15">
      <c r="A82" s="59" t="s">
        <v>42</v>
      </c>
      <c r="B82" s="60">
        <v>45251</v>
      </c>
      <c r="C82" s="61">
        <v>1.25</v>
      </c>
      <c r="D82" s="62" t="s">
        <v>149</v>
      </c>
      <c r="E82" s="63"/>
      <c r="F82" s="62" t="s">
        <v>196</v>
      </c>
      <c r="G82" s="57" t="s">
        <v>13</v>
      </c>
      <c r="H82" s="85"/>
    </row>
    <row r="83" spans="1:8" ht="19.5" customHeight="1" x14ac:dyDescent="0.15">
      <c r="A83" s="59" t="s">
        <v>42</v>
      </c>
      <c r="B83" s="60">
        <v>45251</v>
      </c>
      <c r="C83" s="61">
        <v>1.52</v>
      </c>
      <c r="D83" s="62" t="s">
        <v>928</v>
      </c>
      <c r="E83" s="63"/>
      <c r="F83" s="62" t="s">
        <v>196</v>
      </c>
      <c r="G83" s="57" t="s">
        <v>13</v>
      </c>
      <c r="H83" s="85"/>
    </row>
    <row r="84" spans="1:8" ht="19.5" customHeight="1" x14ac:dyDescent="0.15">
      <c r="A84" s="59" t="s">
        <v>42</v>
      </c>
      <c r="B84" s="60">
        <v>45252</v>
      </c>
      <c r="C84" s="61">
        <v>0.9</v>
      </c>
      <c r="D84" s="62" t="s">
        <v>228</v>
      </c>
      <c r="E84" s="63"/>
      <c r="F84" s="62" t="s">
        <v>444</v>
      </c>
      <c r="G84" s="57" t="s">
        <v>27</v>
      </c>
      <c r="H84" s="85"/>
    </row>
    <row r="85" spans="1:8" ht="19.5" customHeight="1" x14ac:dyDescent="0.15">
      <c r="A85" s="59" t="s">
        <v>38</v>
      </c>
      <c r="B85" s="60">
        <v>45252</v>
      </c>
      <c r="C85" s="61">
        <v>3</v>
      </c>
      <c r="D85" s="62" t="s">
        <v>102</v>
      </c>
      <c r="E85" s="63"/>
      <c r="F85" s="62" t="s">
        <v>444</v>
      </c>
      <c r="G85" s="57" t="s">
        <v>27</v>
      </c>
      <c r="H85" s="85"/>
    </row>
    <row r="86" spans="1:8" ht="19.5" customHeight="1" x14ac:dyDescent="0.15">
      <c r="A86" s="59" t="s">
        <v>38</v>
      </c>
      <c r="B86" s="60">
        <v>45253</v>
      </c>
      <c r="C86" s="61">
        <v>2.99</v>
      </c>
      <c r="D86" s="62" t="s">
        <v>929</v>
      </c>
      <c r="E86" s="63"/>
      <c r="F86" s="62" t="s">
        <v>930</v>
      </c>
      <c r="G86" s="57" t="s">
        <v>13</v>
      </c>
      <c r="H86" s="85"/>
    </row>
    <row r="87" spans="1:8" ht="19.5" customHeight="1" x14ac:dyDescent="0.15">
      <c r="A87" s="59" t="s">
        <v>38</v>
      </c>
      <c r="B87" s="60">
        <v>45253</v>
      </c>
      <c r="C87" s="61">
        <v>0.8</v>
      </c>
      <c r="D87" s="62" t="s">
        <v>702</v>
      </c>
      <c r="E87" s="63"/>
      <c r="F87" s="62" t="s">
        <v>358</v>
      </c>
      <c r="G87" s="57" t="s">
        <v>16</v>
      </c>
      <c r="H87" s="85"/>
    </row>
    <row r="88" spans="1:8" ht="19.5" customHeight="1" x14ac:dyDescent="0.15">
      <c r="A88" s="59" t="s">
        <v>38</v>
      </c>
      <c r="B88" s="60">
        <v>45253</v>
      </c>
      <c r="C88" s="61">
        <v>0.79</v>
      </c>
      <c r="D88" s="62" t="s">
        <v>83</v>
      </c>
      <c r="E88" s="63"/>
      <c r="F88" s="62" t="s">
        <v>358</v>
      </c>
      <c r="G88" s="57" t="s">
        <v>13</v>
      </c>
      <c r="H88" s="85"/>
    </row>
    <row r="89" spans="1:8" ht="19.5" customHeight="1" x14ac:dyDescent="0.15">
      <c r="A89" s="59" t="s">
        <v>38</v>
      </c>
      <c r="B89" s="60">
        <v>45253</v>
      </c>
      <c r="C89" s="61">
        <v>0.45</v>
      </c>
      <c r="D89" s="62" t="s">
        <v>58</v>
      </c>
      <c r="E89" s="87"/>
      <c r="F89" s="62" t="s">
        <v>358</v>
      </c>
      <c r="G89" s="57" t="s">
        <v>13</v>
      </c>
      <c r="H89" s="85"/>
    </row>
    <row r="90" spans="1:8" ht="19.5" customHeight="1" x14ac:dyDescent="0.15">
      <c r="A90" s="59" t="s">
        <v>38</v>
      </c>
      <c r="B90" s="60">
        <v>45253</v>
      </c>
      <c r="C90" s="61">
        <v>0.7</v>
      </c>
      <c r="D90" s="62" t="s">
        <v>931</v>
      </c>
      <c r="E90" s="63"/>
      <c r="F90" s="62" t="s">
        <v>358</v>
      </c>
      <c r="G90" s="57" t="s">
        <v>13</v>
      </c>
      <c r="H90" s="85"/>
    </row>
    <row r="91" spans="1:8" ht="19.5" customHeight="1" x14ac:dyDescent="0.15">
      <c r="A91" s="59" t="s">
        <v>38</v>
      </c>
      <c r="B91" s="60">
        <v>45253</v>
      </c>
      <c r="C91" s="61">
        <v>0.09</v>
      </c>
      <c r="D91" s="62" t="s">
        <v>932</v>
      </c>
      <c r="E91" s="63"/>
      <c r="F91" s="62" t="s">
        <v>358</v>
      </c>
      <c r="G91" s="57" t="s">
        <v>13</v>
      </c>
      <c r="H91" s="85"/>
    </row>
    <row r="92" spans="1:8" ht="19.5" customHeight="1" x14ac:dyDescent="0.15">
      <c r="A92" s="59" t="s">
        <v>38</v>
      </c>
      <c r="B92" s="60">
        <v>45253</v>
      </c>
      <c r="C92" s="61">
        <v>1.79</v>
      </c>
      <c r="D92" s="62" t="s">
        <v>933</v>
      </c>
      <c r="E92" s="63"/>
      <c r="F92" s="62" t="s">
        <v>358</v>
      </c>
      <c r="G92" s="57" t="s">
        <v>13</v>
      </c>
      <c r="H92" s="85"/>
    </row>
    <row r="93" spans="1:8" ht="19.5" customHeight="1" x14ac:dyDescent="0.15">
      <c r="A93" s="59" t="s">
        <v>38</v>
      </c>
      <c r="B93" s="60">
        <v>45253</v>
      </c>
      <c r="C93" s="61">
        <v>0.75</v>
      </c>
      <c r="D93" s="62" t="s">
        <v>387</v>
      </c>
      <c r="E93" s="63"/>
      <c r="F93" s="62" t="s">
        <v>358</v>
      </c>
      <c r="G93" s="57" t="s">
        <v>13</v>
      </c>
      <c r="H93" s="85"/>
    </row>
    <row r="94" spans="1:8" ht="19.5" customHeight="1" x14ac:dyDescent="0.15">
      <c r="A94" s="59" t="s">
        <v>38</v>
      </c>
      <c r="B94" s="60">
        <v>45253</v>
      </c>
      <c r="C94" s="61">
        <v>0.78</v>
      </c>
      <c r="D94" s="62" t="s">
        <v>657</v>
      </c>
      <c r="E94" s="63"/>
      <c r="F94" s="62" t="s">
        <v>358</v>
      </c>
      <c r="G94" s="57" t="s">
        <v>13</v>
      </c>
      <c r="H94" s="85"/>
    </row>
    <row r="95" spans="1:8" ht="19.5" customHeight="1" x14ac:dyDescent="0.15">
      <c r="A95" s="59" t="s">
        <v>38</v>
      </c>
      <c r="B95" s="60">
        <v>45253</v>
      </c>
      <c r="C95" s="61">
        <v>0.7</v>
      </c>
      <c r="D95" s="62" t="s">
        <v>853</v>
      </c>
      <c r="E95" s="63"/>
      <c r="F95" s="62" t="s">
        <v>358</v>
      </c>
      <c r="G95" s="57" t="s">
        <v>13</v>
      </c>
      <c r="H95" s="85"/>
    </row>
    <row r="96" spans="1:8" ht="19.5" customHeight="1" x14ac:dyDescent="0.15">
      <c r="A96" s="59" t="s">
        <v>38</v>
      </c>
      <c r="B96" s="60">
        <v>45253</v>
      </c>
      <c r="C96" s="61">
        <v>0.61</v>
      </c>
      <c r="D96" s="62" t="s">
        <v>548</v>
      </c>
      <c r="E96" s="63"/>
      <c r="F96" s="62" t="s">
        <v>358</v>
      </c>
      <c r="G96" s="57" t="s">
        <v>13</v>
      </c>
      <c r="H96" s="85"/>
    </row>
    <row r="97" spans="1:8" ht="19.5" customHeight="1" x14ac:dyDescent="0.15">
      <c r="A97" s="59" t="s">
        <v>38</v>
      </c>
      <c r="B97" s="60">
        <v>45253</v>
      </c>
      <c r="C97" s="61">
        <v>1.55</v>
      </c>
      <c r="D97" s="62" t="s">
        <v>753</v>
      </c>
      <c r="E97" s="63"/>
      <c r="F97" s="62" t="s">
        <v>358</v>
      </c>
      <c r="G97" s="57" t="s">
        <v>13</v>
      </c>
      <c r="H97" s="85"/>
    </row>
    <row r="98" spans="1:8" ht="19.5" customHeight="1" x14ac:dyDescent="0.15">
      <c r="A98" s="59" t="s">
        <v>38</v>
      </c>
      <c r="B98" s="60">
        <v>45253</v>
      </c>
      <c r="C98" s="61">
        <v>0.87</v>
      </c>
      <c r="D98" s="62" t="s">
        <v>65</v>
      </c>
      <c r="E98" s="63"/>
      <c r="F98" s="62" t="s">
        <v>358</v>
      </c>
      <c r="G98" s="57" t="s">
        <v>13</v>
      </c>
      <c r="H98" s="85"/>
    </row>
    <row r="99" spans="1:8" ht="19.5" customHeight="1" x14ac:dyDescent="0.15">
      <c r="A99" s="59" t="s">
        <v>38</v>
      </c>
      <c r="B99" s="60">
        <v>45253</v>
      </c>
      <c r="C99" s="61">
        <v>1.69</v>
      </c>
      <c r="D99" s="62" t="s">
        <v>388</v>
      </c>
      <c r="E99" s="63"/>
      <c r="F99" s="62" t="s">
        <v>358</v>
      </c>
      <c r="G99" s="57" t="s">
        <v>13</v>
      </c>
      <c r="H99" s="85"/>
    </row>
    <row r="100" spans="1:8" ht="19.5" customHeight="1" x14ac:dyDescent="0.15">
      <c r="A100" s="59" t="s">
        <v>38</v>
      </c>
      <c r="B100" s="60">
        <v>45253</v>
      </c>
      <c r="C100" s="61">
        <v>0.15</v>
      </c>
      <c r="D100" s="62" t="s">
        <v>934</v>
      </c>
      <c r="E100" s="63"/>
      <c r="F100" s="62" t="s">
        <v>358</v>
      </c>
      <c r="G100" s="57" t="s">
        <v>13</v>
      </c>
      <c r="H100" s="85"/>
    </row>
    <row r="101" spans="1:8" ht="19.5" customHeight="1" x14ac:dyDescent="0.15">
      <c r="A101" s="59" t="s">
        <v>38</v>
      </c>
      <c r="B101" s="60">
        <v>45253</v>
      </c>
      <c r="C101" s="61">
        <v>1.45</v>
      </c>
      <c r="D101" s="62" t="s">
        <v>935</v>
      </c>
      <c r="E101" s="63"/>
      <c r="F101" s="62" t="s">
        <v>358</v>
      </c>
      <c r="G101" s="57" t="s">
        <v>13</v>
      </c>
      <c r="H101" s="85"/>
    </row>
    <row r="102" spans="1:8" ht="19.5" customHeight="1" x14ac:dyDescent="0.15">
      <c r="A102" s="59" t="s">
        <v>38</v>
      </c>
      <c r="B102" s="60">
        <v>45253</v>
      </c>
      <c r="C102" s="61">
        <v>0.38</v>
      </c>
      <c r="D102" s="62" t="s">
        <v>936</v>
      </c>
      <c r="E102" s="63"/>
      <c r="F102" s="62" t="s">
        <v>358</v>
      </c>
      <c r="G102" s="57" t="s">
        <v>13</v>
      </c>
      <c r="H102" s="85"/>
    </row>
    <row r="103" spans="1:8" ht="19.5" customHeight="1" x14ac:dyDescent="0.15">
      <c r="A103" s="59" t="s">
        <v>38</v>
      </c>
      <c r="B103" s="60">
        <v>45253</v>
      </c>
      <c r="C103" s="61">
        <v>0.15</v>
      </c>
      <c r="D103" s="62" t="s">
        <v>149</v>
      </c>
      <c r="E103" s="63"/>
      <c r="F103" s="62" t="s">
        <v>358</v>
      </c>
      <c r="G103" s="57" t="s">
        <v>13</v>
      </c>
      <c r="H103" s="85"/>
    </row>
    <row r="104" spans="1:8" ht="19.5" customHeight="1" x14ac:dyDescent="0.15">
      <c r="A104" s="59" t="s">
        <v>38</v>
      </c>
      <c r="B104" s="60">
        <v>45253</v>
      </c>
      <c r="C104" s="61">
        <v>1.8</v>
      </c>
      <c r="D104" s="62" t="s">
        <v>714</v>
      </c>
      <c r="E104" s="63"/>
      <c r="F104" s="62" t="s">
        <v>358</v>
      </c>
      <c r="G104" s="57" t="s">
        <v>13</v>
      </c>
      <c r="H104" s="85"/>
    </row>
    <row r="105" spans="1:8" ht="19.5" customHeight="1" x14ac:dyDescent="0.15">
      <c r="A105" s="59" t="s">
        <v>38</v>
      </c>
      <c r="B105" s="60">
        <v>45253</v>
      </c>
      <c r="C105" s="61">
        <v>4.21</v>
      </c>
      <c r="D105" s="62" t="s">
        <v>361</v>
      </c>
      <c r="E105" s="63"/>
      <c r="F105" s="62" t="s">
        <v>358</v>
      </c>
      <c r="G105" s="57" t="s">
        <v>13</v>
      </c>
      <c r="H105" s="85"/>
    </row>
    <row r="106" spans="1:8" ht="19.5" customHeight="1" x14ac:dyDescent="0.15">
      <c r="A106" s="59" t="s">
        <v>38</v>
      </c>
      <c r="B106" s="60">
        <v>45253</v>
      </c>
      <c r="C106" s="61">
        <v>0.93</v>
      </c>
      <c r="D106" s="62" t="s">
        <v>937</v>
      </c>
      <c r="E106" s="63"/>
      <c r="F106" s="62" t="s">
        <v>358</v>
      </c>
      <c r="G106" s="57" t="s">
        <v>13</v>
      </c>
      <c r="H106" s="85"/>
    </row>
    <row r="107" spans="1:8" ht="19.5" customHeight="1" x14ac:dyDescent="0.15">
      <c r="A107" s="59" t="s">
        <v>38</v>
      </c>
      <c r="B107" s="60">
        <v>45253</v>
      </c>
      <c r="C107" s="61">
        <v>3.39</v>
      </c>
      <c r="D107" s="62" t="s">
        <v>201</v>
      </c>
      <c r="E107" s="63"/>
      <c r="F107" s="62" t="s">
        <v>358</v>
      </c>
      <c r="G107" s="57" t="s">
        <v>13</v>
      </c>
      <c r="H107" s="85"/>
    </row>
    <row r="108" spans="1:8" ht="19.5" customHeight="1" x14ac:dyDescent="0.15">
      <c r="A108" s="59" t="s">
        <v>38</v>
      </c>
      <c r="B108" s="60">
        <v>45253</v>
      </c>
      <c r="C108" s="61">
        <v>2.89</v>
      </c>
      <c r="D108" s="62" t="s">
        <v>135</v>
      </c>
      <c r="E108" s="63"/>
      <c r="F108" s="62" t="s">
        <v>358</v>
      </c>
      <c r="G108" s="57" t="s">
        <v>13</v>
      </c>
      <c r="H108" s="85"/>
    </row>
    <row r="109" spans="1:8" ht="19.5" customHeight="1" x14ac:dyDescent="0.15">
      <c r="A109" s="59" t="s">
        <v>38</v>
      </c>
      <c r="B109" s="60">
        <v>45253</v>
      </c>
      <c r="C109" s="61">
        <v>5.99</v>
      </c>
      <c r="D109" s="62" t="s">
        <v>208</v>
      </c>
      <c r="E109" s="63"/>
      <c r="F109" s="62" t="s">
        <v>358</v>
      </c>
      <c r="G109" s="57" t="s">
        <v>16</v>
      </c>
      <c r="H109" s="85"/>
    </row>
    <row r="110" spans="1:8" ht="19.5" customHeight="1" x14ac:dyDescent="0.15">
      <c r="A110" s="59" t="s">
        <v>38</v>
      </c>
      <c r="B110" s="60">
        <v>45253</v>
      </c>
      <c r="C110" s="61">
        <v>0.49</v>
      </c>
      <c r="D110" s="62" t="s">
        <v>938</v>
      </c>
      <c r="E110" s="63"/>
      <c r="F110" s="62" t="s">
        <v>358</v>
      </c>
      <c r="G110" s="57" t="s">
        <v>16</v>
      </c>
      <c r="H110" s="85"/>
    </row>
    <row r="111" spans="1:8" ht="19.5" customHeight="1" x14ac:dyDescent="0.15">
      <c r="A111" s="59" t="s">
        <v>42</v>
      </c>
      <c r="B111" s="60">
        <v>45255</v>
      </c>
      <c r="C111" s="61">
        <v>19.25</v>
      </c>
      <c r="D111" s="62" t="s">
        <v>939</v>
      </c>
      <c r="E111" s="63"/>
      <c r="F111" s="63" t="s">
        <v>922</v>
      </c>
      <c r="G111" s="57" t="s">
        <v>14</v>
      </c>
      <c r="H111" s="85"/>
    </row>
    <row r="112" spans="1:8" ht="19.5" customHeight="1" x14ac:dyDescent="0.15">
      <c r="A112" s="59" t="s">
        <v>42</v>
      </c>
      <c r="B112" s="60">
        <v>45244</v>
      </c>
      <c r="C112" s="61">
        <v>31.99</v>
      </c>
      <c r="D112" s="62" t="s">
        <v>940</v>
      </c>
      <c r="E112" s="63"/>
      <c r="F112" s="63" t="s">
        <v>119</v>
      </c>
      <c r="G112" s="57" t="s">
        <v>16</v>
      </c>
      <c r="H112" s="85"/>
    </row>
    <row r="113" spans="1:8" ht="19.5" customHeight="1" x14ac:dyDescent="0.15">
      <c r="A113" s="59" t="s">
        <v>38</v>
      </c>
      <c r="B113" s="60">
        <v>45256</v>
      </c>
      <c r="C113" s="61">
        <v>2</v>
      </c>
      <c r="D113" s="62" t="s">
        <v>941</v>
      </c>
      <c r="E113" s="63"/>
      <c r="F113" s="63" t="s">
        <v>444</v>
      </c>
      <c r="G113" s="57" t="s">
        <v>27</v>
      </c>
      <c r="H113" s="85"/>
    </row>
    <row r="114" spans="1:8" ht="19.5" customHeight="1" x14ac:dyDescent="0.15">
      <c r="A114" s="59" t="s">
        <v>42</v>
      </c>
      <c r="B114" s="60">
        <v>45255</v>
      </c>
      <c r="C114" s="61">
        <v>7.82</v>
      </c>
      <c r="D114" s="62" t="s">
        <v>520</v>
      </c>
      <c r="E114" s="63"/>
      <c r="F114" s="63" t="s">
        <v>94</v>
      </c>
      <c r="G114" s="57" t="s">
        <v>24</v>
      </c>
      <c r="H114" s="85"/>
    </row>
    <row r="115" spans="1:8" ht="19.5" customHeight="1" x14ac:dyDescent="0.15">
      <c r="A115" s="59" t="s">
        <v>42</v>
      </c>
      <c r="B115" s="60">
        <v>45255</v>
      </c>
      <c r="C115" s="61">
        <v>2.65</v>
      </c>
      <c r="D115" s="62" t="s">
        <v>942</v>
      </c>
      <c r="E115" s="63"/>
      <c r="F115" s="63" t="s">
        <v>94</v>
      </c>
      <c r="G115" s="57" t="s">
        <v>13</v>
      </c>
      <c r="H115" s="85"/>
    </row>
    <row r="116" spans="1:8" ht="19.5" customHeight="1" x14ac:dyDescent="0.15">
      <c r="A116" s="59" t="s">
        <v>42</v>
      </c>
      <c r="B116" s="60">
        <v>45255</v>
      </c>
      <c r="C116" s="61">
        <v>0.89</v>
      </c>
      <c r="D116" s="62" t="s">
        <v>198</v>
      </c>
      <c r="E116" s="63"/>
      <c r="F116" s="63" t="s">
        <v>94</v>
      </c>
      <c r="G116" s="57" t="s">
        <v>27</v>
      </c>
      <c r="H116" s="85"/>
    </row>
    <row r="117" spans="1:8" ht="19.5" customHeight="1" x14ac:dyDescent="0.15">
      <c r="A117" s="59" t="s">
        <v>42</v>
      </c>
      <c r="B117" s="60">
        <v>45255</v>
      </c>
      <c r="C117" s="61">
        <v>1.5</v>
      </c>
      <c r="D117" s="62" t="s">
        <v>943</v>
      </c>
      <c r="E117" s="63"/>
      <c r="F117" s="63" t="s">
        <v>94</v>
      </c>
      <c r="G117" s="57" t="s">
        <v>15</v>
      </c>
      <c r="H117" s="85"/>
    </row>
    <row r="118" spans="1:8" ht="19.5" customHeight="1" x14ac:dyDescent="0.15">
      <c r="A118" s="59" t="s">
        <v>42</v>
      </c>
      <c r="B118" s="60">
        <v>45255</v>
      </c>
      <c r="C118" s="61">
        <v>1.35</v>
      </c>
      <c r="D118" s="62" t="s">
        <v>820</v>
      </c>
      <c r="E118" s="63"/>
      <c r="F118" s="63" t="s">
        <v>94</v>
      </c>
      <c r="G118" s="57" t="s">
        <v>16</v>
      </c>
      <c r="H118" s="85"/>
    </row>
    <row r="119" spans="1:8" ht="19.5" customHeight="1" x14ac:dyDescent="0.15">
      <c r="A119" s="59" t="s">
        <v>42</v>
      </c>
      <c r="B119" s="60">
        <v>45254</v>
      </c>
      <c r="C119" s="61">
        <v>1.54</v>
      </c>
      <c r="D119" s="62" t="s">
        <v>944</v>
      </c>
      <c r="E119" s="63"/>
      <c r="F119" s="63" t="s">
        <v>945</v>
      </c>
      <c r="G119" s="57" t="s">
        <v>13</v>
      </c>
      <c r="H119" s="85"/>
    </row>
    <row r="120" spans="1:8" ht="19.5" customHeight="1" x14ac:dyDescent="0.15">
      <c r="A120" s="59" t="s">
        <v>42</v>
      </c>
      <c r="B120" s="60">
        <v>45254</v>
      </c>
      <c r="C120" s="61">
        <v>1.6</v>
      </c>
      <c r="D120" s="62" t="s">
        <v>946</v>
      </c>
      <c r="E120" s="63"/>
      <c r="F120" s="63" t="s">
        <v>945</v>
      </c>
      <c r="G120" s="57" t="s">
        <v>13</v>
      </c>
      <c r="H120" s="85"/>
    </row>
    <row r="121" spans="1:8" ht="19.5" customHeight="1" x14ac:dyDescent="0.15">
      <c r="A121" s="59" t="s">
        <v>42</v>
      </c>
      <c r="B121" s="60">
        <v>45254</v>
      </c>
      <c r="C121" s="61">
        <v>5.08</v>
      </c>
      <c r="D121" s="62" t="s">
        <v>67</v>
      </c>
      <c r="E121" s="63"/>
      <c r="F121" s="63" t="s">
        <v>945</v>
      </c>
      <c r="G121" s="57" t="s">
        <v>13</v>
      </c>
      <c r="H121" s="85"/>
    </row>
    <row r="122" spans="1:8" ht="19.5" customHeight="1" x14ac:dyDescent="0.15">
      <c r="A122" s="59" t="s">
        <v>42</v>
      </c>
      <c r="B122" s="60">
        <v>45254</v>
      </c>
      <c r="C122" s="61">
        <v>0.01</v>
      </c>
      <c r="D122" s="62" t="s">
        <v>67</v>
      </c>
      <c r="E122" s="63"/>
      <c r="F122" s="63" t="s">
        <v>945</v>
      </c>
      <c r="G122" s="57" t="s">
        <v>13</v>
      </c>
      <c r="H122" s="85"/>
    </row>
    <row r="123" spans="1:8" ht="19.5" customHeight="1" x14ac:dyDescent="0.15">
      <c r="A123" s="59" t="s">
        <v>42</v>
      </c>
      <c r="B123" s="60">
        <v>45255</v>
      </c>
      <c r="C123" s="61">
        <v>2.84</v>
      </c>
      <c r="D123" s="62" t="s">
        <v>90</v>
      </c>
      <c r="E123" s="63"/>
      <c r="F123" s="63" t="s">
        <v>98</v>
      </c>
      <c r="G123" s="57" t="s">
        <v>13</v>
      </c>
      <c r="H123" s="85"/>
    </row>
    <row r="124" spans="1:8" ht="19.5" customHeight="1" x14ac:dyDescent="0.15">
      <c r="A124" s="59" t="s">
        <v>38</v>
      </c>
      <c r="B124" s="60">
        <v>45258</v>
      </c>
      <c r="C124" s="61">
        <v>34.4</v>
      </c>
      <c r="D124" s="62" t="s">
        <v>910</v>
      </c>
      <c r="E124" s="63"/>
      <c r="F124" s="63" t="s">
        <v>911</v>
      </c>
      <c r="G124" s="57" t="s">
        <v>24</v>
      </c>
      <c r="H124" s="85"/>
    </row>
    <row r="125" spans="1:8" ht="19.5" customHeight="1" x14ac:dyDescent="0.15">
      <c r="A125" s="59" t="s">
        <v>38</v>
      </c>
      <c r="B125" s="87">
        <v>45257</v>
      </c>
      <c r="C125" s="61">
        <v>0.99</v>
      </c>
      <c r="D125" s="62" t="s">
        <v>287</v>
      </c>
      <c r="E125" s="63"/>
      <c r="F125" s="63" t="s">
        <v>358</v>
      </c>
      <c r="G125" s="57" t="s">
        <v>13</v>
      </c>
      <c r="H125" s="85"/>
    </row>
    <row r="126" spans="1:8" ht="19.5" customHeight="1" x14ac:dyDescent="0.15">
      <c r="A126" s="59" t="s">
        <v>38</v>
      </c>
      <c r="B126" s="87">
        <v>45257</v>
      </c>
      <c r="C126" s="61">
        <v>1.79</v>
      </c>
      <c r="D126" s="62" t="s">
        <v>947</v>
      </c>
      <c r="E126" s="63"/>
      <c r="F126" s="63" t="s">
        <v>358</v>
      </c>
      <c r="G126" s="57" t="s">
        <v>13</v>
      </c>
      <c r="H126" s="85"/>
    </row>
    <row r="127" spans="1:8" ht="19.5" customHeight="1" x14ac:dyDescent="0.15">
      <c r="A127" s="59"/>
      <c r="B127" s="87"/>
      <c r="C127" s="61"/>
      <c r="D127" s="62"/>
      <c r="E127" s="63"/>
      <c r="F127" s="63"/>
      <c r="G127" s="57"/>
      <c r="H127" s="85"/>
    </row>
    <row r="128" spans="1:8" ht="19.5" customHeight="1" x14ac:dyDescent="0.15">
      <c r="A128" s="59"/>
      <c r="B128" s="87"/>
      <c r="C128" s="61"/>
      <c r="D128" s="62"/>
      <c r="E128" s="63"/>
      <c r="F128" s="63"/>
      <c r="G128" s="57"/>
      <c r="H128" s="85"/>
    </row>
    <row r="129" spans="1:8" ht="19.5" customHeight="1" x14ac:dyDescent="0.15">
      <c r="A129" s="59"/>
      <c r="B129" s="60"/>
      <c r="C129" s="61"/>
      <c r="D129" s="62"/>
      <c r="E129" s="63"/>
      <c r="F129" s="63"/>
      <c r="G129" s="57"/>
      <c r="H129" s="85"/>
    </row>
    <row r="130" spans="1:8" ht="19.5" customHeight="1" x14ac:dyDescent="0.15">
      <c r="A130" s="59"/>
      <c r="B130" s="60"/>
      <c r="C130" s="61"/>
      <c r="D130" s="62"/>
      <c r="E130" s="63"/>
      <c r="F130" s="63"/>
      <c r="G130" s="57"/>
      <c r="H130" s="85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Resumen!$B$3:$C$18</xm:f>
          </x14:formula1>
          <xm:sqref>G6:G130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outlinePr summaryBelow="0" summaryRight="0"/>
  </sheetPr>
  <dimension ref="A1:H161"/>
  <sheetViews>
    <sheetView showGridLines="0"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9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 t="s">
        <v>948</v>
      </c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SUM(C6:C172)</f>
        <v>663.10000000000048</v>
      </c>
      <c r="D4" s="38" t="s">
        <v>30</v>
      </c>
      <c r="E4" s="40">
        <f>SUMIFS(C6:C138,A6:A138,"&lt;&gt;N")</f>
        <v>182.26000000000002</v>
      </c>
      <c r="F4" s="38" t="s">
        <v>31</v>
      </c>
      <c r="G4" s="39">
        <f>SUMIFS(C6:C138,A6:A138,"&lt;&gt;F")</f>
        <v>480.84000000000003</v>
      </c>
      <c r="H4" s="41">
        <f>E4+G4</f>
        <v>663.1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38</v>
      </c>
      <c r="B6" s="60">
        <v>45259</v>
      </c>
      <c r="C6" s="61">
        <v>2.42</v>
      </c>
      <c r="D6" s="62" t="s">
        <v>102</v>
      </c>
      <c r="E6" s="87"/>
      <c r="F6" s="63" t="s">
        <v>949</v>
      </c>
      <c r="G6" s="57" t="s">
        <v>27</v>
      </c>
      <c r="H6" s="85"/>
    </row>
    <row r="7" spans="1:8" ht="19.5" customHeight="1" x14ac:dyDescent="0.15">
      <c r="A7" s="59" t="s">
        <v>38</v>
      </c>
      <c r="B7" s="60">
        <v>45259</v>
      </c>
      <c r="C7" s="61">
        <v>1.4</v>
      </c>
      <c r="D7" s="62" t="s">
        <v>228</v>
      </c>
      <c r="E7" s="62"/>
      <c r="F7" s="63" t="s">
        <v>949</v>
      </c>
      <c r="G7" s="57" t="s">
        <v>27</v>
      </c>
      <c r="H7" s="86"/>
    </row>
    <row r="8" spans="1:8" ht="19.5" customHeight="1" x14ac:dyDescent="0.15">
      <c r="A8" s="59" t="s">
        <v>38</v>
      </c>
      <c r="B8" s="60">
        <v>45260</v>
      </c>
      <c r="C8" s="61">
        <v>4.5</v>
      </c>
      <c r="D8" s="62" t="s">
        <v>950</v>
      </c>
      <c r="E8" s="63"/>
      <c r="F8" s="63" t="s">
        <v>951</v>
      </c>
      <c r="G8" s="57" t="s">
        <v>13</v>
      </c>
      <c r="H8" s="86"/>
    </row>
    <row r="9" spans="1:8" ht="19.5" customHeight="1" x14ac:dyDescent="0.15">
      <c r="A9" s="59" t="s">
        <v>38</v>
      </c>
      <c r="B9" s="60">
        <v>45260</v>
      </c>
      <c r="C9" s="61">
        <v>7.07</v>
      </c>
      <c r="D9" s="62" t="s">
        <v>952</v>
      </c>
      <c r="E9" s="62"/>
      <c r="F9" s="63" t="s">
        <v>196</v>
      </c>
      <c r="G9" s="57" t="s">
        <v>24</v>
      </c>
      <c r="H9" s="86"/>
    </row>
    <row r="10" spans="1:8" ht="19.5" customHeight="1" x14ac:dyDescent="0.15">
      <c r="A10" s="59" t="s">
        <v>42</v>
      </c>
      <c r="B10" s="60">
        <v>45261</v>
      </c>
      <c r="C10" s="61">
        <v>71.75</v>
      </c>
      <c r="D10" s="62" t="s">
        <v>25</v>
      </c>
      <c r="E10" s="62"/>
      <c r="F10" s="63" t="s">
        <v>544</v>
      </c>
      <c r="G10" s="57" t="s">
        <v>25</v>
      </c>
      <c r="H10" s="86"/>
    </row>
    <row r="11" spans="1:8" ht="19.5" customHeight="1" x14ac:dyDescent="0.15">
      <c r="A11" s="59" t="s">
        <v>38</v>
      </c>
      <c r="B11" s="60">
        <v>45262</v>
      </c>
      <c r="C11" s="61">
        <v>2.65</v>
      </c>
      <c r="D11" s="62" t="s">
        <v>754</v>
      </c>
      <c r="E11" s="62"/>
      <c r="F11" s="63" t="s">
        <v>358</v>
      </c>
      <c r="G11" s="57" t="s">
        <v>13</v>
      </c>
      <c r="H11" s="86"/>
    </row>
    <row r="12" spans="1:8" ht="19.5" customHeight="1" x14ac:dyDescent="0.15">
      <c r="A12" s="59" t="s">
        <v>38</v>
      </c>
      <c r="B12" s="60">
        <v>45262</v>
      </c>
      <c r="C12" s="61">
        <v>1.25</v>
      </c>
      <c r="D12" s="62" t="s">
        <v>471</v>
      </c>
      <c r="E12" s="62"/>
      <c r="F12" s="63" t="s">
        <v>358</v>
      </c>
      <c r="G12" s="57" t="s">
        <v>13</v>
      </c>
      <c r="H12" s="86"/>
    </row>
    <row r="13" spans="1:8" ht="19.5" customHeight="1" x14ac:dyDescent="0.15">
      <c r="A13" s="59" t="s">
        <v>38</v>
      </c>
      <c r="B13" s="60">
        <v>45262</v>
      </c>
      <c r="C13" s="61">
        <v>3.86</v>
      </c>
      <c r="D13" s="62" t="s">
        <v>359</v>
      </c>
      <c r="E13" s="62"/>
      <c r="F13" s="63" t="s">
        <v>358</v>
      </c>
      <c r="G13" s="57" t="s">
        <v>13</v>
      </c>
      <c r="H13" s="86"/>
    </row>
    <row r="14" spans="1:8" ht="19.5" customHeight="1" x14ac:dyDescent="0.15">
      <c r="A14" s="59" t="s">
        <v>38</v>
      </c>
      <c r="B14" s="60">
        <v>45262</v>
      </c>
      <c r="C14" s="61">
        <v>1.99</v>
      </c>
      <c r="D14" s="62" t="s">
        <v>953</v>
      </c>
      <c r="E14" s="62"/>
      <c r="F14" s="63" t="s">
        <v>358</v>
      </c>
      <c r="G14" s="57" t="s">
        <v>13</v>
      </c>
      <c r="H14" s="86"/>
    </row>
    <row r="15" spans="1:8" ht="19.5" customHeight="1" x14ac:dyDescent="0.15">
      <c r="A15" s="59" t="s">
        <v>38</v>
      </c>
      <c r="B15" s="60">
        <v>45262</v>
      </c>
      <c r="C15" s="61">
        <v>4.03</v>
      </c>
      <c r="D15" s="62" t="s">
        <v>157</v>
      </c>
      <c r="E15" s="62"/>
      <c r="F15" s="63" t="s">
        <v>358</v>
      </c>
      <c r="G15" s="57" t="s">
        <v>13</v>
      </c>
      <c r="H15" s="86"/>
    </row>
    <row r="16" spans="1:8" ht="19.5" customHeight="1" x14ac:dyDescent="0.15">
      <c r="A16" s="59" t="s">
        <v>38</v>
      </c>
      <c r="B16" s="60">
        <v>45262</v>
      </c>
      <c r="C16" s="61">
        <v>3.8</v>
      </c>
      <c r="D16" s="62" t="s">
        <v>456</v>
      </c>
      <c r="E16" s="62"/>
      <c r="F16" s="63" t="s">
        <v>358</v>
      </c>
      <c r="G16" s="57" t="s">
        <v>13</v>
      </c>
      <c r="H16" s="86"/>
    </row>
    <row r="17" spans="1:8" ht="19.5" customHeight="1" x14ac:dyDescent="0.15">
      <c r="A17" s="59" t="s">
        <v>38</v>
      </c>
      <c r="B17" s="60">
        <v>45262</v>
      </c>
      <c r="C17" s="61">
        <v>3.89</v>
      </c>
      <c r="D17" s="62" t="s">
        <v>252</v>
      </c>
      <c r="E17" s="62"/>
      <c r="F17" s="63" t="s">
        <v>358</v>
      </c>
      <c r="G17" s="57" t="s">
        <v>13</v>
      </c>
      <c r="H17" s="86"/>
    </row>
    <row r="18" spans="1:8" ht="19.5" customHeight="1" x14ac:dyDescent="0.15">
      <c r="A18" s="59" t="s">
        <v>38</v>
      </c>
      <c r="B18" s="60">
        <v>45262</v>
      </c>
      <c r="C18" s="61">
        <v>2.79</v>
      </c>
      <c r="D18" s="62" t="s">
        <v>954</v>
      </c>
      <c r="E18" s="63"/>
      <c r="F18" s="63" t="s">
        <v>358</v>
      </c>
      <c r="G18" s="57" t="s">
        <v>13</v>
      </c>
      <c r="H18" s="85"/>
    </row>
    <row r="19" spans="1:8" ht="19.5" customHeight="1" x14ac:dyDescent="0.15">
      <c r="A19" s="59" t="s">
        <v>38</v>
      </c>
      <c r="B19" s="60">
        <v>45262</v>
      </c>
      <c r="C19" s="61">
        <v>2.7</v>
      </c>
      <c r="D19" s="62" t="s">
        <v>955</v>
      </c>
      <c r="E19" s="62"/>
      <c r="F19" s="63" t="s">
        <v>196</v>
      </c>
      <c r="G19" s="57" t="s">
        <v>13</v>
      </c>
      <c r="H19" s="86"/>
    </row>
    <row r="20" spans="1:8" ht="19.5" customHeight="1" x14ac:dyDescent="0.15">
      <c r="A20" s="59" t="s">
        <v>38</v>
      </c>
      <c r="B20" s="60">
        <v>45261</v>
      </c>
      <c r="C20" s="61">
        <v>2.85</v>
      </c>
      <c r="D20" s="62" t="s">
        <v>956</v>
      </c>
      <c r="E20" s="62"/>
      <c r="F20" s="63" t="s">
        <v>951</v>
      </c>
      <c r="G20" s="57" t="s">
        <v>13</v>
      </c>
      <c r="H20" s="86"/>
    </row>
    <row r="21" spans="1:8" ht="19.5" customHeight="1" x14ac:dyDescent="0.15">
      <c r="A21" s="59" t="s">
        <v>38</v>
      </c>
      <c r="B21" s="87">
        <v>45261</v>
      </c>
      <c r="C21" s="61">
        <v>1</v>
      </c>
      <c r="D21" s="62" t="s">
        <v>527</v>
      </c>
      <c r="E21" s="63"/>
      <c r="F21" s="63" t="s">
        <v>951</v>
      </c>
      <c r="G21" s="57" t="s">
        <v>13</v>
      </c>
      <c r="H21" s="85"/>
    </row>
    <row r="22" spans="1:8" ht="19.5" customHeight="1" x14ac:dyDescent="0.15">
      <c r="A22" s="59" t="s">
        <v>42</v>
      </c>
      <c r="B22" s="60">
        <v>45262</v>
      </c>
      <c r="C22" s="61">
        <v>3.9</v>
      </c>
      <c r="D22" s="62" t="s">
        <v>957</v>
      </c>
      <c r="E22" s="62">
        <v>2</v>
      </c>
      <c r="F22" s="63" t="s">
        <v>147</v>
      </c>
      <c r="G22" s="57" t="s">
        <v>13</v>
      </c>
      <c r="H22" s="86"/>
    </row>
    <row r="23" spans="1:8" ht="19.5" customHeight="1" x14ac:dyDescent="0.15">
      <c r="A23" s="59" t="s">
        <v>42</v>
      </c>
      <c r="B23" s="60">
        <v>45262</v>
      </c>
      <c r="C23" s="61">
        <v>3.1</v>
      </c>
      <c r="D23" s="62" t="s">
        <v>958</v>
      </c>
      <c r="E23" s="63">
        <v>1</v>
      </c>
      <c r="F23" s="63" t="s">
        <v>147</v>
      </c>
      <c r="G23" s="57" t="s">
        <v>13</v>
      </c>
      <c r="H23" s="86"/>
    </row>
    <row r="24" spans="1:8" ht="19.5" customHeight="1" x14ac:dyDescent="0.15">
      <c r="A24" s="59" t="s">
        <v>42</v>
      </c>
      <c r="B24" s="60">
        <v>45262</v>
      </c>
      <c r="C24" s="61">
        <v>1.95</v>
      </c>
      <c r="D24" s="62" t="s">
        <v>154</v>
      </c>
      <c r="E24" s="63">
        <v>1</v>
      </c>
      <c r="F24" s="63" t="s">
        <v>147</v>
      </c>
      <c r="G24" s="57" t="s">
        <v>13</v>
      </c>
      <c r="H24" s="86"/>
    </row>
    <row r="25" spans="1:8" ht="19.5" customHeight="1" x14ac:dyDescent="0.15">
      <c r="A25" s="59" t="s">
        <v>42</v>
      </c>
      <c r="B25" s="60">
        <v>45262</v>
      </c>
      <c r="C25" s="61">
        <v>1.2</v>
      </c>
      <c r="D25" s="62" t="s">
        <v>959</v>
      </c>
      <c r="E25" s="63">
        <v>1</v>
      </c>
      <c r="F25" s="63" t="s">
        <v>147</v>
      </c>
      <c r="G25" s="57" t="s">
        <v>13</v>
      </c>
      <c r="H25" s="86"/>
    </row>
    <row r="26" spans="1:8" ht="19.5" customHeight="1" x14ac:dyDescent="0.15">
      <c r="A26" s="59" t="s">
        <v>42</v>
      </c>
      <c r="B26" s="60">
        <v>45262</v>
      </c>
      <c r="C26" s="61">
        <v>1</v>
      </c>
      <c r="D26" s="62" t="s">
        <v>663</v>
      </c>
      <c r="E26" s="63">
        <v>1</v>
      </c>
      <c r="F26" s="63" t="s">
        <v>147</v>
      </c>
      <c r="G26" s="57" t="s">
        <v>13</v>
      </c>
      <c r="H26" s="86"/>
    </row>
    <row r="27" spans="1:8" ht="19.5" customHeight="1" x14ac:dyDescent="0.15">
      <c r="A27" s="59" t="s">
        <v>42</v>
      </c>
      <c r="B27" s="60">
        <v>45262</v>
      </c>
      <c r="C27" s="61">
        <v>1.4</v>
      </c>
      <c r="D27" s="62" t="s">
        <v>960</v>
      </c>
      <c r="E27" s="63">
        <v>1</v>
      </c>
      <c r="F27" s="63" t="s">
        <v>147</v>
      </c>
      <c r="G27" s="57" t="s">
        <v>13</v>
      </c>
      <c r="H27" s="86"/>
    </row>
    <row r="28" spans="1:8" ht="19.5" customHeight="1" x14ac:dyDescent="0.15">
      <c r="A28" s="59" t="s">
        <v>42</v>
      </c>
      <c r="B28" s="60">
        <v>45267</v>
      </c>
      <c r="C28" s="61">
        <v>5.99</v>
      </c>
      <c r="D28" s="62" t="s">
        <v>898</v>
      </c>
      <c r="E28" s="63"/>
      <c r="F28" s="63" t="s">
        <v>358</v>
      </c>
      <c r="G28" s="57" t="s">
        <v>20</v>
      </c>
      <c r="H28" s="86"/>
    </row>
    <row r="29" spans="1:8" ht="19.5" customHeight="1" x14ac:dyDescent="0.15">
      <c r="A29" s="59" t="s">
        <v>42</v>
      </c>
      <c r="B29" s="60">
        <v>45266</v>
      </c>
      <c r="C29" s="61">
        <v>31</v>
      </c>
      <c r="D29" s="62" t="s">
        <v>961</v>
      </c>
      <c r="E29" s="63"/>
      <c r="F29" s="63" t="s">
        <v>962</v>
      </c>
      <c r="G29" s="57" t="s">
        <v>14</v>
      </c>
      <c r="H29" s="86"/>
    </row>
    <row r="30" spans="1:8" ht="19.5" customHeight="1" x14ac:dyDescent="0.15">
      <c r="A30" s="59" t="s">
        <v>42</v>
      </c>
      <c r="B30" s="60">
        <v>45267</v>
      </c>
      <c r="C30" s="61">
        <v>3</v>
      </c>
      <c r="D30" s="62" t="s">
        <v>963</v>
      </c>
      <c r="E30" s="63" t="s">
        <v>964</v>
      </c>
      <c r="F30" s="63" t="s">
        <v>396</v>
      </c>
      <c r="G30" s="57" t="s">
        <v>13</v>
      </c>
      <c r="H30" s="86"/>
    </row>
    <row r="31" spans="1:8" ht="19.5" customHeight="1" x14ac:dyDescent="0.15">
      <c r="A31" s="59" t="s">
        <v>42</v>
      </c>
      <c r="B31" s="60">
        <v>45267</v>
      </c>
      <c r="C31" s="61">
        <v>0.9</v>
      </c>
      <c r="D31" s="62" t="s">
        <v>965</v>
      </c>
      <c r="E31" s="62"/>
      <c r="F31" s="63" t="s">
        <v>396</v>
      </c>
      <c r="G31" s="57" t="s">
        <v>13</v>
      </c>
      <c r="H31" s="86"/>
    </row>
    <row r="32" spans="1:8" ht="19.5" customHeight="1" x14ac:dyDescent="0.15">
      <c r="A32" s="59" t="s">
        <v>42</v>
      </c>
      <c r="B32" s="60">
        <v>45267</v>
      </c>
      <c r="C32" s="61">
        <v>3.8</v>
      </c>
      <c r="D32" s="62" t="s">
        <v>69</v>
      </c>
      <c r="E32" s="63"/>
      <c r="F32" s="63" t="s">
        <v>396</v>
      </c>
      <c r="G32" s="57" t="s">
        <v>13</v>
      </c>
      <c r="H32" s="86"/>
    </row>
    <row r="33" spans="1:8" ht="19.5" customHeight="1" x14ac:dyDescent="0.15">
      <c r="A33" s="59" t="s">
        <v>42</v>
      </c>
      <c r="B33" s="60">
        <v>45267</v>
      </c>
      <c r="C33" s="61">
        <v>1.5</v>
      </c>
      <c r="D33" s="62" t="s">
        <v>966</v>
      </c>
      <c r="E33" s="63"/>
      <c r="F33" s="63" t="s">
        <v>396</v>
      </c>
      <c r="G33" s="57" t="s">
        <v>13</v>
      </c>
      <c r="H33" s="86"/>
    </row>
    <row r="34" spans="1:8" ht="19.5" customHeight="1" x14ac:dyDescent="0.15">
      <c r="A34" s="59" t="s">
        <v>42</v>
      </c>
      <c r="B34" s="60">
        <v>45267</v>
      </c>
      <c r="C34" s="61">
        <v>2.75</v>
      </c>
      <c r="D34" s="62" t="s">
        <v>647</v>
      </c>
      <c r="E34" s="63"/>
      <c r="F34" s="63" t="s">
        <v>396</v>
      </c>
      <c r="G34" s="57" t="s">
        <v>13</v>
      </c>
      <c r="H34" s="86"/>
    </row>
    <row r="35" spans="1:8" ht="19.5" customHeight="1" x14ac:dyDescent="0.15">
      <c r="A35" s="59" t="s">
        <v>42</v>
      </c>
      <c r="B35" s="60">
        <v>45267</v>
      </c>
      <c r="C35" s="61">
        <v>1.25</v>
      </c>
      <c r="D35" s="62" t="s">
        <v>158</v>
      </c>
      <c r="E35" s="63"/>
      <c r="F35" s="63" t="s">
        <v>396</v>
      </c>
      <c r="G35" s="57" t="s">
        <v>13</v>
      </c>
      <c r="H35" s="86"/>
    </row>
    <row r="36" spans="1:8" ht="19.5" customHeight="1" x14ac:dyDescent="0.15">
      <c r="A36" s="59" t="s">
        <v>42</v>
      </c>
      <c r="B36" s="60">
        <v>45267</v>
      </c>
      <c r="C36" s="61">
        <v>5.3</v>
      </c>
      <c r="D36" s="62" t="s">
        <v>967</v>
      </c>
      <c r="E36" s="63"/>
      <c r="F36" s="63" t="s">
        <v>396</v>
      </c>
      <c r="G36" s="57" t="s">
        <v>13</v>
      </c>
      <c r="H36" s="86"/>
    </row>
    <row r="37" spans="1:8" ht="19.5" customHeight="1" x14ac:dyDescent="0.15">
      <c r="A37" s="59" t="s">
        <v>38</v>
      </c>
      <c r="B37" s="60">
        <v>45268</v>
      </c>
      <c r="C37" s="61">
        <v>2.99</v>
      </c>
      <c r="D37" s="62" t="s">
        <v>182</v>
      </c>
      <c r="E37" s="63"/>
      <c r="F37" s="63" t="s">
        <v>196</v>
      </c>
      <c r="G37" s="57" t="s">
        <v>13</v>
      </c>
      <c r="H37" s="86"/>
    </row>
    <row r="38" spans="1:8" ht="19.5" customHeight="1" x14ac:dyDescent="0.15">
      <c r="A38" s="59" t="s">
        <v>42</v>
      </c>
      <c r="B38" s="60">
        <v>45269</v>
      </c>
      <c r="C38" s="61">
        <v>2.85</v>
      </c>
      <c r="D38" s="62" t="s">
        <v>968</v>
      </c>
      <c r="E38" s="63"/>
      <c r="F38" s="63" t="s">
        <v>214</v>
      </c>
      <c r="G38" s="57" t="s">
        <v>16</v>
      </c>
      <c r="H38" s="85"/>
    </row>
    <row r="39" spans="1:8" ht="19.5" customHeight="1" x14ac:dyDescent="0.15">
      <c r="A39" s="59" t="s">
        <v>42</v>
      </c>
      <c r="B39" s="60">
        <v>45269</v>
      </c>
      <c r="C39" s="61">
        <v>2.4900000000000002</v>
      </c>
      <c r="D39" s="62" t="s">
        <v>969</v>
      </c>
      <c r="E39" s="63"/>
      <c r="F39" s="63" t="s">
        <v>196</v>
      </c>
      <c r="G39" s="57" t="s">
        <v>24</v>
      </c>
      <c r="H39" s="86"/>
    </row>
    <row r="40" spans="1:8" ht="19.5" customHeight="1" x14ac:dyDescent="0.15">
      <c r="A40" s="59" t="s">
        <v>42</v>
      </c>
      <c r="B40" s="60">
        <v>45269</v>
      </c>
      <c r="C40" s="61">
        <v>4.96</v>
      </c>
      <c r="D40" s="62" t="s">
        <v>952</v>
      </c>
      <c r="E40" s="63"/>
      <c r="F40" s="63" t="s">
        <v>196</v>
      </c>
      <c r="G40" s="57" t="s">
        <v>24</v>
      </c>
      <c r="H40" s="85"/>
    </row>
    <row r="41" spans="1:8" ht="19.5" customHeight="1" x14ac:dyDescent="0.15">
      <c r="A41" s="59" t="s">
        <v>42</v>
      </c>
      <c r="B41" s="60">
        <v>45269</v>
      </c>
      <c r="C41" s="61">
        <v>2.29</v>
      </c>
      <c r="D41" s="62" t="s">
        <v>970</v>
      </c>
      <c r="E41" s="63"/>
      <c r="F41" s="63" t="s">
        <v>98</v>
      </c>
      <c r="G41" s="57" t="s">
        <v>13</v>
      </c>
      <c r="H41" s="86"/>
    </row>
    <row r="42" spans="1:8" ht="19.5" customHeight="1" x14ac:dyDescent="0.15">
      <c r="A42" s="59" t="s">
        <v>42</v>
      </c>
      <c r="B42" s="60">
        <v>45269</v>
      </c>
      <c r="C42" s="61">
        <v>0.97</v>
      </c>
      <c r="D42" s="62" t="s">
        <v>971</v>
      </c>
      <c r="E42" s="63"/>
      <c r="F42" s="63" t="s">
        <v>98</v>
      </c>
      <c r="G42" s="57" t="s">
        <v>13</v>
      </c>
      <c r="H42" s="86"/>
    </row>
    <row r="43" spans="1:8" ht="19.5" customHeight="1" x14ac:dyDescent="0.15">
      <c r="A43" s="59" t="s">
        <v>42</v>
      </c>
      <c r="B43" s="60">
        <v>45269</v>
      </c>
      <c r="C43" s="61">
        <v>3.89</v>
      </c>
      <c r="D43" s="62" t="s">
        <v>252</v>
      </c>
      <c r="E43" s="63"/>
      <c r="F43" s="63" t="s">
        <v>98</v>
      </c>
      <c r="G43" s="57" t="s">
        <v>13</v>
      </c>
      <c r="H43" s="85"/>
    </row>
    <row r="44" spans="1:8" ht="19.5" customHeight="1" x14ac:dyDescent="0.15">
      <c r="A44" s="59" t="s">
        <v>42</v>
      </c>
      <c r="B44" s="60">
        <v>45269</v>
      </c>
      <c r="C44" s="61">
        <v>28.4</v>
      </c>
      <c r="D44" s="62" t="s">
        <v>755</v>
      </c>
      <c r="E44" s="63"/>
      <c r="F44" s="63" t="s">
        <v>972</v>
      </c>
      <c r="G44" s="57" t="s">
        <v>14</v>
      </c>
      <c r="H44" s="85"/>
    </row>
    <row r="45" spans="1:8" ht="19.5" customHeight="1" x14ac:dyDescent="0.15">
      <c r="A45" s="59" t="s">
        <v>42</v>
      </c>
      <c r="B45" s="60">
        <v>45270</v>
      </c>
      <c r="C45" s="61">
        <v>7.25</v>
      </c>
      <c r="D45" s="62" t="s">
        <v>973</v>
      </c>
      <c r="E45" s="63"/>
      <c r="F45" s="63" t="s">
        <v>349</v>
      </c>
      <c r="G45" s="57" t="s">
        <v>17</v>
      </c>
      <c r="H45" s="85"/>
    </row>
    <row r="46" spans="1:8" ht="19.5" customHeight="1" x14ac:dyDescent="0.15">
      <c r="A46" s="59" t="s">
        <v>42</v>
      </c>
      <c r="B46" s="60">
        <v>45270</v>
      </c>
      <c r="C46" s="61">
        <v>40</v>
      </c>
      <c r="D46" s="62" t="s">
        <v>974</v>
      </c>
      <c r="E46" s="63"/>
      <c r="F46" s="63" t="s">
        <v>975</v>
      </c>
      <c r="G46" s="57" t="s">
        <v>14</v>
      </c>
      <c r="H46" s="88"/>
    </row>
    <row r="47" spans="1:8" ht="19.5" customHeight="1" x14ac:dyDescent="0.15">
      <c r="A47" s="59" t="s">
        <v>38</v>
      </c>
      <c r="B47" s="60">
        <v>45272</v>
      </c>
      <c r="C47" s="61">
        <v>1.34</v>
      </c>
      <c r="D47" s="62" t="s">
        <v>441</v>
      </c>
      <c r="E47" s="63"/>
      <c r="F47" s="63" t="s">
        <v>358</v>
      </c>
      <c r="G47" s="57" t="s">
        <v>13</v>
      </c>
      <c r="H47" s="88"/>
    </row>
    <row r="48" spans="1:8" ht="19.5" customHeight="1" x14ac:dyDescent="0.15">
      <c r="A48" s="59" t="s">
        <v>38</v>
      </c>
      <c r="B48" s="60">
        <v>45272</v>
      </c>
      <c r="C48" s="61">
        <v>0.98</v>
      </c>
      <c r="D48" s="62" t="s">
        <v>100</v>
      </c>
      <c r="E48" s="63"/>
      <c r="F48" s="63" t="s">
        <v>358</v>
      </c>
      <c r="G48" s="57" t="s">
        <v>13</v>
      </c>
      <c r="H48" s="88"/>
    </row>
    <row r="49" spans="1:8" ht="19.5" customHeight="1" x14ac:dyDescent="0.15">
      <c r="A49" s="59" t="s">
        <v>38</v>
      </c>
      <c r="B49" s="60">
        <v>45272</v>
      </c>
      <c r="C49" s="61">
        <v>3.25</v>
      </c>
      <c r="D49" s="62" t="s">
        <v>350</v>
      </c>
      <c r="E49" s="63"/>
      <c r="F49" s="63" t="s">
        <v>358</v>
      </c>
      <c r="G49" s="57" t="s">
        <v>13</v>
      </c>
      <c r="H49" s="85"/>
    </row>
    <row r="50" spans="1:8" ht="19.5" customHeight="1" x14ac:dyDescent="0.15">
      <c r="A50" s="59" t="s">
        <v>38</v>
      </c>
      <c r="B50" s="60">
        <v>45272</v>
      </c>
      <c r="C50" s="61">
        <v>4.2699999999999996</v>
      </c>
      <c r="D50" s="62" t="s">
        <v>270</v>
      </c>
      <c r="E50" s="63"/>
      <c r="F50" s="63" t="s">
        <v>358</v>
      </c>
      <c r="G50" s="57" t="s">
        <v>13</v>
      </c>
      <c r="H50" s="86"/>
    </row>
    <row r="51" spans="1:8" ht="19.5" customHeight="1" x14ac:dyDescent="0.15">
      <c r="A51" s="59" t="s">
        <v>38</v>
      </c>
      <c r="B51" s="60">
        <v>45272</v>
      </c>
      <c r="C51" s="61">
        <v>0.99</v>
      </c>
      <c r="D51" s="62" t="s">
        <v>228</v>
      </c>
      <c r="E51" s="63"/>
      <c r="F51" s="63" t="s">
        <v>358</v>
      </c>
      <c r="G51" s="57" t="s">
        <v>27</v>
      </c>
      <c r="H51" s="85"/>
    </row>
    <row r="52" spans="1:8" ht="19.5" customHeight="1" x14ac:dyDescent="0.15">
      <c r="A52" s="59" t="s">
        <v>42</v>
      </c>
      <c r="B52" s="87">
        <v>45273</v>
      </c>
      <c r="C52" s="61">
        <v>25.99</v>
      </c>
      <c r="D52" s="62" t="s">
        <v>976</v>
      </c>
      <c r="E52" s="63"/>
      <c r="F52" s="63" t="s">
        <v>119</v>
      </c>
      <c r="G52" s="57" t="s">
        <v>16</v>
      </c>
      <c r="H52" s="85"/>
    </row>
    <row r="53" spans="1:8" ht="19.5" customHeight="1" x14ac:dyDescent="0.15">
      <c r="A53" s="59" t="s">
        <v>38</v>
      </c>
      <c r="B53" s="87">
        <v>45274</v>
      </c>
      <c r="C53" s="61">
        <v>3.81</v>
      </c>
      <c r="D53" s="62" t="s">
        <v>977</v>
      </c>
      <c r="E53" s="63"/>
      <c r="F53" s="62" t="s">
        <v>258</v>
      </c>
      <c r="G53" s="57" t="s">
        <v>27</v>
      </c>
      <c r="H53" s="86"/>
    </row>
    <row r="54" spans="1:8" ht="19.5" customHeight="1" x14ac:dyDescent="0.15">
      <c r="A54" s="59" t="s">
        <v>38</v>
      </c>
      <c r="B54" s="60">
        <v>45274</v>
      </c>
      <c r="C54" s="61">
        <v>5.05</v>
      </c>
      <c r="D54" s="62" t="s">
        <v>978</v>
      </c>
      <c r="E54" s="63"/>
      <c r="F54" s="62" t="s">
        <v>979</v>
      </c>
      <c r="G54" s="57" t="s">
        <v>13</v>
      </c>
      <c r="H54" s="86"/>
    </row>
    <row r="55" spans="1:8" ht="19.5" customHeight="1" x14ac:dyDescent="0.15">
      <c r="A55" s="59" t="s">
        <v>38</v>
      </c>
      <c r="B55" s="60">
        <v>45275</v>
      </c>
      <c r="C55" s="61">
        <v>7.15</v>
      </c>
      <c r="D55" s="62" t="s">
        <v>980</v>
      </c>
      <c r="E55" s="63"/>
      <c r="F55" s="62" t="s">
        <v>981</v>
      </c>
      <c r="G55" s="57" t="s">
        <v>15</v>
      </c>
      <c r="H55" s="86"/>
    </row>
    <row r="56" spans="1:8" ht="19.5" customHeight="1" x14ac:dyDescent="0.15">
      <c r="A56" s="59" t="s">
        <v>38</v>
      </c>
      <c r="B56" s="60">
        <v>45275</v>
      </c>
      <c r="C56" s="61">
        <v>1.05</v>
      </c>
      <c r="D56" s="62" t="s">
        <v>854</v>
      </c>
      <c r="E56" s="63"/>
      <c r="F56" s="62" t="s">
        <v>358</v>
      </c>
      <c r="G56" s="57" t="s">
        <v>13</v>
      </c>
      <c r="H56" s="86"/>
    </row>
    <row r="57" spans="1:8" ht="19.5" customHeight="1" x14ac:dyDescent="0.15">
      <c r="A57" s="59" t="s">
        <v>38</v>
      </c>
      <c r="B57" s="60">
        <v>45275</v>
      </c>
      <c r="C57" s="61">
        <v>0.99</v>
      </c>
      <c r="D57" s="62" t="s">
        <v>714</v>
      </c>
      <c r="E57" s="63"/>
      <c r="F57" s="62" t="s">
        <v>358</v>
      </c>
      <c r="G57" s="57" t="s">
        <v>13</v>
      </c>
      <c r="H57" s="86"/>
    </row>
    <row r="58" spans="1:8" ht="19.5" customHeight="1" x14ac:dyDescent="0.15">
      <c r="A58" s="59" t="s">
        <v>38</v>
      </c>
      <c r="B58" s="60">
        <v>45275</v>
      </c>
      <c r="C58" s="61">
        <v>8.39</v>
      </c>
      <c r="D58" s="62" t="s">
        <v>982</v>
      </c>
      <c r="E58" s="63"/>
      <c r="F58" s="62" t="s">
        <v>358</v>
      </c>
      <c r="G58" s="57" t="s">
        <v>13</v>
      </c>
      <c r="H58" s="85"/>
    </row>
    <row r="59" spans="1:8" ht="19.5" customHeight="1" x14ac:dyDescent="0.15">
      <c r="A59" s="59" t="s">
        <v>38</v>
      </c>
      <c r="B59" s="60">
        <v>45275</v>
      </c>
      <c r="C59" s="61">
        <v>0.92</v>
      </c>
      <c r="D59" s="62" t="s">
        <v>983</v>
      </c>
      <c r="E59" s="63"/>
      <c r="F59" s="62" t="s">
        <v>358</v>
      </c>
      <c r="G59" s="57" t="s">
        <v>13</v>
      </c>
      <c r="H59" s="85"/>
    </row>
    <row r="60" spans="1:8" ht="19.5" customHeight="1" x14ac:dyDescent="0.15">
      <c r="A60" s="59" t="s">
        <v>38</v>
      </c>
      <c r="B60" s="60">
        <v>45275</v>
      </c>
      <c r="C60" s="61">
        <v>0.94</v>
      </c>
      <c r="D60" s="62" t="s">
        <v>984</v>
      </c>
      <c r="E60" s="63"/>
      <c r="F60" s="62" t="s">
        <v>358</v>
      </c>
      <c r="G60" s="57" t="s">
        <v>13</v>
      </c>
      <c r="H60" s="85"/>
    </row>
    <row r="61" spans="1:8" ht="19.5" customHeight="1" x14ac:dyDescent="0.15">
      <c r="A61" s="59" t="s">
        <v>38</v>
      </c>
      <c r="B61" s="60">
        <v>45275</v>
      </c>
      <c r="C61" s="61">
        <v>3.57</v>
      </c>
      <c r="D61" s="62" t="s">
        <v>985</v>
      </c>
      <c r="E61" s="63"/>
      <c r="F61" s="62" t="s">
        <v>358</v>
      </c>
      <c r="G61" s="57" t="s">
        <v>24</v>
      </c>
      <c r="H61" s="85"/>
    </row>
    <row r="62" spans="1:8" ht="19.5" customHeight="1" x14ac:dyDescent="0.15">
      <c r="A62" s="59" t="s">
        <v>38</v>
      </c>
      <c r="B62" s="60">
        <v>45275</v>
      </c>
      <c r="C62" s="61">
        <v>3.89</v>
      </c>
      <c r="D62" s="62" t="s">
        <v>243</v>
      </c>
      <c r="E62" s="63"/>
      <c r="F62" s="62" t="s">
        <v>358</v>
      </c>
      <c r="G62" s="57" t="s">
        <v>13</v>
      </c>
      <c r="H62" s="85"/>
    </row>
    <row r="63" spans="1:8" ht="19.5" customHeight="1" x14ac:dyDescent="0.15">
      <c r="A63" s="59" t="s">
        <v>38</v>
      </c>
      <c r="B63" s="60">
        <v>45276</v>
      </c>
      <c r="C63" s="61">
        <v>4.75</v>
      </c>
      <c r="D63" s="62" t="s">
        <v>986</v>
      </c>
      <c r="E63" s="63"/>
      <c r="F63" s="62" t="s">
        <v>981</v>
      </c>
      <c r="G63" s="57" t="s">
        <v>15</v>
      </c>
      <c r="H63" s="85"/>
    </row>
    <row r="64" spans="1:8" ht="19.5" customHeight="1" x14ac:dyDescent="0.15">
      <c r="A64" s="59" t="s">
        <v>38</v>
      </c>
      <c r="B64" s="60">
        <v>45276</v>
      </c>
      <c r="C64" s="61">
        <v>2.29</v>
      </c>
      <c r="D64" s="62" t="s">
        <v>987</v>
      </c>
      <c r="E64" s="63"/>
      <c r="F64" s="63" t="s">
        <v>196</v>
      </c>
      <c r="G64" s="57" t="s">
        <v>24</v>
      </c>
      <c r="H64" s="85"/>
    </row>
    <row r="65" spans="1:8" ht="19.5" customHeight="1" x14ac:dyDescent="0.15">
      <c r="A65" s="59" t="s">
        <v>38</v>
      </c>
      <c r="B65" s="60">
        <v>45276</v>
      </c>
      <c r="C65" s="61">
        <v>5.23</v>
      </c>
      <c r="D65" s="62" t="s">
        <v>142</v>
      </c>
      <c r="E65" s="63"/>
      <c r="F65" s="63" t="s">
        <v>196</v>
      </c>
      <c r="G65" s="57" t="s">
        <v>24</v>
      </c>
      <c r="H65" s="85"/>
    </row>
    <row r="66" spans="1:8" ht="19.5" customHeight="1" x14ac:dyDescent="0.15">
      <c r="A66" s="59" t="s">
        <v>38</v>
      </c>
      <c r="B66" s="60">
        <v>45276</v>
      </c>
      <c r="C66" s="61">
        <v>4.46</v>
      </c>
      <c r="D66" s="62" t="s">
        <v>142</v>
      </c>
      <c r="E66" s="63"/>
      <c r="F66" s="63" t="s">
        <v>196</v>
      </c>
      <c r="G66" s="57" t="s">
        <v>24</v>
      </c>
      <c r="H66" s="85"/>
    </row>
    <row r="67" spans="1:8" ht="19.5" customHeight="1" x14ac:dyDescent="0.15">
      <c r="A67" s="59" t="s">
        <v>38</v>
      </c>
      <c r="B67" s="60">
        <v>45276</v>
      </c>
      <c r="C67" s="61">
        <v>1.49</v>
      </c>
      <c r="D67" s="62" t="s">
        <v>988</v>
      </c>
      <c r="E67" s="63"/>
      <c r="F67" s="63" t="s">
        <v>196</v>
      </c>
      <c r="G67" s="57" t="s">
        <v>13</v>
      </c>
      <c r="H67" s="85"/>
    </row>
    <row r="68" spans="1:8" ht="19.5" customHeight="1" x14ac:dyDescent="0.15">
      <c r="A68" s="59" t="s">
        <v>38</v>
      </c>
      <c r="B68" s="60">
        <v>45276</v>
      </c>
      <c r="C68" s="61">
        <v>20</v>
      </c>
      <c r="D68" s="62" t="s">
        <v>989</v>
      </c>
      <c r="E68" s="63"/>
      <c r="F68" s="63" t="s">
        <v>990</v>
      </c>
      <c r="G68" s="57" t="s">
        <v>15</v>
      </c>
      <c r="H68" s="85"/>
    </row>
    <row r="69" spans="1:8" ht="19.5" customHeight="1" x14ac:dyDescent="0.15">
      <c r="A69" s="59" t="s">
        <v>42</v>
      </c>
      <c r="B69" s="60">
        <v>45276</v>
      </c>
      <c r="C69" s="61">
        <v>6.2</v>
      </c>
      <c r="D69" s="62" t="s">
        <v>991</v>
      </c>
      <c r="E69" s="63"/>
      <c r="F69" s="63" t="s">
        <v>620</v>
      </c>
      <c r="G69" s="57" t="s">
        <v>17</v>
      </c>
      <c r="H69" s="85"/>
    </row>
    <row r="70" spans="1:8" ht="19.5" customHeight="1" x14ac:dyDescent="0.15">
      <c r="A70" s="59" t="s">
        <v>42</v>
      </c>
      <c r="B70" s="60">
        <v>45276</v>
      </c>
      <c r="C70" s="61">
        <v>8.57</v>
      </c>
      <c r="D70" s="62" t="s">
        <v>991</v>
      </c>
      <c r="E70" s="63"/>
      <c r="F70" s="63" t="s">
        <v>620</v>
      </c>
      <c r="G70" s="57" t="s">
        <v>17</v>
      </c>
      <c r="H70" s="85"/>
    </row>
    <row r="71" spans="1:8" ht="19.5" customHeight="1" x14ac:dyDescent="0.15">
      <c r="A71" s="59" t="s">
        <v>42</v>
      </c>
      <c r="B71" s="60">
        <v>45276</v>
      </c>
      <c r="C71" s="61">
        <v>1.45</v>
      </c>
      <c r="D71" s="62" t="s">
        <v>522</v>
      </c>
      <c r="E71" s="63"/>
      <c r="F71" s="63" t="s">
        <v>804</v>
      </c>
      <c r="G71" s="57" t="s">
        <v>17</v>
      </c>
      <c r="H71" s="85"/>
    </row>
    <row r="72" spans="1:8" ht="19.5" customHeight="1" x14ac:dyDescent="0.15">
      <c r="A72" s="59" t="s">
        <v>42</v>
      </c>
      <c r="B72" s="60">
        <v>45276</v>
      </c>
      <c r="C72" s="61">
        <v>1.74</v>
      </c>
      <c r="D72" s="62" t="s">
        <v>522</v>
      </c>
      <c r="E72" s="63"/>
      <c r="F72" s="63" t="s">
        <v>804</v>
      </c>
      <c r="G72" s="57" t="s">
        <v>17</v>
      </c>
      <c r="H72" s="85"/>
    </row>
    <row r="73" spans="1:8" ht="19.5" customHeight="1" x14ac:dyDescent="0.15">
      <c r="A73" s="59" t="s">
        <v>42</v>
      </c>
      <c r="B73" s="60">
        <v>45276</v>
      </c>
      <c r="C73" s="61">
        <v>28.6</v>
      </c>
      <c r="D73" s="62" t="s">
        <v>992</v>
      </c>
      <c r="E73" s="63"/>
      <c r="F73" s="63" t="s">
        <v>993</v>
      </c>
      <c r="G73" s="57" t="s">
        <v>14</v>
      </c>
      <c r="H73" s="85"/>
    </row>
    <row r="74" spans="1:8" ht="19.5" customHeight="1" x14ac:dyDescent="0.15">
      <c r="A74" s="59" t="s">
        <v>42</v>
      </c>
      <c r="B74" s="60">
        <v>45277</v>
      </c>
      <c r="C74" s="61">
        <v>41.99</v>
      </c>
      <c r="D74" s="62" t="s">
        <v>994</v>
      </c>
      <c r="E74" s="63"/>
      <c r="F74" s="63" t="s">
        <v>499</v>
      </c>
      <c r="G74" s="57" t="s">
        <v>16</v>
      </c>
      <c r="H74" s="85"/>
    </row>
    <row r="75" spans="1:8" ht="19.5" customHeight="1" x14ac:dyDescent="0.15">
      <c r="A75" s="59" t="s">
        <v>42</v>
      </c>
      <c r="B75" s="60">
        <v>45279</v>
      </c>
      <c r="C75" s="61">
        <v>6.65</v>
      </c>
      <c r="D75" s="62" t="s">
        <v>995</v>
      </c>
      <c r="E75" s="63"/>
      <c r="F75" s="63" t="s">
        <v>143</v>
      </c>
      <c r="G75" s="57" t="s">
        <v>13</v>
      </c>
      <c r="H75" s="85"/>
    </row>
    <row r="76" spans="1:8" ht="19.5" customHeight="1" x14ac:dyDescent="0.15">
      <c r="A76" s="59" t="s">
        <v>42</v>
      </c>
      <c r="B76" s="60">
        <v>45279</v>
      </c>
      <c r="C76" s="61">
        <v>1.25</v>
      </c>
      <c r="D76" s="62" t="s">
        <v>471</v>
      </c>
      <c r="E76" s="63"/>
      <c r="F76" s="63" t="s">
        <v>358</v>
      </c>
      <c r="G76" s="57" t="s">
        <v>13</v>
      </c>
      <c r="H76" s="85"/>
    </row>
    <row r="77" spans="1:8" ht="19.5" customHeight="1" x14ac:dyDescent="0.15">
      <c r="A77" s="59" t="s">
        <v>42</v>
      </c>
      <c r="B77" s="60">
        <v>45279</v>
      </c>
      <c r="C77" s="61">
        <v>7.73</v>
      </c>
      <c r="D77" s="62" t="s">
        <v>996</v>
      </c>
      <c r="E77" s="63"/>
      <c r="F77" s="63" t="s">
        <v>358</v>
      </c>
      <c r="G77" s="57" t="s">
        <v>13</v>
      </c>
      <c r="H77" s="85"/>
    </row>
    <row r="78" spans="1:8" ht="19.5" customHeight="1" x14ac:dyDescent="0.15">
      <c r="A78" s="59" t="s">
        <v>42</v>
      </c>
      <c r="B78" s="60">
        <v>45279</v>
      </c>
      <c r="C78" s="61">
        <v>6.71</v>
      </c>
      <c r="D78" s="62" t="s">
        <v>157</v>
      </c>
      <c r="E78" s="63"/>
      <c r="F78" s="63" t="s">
        <v>358</v>
      </c>
      <c r="G78" s="57" t="s">
        <v>13</v>
      </c>
      <c r="H78" s="85"/>
    </row>
    <row r="79" spans="1:8" ht="19.5" customHeight="1" x14ac:dyDescent="0.15">
      <c r="A79" s="59" t="s">
        <v>42</v>
      </c>
      <c r="B79" s="60">
        <v>45279</v>
      </c>
      <c r="C79" s="61">
        <v>1.92</v>
      </c>
      <c r="D79" s="62" t="s">
        <v>997</v>
      </c>
      <c r="E79" s="63"/>
      <c r="F79" s="63" t="s">
        <v>358</v>
      </c>
      <c r="G79" s="57" t="s">
        <v>13</v>
      </c>
      <c r="H79" s="85"/>
    </row>
    <row r="80" spans="1:8" ht="19.5" customHeight="1" x14ac:dyDescent="0.15">
      <c r="A80" s="59" t="s">
        <v>38</v>
      </c>
      <c r="B80" s="60">
        <v>45280</v>
      </c>
      <c r="C80" s="61">
        <v>1.17</v>
      </c>
      <c r="D80" s="62" t="s">
        <v>998</v>
      </c>
      <c r="E80" s="63"/>
      <c r="F80" s="63" t="s">
        <v>131</v>
      </c>
      <c r="G80" s="57" t="s">
        <v>13</v>
      </c>
      <c r="H80" s="85"/>
    </row>
    <row r="81" spans="1:8" ht="19.5" customHeight="1" x14ac:dyDescent="0.15">
      <c r="A81" s="59" t="s">
        <v>38</v>
      </c>
      <c r="B81" s="60">
        <v>45282</v>
      </c>
      <c r="C81" s="61">
        <v>0.5</v>
      </c>
      <c r="D81" s="62" t="s">
        <v>103</v>
      </c>
      <c r="E81" s="63"/>
      <c r="F81" s="63" t="s">
        <v>444</v>
      </c>
      <c r="G81" s="57" t="s">
        <v>27</v>
      </c>
      <c r="H81" s="85"/>
    </row>
    <row r="82" spans="1:8" ht="19.5" customHeight="1" x14ac:dyDescent="0.15">
      <c r="A82" s="59" t="s">
        <v>38</v>
      </c>
      <c r="B82" s="60">
        <v>45282</v>
      </c>
      <c r="C82" s="61">
        <v>1.1599999999999999</v>
      </c>
      <c r="D82" s="62" t="s">
        <v>182</v>
      </c>
      <c r="E82" s="63"/>
      <c r="F82" s="63" t="s">
        <v>358</v>
      </c>
      <c r="G82" s="57" t="s">
        <v>13</v>
      </c>
      <c r="H82" s="85"/>
    </row>
    <row r="83" spans="1:8" ht="19.5" customHeight="1" x14ac:dyDescent="0.15">
      <c r="A83" s="59" t="s">
        <v>38</v>
      </c>
      <c r="B83" s="60">
        <v>45282</v>
      </c>
      <c r="C83" s="61">
        <v>1.29</v>
      </c>
      <c r="D83" s="62" t="s">
        <v>999</v>
      </c>
      <c r="E83" s="63"/>
      <c r="F83" s="63" t="s">
        <v>358</v>
      </c>
      <c r="G83" s="57" t="s">
        <v>13</v>
      </c>
      <c r="H83" s="85"/>
    </row>
    <row r="84" spans="1:8" ht="19.5" customHeight="1" x14ac:dyDescent="0.15">
      <c r="A84" s="59" t="s">
        <v>38</v>
      </c>
      <c r="B84" s="60">
        <v>45282</v>
      </c>
      <c r="C84" s="61">
        <v>3.5</v>
      </c>
      <c r="D84" s="62" t="s">
        <v>1000</v>
      </c>
      <c r="E84" s="63"/>
      <c r="F84" s="63" t="s">
        <v>358</v>
      </c>
      <c r="G84" s="57" t="s">
        <v>24</v>
      </c>
      <c r="H84" s="85"/>
    </row>
    <row r="85" spans="1:8" ht="19.5" customHeight="1" x14ac:dyDescent="0.15">
      <c r="A85" s="59" t="s">
        <v>38</v>
      </c>
      <c r="B85" s="60">
        <v>45282</v>
      </c>
      <c r="C85" s="61">
        <v>0.99</v>
      </c>
      <c r="D85" s="62" t="s">
        <v>1001</v>
      </c>
      <c r="E85" s="63"/>
      <c r="F85" s="63" t="s">
        <v>358</v>
      </c>
      <c r="G85" s="57" t="s">
        <v>13</v>
      </c>
      <c r="H85" s="85"/>
    </row>
    <row r="86" spans="1:8" ht="19.5" customHeight="1" x14ac:dyDescent="0.15">
      <c r="A86" s="59" t="s">
        <v>38</v>
      </c>
      <c r="B86" s="60">
        <v>45282</v>
      </c>
      <c r="C86" s="61">
        <v>1.52</v>
      </c>
      <c r="D86" s="62" t="s">
        <v>1002</v>
      </c>
      <c r="E86" s="63"/>
      <c r="F86" s="63" t="s">
        <v>358</v>
      </c>
      <c r="G86" s="57" t="s">
        <v>13</v>
      </c>
      <c r="H86" s="85"/>
    </row>
    <row r="87" spans="1:8" ht="19.5" customHeight="1" x14ac:dyDescent="0.15">
      <c r="A87" s="59" t="s">
        <v>38</v>
      </c>
      <c r="B87" s="60">
        <v>45282</v>
      </c>
      <c r="C87" s="61">
        <v>1.05</v>
      </c>
      <c r="D87" s="62" t="s">
        <v>228</v>
      </c>
      <c r="E87" s="63"/>
      <c r="F87" s="63" t="s">
        <v>358</v>
      </c>
      <c r="G87" s="57" t="s">
        <v>27</v>
      </c>
      <c r="H87" s="85"/>
    </row>
    <row r="88" spans="1:8" ht="19.5" customHeight="1" x14ac:dyDescent="0.15">
      <c r="A88" s="59" t="s">
        <v>42</v>
      </c>
      <c r="B88" s="60">
        <v>45283</v>
      </c>
      <c r="C88" s="61">
        <v>0.99</v>
      </c>
      <c r="D88" s="62" t="s">
        <v>934</v>
      </c>
      <c r="E88" s="63"/>
      <c r="F88" s="63" t="s">
        <v>358</v>
      </c>
      <c r="G88" s="57" t="s">
        <v>13</v>
      </c>
      <c r="H88" s="85"/>
    </row>
    <row r="89" spans="1:8" ht="19.5" customHeight="1" x14ac:dyDescent="0.15">
      <c r="A89" s="59" t="s">
        <v>42</v>
      </c>
      <c r="B89" s="60">
        <v>45283</v>
      </c>
      <c r="C89" s="61">
        <v>2.48</v>
      </c>
      <c r="D89" s="62" t="s">
        <v>1003</v>
      </c>
      <c r="E89" s="63"/>
      <c r="F89" s="63" t="s">
        <v>358</v>
      </c>
      <c r="G89" s="57" t="s">
        <v>13</v>
      </c>
      <c r="H89" s="85"/>
    </row>
    <row r="90" spans="1:8" ht="19.5" customHeight="1" x14ac:dyDescent="0.15">
      <c r="A90" s="59" t="s">
        <v>42</v>
      </c>
      <c r="B90" s="60">
        <v>45283</v>
      </c>
      <c r="C90" s="61">
        <v>1.24</v>
      </c>
      <c r="D90" s="62" t="s">
        <v>471</v>
      </c>
      <c r="E90" s="63"/>
      <c r="F90" s="63" t="s">
        <v>358</v>
      </c>
      <c r="G90" s="57" t="s">
        <v>13</v>
      </c>
      <c r="H90" s="85"/>
    </row>
    <row r="91" spans="1:8" ht="19.5" customHeight="1" x14ac:dyDescent="0.15">
      <c r="A91" s="59" t="s">
        <v>42</v>
      </c>
      <c r="B91" s="60">
        <v>45283</v>
      </c>
      <c r="C91" s="61">
        <v>0.55000000000000004</v>
      </c>
      <c r="D91" s="62" t="s">
        <v>250</v>
      </c>
      <c r="E91" s="63"/>
      <c r="F91" s="63" t="s">
        <v>358</v>
      </c>
      <c r="G91" s="57" t="s">
        <v>27</v>
      </c>
      <c r="H91" s="85"/>
    </row>
    <row r="92" spans="1:8" ht="19.5" customHeight="1" x14ac:dyDescent="0.15">
      <c r="A92" s="59" t="s">
        <v>42</v>
      </c>
      <c r="B92" s="60">
        <v>45283</v>
      </c>
      <c r="C92" s="61">
        <v>1.59</v>
      </c>
      <c r="D92" s="62" t="s">
        <v>70</v>
      </c>
      <c r="E92" s="63"/>
      <c r="F92" s="63" t="s">
        <v>358</v>
      </c>
      <c r="G92" s="57" t="s">
        <v>13</v>
      </c>
      <c r="H92" s="85"/>
    </row>
    <row r="93" spans="1:8" ht="19.5" customHeight="1" x14ac:dyDescent="0.15">
      <c r="A93" s="59" t="s">
        <v>42</v>
      </c>
      <c r="B93" s="60">
        <v>45283</v>
      </c>
      <c r="C93" s="61">
        <v>0.87</v>
      </c>
      <c r="D93" s="62" t="s">
        <v>1004</v>
      </c>
      <c r="E93" s="63"/>
      <c r="F93" s="63" t="s">
        <v>358</v>
      </c>
      <c r="G93" s="57" t="s">
        <v>13</v>
      </c>
      <c r="H93" s="85"/>
    </row>
    <row r="94" spans="1:8" ht="19.5" customHeight="1" x14ac:dyDescent="0.15">
      <c r="A94" s="59" t="s">
        <v>42</v>
      </c>
      <c r="B94" s="60">
        <v>45283</v>
      </c>
      <c r="C94" s="61">
        <v>3.2</v>
      </c>
      <c r="D94" s="62" t="s">
        <v>172</v>
      </c>
      <c r="E94" s="63"/>
      <c r="F94" s="63" t="s">
        <v>358</v>
      </c>
      <c r="G94" s="57" t="s">
        <v>13</v>
      </c>
      <c r="H94" s="85"/>
    </row>
    <row r="95" spans="1:8" ht="19.5" customHeight="1" x14ac:dyDescent="0.15">
      <c r="A95" s="59" t="s">
        <v>42</v>
      </c>
      <c r="B95" s="60">
        <v>45284</v>
      </c>
      <c r="C95" s="61">
        <v>5.85</v>
      </c>
      <c r="D95" s="62" t="s">
        <v>1005</v>
      </c>
      <c r="E95" s="63"/>
      <c r="F95" s="63" t="s">
        <v>1006</v>
      </c>
      <c r="G95" s="57" t="s">
        <v>27</v>
      </c>
      <c r="H95" s="85"/>
    </row>
    <row r="96" spans="1:8" ht="19.5" customHeight="1" x14ac:dyDescent="0.15">
      <c r="A96" s="59" t="s">
        <v>42</v>
      </c>
      <c r="B96" s="60">
        <v>45284</v>
      </c>
      <c r="C96" s="61">
        <v>21.2</v>
      </c>
      <c r="D96" s="62" t="s">
        <v>1007</v>
      </c>
      <c r="E96" s="63"/>
      <c r="F96" s="63" t="s">
        <v>1008</v>
      </c>
      <c r="G96" s="57" t="s">
        <v>13</v>
      </c>
      <c r="H96" s="85"/>
    </row>
    <row r="97" spans="1:8" ht="19.5" customHeight="1" x14ac:dyDescent="0.15">
      <c r="A97" s="59" t="s">
        <v>42</v>
      </c>
      <c r="B97" s="60">
        <v>45284</v>
      </c>
      <c r="C97" s="61">
        <v>11.83</v>
      </c>
      <c r="D97" s="62" t="s">
        <v>620</v>
      </c>
      <c r="E97" s="63"/>
      <c r="F97" s="63"/>
      <c r="G97" s="57" t="s">
        <v>17</v>
      </c>
      <c r="H97" s="85"/>
    </row>
    <row r="98" spans="1:8" ht="19.5" customHeight="1" x14ac:dyDescent="0.15">
      <c r="A98" s="59" t="s">
        <v>42</v>
      </c>
      <c r="B98" s="60">
        <v>45284</v>
      </c>
      <c r="C98" s="61">
        <v>9.1999999999999993</v>
      </c>
      <c r="D98" s="62" t="s">
        <v>897</v>
      </c>
      <c r="E98" s="63"/>
      <c r="F98" s="63" t="s">
        <v>897</v>
      </c>
      <c r="G98" s="57" t="s">
        <v>14</v>
      </c>
      <c r="H98" s="85"/>
    </row>
    <row r="99" spans="1:8" ht="19.5" customHeight="1" x14ac:dyDescent="0.15">
      <c r="A99" s="59" t="s">
        <v>42</v>
      </c>
      <c r="B99" s="60">
        <v>45283</v>
      </c>
      <c r="C99" s="61">
        <v>1.45</v>
      </c>
      <c r="D99" s="62" t="s">
        <v>1009</v>
      </c>
      <c r="E99" s="63"/>
      <c r="F99" s="63"/>
      <c r="G99" s="57" t="s">
        <v>17</v>
      </c>
      <c r="H99" s="85"/>
    </row>
    <row r="100" spans="1:8" ht="19.5" customHeight="1" x14ac:dyDescent="0.15">
      <c r="A100" s="59" t="s">
        <v>42</v>
      </c>
      <c r="B100" s="60">
        <v>45283</v>
      </c>
      <c r="C100" s="61">
        <v>2.61</v>
      </c>
      <c r="D100" s="62" t="s">
        <v>804</v>
      </c>
      <c r="E100" s="63"/>
      <c r="F100" s="63"/>
      <c r="G100" s="57" t="s">
        <v>17</v>
      </c>
      <c r="H100" s="85"/>
    </row>
    <row r="101" spans="1:8" ht="19.5" customHeight="1" x14ac:dyDescent="0.15">
      <c r="A101" s="59" t="s">
        <v>42</v>
      </c>
      <c r="B101" s="60">
        <v>45284</v>
      </c>
      <c r="C101" s="61">
        <v>7.25</v>
      </c>
      <c r="D101" s="62" t="s">
        <v>804</v>
      </c>
      <c r="E101" s="63"/>
      <c r="F101" s="63"/>
      <c r="G101" s="57" t="s">
        <v>17</v>
      </c>
      <c r="H101" s="85"/>
    </row>
    <row r="102" spans="1:8" ht="19.5" customHeight="1" x14ac:dyDescent="0.15">
      <c r="A102" s="59" t="s">
        <v>38</v>
      </c>
      <c r="B102" s="60">
        <v>45286</v>
      </c>
      <c r="C102" s="61">
        <v>2.2799999999999998</v>
      </c>
      <c r="D102" s="62" t="s">
        <v>360</v>
      </c>
      <c r="E102" s="63"/>
      <c r="F102" s="63" t="s">
        <v>497</v>
      </c>
      <c r="G102" s="57" t="s">
        <v>27</v>
      </c>
      <c r="H102" s="85"/>
    </row>
    <row r="103" spans="1:8" ht="19.5" customHeight="1" x14ac:dyDescent="0.15">
      <c r="A103" s="59" t="s">
        <v>38</v>
      </c>
      <c r="B103" s="60">
        <v>45286</v>
      </c>
      <c r="C103" s="61">
        <v>2.4</v>
      </c>
      <c r="D103" s="62" t="s">
        <v>390</v>
      </c>
      <c r="E103" s="63"/>
      <c r="F103" s="63" t="s">
        <v>358</v>
      </c>
      <c r="G103" s="57" t="s">
        <v>13</v>
      </c>
      <c r="H103" s="85"/>
    </row>
    <row r="104" spans="1:8" ht="19.5" customHeight="1" x14ac:dyDescent="0.15">
      <c r="A104" s="59" t="s">
        <v>42</v>
      </c>
      <c r="B104" s="60">
        <v>45287</v>
      </c>
      <c r="C104" s="61">
        <v>0.46</v>
      </c>
      <c r="D104" s="62" t="s">
        <v>410</v>
      </c>
      <c r="E104" s="63"/>
      <c r="F104" s="63" t="s">
        <v>358</v>
      </c>
      <c r="G104" s="57" t="s">
        <v>13</v>
      </c>
      <c r="H104" s="85"/>
    </row>
    <row r="105" spans="1:8" ht="19.5" customHeight="1" x14ac:dyDescent="0.15">
      <c r="A105" s="59" t="s">
        <v>42</v>
      </c>
      <c r="B105" s="60">
        <v>45287</v>
      </c>
      <c r="C105" s="61">
        <v>3.89</v>
      </c>
      <c r="D105" s="62" t="s">
        <v>252</v>
      </c>
      <c r="E105" s="63"/>
      <c r="F105" s="63" t="s">
        <v>358</v>
      </c>
      <c r="G105" s="57" t="s">
        <v>13</v>
      </c>
      <c r="H105" s="85"/>
    </row>
    <row r="106" spans="1:8" ht="19.5" customHeight="1" x14ac:dyDescent="0.15">
      <c r="A106" s="59" t="s">
        <v>42</v>
      </c>
      <c r="B106" s="60">
        <v>45287</v>
      </c>
      <c r="C106" s="61">
        <v>2.48</v>
      </c>
      <c r="D106" s="62" t="s">
        <v>1010</v>
      </c>
      <c r="E106" s="63"/>
      <c r="F106" s="63" t="s">
        <v>358</v>
      </c>
      <c r="G106" s="57" t="s">
        <v>24</v>
      </c>
      <c r="H106" s="85"/>
    </row>
    <row r="107" spans="1:8" ht="19.5" customHeight="1" x14ac:dyDescent="0.15">
      <c r="A107" s="59" t="s">
        <v>38</v>
      </c>
      <c r="B107" s="60">
        <v>45288</v>
      </c>
      <c r="C107" s="61">
        <v>2.1</v>
      </c>
      <c r="D107" s="62" t="s">
        <v>473</v>
      </c>
      <c r="E107" s="63"/>
      <c r="F107" s="63" t="s">
        <v>358</v>
      </c>
      <c r="G107" s="57" t="s">
        <v>13</v>
      </c>
      <c r="H107" s="85"/>
    </row>
    <row r="108" spans="1:8" ht="19.5" customHeight="1" x14ac:dyDescent="0.15">
      <c r="A108" s="59" t="s">
        <v>38</v>
      </c>
      <c r="B108" s="60">
        <v>45288</v>
      </c>
      <c r="C108" s="61">
        <v>1.25</v>
      </c>
      <c r="D108" s="62" t="s">
        <v>1011</v>
      </c>
      <c r="E108" s="63"/>
      <c r="F108" s="63" t="s">
        <v>358</v>
      </c>
      <c r="G108" s="57" t="s">
        <v>13</v>
      </c>
      <c r="H108" s="85"/>
    </row>
    <row r="109" spans="1:8" ht="19.5" customHeight="1" x14ac:dyDescent="0.15">
      <c r="A109" s="59" t="s">
        <v>38</v>
      </c>
      <c r="B109" s="60">
        <v>45288</v>
      </c>
      <c r="C109" s="61">
        <v>2.25</v>
      </c>
      <c r="D109" s="62" t="s">
        <v>1012</v>
      </c>
      <c r="E109" s="63"/>
      <c r="F109" s="63" t="s">
        <v>358</v>
      </c>
      <c r="G109" s="57" t="s">
        <v>13</v>
      </c>
      <c r="H109" s="85"/>
    </row>
    <row r="110" spans="1:8" ht="19.5" customHeight="1" x14ac:dyDescent="0.15">
      <c r="A110" s="59" t="s">
        <v>38</v>
      </c>
      <c r="B110" s="60">
        <v>45288</v>
      </c>
      <c r="C110" s="61">
        <v>3.9</v>
      </c>
      <c r="D110" s="62" t="s">
        <v>359</v>
      </c>
      <c r="E110" s="63"/>
      <c r="F110" s="63" t="s">
        <v>358</v>
      </c>
      <c r="G110" s="57" t="s">
        <v>13</v>
      </c>
      <c r="H110" s="85"/>
    </row>
    <row r="111" spans="1:8" ht="19.5" customHeight="1" x14ac:dyDescent="0.15">
      <c r="A111" s="59" t="s">
        <v>38</v>
      </c>
      <c r="B111" s="60">
        <v>45288</v>
      </c>
      <c r="C111" s="61">
        <v>5.79</v>
      </c>
      <c r="D111" s="62" t="s">
        <v>390</v>
      </c>
      <c r="E111" s="63"/>
      <c r="F111" s="63" t="s">
        <v>358</v>
      </c>
      <c r="G111" s="57" t="s">
        <v>13</v>
      </c>
      <c r="H111" s="85"/>
    </row>
    <row r="112" spans="1:8" ht="19.5" customHeight="1" x14ac:dyDescent="0.15">
      <c r="A112" s="59" t="s">
        <v>38</v>
      </c>
      <c r="B112" s="60">
        <v>45288</v>
      </c>
      <c r="C112" s="61">
        <v>1.05</v>
      </c>
      <c r="D112" s="62" t="s">
        <v>1013</v>
      </c>
      <c r="E112" s="63"/>
      <c r="F112" s="63" t="s">
        <v>358</v>
      </c>
      <c r="G112" s="57" t="s">
        <v>27</v>
      </c>
      <c r="H112" s="85"/>
    </row>
    <row r="113" spans="1:8" ht="19.5" customHeight="1" x14ac:dyDescent="0.15">
      <c r="A113" s="59" t="s">
        <v>38</v>
      </c>
      <c r="B113" s="60">
        <v>45288</v>
      </c>
      <c r="C113" s="61">
        <v>1.0900000000000001</v>
      </c>
      <c r="D113" s="62" t="s">
        <v>103</v>
      </c>
      <c r="E113" s="63"/>
      <c r="F113" s="63" t="s">
        <v>358</v>
      </c>
      <c r="G113" s="57" t="s">
        <v>27</v>
      </c>
      <c r="H113" s="85"/>
    </row>
    <row r="114" spans="1:8" ht="19.5" customHeight="1" x14ac:dyDescent="0.15">
      <c r="A114" s="59" t="s">
        <v>38</v>
      </c>
      <c r="B114" s="60">
        <v>45288</v>
      </c>
      <c r="C114" s="61">
        <v>8.33</v>
      </c>
      <c r="D114" s="62" t="s">
        <v>1014</v>
      </c>
      <c r="E114" s="63"/>
      <c r="F114" s="63" t="s">
        <v>358</v>
      </c>
      <c r="G114" s="57" t="s">
        <v>13</v>
      </c>
      <c r="H114" s="85"/>
    </row>
    <row r="115" spans="1:8" ht="19.5" customHeight="1" x14ac:dyDescent="0.15">
      <c r="A115" s="59" t="s">
        <v>38</v>
      </c>
      <c r="B115" s="60">
        <v>45288</v>
      </c>
      <c r="C115" s="61">
        <v>1.49</v>
      </c>
      <c r="D115" s="62" t="s">
        <v>1015</v>
      </c>
      <c r="E115" s="63"/>
      <c r="F115" s="63" t="s">
        <v>358</v>
      </c>
      <c r="G115" s="57" t="s">
        <v>27</v>
      </c>
      <c r="H115" s="85"/>
    </row>
    <row r="116" spans="1:8" ht="19.5" customHeight="1" x14ac:dyDescent="0.15">
      <c r="A116" s="59" t="s">
        <v>42</v>
      </c>
      <c r="B116" s="60">
        <v>45290</v>
      </c>
      <c r="C116" s="61">
        <v>4.99</v>
      </c>
      <c r="D116" s="62" t="s">
        <v>1016</v>
      </c>
      <c r="E116" s="63"/>
      <c r="F116" s="63" t="s">
        <v>196</v>
      </c>
      <c r="G116" s="57" t="s">
        <v>13</v>
      </c>
      <c r="H116" s="85"/>
    </row>
    <row r="117" spans="1:8" ht="19.5" customHeight="1" x14ac:dyDescent="0.15">
      <c r="A117" s="59" t="s">
        <v>42</v>
      </c>
      <c r="B117" s="60">
        <v>45290</v>
      </c>
      <c r="C117" s="61">
        <v>3.9</v>
      </c>
      <c r="D117" s="62" t="s">
        <v>1017</v>
      </c>
      <c r="E117" s="63"/>
      <c r="F117" s="63" t="s">
        <v>196</v>
      </c>
      <c r="G117" s="57" t="s">
        <v>24</v>
      </c>
      <c r="H117" s="85"/>
    </row>
    <row r="118" spans="1:8" ht="19.5" customHeight="1" x14ac:dyDescent="0.15">
      <c r="A118" s="59" t="s">
        <v>42</v>
      </c>
      <c r="B118" s="60">
        <v>45290</v>
      </c>
      <c r="C118" s="61">
        <f>3.63-1.21</f>
        <v>2.42</v>
      </c>
      <c r="D118" s="62" t="s">
        <v>1018</v>
      </c>
      <c r="E118" s="63"/>
      <c r="F118" s="63" t="s">
        <v>358</v>
      </c>
      <c r="G118" s="57" t="s">
        <v>13</v>
      </c>
      <c r="H118" s="85"/>
    </row>
    <row r="119" spans="1:8" ht="19.5" customHeight="1" x14ac:dyDescent="0.15">
      <c r="A119" s="59" t="s">
        <v>42</v>
      </c>
      <c r="B119" s="60">
        <v>45290</v>
      </c>
      <c r="C119" s="61">
        <v>1.45</v>
      </c>
      <c r="D119" s="62" t="s">
        <v>58</v>
      </c>
      <c r="E119" s="63"/>
      <c r="F119" s="63" t="s">
        <v>358</v>
      </c>
      <c r="G119" s="57" t="s">
        <v>13</v>
      </c>
      <c r="H119" s="85"/>
    </row>
    <row r="120" spans="1:8" ht="19.5" customHeight="1" x14ac:dyDescent="0.15">
      <c r="A120" s="59" t="s">
        <v>42</v>
      </c>
      <c r="B120" s="60">
        <v>45290</v>
      </c>
      <c r="C120" s="61">
        <v>1.58</v>
      </c>
      <c r="D120" s="62" t="s">
        <v>1019</v>
      </c>
      <c r="E120" s="63"/>
      <c r="F120" s="63" t="s">
        <v>358</v>
      </c>
      <c r="G120" s="57" t="s">
        <v>13</v>
      </c>
      <c r="H120" s="85"/>
    </row>
    <row r="121" spans="1:8" ht="19.5" customHeight="1" x14ac:dyDescent="0.15">
      <c r="A121" s="59" t="s">
        <v>42</v>
      </c>
      <c r="B121" s="60">
        <v>45290</v>
      </c>
      <c r="C121" s="61">
        <v>1.99</v>
      </c>
      <c r="D121" s="62" t="s">
        <v>1020</v>
      </c>
      <c r="E121" s="63"/>
      <c r="F121" s="63" t="s">
        <v>358</v>
      </c>
      <c r="G121" s="57" t="s">
        <v>13</v>
      </c>
      <c r="H121" s="85"/>
    </row>
    <row r="122" spans="1:8" ht="19.5" customHeight="1" x14ac:dyDescent="0.15">
      <c r="A122" s="59" t="s">
        <v>42</v>
      </c>
      <c r="B122" s="60">
        <v>45290</v>
      </c>
      <c r="C122" s="61">
        <v>1.76</v>
      </c>
      <c r="D122" s="62" t="s">
        <v>1021</v>
      </c>
      <c r="E122" s="63"/>
      <c r="F122" s="63" t="s">
        <v>358</v>
      </c>
      <c r="G122" s="57" t="s">
        <v>13</v>
      </c>
      <c r="H122" s="85"/>
    </row>
    <row r="123" spans="1:8" ht="19.5" customHeight="1" x14ac:dyDescent="0.15">
      <c r="A123" s="59" t="s">
        <v>42</v>
      </c>
      <c r="B123" s="60">
        <v>45290</v>
      </c>
      <c r="C123" s="61">
        <v>1.56</v>
      </c>
      <c r="D123" s="62" t="s">
        <v>507</v>
      </c>
      <c r="E123" s="63"/>
      <c r="F123" s="63" t="s">
        <v>358</v>
      </c>
      <c r="G123" s="57" t="s">
        <v>13</v>
      </c>
      <c r="H123" s="85"/>
    </row>
    <row r="124" spans="1:8" ht="19.5" customHeight="1" x14ac:dyDescent="0.15">
      <c r="A124" s="59" t="s">
        <v>42</v>
      </c>
      <c r="B124" s="60">
        <v>45290</v>
      </c>
      <c r="C124" s="61">
        <v>5.0999999999999996</v>
      </c>
      <c r="D124" s="62" t="s">
        <v>361</v>
      </c>
      <c r="E124" s="63"/>
      <c r="F124" s="63" t="s">
        <v>358</v>
      </c>
      <c r="G124" s="57" t="s">
        <v>13</v>
      </c>
      <c r="H124" s="85"/>
    </row>
    <row r="125" spans="1:8" ht="19.5" customHeight="1" x14ac:dyDescent="0.15">
      <c r="A125" s="59" t="s">
        <v>42</v>
      </c>
      <c r="B125" s="60">
        <v>45290</v>
      </c>
      <c r="C125" s="61">
        <v>3.68</v>
      </c>
      <c r="D125" s="62" t="s">
        <v>1022</v>
      </c>
      <c r="E125" s="63"/>
      <c r="F125" s="63" t="s">
        <v>358</v>
      </c>
      <c r="G125" s="57" t="s">
        <v>13</v>
      </c>
      <c r="H125" s="85"/>
    </row>
    <row r="126" spans="1:8" ht="19.5" customHeight="1" x14ac:dyDescent="0.15">
      <c r="A126" s="59" t="s">
        <v>42</v>
      </c>
      <c r="B126" s="60">
        <v>45290</v>
      </c>
      <c r="C126" s="61">
        <v>1.57</v>
      </c>
      <c r="D126" s="62" t="s">
        <v>1023</v>
      </c>
      <c r="E126" s="63"/>
      <c r="F126" s="63" t="s">
        <v>358</v>
      </c>
      <c r="G126" s="57" t="s">
        <v>13</v>
      </c>
      <c r="H126" s="85"/>
    </row>
    <row r="127" spans="1:8" ht="19.5" customHeight="1" x14ac:dyDescent="0.15">
      <c r="A127" s="59" t="s">
        <v>42</v>
      </c>
      <c r="B127" s="60">
        <v>45290</v>
      </c>
      <c r="C127" s="61">
        <v>0.97</v>
      </c>
      <c r="D127" s="62" t="s">
        <v>1024</v>
      </c>
      <c r="E127" s="63"/>
      <c r="F127" s="63" t="s">
        <v>358</v>
      </c>
      <c r="G127" s="57" t="s">
        <v>13</v>
      </c>
      <c r="H127" s="85"/>
    </row>
    <row r="128" spans="1:8" ht="19.5" customHeight="1" x14ac:dyDescent="0.15">
      <c r="A128" s="59" t="s">
        <v>42</v>
      </c>
      <c r="B128" s="60">
        <v>45290</v>
      </c>
      <c r="C128" s="61">
        <v>1.04</v>
      </c>
      <c r="D128" s="62" t="s">
        <v>775</v>
      </c>
      <c r="E128" s="63"/>
      <c r="F128" s="63" t="s">
        <v>358</v>
      </c>
      <c r="G128" s="57" t="s">
        <v>13</v>
      </c>
      <c r="H128" s="85"/>
    </row>
    <row r="129" spans="1:8" ht="19.5" customHeight="1" x14ac:dyDescent="0.15">
      <c r="A129" s="59" t="s">
        <v>38</v>
      </c>
      <c r="B129" s="60">
        <v>45289</v>
      </c>
      <c r="C129" s="61">
        <v>1.85</v>
      </c>
      <c r="D129" s="62" t="s">
        <v>1025</v>
      </c>
      <c r="E129" s="63"/>
      <c r="F129" s="63" t="s">
        <v>396</v>
      </c>
      <c r="G129" s="57" t="s">
        <v>13</v>
      </c>
      <c r="H129" s="85"/>
    </row>
    <row r="130" spans="1:8" ht="19.5" customHeight="1" x14ac:dyDescent="0.15">
      <c r="A130" s="59" t="s">
        <v>38</v>
      </c>
      <c r="B130" s="60">
        <v>45289</v>
      </c>
      <c r="C130" s="61">
        <v>1.35</v>
      </c>
      <c r="D130" s="62" t="s">
        <v>182</v>
      </c>
      <c r="E130" s="63"/>
      <c r="F130" s="63" t="s">
        <v>396</v>
      </c>
      <c r="G130" s="57" t="s">
        <v>13</v>
      </c>
      <c r="H130" s="85"/>
    </row>
    <row r="131" spans="1:8" ht="19.5" customHeight="1" x14ac:dyDescent="0.15">
      <c r="A131" s="59" t="s">
        <v>38</v>
      </c>
      <c r="B131" s="60">
        <v>45289</v>
      </c>
      <c r="C131" s="61">
        <v>1.95</v>
      </c>
      <c r="D131" s="62" t="s">
        <v>1026</v>
      </c>
      <c r="E131" s="63"/>
      <c r="F131" s="63" t="s">
        <v>396</v>
      </c>
      <c r="G131" s="57" t="s">
        <v>13</v>
      </c>
      <c r="H131" s="85"/>
    </row>
    <row r="132" spans="1:8" ht="19.5" customHeight="1" x14ac:dyDescent="0.15">
      <c r="A132" s="59"/>
      <c r="B132" s="60"/>
      <c r="C132" s="61"/>
      <c r="D132" s="62"/>
      <c r="E132" s="63"/>
      <c r="F132" s="63"/>
      <c r="G132" s="57"/>
      <c r="H132" s="85"/>
    </row>
    <row r="133" spans="1:8" ht="19.5" customHeight="1" x14ac:dyDescent="0.15">
      <c r="A133" s="59"/>
      <c r="B133" s="60"/>
      <c r="C133" s="61"/>
      <c r="D133" s="62"/>
      <c r="E133" s="63"/>
      <c r="F133" s="63"/>
      <c r="G133" s="57"/>
      <c r="H133" s="85"/>
    </row>
    <row r="134" spans="1:8" ht="19.5" customHeight="1" x14ac:dyDescent="0.15">
      <c r="A134" s="59"/>
      <c r="B134" s="60"/>
      <c r="C134" s="61"/>
      <c r="D134" s="62"/>
      <c r="E134" s="63"/>
      <c r="F134" s="63"/>
      <c r="G134" s="57"/>
      <c r="H134" s="85"/>
    </row>
    <row r="135" spans="1:8" ht="19.5" customHeight="1" x14ac:dyDescent="0.15">
      <c r="A135" s="59"/>
      <c r="B135" s="60"/>
      <c r="C135" s="61"/>
      <c r="D135" s="62"/>
      <c r="E135" s="63"/>
      <c r="F135" s="63"/>
      <c r="G135" s="57"/>
      <c r="H135" s="85"/>
    </row>
    <row r="136" spans="1:8" ht="19.5" customHeight="1" x14ac:dyDescent="0.15">
      <c r="A136" s="59"/>
      <c r="B136" s="60"/>
      <c r="C136" s="61"/>
      <c r="D136" s="62"/>
      <c r="E136" s="63"/>
      <c r="F136" s="63"/>
      <c r="G136" s="57"/>
      <c r="H136" s="85"/>
    </row>
    <row r="137" spans="1:8" ht="19.5" customHeight="1" x14ac:dyDescent="0.15">
      <c r="A137" s="59"/>
      <c r="B137" s="60"/>
      <c r="C137" s="61"/>
      <c r="D137" s="62"/>
      <c r="E137" s="63"/>
      <c r="F137" s="63"/>
      <c r="G137" s="57"/>
      <c r="H137" s="85"/>
    </row>
    <row r="138" spans="1:8" ht="19.5" customHeight="1" x14ac:dyDescent="0.15">
      <c r="A138" s="59"/>
      <c r="B138" s="60"/>
      <c r="C138" s="61"/>
      <c r="D138" s="62"/>
      <c r="E138" s="63"/>
      <c r="F138" s="63"/>
      <c r="G138" s="57"/>
      <c r="H138" s="85"/>
    </row>
    <row r="139" spans="1:8" ht="19.5" customHeight="1" x14ac:dyDescent="0.15">
      <c r="A139" s="59"/>
      <c r="B139" s="90"/>
      <c r="C139" s="93"/>
      <c r="D139" s="58"/>
      <c r="E139" s="58"/>
      <c r="F139" s="58"/>
      <c r="G139" s="91"/>
      <c r="H139" s="92"/>
    </row>
    <row r="140" spans="1:8" ht="19.5" customHeight="1" x14ac:dyDescent="0.15">
      <c r="A140" s="59"/>
      <c r="B140" s="90"/>
      <c r="C140" s="93"/>
      <c r="D140" s="58"/>
      <c r="E140" s="58"/>
      <c r="F140" s="58"/>
      <c r="G140" s="91"/>
      <c r="H140" s="92"/>
    </row>
    <row r="141" spans="1:8" ht="19.5" customHeight="1" x14ac:dyDescent="0.15">
      <c r="A141" s="59"/>
      <c r="B141" s="90"/>
      <c r="C141" s="93"/>
      <c r="D141" s="58"/>
      <c r="E141" s="58"/>
      <c r="F141" s="58"/>
      <c r="G141" s="91"/>
      <c r="H141" s="92"/>
    </row>
    <row r="142" spans="1:8" ht="19.5" customHeight="1" x14ac:dyDescent="0.15">
      <c r="A142" s="59"/>
      <c r="B142" s="90"/>
      <c r="C142" s="93"/>
      <c r="D142" s="58"/>
      <c r="E142" s="58"/>
      <c r="F142" s="58"/>
      <c r="G142" s="91"/>
      <c r="H142" s="92"/>
    </row>
    <row r="143" spans="1:8" ht="19.5" customHeight="1" x14ac:dyDescent="0.15">
      <c r="A143" s="59"/>
      <c r="B143" s="90"/>
      <c r="C143" s="93"/>
      <c r="D143" s="58"/>
      <c r="E143" s="58"/>
      <c r="F143" s="58"/>
      <c r="G143" s="91"/>
      <c r="H143" s="92"/>
    </row>
    <row r="144" spans="1:8" ht="19.5" customHeight="1" x14ac:dyDescent="0.15">
      <c r="A144" s="59"/>
      <c r="B144" s="90"/>
      <c r="C144" s="93"/>
      <c r="D144" s="58"/>
      <c r="E144" s="58"/>
      <c r="F144" s="58"/>
      <c r="G144" s="91"/>
      <c r="H144" s="92"/>
    </row>
    <row r="145" spans="1:8" ht="19.5" customHeight="1" x14ac:dyDescent="0.15">
      <c r="A145" s="59"/>
      <c r="B145" s="90"/>
      <c r="C145" s="93"/>
      <c r="D145" s="58"/>
      <c r="E145" s="58"/>
      <c r="F145" s="58"/>
      <c r="G145" s="91"/>
      <c r="H145" s="92"/>
    </row>
    <row r="146" spans="1:8" ht="19.5" customHeight="1" x14ac:dyDescent="0.15">
      <c r="A146" s="59"/>
      <c r="B146" s="90"/>
      <c r="C146" s="93"/>
      <c r="D146" s="58"/>
      <c r="E146" s="58"/>
      <c r="F146" s="58"/>
      <c r="G146" s="91"/>
      <c r="H146" s="92"/>
    </row>
    <row r="147" spans="1:8" ht="19.5" customHeight="1" x14ac:dyDescent="0.15">
      <c r="A147" s="59"/>
      <c r="B147" s="90"/>
      <c r="C147" s="93"/>
      <c r="D147" s="58"/>
      <c r="E147" s="58"/>
      <c r="F147" s="58"/>
      <c r="G147" s="91"/>
      <c r="H147" s="92"/>
    </row>
    <row r="148" spans="1:8" ht="19.5" customHeight="1" x14ac:dyDescent="0.15">
      <c r="A148" s="59"/>
      <c r="B148" s="90"/>
      <c r="C148" s="93"/>
      <c r="D148" s="58"/>
      <c r="E148" s="58"/>
      <c r="F148" s="58"/>
      <c r="G148" s="91"/>
      <c r="H148" s="92"/>
    </row>
    <row r="149" spans="1:8" ht="19.5" customHeight="1" x14ac:dyDescent="0.15">
      <c r="A149" s="59"/>
      <c r="B149" s="90"/>
      <c r="C149" s="93"/>
      <c r="D149" s="58"/>
      <c r="E149" s="58"/>
      <c r="F149" s="58"/>
      <c r="G149" s="91"/>
      <c r="H149" s="92"/>
    </row>
    <row r="150" spans="1:8" ht="19.5" customHeight="1" x14ac:dyDescent="0.15">
      <c r="A150" s="59"/>
      <c r="B150" s="90"/>
      <c r="C150" s="93"/>
      <c r="D150" s="58"/>
      <c r="E150" s="58"/>
      <c r="F150" s="58"/>
      <c r="G150" s="91"/>
      <c r="H150" s="92"/>
    </row>
    <row r="151" spans="1:8" ht="19.5" customHeight="1" x14ac:dyDescent="0.15">
      <c r="A151" s="59"/>
      <c r="B151" s="90"/>
      <c r="C151" s="93"/>
      <c r="D151" s="58"/>
      <c r="E151" s="58"/>
      <c r="F151" s="58"/>
      <c r="G151" s="91"/>
      <c r="H151" s="92"/>
    </row>
    <row r="152" spans="1:8" ht="19.5" customHeight="1" x14ac:dyDescent="0.15">
      <c r="A152" s="59"/>
      <c r="B152" s="90"/>
      <c r="C152" s="93"/>
      <c r="D152" s="58"/>
      <c r="E152" s="58"/>
      <c r="F152" s="58"/>
      <c r="G152" s="91"/>
      <c r="H152" s="92"/>
    </row>
    <row r="153" spans="1:8" ht="19.5" customHeight="1" x14ac:dyDescent="0.15">
      <c r="A153" s="59"/>
      <c r="B153" s="90"/>
      <c r="C153" s="93"/>
      <c r="D153" s="58"/>
      <c r="E153" s="58"/>
      <c r="F153" s="58"/>
      <c r="G153" s="91"/>
      <c r="H153" s="92"/>
    </row>
    <row r="154" spans="1:8" ht="19.5" customHeight="1" x14ac:dyDescent="0.15">
      <c r="A154" s="59"/>
      <c r="B154" s="90"/>
      <c r="C154" s="93"/>
      <c r="D154" s="58"/>
      <c r="E154" s="58"/>
      <c r="F154" s="58"/>
      <c r="G154" s="91"/>
      <c r="H154" s="92"/>
    </row>
    <row r="155" spans="1:8" ht="19.5" customHeight="1" x14ac:dyDescent="0.15">
      <c r="A155" s="59"/>
      <c r="B155" s="90"/>
      <c r="C155" s="93"/>
      <c r="D155" s="58"/>
      <c r="E155" s="58"/>
      <c r="F155" s="58"/>
      <c r="G155" s="91"/>
      <c r="H155" s="92"/>
    </row>
    <row r="156" spans="1:8" ht="19.5" customHeight="1" x14ac:dyDescent="0.15">
      <c r="A156" s="59"/>
      <c r="B156" s="90"/>
      <c r="C156" s="93"/>
      <c r="D156" s="58"/>
      <c r="E156" s="58"/>
      <c r="F156" s="58"/>
      <c r="G156" s="91"/>
      <c r="H156" s="92"/>
    </row>
    <row r="157" spans="1:8" ht="19.5" customHeight="1" x14ac:dyDescent="0.15">
      <c r="A157" s="59"/>
      <c r="B157" s="90"/>
      <c r="C157" s="93"/>
      <c r="D157" s="58"/>
      <c r="E157" s="58"/>
      <c r="F157" s="58"/>
      <c r="G157" s="91"/>
      <c r="H157" s="92"/>
    </row>
    <row r="158" spans="1:8" ht="19.5" customHeight="1" x14ac:dyDescent="0.15">
      <c r="A158" s="59"/>
      <c r="B158" s="90"/>
      <c r="C158" s="93"/>
      <c r="D158" s="58"/>
      <c r="E158" s="58"/>
      <c r="F158" s="58"/>
      <c r="G158" s="91"/>
      <c r="H158" s="92"/>
    </row>
    <row r="159" spans="1:8" ht="19.5" customHeight="1" x14ac:dyDescent="0.15">
      <c r="A159" s="59"/>
      <c r="B159" s="90"/>
      <c r="C159" s="93"/>
      <c r="D159" s="58"/>
      <c r="E159" s="58"/>
      <c r="F159" s="58"/>
      <c r="G159" s="91"/>
      <c r="H159" s="92"/>
    </row>
    <row r="160" spans="1:8" ht="19.5" customHeight="1" x14ac:dyDescent="0.15">
      <c r="A160" s="59"/>
      <c r="B160" s="90"/>
      <c r="C160" s="93"/>
      <c r="D160" s="58"/>
      <c r="E160" s="58"/>
      <c r="F160" s="58"/>
      <c r="G160" s="91"/>
      <c r="H160" s="92"/>
    </row>
    <row r="161" spans="1:8" ht="19.5" customHeight="1" x14ac:dyDescent="0.15">
      <c r="A161" s="59"/>
      <c r="B161" s="90"/>
      <c r="C161" s="93"/>
      <c r="D161" s="58"/>
      <c r="E161" s="58"/>
      <c r="F161" s="58"/>
      <c r="G161" s="91"/>
      <c r="H161" s="92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Resumen!$B$3:$C$18</xm:f>
          </x14:formula1>
          <xm:sqref>G6:G161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H11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6640625" customWidth="1"/>
    <col min="3" max="3" width="8.1640625" customWidth="1"/>
    <col min="4" max="4" width="19" customWidth="1"/>
    <col min="5" max="5" width="7.33203125" customWidth="1"/>
    <col min="6" max="6" width="9.33203125" customWidth="1"/>
    <col min="7" max="7" width="14.1640625" customWidth="1"/>
    <col min="8" max="8" width="8.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25"/>
    </row>
    <row r="2" spans="1:8" ht="22" x14ac:dyDescent="0.25">
      <c r="A2" s="26"/>
      <c r="B2" s="27" t="s">
        <v>28</v>
      </c>
      <c r="C2" s="28"/>
      <c r="D2" s="26"/>
      <c r="E2" s="26"/>
      <c r="F2" s="29"/>
      <c r="G2" s="26"/>
      <c r="H2" s="28"/>
    </row>
    <row r="3" spans="1:8" ht="18" customHeight="1" x14ac:dyDescent="0.15">
      <c r="A3" s="30"/>
      <c r="B3" s="31"/>
      <c r="C3" s="32"/>
      <c r="D3" s="33"/>
      <c r="E3" s="34"/>
      <c r="F3" s="34"/>
      <c r="G3" s="31"/>
      <c r="H3" s="35"/>
    </row>
    <row r="4" spans="1:8" ht="24" customHeight="1" x14ac:dyDescent="0.15">
      <c r="A4" s="18"/>
      <c r="B4" s="36" t="s">
        <v>29</v>
      </c>
      <c r="C4" s="37">
        <f>SUM(C6:C110)</f>
        <v>872.73</v>
      </c>
      <c r="D4" s="38" t="s">
        <v>30</v>
      </c>
      <c r="E4" s="39">
        <f>SUMIFS(C6:C123,A6:A123,"&lt;&gt;N")</f>
        <v>43.680000000000007</v>
      </c>
      <c r="F4" s="38" t="s">
        <v>31</v>
      </c>
      <c r="G4" s="40">
        <f>SUMIFS(C6:C123,A6:A123,"&lt;&gt;F")</f>
        <v>829.05000000000007</v>
      </c>
      <c r="H4" s="41">
        <f>E4+G4</f>
        <v>872.73</v>
      </c>
    </row>
    <row r="5" spans="1:8" ht="24" customHeight="1" x14ac:dyDescent="0.15">
      <c r="A5" s="42"/>
      <c r="B5" s="43" t="s">
        <v>32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46"/>
    </row>
    <row r="6" spans="1:8" ht="19.5" customHeight="1" x14ac:dyDescent="0.15">
      <c r="A6" s="18" t="s">
        <v>38</v>
      </c>
      <c r="B6" s="47">
        <v>44927</v>
      </c>
      <c r="C6" s="48">
        <v>1.5</v>
      </c>
      <c r="D6" s="49" t="s">
        <v>39</v>
      </c>
      <c r="E6" s="49"/>
      <c r="F6" s="49" t="s">
        <v>40</v>
      </c>
      <c r="G6" s="50" t="s">
        <v>21</v>
      </c>
      <c r="H6" s="51"/>
    </row>
    <row r="7" spans="1:8" ht="19.5" customHeight="1" x14ac:dyDescent="0.15">
      <c r="A7" s="18" t="s">
        <v>38</v>
      </c>
      <c r="B7" s="47">
        <v>44927</v>
      </c>
      <c r="C7" s="48">
        <v>11</v>
      </c>
      <c r="D7" s="49" t="s">
        <v>41</v>
      </c>
      <c r="E7" s="49"/>
      <c r="F7" s="49" t="s">
        <v>40</v>
      </c>
      <c r="G7" s="50" t="s">
        <v>21</v>
      </c>
      <c r="H7" s="52"/>
    </row>
    <row r="8" spans="1:8" ht="19.5" customHeight="1" x14ac:dyDescent="0.15">
      <c r="A8" s="18" t="s">
        <v>42</v>
      </c>
      <c r="B8" s="47">
        <v>44928</v>
      </c>
      <c r="C8" s="48">
        <v>28.52</v>
      </c>
      <c r="D8" s="49" t="s">
        <v>43</v>
      </c>
      <c r="E8" s="49"/>
      <c r="F8" s="49" t="s">
        <v>44</v>
      </c>
      <c r="G8" s="50" t="s">
        <v>21</v>
      </c>
      <c r="H8" s="51"/>
    </row>
    <row r="9" spans="1:8" ht="19.5" customHeight="1" x14ac:dyDescent="0.15">
      <c r="A9" s="18" t="s">
        <v>42</v>
      </c>
      <c r="B9" s="47">
        <v>44929</v>
      </c>
      <c r="C9" s="48">
        <v>65</v>
      </c>
      <c r="D9" s="49" t="s">
        <v>45</v>
      </c>
      <c r="E9" s="49"/>
      <c r="F9" s="53">
        <v>45018</v>
      </c>
      <c r="G9" s="50" t="s">
        <v>23</v>
      </c>
      <c r="H9" s="51"/>
    </row>
    <row r="10" spans="1:8" ht="19.5" customHeight="1" x14ac:dyDescent="0.15">
      <c r="A10" s="18" t="s">
        <v>42</v>
      </c>
      <c r="B10" s="47">
        <v>44929</v>
      </c>
      <c r="C10" s="48">
        <v>1.21</v>
      </c>
      <c r="D10" s="49" t="s">
        <v>46</v>
      </c>
      <c r="E10" s="49"/>
      <c r="F10" s="49"/>
      <c r="G10" s="50" t="s">
        <v>13</v>
      </c>
      <c r="H10" s="51"/>
    </row>
    <row r="11" spans="1:8" ht="19.5" customHeight="1" x14ac:dyDescent="0.15">
      <c r="A11" s="18" t="s">
        <v>42</v>
      </c>
      <c r="B11" s="47">
        <v>44929</v>
      </c>
      <c r="C11" s="48">
        <v>1.61</v>
      </c>
      <c r="D11" s="49" t="s">
        <v>47</v>
      </c>
      <c r="E11" s="49" t="s">
        <v>48</v>
      </c>
      <c r="F11" s="49"/>
      <c r="G11" s="50" t="s">
        <v>13</v>
      </c>
      <c r="H11" s="51"/>
    </row>
    <row r="12" spans="1:8" ht="19.5" customHeight="1" x14ac:dyDescent="0.15">
      <c r="A12" s="18" t="s">
        <v>42</v>
      </c>
      <c r="B12" s="47">
        <v>44929</v>
      </c>
      <c r="C12" s="48">
        <v>3.74</v>
      </c>
      <c r="D12" s="49" t="s">
        <v>49</v>
      </c>
      <c r="E12" s="49">
        <v>24</v>
      </c>
      <c r="F12" s="49"/>
      <c r="G12" s="50" t="s">
        <v>13</v>
      </c>
      <c r="H12" s="51"/>
    </row>
    <row r="13" spans="1:8" ht="19.5" customHeight="1" x14ac:dyDescent="0.15">
      <c r="A13" s="18" t="s">
        <v>42</v>
      </c>
      <c r="B13" s="47">
        <v>44929</v>
      </c>
      <c r="C13" s="48">
        <v>0.79</v>
      </c>
      <c r="D13" s="49" t="s">
        <v>50</v>
      </c>
      <c r="E13" s="49"/>
      <c r="F13" s="49"/>
      <c r="G13" s="50" t="s">
        <v>13</v>
      </c>
      <c r="H13" s="51"/>
    </row>
    <row r="14" spans="1:8" ht="19.5" customHeight="1" x14ac:dyDescent="0.15">
      <c r="A14" s="18" t="s">
        <v>42</v>
      </c>
      <c r="B14" s="47">
        <v>44929</v>
      </c>
      <c r="C14" s="48">
        <v>3.95</v>
      </c>
      <c r="D14" s="49" t="s">
        <v>51</v>
      </c>
      <c r="E14" s="49"/>
      <c r="F14" s="49"/>
      <c r="G14" s="50" t="s">
        <v>13</v>
      </c>
      <c r="H14" s="51"/>
    </row>
    <row r="15" spans="1:8" ht="19.5" customHeight="1" x14ac:dyDescent="0.15">
      <c r="A15" s="18" t="s">
        <v>42</v>
      </c>
      <c r="B15" s="47">
        <v>44928</v>
      </c>
      <c r="C15" s="48">
        <v>141.19</v>
      </c>
      <c r="D15" s="49" t="s">
        <v>25</v>
      </c>
      <c r="E15" s="49" t="s">
        <v>52</v>
      </c>
      <c r="F15" s="49"/>
      <c r="G15" s="54" t="s">
        <v>25</v>
      </c>
      <c r="H15" s="51"/>
    </row>
    <row r="16" spans="1:8" ht="19.5" customHeight="1" x14ac:dyDescent="0.15">
      <c r="A16" s="18" t="s">
        <v>42</v>
      </c>
      <c r="B16" s="47">
        <v>44929</v>
      </c>
      <c r="C16" s="48">
        <v>14.98</v>
      </c>
      <c r="D16" s="49" t="s">
        <v>53</v>
      </c>
      <c r="E16" s="49" t="s">
        <v>54</v>
      </c>
      <c r="F16" s="49" t="s">
        <v>55</v>
      </c>
      <c r="G16" s="54" t="s">
        <v>24</v>
      </c>
      <c r="H16" s="51"/>
    </row>
    <row r="17" spans="1:8" ht="19.5" customHeight="1" x14ac:dyDescent="0.15">
      <c r="A17" s="18" t="s">
        <v>42</v>
      </c>
      <c r="B17" s="47">
        <v>44933</v>
      </c>
      <c r="C17" s="48">
        <v>26.4</v>
      </c>
      <c r="D17" s="49" t="s">
        <v>56</v>
      </c>
      <c r="E17" s="49"/>
      <c r="F17" s="49"/>
      <c r="G17" s="54" t="s">
        <v>14</v>
      </c>
      <c r="H17" s="51"/>
    </row>
    <row r="18" spans="1:8" ht="19.5" customHeight="1" x14ac:dyDescent="0.15">
      <c r="A18" s="18" t="s">
        <v>42</v>
      </c>
      <c r="B18" s="47">
        <v>44933</v>
      </c>
      <c r="C18" s="48">
        <v>5</v>
      </c>
      <c r="D18" s="49" t="s">
        <v>57</v>
      </c>
      <c r="E18" s="49"/>
      <c r="F18" s="49"/>
      <c r="G18" s="54" t="s">
        <v>14</v>
      </c>
      <c r="H18" s="51"/>
    </row>
    <row r="19" spans="1:8" ht="19.5" customHeight="1" x14ac:dyDescent="0.15">
      <c r="A19" s="18" t="s">
        <v>42</v>
      </c>
      <c r="B19" s="47">
        <v>44933</v>
      </c>
      <c r="C19" s="48">
        <v>4.05</v>
      </c>
      <c r="D19" s="49" t="s">
        <v>58</v>
      </c>
      <c r="E19" s="49"/>
      <c r="F19" s="49"/>
      <c r="G19" s="50" t="s">
        <v>13</v>
      </c>
      <c r="H19" s="51"/>
    </row>
    <row r="20" spans="1:8" ht="19.5" customHeight="1" x14ac:dyDescent="0.15">
      <c r="A20" s="18" t="s">
        <v>42</v>
      </c>
      <c r="B20" s="47">
        <v>44933</v>
      </c>
      <c r="C20" s="48">
        <v>0.72</v>
      </c>
      <c r="D20" s="49" t="s">
        <v>59</v>
      </c>
      <c r="E20" s="49"/>
      <c r="F20" s="49"/>
      <c r="G20" s="50" t="s">
        <v>13</v>
      </c>
      <c r="H20" s="51"/>
    </row>
    <row r="21" spans="1:8" ht="19.5" customHeight="1" x14ac:dyDescent="0.15">
      <c r="A21" s="18" t="s">
        <v>42</v>
      </c>
      <c r="B21" s="47">
        <v>44933</v>
      </c>
      <c r="C21" s="48">
        <v>1.3</v>
      </c>
      <c r="D21" s="49" t="s">
        <v>60</v>
      </c>
      <c r="E21" s="49"/>
      <c r="F21" s="49"/>
      <c r="G21" s="50" t="s">
        <v>13</v>
      </c>
      <c r="H21" s="51"/>
    </row>
    <row r="22" spans="1:8" ht="19.5" customHeight="1" x14ac:dyDescent="0.15">
      <c r="A22" s="18" t="s">
        <v>42</v>
      </c>
      <c r="B22" s="47">
        <v>44933</v>
      </c>
      <c r="C22" s="48">
        <v>1.39</v>
      </c>
      <c r="D22" s="49" t="s">
        <v>61</v>
      </c>
      <c r="E22" s="49"/>
      <c r="F22" s="49"/>
      <c r="G22" s="50" t="s">
        <v>13</v>
      </c>
      <c r="H22" s="51"/>
    </row>
    <row r="23" spans="1:8" ht="19.5" customHeight="1" x14ac:dyDescent="0.15">
      <c r="A23" s="18" t="s">
        <v>42</v>
      </c>
      <c r="B23" s="47">
        <v>44933</v>
      </c>
      <c r="C23" s="48">
        <v>1</v>
      </c>
      <c r="D23" s="49" t="s">
        <v>62</v>
      </c>
      <c r="E23" s="55"/>
      <c r="F23" s="49"/>
      <c r="G23" s="50" t="s">
        <v>13</v>
      </c>
      <c r="H23" s="51"/>
    </row>
    <row r="24" spans="1:8" ht="19.5" customHeight="1" x14ac:dyDescent="0.15">
      <c r="A24" s="18" t="s">
        <v>42</v>
      </c>
      <c r="B24" s="47">
        <v>44933</v>
      </c>
      <c r="C24" s="48">
        <v>2.1</v>
      </c>
      <c r="D24" s="49" t="s">
        <v>63</v>
      </c>
      <c r="E24" s="55"/>
      <c r="F24" s="49"/>
      <c r="G24" s="50" t="s">
        <v>13</v>
      </c>
      <c r="H24" s="51"/>
    </row>
    <row r="25" spans="1:8" ht="19.5" customHeight="1" x14ac:dyDescent="0.15">
      <c r="A25" s="18" t="s">
        <v>42</v>
      </c>
      <c r="B25" s="47">
        <v>44933</v>
      </c>
      <c r="C25" s="48">
        <v>0.75</v>
      </c>
      <c r="D25" s="49" t="s">
        <v>64</v>
      </c>
      <c r="E25" s="55"/>
      <c r="F25" s="49"/>
      <c r="G25" s="50" t="s">
        <v>13</v>
      </c>
      <c r="H25" s="51"/>
    </row>
    <row r="26" spans="1:8" ht="19.5" customHeight="1" x14ac:dyDescent="0.15">
      <c r="A26" s="18" t="s">
        <v>42</v>
      </c>
      <c r="B26" s="47">
        <v>44933</v>
      </c>
      <c r="C26" s="48">
        <v>0.77</v>
      </c>
      <c r="D26" s="49" t="s">
        <v>65</v>
      </c>
      <c r="E26" s="55"/>
      <c r="F26" s="49"/>
      <c r="G26" s="50" t="s">
        <v>13</v>
      </c>
      <c r="H26" s="51"/>
    </row>
    <row r="27" spans="1:8" ht="19.5" customHeight="1" x14ac:dyDescent="0.15">
      <c r="A27" s="18" t="s">
        <v>42</v>
      </c>
      <c r="B27" s="47">
        <v>44933</v>
      </c>
      <c r="C27" s="48">
        <v>1.95</v>
      </c>
      <c r="D27" s="49" t="s">
        <v>66</v>
      </c>
      <c r="E27" s="55"/>
      <c r="F27" s="49"/>
      <c r="G27" s="54" t="s">
        <v>16</v>
      </c>
      <c r="H27" s="51"/>
    </row>
    <row r="28" spans="1:8" ht="19.5" customHeight="1" x14ac:dyDescent="0.15">
      <c r="A28" s="18" t="s">
        <v>42</v>
      </c>
      <c r="B28" s="47">
        <v>44933</v>
      </c>
      <c r="C28" s="48">
        <v>3.24</v>
      </c>
      <c r="D28" s="49" t="s">
        <v>67</v>
      </c>
      <c r="E28" s="55"/>
      <c r="F28" s="49"/>
      <c r="G28" s="50" t="s">
        <v>13</v>
      </c>
      <c r="H28" s="51"/>
    </row>
    <row r="29" spans="1:8" ht="19.5" customHeight="1" x14ac:dyDescent="0.15">
      <c r="A29" s="18" t="s">
        <v>42</v>
      </c>
      <c r="B29" s="47">
        <v>44933</v>
      </c>
      <c r="C29" s="48">
        <v>1.9</v>
      </c>
      <c r="D29" s="49" t="s">
        <v>68</v>
      </c>
      <c r="E29" s="55"/>
      <c r="F29" s="49"/>
      <c r="G29" s="50" t="s">
        <v>13</v>
      </c>
      <c r="H29" s="51"/>
    </row>
    <row r="30" spans="1:8" ht="19.5" customHeight="1" x14ac:dyDescent="0.15">
      <c r="A30" s="18" t="s">
        <v>42</v>
      </c>
      <c r="B30" s="47">
        <v>44933</v>
      </c>
      <c r="C30" s="48">
        <v>1.7</v>
      </c>
      <c r="D30" s="49" t="s">
        <v>69</v>
      </c>
      <c r="E30" s="55"/>
      <c r="F30" s="49"/>
      <c r="G30" s="50" t="s">
        <v>13</v>
      </c>
      <c r="H30" s="51"/>
    </row>
    <row r="31" spans="1:8" ht="19.5" customHeight="1" x14ac:dyDescent="0.15">
      <c r="A31" s="18" t="s">
        <v>42</v>
      </c>
      <c r="B31" s="47">
        <v>44933</v>
      </c>
      <c r="C31" s="48">
        <v>0.95</v>
      </c>
      <c r="D31" s="49" t="s">
        <v>70</v>
      </c>
      <c r="E31" s="55"/>
      <c r="F31" s="49"/>
      <c r="G31" s="50" t="s">
        <v>13</v>
      </c>
      <c r="H31" s="51"/>
    </row>
    <row r="32" spans="1:8" ht="19.5" customHeight="1" x14ac:dyDescent="0.15">
      <c r="A32" s="18" t="s">
        <v>42</v>
      </c>
      <c r="B32" s="47">
        <v>44933</v>
      </c>
      <c r="C32" s="48">
        <v>1.06</v>
      </c>
      <c r="D32" s="49" t="s">
        <v>71</v>
      </c>
      <c r="E32" s="55"/>
      <c r="F32" s="49"/>
      <c r="G32" s="50" t="s">
        <v>13</v>
      </c>
      <c r="H32" s="51"/>
    </row>
    <row r="33" spans="1:8" ht="19.5" customHeight="1" x14ac:dyDescent="0.15">
      <c r="A33" s="18" t="s">
        <v>42</v>
      </c>
      <c r="B33" s="47">
        <v>44933</v>
      </c>
      <c r="C33" s="48">
        <v>3.9</v>
      </c>
      <c r="D33" s="49" t="s">
        <v>72</v>
      </c>
      <c r="E33" s="55"/>
      <c r="F33" s="49"/>
      <c r="G33" s="50" t="s">
        <v>13</v>
      </c>
      <c r="H33" s="51"/>
    </row>
    <row r="34" spans="1:8" ht="19.5" customHeight="1" x14ac:dyDescent="0.15">
      <c r="A34" s="18" t="s">
        <v>42</v>
      </c>
      <c r="B34" s="47">
        <v>44933</v>
      </c>
      <c r="C34" s="48">
        <v>1.25</v>
      </c>
      <c r="D34" s="49" t="s">
        <v>73</v>
      </c>
      <c r="E34" s="49"/>
      <c r="F34" s="49"/>
      <c r="G34" s="50" t="s">
        <v>13</v>
      </c>
      <c r="H34" s="51"/>
    </row>
    <row r="35" spans="1:8" ht="19.5" customHeight="1" x14ac:dyDescent="0.15">
      <c r="A35" s="18" t="s">
        <v>42</v>
      </c>
      <c r="B35" s="47">
        <v>44933</v>
      </c>
      <c r="C35" s="48">
        <v>1.24</v>
      </c>
      <c r="D35" s="49" t="s">
        <v>74</v>
      </c>
      <c r="E35" s="55"/>
      <c r="F35" s="49"/>
      <c r="G35" s="50" t="s">
        <v>13</v>
      </c>
      <c r="H35" s="51"/>
    </row>
    <row r="36" spans="1:8" ht="19.5" customHeight="1" x14ac:dyDescent="0.15">
      <c r="A36" s="18" t="s">
        <v>42</v>
      </c>
      <c r="B36" s="47">
        <v>44933</v>
      </c>
      <c r="C36" s="48">
        <v>0.75</v>
      </c>
      <c r="D36" s="49" t="s">
        <v>75</v>
      </c>
      <c r="E36" s="55"/>
      <c r="F36" s="49"/>
      <c r="G36" s="54" t="s">
        <v>16</v>
      </c>
      <c r="H36" s="51"/>
    </row>
    <row r="37" spans="1:8" ht="19.5" customHeight="1" x14ac:dyDescent="0.15">
      <c r="A37" s="18" t="s">
        <v>42</v>
      </c>
      <c r="B37" s="47">
        <v>44933</v>
      </c>
      <c r="C37" s="48">
        <v>1.39</v>
      </c>
      <c r="D37" s="49" t="s">
        <v>76</v>
      </c>
      <c r="E37" s="55"/>
      <c r="F37" s="49"/>
      <c r="G37" s="50" t="s">
        <v>13</v>
      </c>
      <c r="H37" s="51"/>
    </row>
    <row r="38" spans="1:8" ht="19.5" customHeight="1" x14ac:dyDescent="0.15">
      <c r="A38" s="18" t="s">
        <v>42</v>
      </c>
      <c r="B38" s="47">
        <v>44933</v>
      </c>
      <c r="C38" s="48">
        <v>1.7</v>
      </c>
      <c r="D38" s="49" t="s">
        <v>77</v>
      </c>
      <c r="E38" s="55"/>
      <c r="F38" s="49"/>
      <c r="G38" s="54" t="s">
        <v>16</v>
      </c>
      <c r="H38" s="51"/>
    </row>
    <row r="39" spans="1:8" ht="19.5" customHeight="1" x14ac:dyDescent="0.15">
      <c r="A39" s="18" t="s">
        <v>42</v>
      </c>
      <c r="B39" s="47">
        <v>44933</v>
      </c>
      <c r="C39" s="48">
        <v>1.1000000000000001</v>
      </c>
      <c r="D39" s="49" t="s">
        <v>78</v>
      </c>
      <c r="E39" s="55"/>
      <c r="F39" s="55"/>
      <c r="G39" s="50" t="s">
        <v>13</v>
      </c>
      <c r="H39" s="51"/>
    </row>
    <row r="40" spans="1:8" ht="19.5" customHeight="1" x14ac:dyDescent="0.15">
      <c r="A40" s="18" t="s">
        <v>42</v>
      </c>
      <c r="B40" s="47">
        <v>44933</v>
      </c>
      <c r="C40" s="48">
        <v>0.9</v>
      </c>
      <c r="D40" s="49" t="s">
        <v>79</v>
      </c>
      <c r="E40" s="55"/>
      <c r="F40" s="55"/>
      <c r="G40" s="50" t="s">
        <v>13</v>
      </c>
      <c r="H40" s="51"/>
    </row>
    <row r="41" spans="1:8" ht="19.5" customHeight="1" x14ac:dyDescent="0.15">
      <c r="A41" s="18" t="s">
        <v>42</v>
      </c>
      <c r="B41" s="47">
        <v>44933</v>
      </c>
      <c r="C41" s="48">
        <v>1.05</v>
      </c>
      <c r="D41" s="49" t="s">
        <v>80</v>
      </c>
      <c r="E41" s="55"/>
      <c r="F41" s="55"/>
      <c r="G41" s="50" t="s">
        <v>13</v>
      </c>
      <c r="H41" s="51"/>
    </row>
    <row r="42" spans="1:8" ht="19.5" customHeight="1" x14ac:dyDescent="0.15">
      <c r="A42" s="18" t="s">
        <v>42</v>
      </c>
      <c r="B42" s="47">
        <v>44933</v>
      </c>
      <c r="C42" s="48">
        <v>1.3</v>
      </c>
      <c r="D42" s="49" t="s">
        <v>81</v>
      </c>
      <c r="E42" s="55"/>
      <c r="F42" s="55"/>
      <c r="G42" s="50" t="s">
        <v>13</v>
      </c>
      <c r="H42" s="51"/>
    </row>
    <row r="43" spans="1:8" ht="19.5" customHeight="1" x14ac:dyDescent="0.15">
      <c r="A43" s="18" t="s">
        <v>38</v>
      </c>
      <c r="B43" s="47">
        <v>44933</v>
      </c>
      <c r="C43" s="48">
        <v>1.84</v>
      </c>
      <c r="D43" s="49" t="s">
        <v>82</v>
      </c>
      <c r="E43" s="55"/>
      <c r="F43" s="55"/>
      <c r="G43" s="54" t="s">
        <v>15</v>
      </c>
      <c r="H43" s="51"/>
    </row>
    <row r="44" spans="1:8" ht="19.5" customHeight="1" x14ac:dyDescent="0.15">
      <c r="A44" s="18" t="s">
        <v>38</v>
      </c>
      <c r="B44" s="47">
        <v>44933</v>
      </c>
      <c r="C44" s="48">
        <v>4.4000000000000004</v>
      </c>
      <c r="D44" s="49" t="s">
        <v>83</v>
      </c>
      <c r="E44" s="55"/>
      <c r="F44" s="55"/>
      <c r="G44" s="50" t="s">
        <v>13</v>
      </c>
      <c r="H44" s="51"/>
    </row>
    <row r="45" spans="1:8" ht="19.5" customHeight="1" x14ac:dyDescent="0.15">
      <c r="A45" s="18" t="s">
        <v>38</v>
      </c>
      <c r="B45" s="47">
        <v>44933</v>
      </c>
      <c r="C45" s="48">
        <v>0.75</v>
      </c>
      <c r="D45" s="49" t="s">
        <v>84</v>
      </c>
      <c r="E45" s="55"/>
      <c r="F45" s="55"/>
      <c r="G45" s="50" t="s">
        <v>13</v>
      </c>
      <c r="H45" s="51"/>
    </row>
    <row r="46" spans="1:8" ht="19.5" customHeight="1" x14ac:dyDescent="0.15">
      <c r="A46" s="18" t="s">
        <v>38</v>
      </c>
      <c r="B46" s="47">
        <v>44933</v>
      </c>
      <c r="C46" s="48">
        <v>0.85</v>
      </c>
      <c r="D46" s="49" t="s">
        <v>84</v>
      </c>
      <c r="E46" s="55"/>
      <c r="F46" s="55"/>
      <c r="G46" s="50" t="s">
        <v>13</v>
      </c>
      <c r="H46" s="51"/>
    </row>
    <row r="47" spans="1:8" ht="19.5" customHeight="1" x14ac:dyDescent="0.15">
      <c r="A47" s="18" t="s">
        <v>38</v>
      </c>
      <c r="B47" s="47">
        <v>44933</v>
      </c>
      <c r="C47" s="48">
        <v>1.63</v>
      </c>
      <c r="D47" s="49" t="s">
        <v>85</v>
      </c>
      <c r="E47" s="55"/>
      <c r="F47" s="55"/>
      <c r="G47" s="50" t="s">
        <v>13</v>
      </c>
      <c r="H47" s="51"/>
    </row>
    <row r="48" spans="1:8" ht="19.5" customHeight="1" x14ac:dyDescent="0.15">
      <c r="A48" s="18" t="s">
        <v>38</v>
      </c>
      <c r="B48" s="47">
        <v>44933</v>
      </c>
      <c r="C48" s="48">
        <v>0.95</v>
      </c>
      <c r="D48" s="49" t="s">
        <v>86</v>
      </c>
      <c r="E48" s="55"/>
      <c r="F48" s="55"/>
      <c r="G48" s="50" t="s">
        <v>13</v>
      </c>
      <c r="H48" s="51"/>
    </row>
    <row r="49" spans="1:8" ht="19.5" customHeight="1" x14ac:dyDescent="0.15">
      <c r="A49" s="18" t="s">
        <v>38</v>
      </c>
      <c r="B49" s="47">
        <v>44933</v>
      </c>
      <c r="C49" s="48">
        <v>2</v>
      </c>
      <c r="D49" s="49" t="s">
        <v>87</v>
      </c>
      <c r="E49" s="55"/>
      <c r="F49" s="55"/>
      <c r="G49" s="50" t="s">
        <v>13</v>
      </c>
      <c r="H49" s="51"/>
    </row>
    <row r="50" spans="1:8" ht="19.5" customHeight="1" x14ac:dyDescent="0.15">
      <c r="A50" s="18" t="s">
        <v>42</v>
      </c>
      <c r="B50" s="47">
        <v>44938</v>
      </c>
      <c r="C50" s="48">
        <v>0.91</v>
      </c>
      <c r="D50" s="49" t="s">
        <v>88</v>
      </c>
      <c r="E50" s="55"/>
      <c r="F50" s="55"/>
      <c r="G50" s="50" t="s">
        <v>13</v>
      </c>
      <c r="H50" s="51"/>
    </row>
    <row r="51" spans="1:8" ht="19.5" customHeight="1" x14ac:dyDescent="0.15">
      <c r="A51" s="18" t="s">
        <v>42</v>
      </c>
      <c r="B51" s="47">
        <v>44938</v>
      </c>
      <c r="C51" s="48">
        <v>3.31</v>
      </c>
      <c r="D51" s="49" t="s">
        <v>89</v>
      </c>
      <c r="E51" s="55"/>
      <c r="F51" s="55"/>
      <c r="G51" s="50" t="s">
        <v>13</v>
      </c>
      <c r="H51" s="51"/>
    </row>
    <row r="52" spans="1:8" ht="19.5" customHeight="1" x14ac:dyDescent="0.15">
      <c r="A52" s="18" t="s">
        <v>42</v>
      </c>
      <c r="B52" s="47">
        <v>44938</v>
      </c>
      <c r="C52" s="48">
        <v>2.31</v>
      </c>
      <c r="D52" s="49" t="s">
        <v>90</v>
      </c>
      <c r="E52" s="49"/>
      <c r="F52" s="49"/>
      <c r="G52" s="50" t="s">
        <v>13</v>
      </c>
      <c r="H52" s="49"/>
    </row>
    <row r="53" spans="1:8" ht="19.5" customHeight="1" x14ac:dyDescent="0.15">
      <c r="A53" s="18" t="s">
        <v>42</v>
      </c>
      <c r="B53" s="47">
        <v>44938</v>
      </c>
      <c r="C53" s="48">
        <v>1.35</v>
      </c>
      <c r="D53" s="49" t="s">
        <v>91</v>
      </c>
      <c r="E53" s="55"/>
      <c r="F53" s="55"/>
      <c r="G53" s="50" t="s">
        <v>13</v>
      </c>
      <c r="H53" s="51"/>
    </row>
    <row r="54" spans="1:8" ht="19.5" customHeight="1" x14ac:dyDescent="0.15">
      <c r="A54" s="18" t="s">
        <v>42</v>
      </c>
      <c r="B54" s="47">
        <v>44938</v>
      </c>
      <c r="C54" s="48">
        <v>4.2</v>
      </c>
      <c r="D54" s="49" t="s">
        <v>92</v>
      </c>
      <c r="E54" s="55"/>
      <c r="F54" s="55"/>
      <c r="G54" s="54" t="s">
        <v>17</v>
      </c>
      <c r="H54" s="51"/>
    </row>
    <row r="55" spans="1:8" ht="19.5" customHeight="1" x14ac:dyDescent="0.15">
      <c r="A55" s="18" t="s">
        <v>42</v>
      </c>
      <c r="B55" s="47">
        <v>44939</v>
      </c>
      <c r="C55" s="48">
        <v>0.76</v>
      </c>
      <c r="D55" s="49" t="s">
        <v>93</v>
      </c>
      <c r="F55" s="55" t="s">
        <v>94</v>
      </c>
      <c r="G55" s="50" t="s">
        <v>13</v>
      </c>
      <c r="H55" s="51"/>
    </row>
    <row r="56" spans="1:8" ht="19.5" customHeight="1" x14ac:dyDescent="0.15">
      <c r="A56" s="18" t="s">
        <v>42</v>
      </c>
      <c r="B56" s="47">
        <v>44939</v>
      </c>
      <c r="C56" s="48">
        <v>1.5</v>
      </c>
      <c r="D56" s="49" t="s">
        <v>95</v>
      </c>
      <c r="F56" s="55" t="s">
        <v>94</v>
      </c>
      <c r="G56" s="50" t="s">
        <v>13</v>
      </c>
      <c r="H56" s="51"/>
    </row>
    <row r="57" spans="1:8" ht="19.5" customHeight="1" x14ac:dyDescent="0.15">
      <c r="A57" s="18" t="s">
        <v>42</v>
      </c>
      <c r="B57" s="47">
        <v>44939</v>
      </c>
      <c r="C57" s="48">
        <v>1.5</v>
      </c>
      <c r="D57" s="49" t="s">
        <v>96</v>
      </c>
      <c r="F57" s="55" t="s">
        <v>94</v>
      </c>
      <c r="G57" s="54" t="s">
        <v>15</v>
      </c>
      <c r="H57" s="51"/>
    </row>
    <row r="58" spans="1:8" ht="19.5" customHeight="1" x14ac:dyDescent="0.15">
      <c r="A58" s="18" t="s">
        <v>42</v>
      </c>
      <c r="B58" s="47">
        <v>44937</v>
      </c>
      <c r="C58" s="48">
        <v>1.3</v>
      </c>
      <c r="D58" s="49" t="s">
        <v>97</v>
      </c>
      <c r="F58" s="55" t="s">
        <v>98</v>
      </c>
      <c r="G58" s="54" t="s">
        <v>16</v>
      </c>
      <c r="H58" s="51"/>
    </row>
    <row r="59" spans="1:8" ht="19.5" customHeight="1" x14ac:dyDescent="0.15">
      <c r="A59" s="18" t="s">
        <v>42</v>
      </c>
      <c r="B59" s="47">
        <v>44937</v>
      </c>
      <c r="C59" s="48">
        <v>5.95</v>
      </c>
      <c r="D59" s="49" t="s">
        <v>99</v>
      </c>
      <c r="E59" s="55"/>
      <c r="F59" s="55" t="s">
        <v>98</v>
      </c>
      <c r="G59" s="50" t="s">
        <v>13</v>
      </c>
      <c r="H59" s="51"/>
    </row>
    <row r="60" spans="1:8" ht="19.5" customHeight="1" x14ac:dyDescent="0.15">
      <c r="A60" s="18" t="s">
        <v>42</v>
      </c>
      <c r="B60" s="47">
        <v>44937</v>
      </c>
      <c r="C60" s="48">
        <v>0.47</v>
      </c>
      <c r="D60" s="49" t="s">
        <v>100</v>
      </c>
      <c r="E60" s="55"/>
      <c r="F60" s="55" t="s">
        <v>98</v>
      </c>
      <c r="G60" s="50" t="s">
        <v>13</v>
      </c>
      <c r="H60" s="51"/>
    </row>
    <row r="61" spans="1:8" ht="19.5" customHeight="1" x14ac:dyDescent="0.15">
      <c r="A61" s="18" t="s">
        <v>42</v>
      </c>
      <c r="B61" s="47">
        <v>44937</v>
      </c>
      <c r="C61" s="48">
        <v>1.72</v>
      </c>
      <c r="D61" s="49" t="s">
        <v>47</v>
      </c>
      <c r="E61" s="55"/>
      <c r="F61" s="55" t="s">
        <v>98</v>
      </c>
      <c r="G61" s="50" t="s">
        <v>13</v>
      </c>
      <c r="H61" s="51"/>
    </row>
    <row r="62" spans="1:8" ht="19.5" customHeight="1" x14ac:dyDescent="0.15">
      <c r="A62" s="18" t="s">
        <v>42</v>
      </c>
      <c r="B62" s="47">
        <v>44937</v>
      </c>
      <c r="C62" s="48">
        <v>2.11</v>
      </c>
      <c r="D62" s="49" t="s">
        <v>101</v>
      </c>
      <c r="E62" s="55"/>
      <c r="F62" s="55" t="s">
        <v>98</v>
      </c>
      <c r="G62" s="50" t="s">
        <v>13</v>
      </c>
      <c r="H62" s="51"/>
    </row>
    <row r="63" spans="1:8" ht="19.5" customHeight="1" x14ac:dyDescent="0.15">
      <c r="A63" s="18" t="s">
        <v>42</v>
      </c>
      <c r="B63" s="47">
        <v>44937</v>
      </c>
      <c r="C63" s="48">
        <v>1.87</v>
      </c>
      <c r="D63" s="49" t="s">
        <v>102</v>
      </c>
      <c r="E63" s="55"/>
      <c r="F63" s="55" t="s">
        <v>98</v>
      </c>
      <c r="G63" s="50" t="s">
        <v>13</v>
      </c>
      <c r="H63" s="51"/>
    </row>
    <row r="64" spans="1:8" ht="19.5" customHeight="1" x14ac:dyDescent="0.15">
      <c r="A64" s="18" t="s">
        <v>42</v>
      </c>
      <c r="B64" s="47">
        <v>44937</v>
      </c>
      <c r="C64" s="48">
        <v>0.82</v>
      </c>
      <c r="D64" s="49" t="s">
        <v>103</v>
      </c>
      <c r="E64" s="55"/>
      <c r="F64" s="55" t="s">
        <v>98</v>
      </c>
      <c r="G64" s="50" t="s">
        <v>13</v>
      </c>
      <c r="H64" s="51"/>
    </row>
    <row r="65" spans="1:8" ht="19.5" customHeight="1" x14ac:dyDescent="0.15">
      <c r="A65" s="18" t="s">
        <v>42</v>
      </c>
      <c r="B65" s="47">
        <v>44940</v>
      </c>
      <c r="C65" s="48">
        <v>1.39</v>
      </c>
      <c r="D65" s="49" t="s">
        <v>104</v>
      </c>
      <c r="E65" s="55"/>
      <c r="F65" s="55" t="s">
        <v>98</v>
      </c>
      <c r="G65" s="50" t="s">
        <v>13</v>
      </c>
      <c r="H65" s="51"/>
    </row>
    <row r="66" spans="1:8" ht="19.5" customHeight="1" x14ac:dyDescent="0.15">
      <c r="A66" s="18" t="s">
        <v>42</v>
      </c>
      <c r="B66" s="47">
        <v>44940</v>
      </c>
      <c r="C66" s="48">
        <v>8.9499999999999993</v>
      </c>
      <c r="D66" s="49" t="s">
        <v>105</v>
      </c>
      <c r="E66" s="55"/>
      <c r="F66" s="55" t="s">
        <v>98</v>
      </c>
      <c r="G66" s="50" t="s">
        <v>13</v>
      </c>
      <c r="H66" s="51"/>
    </row>
    <row r="67" spans="1:8" ht="19.5" customHeight="1" x14ac:dyDescent="0.15">
      <c r="A67" s="18" t="s">
        <v>42</v>
      </c>
      <c r="B67" s="47">
        <v>44940</v>
      </c>
      <c r="C67" s="48">
        <v>1.65</v>
      </c>
      <c r="D67" s="49" t="s">
        <v>106</v>
      </c>
      <c r="E67" s="55"/>
      <c r="F67" s="55" t="s">
        <v>98</v>
      </c>
      <c r="G67" s="50" t="s">
        <v>13</v>
      </c>
      <c r="H67" s="51"/>
    </row>
    <row r="68" spans="1:8" ht="19.5" customHeight="1" x14ac:dyDescent="0.15">
      <c r="A68" s="18" t="s">
        <v>42</v>
      </c>
      <c r="B68" s="47">
        <v>44940</v>
      </c>
      <c r="C68" s="48">
        <v>0.99</v>
      </c>
      <c r="D68" s="49" t="s">
        <v>107</v>
      </c>
      <c r="E68" s="55"/>
      <c r="F68" s="55" t="s">
        <v>98</v>
      </c>
      <c r="G68" s="50" t="s">
        <v>13</v>
      </c>
      <c r="H68" s="51"/>
    </row>
    <row r="69" spans="1:8" ht="19.5" customHeight="1" x14ac:dyDescent="0.15">
      <c r="A69" s="18" t="s">
        <v>42</v>
      </c>
      <c r="B69" s="47">
        <v>44940</v>
      </c>
      <c r="C69" s="48">
        <v>1.99</v>
      </c>
      <c r="D69" s="49" t="s">
        <v>108</v>
      </c>
      <c r="E69" s="55"/>
      <c r="F69" s="55" t="s">
        <v>98</v>
      </c>
      <c r="G69" s="50" t="s">
        <v>13</v>
      </c>
      <c r="H69" s="51"/>
    </row>
    <row r="70" spans="1:8" ht="19.5" customHeight="1" x14ac:dyDescent="0.15">
      <c r="A70" s="18" t="s">
        <v>42</v>
      </c>
      <c r="B70" s="47">
        <v>44940</v>
      </c>
      <c r="C70" s="48">
        <v>2.4</v>
      </c>
      <c r="D70" s="49" t="s">
        <v>109</v>
      </c>
      <c r="E70" s="55"/>
      <c r="F70" s="55" t="s">
        <v>98</v>
      </c>
      <c r="G70" s="50" t="s">
        <v>13</v>
      </c>
      <c r="H70" s="51"/>
    </row>
    <row r="71" spans="1:8" ht="19.5" customHeight="1" x14ac:dyDescent="0.15">
      <c r="A71" s="18" t="s">
        <v>42</v>
      </c>
      <c r="B71" s="47">
        <v>44940</v>
      </c>
      <c r="C71" s="48">
        <v>13</v>
      </c>
      <c r="D71" s="49" t="s">
        <v>110</v>
      </c>
      <c r="E71" s="55"/>
      <c r="F71" s="55" t="s">
        <v>98</v>
      </c>
      <c r="G71" s="54" t="s">
        <v>16</v>
      </c>
      <c r="H71" s="51"/>
    </row>
    <row r="72" spans="1:8" ht="19.5" customHeight="1" x14ac:dyDescent="0.15">
      <c r="A72" s="18" t="s">
        <v>42</v>
      </c>
      <c r="B72" s="47">
        <v>44940</v>
      </c>
      <c r="C72" s="48">
        <v>0.99</v>
      </c>
      <c r="D72" s="49" t="s">
        <v>111</v>
      </c>
      <c r="E72" s="55"/>
      <c r="F72" s="55" t="s">
        <v>98</v>
      </c>
      <c r="G72" s="54" t="s">
        <v>16</v>
      </c>
      <c r="H72" s="51"/>
    </row>
    <row r="73" spans="1:8" ht="19.5" customHeight="1" x14ac:dyDescent="0.15">
      <c r="A73" s="18" t="s">
        <v>42</v>
      </c>
      <c r="B73" s="47">
        <v>44940</v>
      </c>
      <c r="C73" s="48">
        <v>5.99</v>
      </c>
      <c r="D73" s="49" t="s">
        <v>112</v>
      </c>
      <c r="E73" s="55"/>
      <c r="F73" s="55" t="s">
        <v>98</v>
      </c>
      <c r="G73" s="54" t="s">
        <v>16</v>
      </c>
      <c r="H73" s="51"/>
    </row>
    <row r="74" spans="1:8" ht="19.5" customHeight="1" x14ac:dyDescent="0.15">
      <c r="A74" s="18" t="s">
        <v>42</v>
      </c>
      <c r="B74" s="47">
        <v>44940</v>
      </c>
      <c r="C74" s="48">
        <v>9.99</v>
      </c>
      <c r="D74" s="49" t="s">
        <v>113</v>
      </c>
      <c r="E74" s="55"/>
      <c r="F74" s="55" t="s">
        <v>98</v>
      </c>
      <c r="G74" s="54" t="s">
        <v>16</v>
      </c>
      <c r="H74" s="51"/>
    </row>
    <row r="75" spans="1:8" ht="19.5" customHeight="1" x14ac:dyDescent="0.15">
      <c r="A75" s="18" t="s">
        <v>42</v>
      </c>
      <c r="B75" s="47">
        <v>44940</v>
      </c>
      <c r="C75" s="48">
        <v>4.49</v>
      </c>
      <c r="D75" s="49" t="s">
        <v>113</v>
      </c>
      <c r="E75" s="55"/>
      <c r="F75" s="55" t="s">
        <v>98</v>
      </c>
      <c r="G75" s="54" t="s">
        <v>16</v>
      </c>
      <c r="H75" s="51"/>
    </row>
    <row r="76" spans="1:8" ht="19.5" customHeight="1" x14ac:dyDescent="0.15">
      <c r="A76" s="18" t="s">
        <v>42</v>
      </c>
      <c r="B76" s="47">
        <v>44940</v>
      </c>
      <c r="C76" s="48">
        <v>18</v>
      </c>
      <c r="D76" s="49" t="s">
        <v>114</v>
      </c>
      <c r="E76" s="55"/>
      <c r="F76" s="55"/>
      <c r="G76" s="54" t="s">
        <v>18</v>
      </c>
      <c r="H76" s="51"/>
    </row>
    <row r="77" spans="1:8" ht="19.5" customHeight="1" x14ac:dyDescent="0.15">
      <c r="A77" s="18" t="s">
        <v>42</v>
      </c>
      <c r="B77" s="47">
        <v>44940</v>
      </c>
      <c r="C77" s="48">
        <v>7.2</v>
      </c>
      <c r="D77" s="49" t="s">
        <v>115</v>
      </c>
      <c r="E77" s="55"/>
      <c r="F77" s="55"/>
      <c r="G77" s="54" t="s">
        <v>14</v>
      </c>
      <c r="H77" s="51"/>
    </row>
    <row r="78" spans="1:8" ht="19.5" customHeight="1" x14ac:dyDescent="0.15">
      <c r="A78" s="18" t="s">
        <v>42</v>
      </c>
      <c r="B78" s="47">
        <v>44940</v>
      </c>
      <c r="C78" s="48">
        <v>13.94</v>
      </c>
      <c r="D78" s="49" t="s">
        <v>116</v>
      </c>
      <c r="E78" s="55"/>
      <c r="F78" s="55" t="s">
        <v>117</v>
      </c>
      <c r="G78" s="54" t="s">
        <v>14</v>
      </c>
      <c r="H78" s="51"/>
    </row>
    <row r="79" spans="1:8" ht="19.5" customHeight="1" x14ac:dyDescent="0.15">
      <c r="A79" s="18" t="s">
        <v>42</v>
      </c>
      <c r="B79" s="47">
        <v>44936</v>
      </c>
      <c r="C79" s="48">
        <v>15.54</v>
      </c>
      <c r="D79" s="49" t="s">
        <v>118</v>
      </c>
      <c r="E79" s="55"/>
      <c r="F79" s="55" t="s">
        <v>119</v>
      </c>
      <c r="G79" s="54" t="s">
        <v>16</v>
      </c>
      <c r="H79" s="51"/>
    </row>
    <row r="80" spans="1:8" ht="19.5" customHeight="1" x14ac:dyDescent="0.15">
      <c r="A80" s="18" t="s">
        <v>42</v>
      </c>
      <c r="B80" s="47">
        <v>44936</v>
      </c>
      <c r="C80" s="48">
        <v>23.97</v>
      </c>
      <c r="D80" s="49" t="s">
        <v>120</v>
      </c>
      <c r="E80" s="55"/>
      <c r="F80" s="55" t="s">
        <v>119</v>
      </c>
      <c r="G80" s="54" t="s">
        <v>16</v>
      </c>
      <c r="H80" s="51"/>
    </row>
    <row r="81" spans="1:8" ht="19.5" customHeight="1" x14ac:dyDescent="0.15">
      <c r="A81" s="18" t="s">
        <v>42</v>
      </c>
      <c r="B81" s="47">
        <v>44936</v>
      </c>
      <c r="C81" s="48">
        <v>40.98</v>
      </c>
      <c r="D81" s="49" t="s">
        <v>121</v>
      </c>
      <c r="E81" s="55"/>
      <c r="F81" s="55" t="s">
        <v>119</v>
      </c>
      <c r="G81" s="54" t="s">
        <v>16</v>
      </c>
      <c r="H81" s="51"/>
    </row>
    <row r="82" spans="1:8" ht="19.5" customHeight="1" x14ac:dyDescent="0.15">
      <c r="A82" s="18" t="s">
        <v>42</v>
      </c>
      <c r="B82" s="47">
        <v>44942</v>
      </c>
      <c r="C82" s="48">
        <v>0.75</v>
      </c>
      <c r="D82" s="49" t="s">
        <v>122</v>
      </c>
      <c r="E82" s="55"/>
      <c r="F82" s="55"/>
      <c r="G82" s="50" t="s">
        <v>13</v>
      </c>
      <c r="H82" s="51"/>
    </row>
    <row r="83" spans="1:8" ht="19.5" customHeight="1" x14ac:dyDescent="0.15">
      <c r="A83" s="18" t="s">
        <v>42</v>
      </c>
      <c r="B83" s="47">
        <v>44942</v>
      </c>
      <c r="C83" s="48">
        <v>1.86</v>
      </c>
      <c r="D83" s="49" t="s">
        <v>123</v>
      </c>
      <c r="E83" s="55"/>
      <c r="F83" s="55"/>
      <c r="G83" s="50" t="s">
        <v>13</v>
      </c>
      <c r="H83" s="51"/>
    </row>
    <row r="84" spans="1:8" ht="19.5" customHeight="1" x14ac:dyDescent="0.15">
      <c r="A84" s="18" t="s">
        <v>42</v>
      </c>
      <c r="B84" s="47">
        <v>44942</v>
      </c>
      <c r="C84" s="48">
        <v>3.74</v>
      </c>
      <c r="D84" s="49" t="s">
        <v>49</v>
      </c>
      <c r="E84" s="55"/>
      <c r="F84" s="55"/>
      <c r="G84" s="50" t="s">
        <v>13</v>
      </c>
      <c r="H84" s="51"/>
    </row>
    <row r="85" spans="1:8" ht="19.5" customHeight="1" x14ac:dyDescent="0.15">
      <c r="A85" s="18" t="s">
        <v>42</v>
      </c>
      <c r="B85" s="47">
        <v>44944</v>
      </c>
      <c r="C85" s="48">
        <v>1.25</v>
      </c>
      <c r="D85" s="49" t="s">
        <v>46</v>
      </c>
      <c r="E85" s="55"/>
      <c r="F85" s="55" t="s">
        <v>124</v>
      </c>
      <c r="G85" s="50" t="s">
        <v>13</v>
      </c>
      <c r="H85" s="51"/>
    </row>
    <row r="86" spans="1:8" ht="19.5" customHeight="1" x14ac:dyDescent="0.15">
      <c r="A86" s="18" t="s">
        <v>42</v>
      </c>
      <c r="B86" s="47">
        <v>44943</v>
      </c>
      <c r="C86" s="48">
        <v>87.75</v>
      </c>
      <c r="D86" s="49" t="s">
        <v>125</v>
      </c>
      <c r="E86" s="55"/>
      <c r="F86" s="55" t="s">
        <v>126</v>
      </c>
      <c r="G86" s="54" t="s">
        <v>18</v>
      </c>
      <c r="H86" s="51"/>
    </row>
    <row r="87" spans="1:8" ht="19.5" customHeight="1" x14ac:dyDescent="0.15">
      <c r="A87" s="18" t="s">
        <v>42</v>
      </c>
      <c r="B87" s="47">
        <v>44945</v>
      </c>
      <c r="C87" s="48">
        <v>15.1</v>
      </c>
      <c r="D87" s="49" t="s">
        <v>127</v>
      </c>
      <c r="E87" s="55"/>
      <c r="F87" s="55" t="s">
        <v>119</v>
      </c>
      <c r="G87" s="54" t="s">
        <v>15</v>
      </c>
      <c r="H87" s="51"/>
    </row>
    <row r="88" spans="1:8" ht="19.5" customHeight="1" x14ac:dyDescent="0.15">
      <c r="A88" s="18" t="s">
        <v>42</v>
      </c>
      <c r="B88" s="47">
        <v>44945</v>
      </c>
      <c r="C88" s="48">
        <v>3.35</v>
      </c>
      <c r="D88" s="49" t="s">
        <v>128</v>
      </c>
      <c r="E88" s="55"/>
      <c r="F88" s="55"/>
      <c r="G88" s="50" t="s">
        <v>13</v>
      </c>
      <c r="H88" s="51"/>
    </row>
    <row r="89" spans="1:8" ht="19.5" customHeight="1" x14ac:dyDescent="0.15">
      <c r="A89" s="18" t="s">
        <v>42</v>
      </c>
      <c r="B89" s="47">
        <v>44945</v>
      </c>
      <c r="C89" s="48">
        <v>4.3</v>
      </c>
      <c r="D89" s="49" t="s">
        <v>129</v>
      </c>
      <c r="E89" s="55"/>
      <c r="F89" s="55"/>
      <c r="G89" s="50" t="s">
        <v>13</v>
      </c>
      <c r="H89" s="51"/>
    </row>
    <row r="90" spans="1:8" ht="19.5" customHeight="1" x14ac:dyDescent="0.15">
      <c r="A90" s="18" t="s">
        <v>42</v>
      </c>
      <c r="B90" s="47">
        <v>44945</v>
      </c>
      <c r="C90" s="48">
        <v>0.95</v>
      </c>
      <c r="D90" s="49" t="s">
        <v>93</v>
      </c>
      <c r="E90" s="55"/>
      <c r="F90" s="55"/>
      <c r="G90" s="50" t="s">
        <v>13</v>
      </c>
      <c r="H90" s="51"/>
    </row>
    <row r="91" spans="1:8" ht="19.5" customHeight="1" x14ac:dyDescent="0.15">
      <c r="A91" s="18" t="s">
        <v>42</v>
      </c>
      <c r="B91" s="47">
        <v>44947</v>
      </c>
      <c r="C91" s="48">
        <v>0.23</v>
      </c>
      <c r="D91" s="49" t="s">
        <v>130</v>
      </c>
      <c r="E91" s="55"/>
      <c r="F91" s="55" t="s">
        <v>131</v>
      </c>
      <c r="G91" s="50" t="s">
        <v>13</v>
      </c>
      <c r="H91" s="51"/>
    </row>
    <row r="92" spans="1:8" ht="19.5" customHeight="1" x14ac:dyDescent="0.15">
      <c r="A92" s="18" t="s">
        <v>42</v>
      </c>
      <c r="B92" s="47">
        <v>44947</v>
      </c>
      <c r="C92" s="48">
        <v>0.38</v>
      </c>
      <c r="D92" s="49" t="s">
        <v>130</v>
      </c>
      <c r="E92" s="55"/>
      <c r="F92" s="55" t="s">
        <v>131</v>
      </c>
      <c r="G92" s="50" t="s">
        <v>13</v>
      </c>
      <c r="H92" s="51"/>
    </row>
    <row r="93" spans="1:8" ht="19.5" customHeight="1" x14ac:dyDescent="0.15">
      <c r="A93" s="18" t="s">
        <v>42</v>
      </c>
      <c r="B93" s="47">
        <v>44947</v>
      </c>
      <c r="C93" s="48">
        <v>0.31</v>
      </c>
      <c r="D93" s="49" t="s">
        <v>130</v>
      </c>
      <c r="E93" s="55"/>
      <c r="F93" s="55" t="s">
        <v>131</v>
      </c>
      <c r="G93" s="50" t="s">
        <v>13</v>
      </c>
      <c r="H93" s="51"/>
    </row>
    <row r="94" spans="1:8" ht="19.5" customHeight="1" x14ac:dyDescent="0.15">
      <c r="A94" s="18" t="s">
        <v>42</v>
      </c>
      <c r="B94" s="47">
        <v>44947</v>
      </c>
      <c r="C94" s="48">
        <v>21.09</v>
      </c>
      <c r="D94" s="49" t="s">
        <v>132</v>
      </c>
      <c r="E94" s="55"/>
      <c r="F94" s="55" t="s">
        <v>133</v>
      </c>
      <c r="G94" s="54" t="s">
        <v>14</v>
      </c>
      <c r="H94" s="51"/>
    </row>
    <row r="95" spans="1:8" ht="19.5" customHeight="1" x14ac:dyDescent="0.15">
      <c r="A95" s="18" t="s">
        <v>42</v>
      </c>
      <c r="B95" s="47">
        <v>44948</v>
      </c>
      <c r="C95" s="48">
        <v>138.5</v>
      </c>
      <c r="D95" s="49" t="s">
        <v>134</v>
      </c>
      <c r="E95" s="55"/>
      <c r="F95" s="55"/>
      <c r="G95" s="54" t="s">
        <v>14</v>
      </c>
      <c r="H95" s="51"/>
    </row>
    <row r="96" spans="1:8" ht="19.5" customHeight="1" x14ac:dyDescent="0.15">
      <c r="A96" s="18" t="s">
        <v>42</v>
      </c>
      <c r="B96" s="56">
        <v>44950</v>
      </c>
      <c r="C96" s="48">
        <v>4.09</v>
      </c>
      <c r="D96" s="49" t="s">
        <v>135</v>
      </c>
      <c r="E96" s="55"/>
      <c r="F96" s="55"/>
      <c r="G96" s="50" t="s">
        <v>13</v>
      </c>
      <c r="H96" s="51"/>
    </row>
    <row r="97" spans="1:8" ht="19.5" customHeight="1" x14ac:dyDescent="0.15">
      <c r="A97" s="18" t="s">
        <v>42</v>
      </c>
      <c r="B97" s="56">
        <v>44950</v>
      </c>
      <c r="C97" s="48">
        <v>2.31</v>
      </c>
      <c r="D97" s="49" t="s">
        <v>136</v>
      </c>
      <c r="E97" s="55"/>
      <c r="F97" s="55"/>
      <c r="G97" s="50" t="s">
        <v>13</v>
      </c>
      <c r="H97" s="51"/>
    </row>
    <row r="98" spans="1:8" ht="19.5" customHeight="1" x14ac:dyDescent="0.15">
      <c r="A98" s="18" t="s">
        <v>42</v>
      </c>
      <c r="B98" s="56">
        <v>44950</v>
      </c>
      <c r="C98" s="48">
        <v>3.31</v>
      </c>
      <c r="D98" s="49" t="s">
        <v>89</v>
      </c>
      <c r="E98" s="55"/>
      <c r="F98" s="55"/>
      <c r="G98" s="50" t="s">
        <v>13</v>
      </c>
      <c r="H98" s="51"/>
    </row>
    <row r="99" spans="1:8" ht="19.5" customHeight="1" x14ac:dyDescent="0.15">
      <c r="A99" s="18" t="s">
        <v>38</v>
      </c>
      <c r="B99" s="47">
        <v>44953</v>
      </c>
      <c r="C99" s="48">
        <v>3.49</v>
      </c>
      <c r="D99" s="49" t="s">
        <v>137</v>
      </c>
      <c r="E99" s="55"/>
      <c r="F99" s="55"/>
      <c r="G99" s="50" t="s">
        <v>13</v>
      </c>
      <c r="H99" s="51"/>
    </row>
    <row r="100" spans="1:8" ht="19.5" customHeight="1" x14ac:dyDescent="0.15">
      <c r="A100" s="18" t="s">
        <v>38</v>
      </c>
      <c r="B100" s="47">
        <v>44953</v>
      </c>
      <c r="C100" s="48">
        <v>1.72</v>
      </c>
      <c r="D100" s="49" t="s">
        <v>138</v>
      </c>
      <c r="E100" s="55"/>
      <c r="F100" s="55"/>
      <c r="G100" s="50" t="s">
        <v>13</v>
      </c>
      <c r="H100" s="51"/>
    </row>
    <row r="101" spans="1:8" ht="19.5" customHeight="1" x14ac:dyDescent="0.15">
      <c r="A101" s="18" t="s">
        <v>38</v>
      </c>
      <c r="B101" s="47">
        <v>44953</v>
      </c>
      <c r="C101" s="48">
        <v>1.52</v>
      </c>
      <c r="D101" s="49" t="s">
        <v>139</v>
      </c>
      <c r="E101" s="55"/>
      <c r="F101" s="55"/>
      <c r="G101" s="50" t="s">
        <v>13</v>
      </c>
      <c r="H101" s="51"/>
    </row>
    <row r="102" spans="1:8" ht="19.5" customHeight="1" x14ac:dyDescent="0.15">
      <c r="A102" s="18" t="s">
        <v>38</v>
      </c>
      <c r="B102" s="47">
        <v>44954</v>
      </c>
      <c r="C102" s="48">
        <v>0.36</v>
      </c>
      <c r="D102" s="49" t="s">
        <v>103</v>
      </c>
      <c r="E102" s="55"/>
      <c r="F102" s="55"/>
      <c r="G102" s="50" t="s">
        <v>13</v>
      </c>
      <c r="H102" s="51"/>
    </row>
    <row r="103" spans="1:8" ht="19.5" customHeight="1" x14ac:dyDescent="0.15">
      <c r="A103" s="18" t="s">
        <v>42</v>
      </c>
      <c r="B103" s="47">
        <v>44954</v>
      </c>
      <c r="C103" s="48">
        <v>1.59</v>
      </c>
      <c r="D103" s="49" t="s">
        <v>140</v>
      </c>
      <c r="E103" s="55"/>
      <c r="F103" s="55"/>
      <c r="G103" s="50" t="s">
        <v>13</v>
      </c>
      <c r="H103" s="51"/>
    </row>
    <row r="104" spans="1:8" ht="19.5" customHeight="1" x14ac:dyDescent="0.15">
      <c r="A104" s="18" t="s">
        <v>42</v>
      </c>
      <c r="B104" s="47">
        <v>44954</v>
      </c>
      <c r="C104" s="48">
        <v>5.4</v>
      </c>
      <c r="D104" s="49" t="s">
        <v>141</v>
      </c>
      <c r="E104" s="55">
        <v>6</v>
      </c>
      <c r="F104" s="55"/>
      <c r="G104" s="50" t="s">
        <v>13</v>
      </c>
      <c r="H104" s="51"/>
    </row>
    <row r="105" spans="1:8" ht="19.5" customHeight="1" x14ac:dyDescent="0.15">
      <c r="A105" s="18" t="s">
        <v>38</v>
      </c>
      <c r="B105" s="47">
        <v>44951</v>
      </c>
      <c r="C105" s="48">
        <v>9.7799999999999994</v>
      </c>
      <c r="D105" s="49" t="s">
        <v>142</v>
      </c>
      <c r="E105" s="55"/>
      <c r="F105" s="55"/>
      <c r="G105" s="54" t="s">
        <v>24</v>
      </c>
      <c r="H105" s="51"/>
    </row>
    <row r="106" spans="1:8" ht="19.5" customHeight="1" x14ac:dyDescent="0.15">
      <c r="A106" s="18" t="s">
        <v>42</v>
      </c>
      <c r="B106" s="47">
        <v>44955</v>
      </c>
      <c r="C106" s="48">
        <v>1.4</v>
      </c>
      <c r="D106" s="49" t="s">
        <v>143</v>
      </c>
      <c r="E106" s="55"/>
      <c r="F106" s="55"/>
      <c r="G106" s="50" t="s">
        <v>13</v>
      </c>
      <c r="H106" s="51"/>
    </row>
    <row r="107" spans="1:8" ht="19.5" customHeight="1" x14ac:dyDescent="0.15">
      <c r="A107" s="18" t="s">
        <v>38</v>
      </c>
      <c r="B107" s="47">
        <v>44957</v>
      </c>
      <c r="C107" s="48">
        <v>1.89</v>
      </c>
      <c r="D107" s="49" t="s">
        <v>93</v>
      </c>
      <c r="E107" s="55"/>
      <c r="F107" s="55" t="s">
        <v>144</v>
      </c>
      <c r="G107" s="50" t="s">
        <v>13</v>
      </c>
      <c r="H107" s="51"/>
    </row>
    <row r="108" spans="1:8" ht="19.5" customHeight="1" x14ac:dyDescent="0.15">
      <c r="A108" s="18"/>
      <c r="B108" s="47"/>
      <c r="C108" s="48"/>
      <c r="D108" s="49"/>
      <c r="E108" s="55"/>
      <c r="F108" s="55"/>
      <c r="G108" s="54"/>
      <c r="H108" s="51"/>
    </row>
    <row r="109" spans="1:8" ht="19.5" customHeight="1" x14ac:dyDescent="0.15">
      <c r="A109" s="18"/>
      <c r="B109" s="47"/>
      <c r="C109" s="48"/>
      <c r="D109" s="49"/>
      <c r="E109" s="55"/>
      <c r="F109" s="55"/>
      <c r="G109" s="54"/>
      <c r="H109" s="51"/>
    </row>
    <row r="110" spans="1:8" ht="19.5" customHeight="1" x14ac:dyDescent="0.15">
      <c r="A110" s="18"/>
      <c r="B110" s="47"/>
      <c r="C110" s="48"/>
      <c r="D110" s="49"/>
      <c r="E110" s="55"/>
      <c r="F110" s="55"/>
      <c r="G110" s="54"/>
      <c r="H110" s="51"/>
    </row>
  </sheetData>
  <mergeCells count="1">
    <mergeCell ref="B1:G1"/>
  </mergeCells>
  <conditionalFormatting sqref="E6 D6:D110 H7 E52:F52 H52">
    <cfRule type="expression" dxfId="3" priority="1">
      <formula>#REF!&gt;0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Resumen!$B$3:$C$18</xm:f>
          </x14:formula1>
          <xm:sqref>G6:G110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H9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83203125" customWidth="1"/>
    <col min="5" max="5" width="9" customWidth="1"/>
    <col min="6" max="6" width="12.5" customWidth="1"/>
    <col min="7" max="7" width="16.6640625" customWidth="1"/>
    <col min="8" max="8" width="8.33203125" customWidth="1"/>
  </cols>
  <sheetData>
    <row r="1" spans="1:8" ht="13" x14ac:dyDescent="0.15">
      <c r="A1" s="24" t="s">
        <v>145</v>
      </c>
      <c r="B1" s="103"/>
      <c r="C1" s="104"/>
      <c r="D1" s="104"/>
      <c r="E1" s="104"/>
      <c r="F1" s="104"/>
      <c r="G1" s="104"/>
      <c r="H1" s="25"/>
    </row>
    <row r="2" spans="1:8" ht="22" x14ac:dyDescent="0.25">
      <c r="A2" s="26"/>
      <c r="B2" s="27" t="s">
        <v>28</v>
      </c>
      <c r="C2" s="28"/>
      <c r="D2" s="26"/>
      <c r="E2" s="26"/>
      <c r="F2" s="29"/>
      <c r="G2" s="26"/>
      <c r="H2" s="28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5"/>
    </row>
    <row r="4" spans="1:8" ht="24" customHeight="1" x14ac:dyDescent="0.15">
      <c r="A4" s="18"/>
      <c r="B4" s="36" t="s">
        <v>29</v>
      </c>
      <c r="C4" s="37">
        <f>SUM(C6:C146)</f>
        <v>1086.8800000000006</v>
      </c>
      <c r="D4" s="38" t="s">
        <v>30</v>
      </c>
      <c r="E4" s="39">
        <f>SUMIFS(C6:C159,A6:A159,"&lt;&gt;N")</f>
        <v>17.04</v>
      </c>
      <c r="F4" s="38" t="s">
        <v>31</v>
      </c>
      <c r="G4" s="40">
        <f>SUMIFS(C6:C159,A6:A159,"&lt;&gt;F")</f>
        <v>1069.8400000000004</v>
      </c>
      <c r="H4" s="41">
        <f>E4+G4</f>
        <v>1086.8800000000003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46"/>
    </row>
    <row r="6" spans="1:8" ht="19.5" customHeight="1" x14ac:dyDescent="0.15">
      <c r="A6" s="18" t="s">
        <v>42</v>
      </c>
      <c r="B6" s="47">
        <v>44958</v>
      </c>
      <c r="C6" s="48">
        <v>64.989999999999995</v>
      </c>
      <c r="D6" s="49" t="s">
        <v>45</v>
      </c>
      <c r="E6" s="53">
        <v>45019</v>
      </c>
      <c r="F6" s="49" t="s">
        <v>119</v>
      </c>
      <c r="G6" s="50" t="s">
        <v>23</v>
      </c>
      <c r="H6" s="52"/>
    </row>
    <row r="7" spans="1:8" ht="19.5" customHeight="1" x14ac:dyDescent="0.15">
      <c r="A7" s="18" t="s">
        <v>42</v>
      </c>
      <c r="B7" s="47">
        <v>44958</v>
      </c>
      <c r="C7" s="48">
        <v>1.24</v>
      </c>
      <c r="D7" s="49" t="s">
        <v>74</v>
      </c>
      <c r="E7" s="49"/>
      <c r="F7" s="49" t="s">
        <v>147</v>
      </c>
      <c r="G7" s="54" t="s">
        <v>13</v>
      </c>
      <c r="H7" s="52"/>
    </row>
    <row r="8" spans="1:8" ht="19.5" customHeight="1" x14ac:dyDescent="0.15">
      <c r="A8" s="18" t="s">
        <v>42</v>
      </c>
      <c r="B8" s="47">
        <v>44958</v>
      </c>
      <c r="C8" s="48">
        <v>4.05</v>
      </c>
      <c r="D8" s="49" t="s">
        <v>58</v>
      </c>
      <c r="E8" s="49"/>
      <c r="F8" s="49" t="s">
        <v>147</v>
      </c>
      <c r="G8" s="54" t="s">
        <v>13</v>
      </c>
      <c r="H8" s="52"/>
    </row>
    <row r="9" spans="1:8" ht="19.5" customHeight="1" x14ac:dyDescent="0.15">
      <c r="A9" s="18" t="s">
        <v>42</v>
      </c>
      <c r="B9" s="47">
        <v>44958</v>
      </c>
      <c r="C9" s="48">
        <v>1.3</v>
      </c>
      <c r="D9" s="49" t="s">
        <v>60</v>
      </c>
      <c r="E9" s="49"/>
      <c r="F9" s="49" t="s">
        <v>147</v>
      </c>
      <c r="G9" s="54" t="s">
        <v>13</v>
      </c>
      <c r="H9" s="52"/>
    </row>
    <row r="10" spans="1:8" ht="19.5" customHeight="1" x14ac:dyDescent="0.15">
      <c r="A10" s="18" t="s">
        <v>42</v>
      </c>
      <c r="B10" s="47">
        <v>44958</v>
      </c>
      <c r="C10" s="48">
        <v>9.23</v>
      </c>
      <c r="D10" s="49" t="s">
        <v>148</v>
      </c>
      <c r="E10" s="49"/>
      <c r="F10" s="49" t="s">
        <v>147</v>
      </c>
      <c r="G10" s="54" t="s">
        <v>13</v>
      </c>
      <c r="H10" s="52"/>
    </row>
    <row r="11" spans="1:8" ht="19.5" customHeight="1" x14ac:dyDescent="0.15">
      <c r="A11" s="18" t="s">
        <v>42</v>
      </c>
      <c r="B11" s="47">
        <v>44958</v>
      </c>
      <c r="C11" s="48">
        <v>1.24</v>
      </c>
      <c r="D11" s="49" t="s">
        <v>149</v>
      </c>
      <c r="E11" s="49"/>
      <c r="F11" s="49" t="s">
        <v>147</v>
      </c>
      <c r="G11" s="54" t="s">
        <v>13</v>
      </c>
      <c r="H11" s="52"/>
    </row>
    <row r="12" spans="1:8" ht="19.5" customHeight="1" x14ac:dyDescent="0.15">
      <c r="A12" s="18" t="s">
        <v>42</v>
      </c>
      <c r="B12" s="47">
        <v>44958</v>
      </c>
      <c r="C12" s="48">
        <v>1.39</v>
      </c>
      <c r="D12" s="49" t="s">
        <v>150</v>
      </c>
      <c r="E12" s="49"/>
      <c r="F12" s="49" t="s">
        <v>147</v>
      </c>
      <c r="G12" s="54" t="s">
        <v>13</v>
      </c>
      <c r="H12" s="52"/>
    </row>
    <row r="13" spans="1:8" ht="19.5" customHeight="1" x14ac:dyDescent="0.15">
      <c r="A13" s="18" t="s">
        <v>42</v>
      </c>
      <c r="B13" s="47">
        <v>44958</v>
      </c>
      <c r="C13" s="48">
        <v>2.7</v>
      </c>
      <c r="D13" s="49" t="s">
        <v>151</v>
      </c>
      <c r="E13" s="49"/>
      <c r="F13" s="49" t="s">
        <v>147</v>
      </c>
      <c r="G13" s="54" t="s">
        <v>13</v>
      </c>
      <c r="H13" s="52"/>
    </row>
    <row r="14" spans="1:8" ht="19.5" customHeight="1" x14ac:dyDescent="0.15">
      <c r="A14" s="18" t="s">
        <v>42</v>
      </c>
      <c r="B14" s="47">
        <v>44958</v>
      </c>
      <c r="C14" s="48">
        <v>1.62</v>
      </c>
      <c r="D14" s="49" t="s">
        <v>152</v>
      </c>
      <c r="E14" s="49"/>
      <c r="F14" s="49" t="s">
        <v>147</v>
      </c>
      <c r="G14" s="54" t="s">
        <v>13</v>
      </c>
      <c r="H14" s="52"/>
    </row>
    <row r="15" spans="1:8" ht="19.5" customHeight="1" x14ac:dyDescent="0.15">
      <c r="A15" s="18" t="s">
        <v>42</v>
      </c>
      <c r="B15" s="47">
        <v>44958</v>
      </c>
      <c r="C15" s="48">
        <v>1.82</v>
      </c>
      <c r="D15" s="49" t="s">
        <v>152</v>
      </c>
      <c r="E15" s="49"/>
      <c r="F15" s="49" t="s">
        <v>147</v>
      </c>
      <c r="G15" s="54" t="s">
        <v>13</v>
      </c>
      <c r="H15" s="52"/>
    </row>
    <row r="16" spans="1:8" ht="19.5" customHeight="1" x14ac:dyDescent="0.15">
      <c r="A16" s="18" t="s">
        <v>42</v>
      </c>
      <c r="B16" s="47">
        <v>44958</v>
      </c>
      <c r="C16" s="48">
        <v>1.3</v>
      </c>
      <c r="D16" s="49" t="s">
        <v>153</v>
      </c>
      <c r="E16" s="49"/>
      <c r="F16" s="49" t="s">
        <v>147</v>
      </c>
      <c r="G16" s="54" t="s">
        <v>13</v>
      </c>
      <c r="H16" s="52"/>
    </row>
    <row r="17" spans="1:8" ht="19.5" customHeight="1" x14ac:dyDescent="0.15">
      <c r="A17" s="18" t="s">
        <v>42</v>
      </c>
      <c r="B17" s="47">
        <v>44958</v>
      </c>
      <c r="C17" s="48">
        <v>1.95</v>
      </c>
      <c r="D17" s="49" t="s">
        <v>154</v>
      </c>
      <c r="E17" s="49"/>
      <c r="F17" s="49" t="s">
        <v>147</v>
      </c>
      <c r="G17" s="54" t="s">
        <v>13</v>
      </c>
      <c r="H17" s="52"/>
    </row>
    <row r="18" spans="1:8" ht="19.5" customHeight="1" x14ac:dyDescent="0.15">
      <c r="A18" s="18" t="s">
        <v>42</v>
      </c>
      <c r="B18" s="47">
        <v>44958</v>
      </c>
      <c r="C18" s="48">
        <v>1.05</v>
      </c>
      <c r="D18" s="49" t="s">
        <v>80</v>
      </c>
      <c r="E18" s="49"/>
      <c r="F18" s="49" t="s">
        <v>147</v>
      </c>
      <c r="G18" s="54" t="s">
        <v>13</v>
      </c>
      <c r="H18" s="52"/>
    </row>
    <row r="19" spans="1:8" ht="19.5" customHeight="1" x14ac:dyDescent="0.15">
      <c r="A19" s="18" t="s">
        <v>42</v>
      </c>
      <c r="B19" s="47">
        <v>44958</v>
      </c>
      <c r="C19" s="48">
        <v>1.1000000000000001</v>
      </c>
      <c r="D19" s="49" t="s">
        <v>155</v>
      </c>
      <c r="E19" s="49"/>
      <c r="F19" s="49" t="s">
        <v>147</v>
      </c>
      <c r="G19" s="54" t="s">
        <v>13</v>
      </c>
      <c r="H19" s="52"/>
    </row>
    <row r="20" spans="1:8" ht="19.5" customHeight="1" x14ac:dyDescent="0.15">
      <c r="A20" s="18" t="s">
        <v>42</v>
      </c>
      <c r="B20" s="47">
        <v>44958</v>
      </c>
      <c r="C20" s="48">
        <v>1.5</v>
      </c>
      <c r="D20" s="49" t="s">
        <v>156</v>
      </c>
      <c r="E20" s="49"/>
      <c r="F20" s="49" t="s">
        <v>147</v>
      </c>
      <c r="G20" s="54" t="s">
        <v>13</v>
      </c>
      <c r="H20" s="52"/>
    </row>
    <row r="21" spans="1:8" ht="19.5" customHeight="1" x14ac:dyDescent="0.15">
      <c r="A21" s="18" t="s">
        <v>42</v>
      </c>
      <c r="B21" s="47">
        <v>44958</v>
      </c>
      <c r="C21" s="48">
        <v>1.3</v>
      </c>
      <c r="D21" s="49" t="s">
        <v>81</v>
      </c>
      <c r="E21" s="49"/>
      <c r="F21" s="49" t="s">
        <v>147</v>
      </c>
      <c r="G21" s="54" t="s">
        <v>13</v>
      </c>
      <c r="H21" s="52"/>
    </row>
    <row r="22" spans="1:8" ht="19.5" customHeight="1" x14ac:dyDescent="0.15">
      <c r="A22" s="18" t="s">
        <v>42</v>
      </c>
      <c r="B22" s="47">
        <v>44958</v>
      </c>
      <c r="C22" s="48">
        <v>1.7</v>
      </c>
      <c r="D22" s="49" t="s">
        <v>69</v>
      </c>
      <c r="E22" s="49"/>
      <c r="F22" s="49" t="s">
        <v>147</v>
      </c>
      <c r="G22" s="54" t="s">
        <v>13</v>
      </c>
      <c r="H22" s="52"/>
    </row>
    <row r="23" spans="1:8" ht="19.5" customHeight="1" x14ac:dyDescent="0.15">
      <c r="A23" s="18" t="s">
        <v>42</v>
      </c>
      <c r="B23" s="47">
        <v>44958</v>
      </c>
      <c r="C23" s="48">
        <v>2.31</v>
      </c>
      <c r="D23" s="49" t="s">
        <v>90</v>
      </c>
      <c r="E23" s="55"/>
      <c r="F23" s="49" t="s">
        <v>147</v>
      </c>
      <c r="G23" s="54" t="s">
        <v>13</v>
      </c>
      <c r="H23" s="52"/>
    </row>
    <row r="24" spans="1:8" ht="19.5" customHeight="1" x14ac:dyDescent="0.15">
      <c r="A24" s="18" t="s">
        <v>42</v>
      </c>
      <c r="B24" s="47">
        <v>44958</v>
      </c>
      <c r="C24" s="48">
        <v>3.31</v>
      </c>
      <c r="D24" s="49" t="s">
        <v>157</v>
      </c>
      <c r="E24" s="55"/>
      <c r="F24" s="49" t="s">
        <v>147</v>
      </c>
      <c r="G24" s="54" t="s">
        <v>13</v>
      </c>
      <c r="H24" s="52"/>
    </row>
    <row r="25" spans="1:8" ht="19.5" customHeight="1" x14ac:dyDescent="0.15">
      <c r="A25" s="18" t="s">
        <v>42</v>
      </c>
      <c r="B25" s="47">
        <v>44958</v>
      </c>
      <c r="C25" s="48">
        <v>1.3</v>
      </c>
      <c r="D25" s="49" t="s">
        <v>158</v>
      </c>
      <c r="E25" s="55"/>
      <c r="F25" s="49" t="s">
        <v>147</v>
      </c>
      <c r="G25" s="54" t="s">
        <v>13</v>
      </c>
      <c r="H25" s="52"/>
    </row>
    <row r="26" spans="1:8" ht="19.5" customHeight="1" x14ac:dyDescent="0.15">
      <c r="A26" s="18" t="s">
        <v>42</v>
      </c>
      <c r="B26" s="47">
        <v>44959</v>
      </c>
      <c r="C26" s="48">
        <v>7.82</v>
      </c>
      <c r="D26" s="49" t="s">
        <v>159</v>
      </c>
      <c r="E26" s="55"/>
      <c r="F26" s="49" t="s">
        <v>55</v>
      </c>
      <c r="G26" s="54" t="s">
        <v>24</v>
      </c>
      <c r="H26" s="52"/>
    </row>
    <row r="27" spans="1:8" ht="19.5" customHeight="1" x14ac:dyDescent="0.15">
      <c r="A27" s="18" t="s">
        <v>42</v>
      </c>
      <c r="B27" s="47">
        <v>44959</v>
      </c>
      <c r="C27" s="48">
        <v>9.34</v>
      </c>
      <c r="D27" s="49" t="s">
        <v>160</v>
      </c>
      <c r="E27" s="55" t="s">
        <v>161</v>
      </c>
      <c r="F27" s="49" t="s">
        <v>55</v>
      </c>
      <c r="G27" s="54" t="s">
        <v>24</v>
      </c>
      <c r="H27" s="52"/>
    </row>
    <row r="28" spans="1:8" ht="19.5" customHeight="1" x14ac:dyDescent="0.15">
      <c r="A28" s="18" t="s">
        <v>42</v>
      </c>
      <c r="B28" s="47">
        <v>44959</v>
      </c>
      <c r="C28" s="48">
        <v>6.61</v>
      </c>
      <c r="D28" s="49" t="s">
        <v>162</v>
      </c>
      <c r="E28" s="55" t="s">
        <v>163</v>
      </c>
      <c r="F28" s="49" t="s">
        <v>55</v>
      </c>
      <c r="G28" s="54" t="s">
        <v>24</v>
      </c>
      <c r="H28" s="52"/>
    </row>
    <row r="29" spans="1:8" ht="19.5" customHeight="1" x14ac:dyDescent="0.15">
      <c r="A29" s="18" t="s">
        <v>42</v>
      </c>
      <c r="B29" s="47">
        <v>44959</v>
      </c>
      <c r="C29" s="48">
        <v>2.4</v>
      </c>
      <c r="D29" s="49" t="s">
        <v>164</v>
      </c>
      <c r="E29" s="55">
        <v>4</v>
      </c>
      <c r="F29" s="49" t="s">
        <v>55</v>
      </c>
      <c r="G29" s="54" t="s">
        <v>24</v>
      </c>
      <c r="H29" s="52"/>
    </row>
    <row r="30" spans="1:8" ht="19.5" customHeight="1" x14ac:dyDescent="0.15">
      <c r="A30" s="18" t="s">
        <v>42</v>
      </c>
      <c r="B30" s="47">
        <v>44959</v>
      </c>
      <c r="C30" s="48">
        <v>5.4</v>
      </c>
      <c r="D30" s="49" t="s">
        <v>141</v>
      </c>
      <c r="E30" s="55"/>
      <c r="F30" s="49" t="s">
        <v>98</v>
      </c>
      <c r="G30" s="54" t="s">
        <v>13</v>
      </c>
      <c r="H30" s="52"/>
    </row>
    <row r="31" spans="1:8" ht="19.5" customHeight="1" x14ac:dyDescent="0.15">
      <c r="A31" s="18" t="s">
        <v>42</v>
      </c>
      <c r="B31" s="47">
        <v>44959</v>
      </c>
      <c r="C31" s="48">
        <v>1.71</v>
      </c>
      <c r="D31" s="49" t="s">
        <v>47</v>
      </c>
      <c r="E31" s="55"/>
      <c r="F31" s="49" t="s">
        <v>98</v>
      </c>
      <c r="G31" s="54" t="s">
        <v>13</v>
      </c>
      <c r="H31" s="52"/>
    </row>
    <row r="32" spans="1:8" ht="19.5" customHeight="1" x14ac:dyDescent="0.15">
      <c r="A32" s="18" t="s">
        <v>42</v>
      </c>
      <c r="B32" s="47">
        <v>44959</v>
      </c>
      <c r="C32" s="48">
        <v>1.55</v>
      </c>
      <c r="D32" s="49" t="s">
        <v>102</v>
      </c>
      <c r="E32" s="55"/>
      <c r="F32" s="49" t="s">
        <v>98</v>
      </c>
      <c r="G32" s="54" t="s">
        <v>13</v>
      </c>
      <c r="H32" s="52"/>
    </row>
    <row r="33" spans="1:8" ht="19.5" customHeight="1" x14ac:dyDescent="0.15">
      <c r="A33" s="18" t="s">
        <v>42</v>
      </c>
      <c r="B33" s="47">
        <v>44959</v>
      </c>
      <c r="C33" s="48">
        <v>32.4</v>
      </c>
      <c r="D33" s="49" t="s">
        <v>165</v>
      </c>
      <c r="E33" s="55"/>
      <c r="F33" s="49" t="s">
        <v>119</v>
      </c>
      <c r="G33" s="54" t="s">
        <v>16</v>
      </c>
      <c r="H33" s="52"/>
    </row>
    <row r="34" spans="1:8" ht="19.5" customHeight="1" x14ac:dyDescent="0.15">
      <c r="A34" s="18" t="s">
        <v>42</v>
      </c>
      <c r="B34" s="47">
        <v>44959</v>
      </c>
      <c r="C34" s="48">
        <v>69.98</v>
      </c>
      <c r="D34" s="49" t="s">
        <v>166</v>
      </c>
      <c r="E34" s="49"/>
      <c r="F34" s="49"/>
      <c r="G34" s="54" t="s">
        <v>21</v>
      </c>
      <c r="H34" s="52"/>
    </row>
    <row r="35" spans="1:8" ht="19.5" customHeight="1" x14ac:dyDescent="0.15">
      <c r="A35" s="18" t="s">
        <v>42</v>
      </c>
      <c r="B35" s="47">
        <v>44959</v>
      </c>
      <c r="C35" s="48">
        <v>35.46</v>
      </c>
      <c r="D35" s="49" t="s">
        <v>166</v>
      </c>
      <c r="E35" s="55"/>
      <c r="F35" s="49"/>
      <c r="G35" s="54" t="s">
        <v>21</v>
      </c>
      <c r="H35" s="52"/>
    </row>
    <row r="36" spans="1:8" ht="19.5" customHeight="1" x14ac:dyDescent="0.15">
      <c r="A36" s="18" t="s">
        <v>38</v>
      </c>
      <c r="B36" s="56">
        <v>44961</v>
      </c>
      <c r="C36" s="48">
        <v>3.99</v>
      </c>
      <c r="D36" s="49" t="s">
        <v>167</v>
      </c>
      <c r="E36" s="55">
        <v>2</v>
      </c>
      <c r="F36" s="49" t="s">
        <v>168</v>
      </c>
      <c r="G36" s="54" t="s">
        <v>15</v>
      </c>
      <c r="H36" s="52"/>
    </row>
    <row r="37" spans="1:8" ht="19.5" customHeight="1" x14ac:dyDescent="0.15">
      <c r="A37" s="18" t="s">
        <v>38</v>
      </c>
      <c r="B37" s="47">
        <v>44961</v>
      </c>
      <c r="C37" s="48">
        <v>2.5</v>
      </c>
      <c r="D37" s="49" t="s">
        <v>169</v>
      </c>
      <c r="E37" s="55" t="s">
        <v>170</v>
      </c>
      <c r="F37" s="49" t="s">
        <v>168</v>
      </c>
      <c r="G37" s="54" t="s">
        <v>15</v>
      </c>
      <c r="H37" s="52"/>
    </row>
    <row r="38" spans="1:8" ht="19.5" customHeight="1" x14ac:dyDescent="0.15">
      <c r="A38" s="18" t="s">
        <v>42</v>
      </c>
      <c r="B38" s="56">
        <v>44961</v>
      </c>
      <c r="C38" s="48">
        <v>1.85</v>
      </c>
      <c r="D38" s="49" t="s">
        <v>171</v>
      </c>
      <c r="E38" s="55"/>
      <c r="F38" s="49" t="s">
        <v>147</v>
      </c>
      <c r="G38" s="54" t="s">
        <v>15</v>
      </c>
      <c r="H38" s="52"/>
    </row>
    <row r="39" spans="1:8" ht="19.5" customHeight="1" x14ac:dyDescent="0.15">
      <c r="A39" s="18" t="s">
        <v>42</v>
      </c>
      <c r="B39" s="56">
        <v>44961</v>
      </c>
      <c r="C39" s="48">
        <v>2.0499999999999998</v>
      </c>
      <c r="D39" s="49" t="s">
        <v>172</v>
      </c>
      <c r="E39" s="55"/>
      <c r="F39" s="49" t="s">
        <v>147</v>
      </c>
      <c r="G39" s="54" t="s">
        <v>13</v>
      </c>
      <c r="H39" s="52"/>
    </row>
    <row r="40" spans="1:8" ht="19.5" customHeight="1" x14ac:dyDescent="0.15">
      <c r="A40" s="18" t="s">
        <v>42</v>
      </c>
      <c r="B40" s="56">
        <v>44961</v>
      </c>
      <c r="C40" s="48">
        <v>1.25</v>
      </c>
      <c r="D40" s="49" t="s">
        <v>173</v>
      </c>
      <c r="E40" s="55"/>
      <c r="F40" s="49" t="s">
        <v>147</v>
      </c>
      <c r="G40" s="54" t="s">
        <v>13</v>
      </c>
      <c r="H40" s="52"/>
    </row>
    <row r="41" spans="1:8" ht="19.5" customHeight="1" x14ac:dyDescent="0.15">
      <c r="A41" s="18" t="s">
        <v>42</v>
      </c>
      <c r="B41" s="56">
        <v>44961</v>
      </c>
      <c r="C41" s="48">
        <v>1.49</v>
      </c>
      <c r="D41" s="49" t="s">
        <v>174</v>
      </c>
      <c r="E41" s="55"/>
      <c r="F41" s="49" t="s">
        <v>147</v>
      </c>
      <c r="G41" s="54" t="s">
        <v>13</v>
      </c>
      <c r="H41" s="52"/>
    </row>
    <row r="42" spans="1:8" ht="19.5" customHeight="1" x14ac:dyDescent="0.15">
      <c r="A42" s="18" t="s">
        <v>42</v>
      </c>
      <c r="B42" s="56">
        <v>44961</v>
      </c>
      <c r="C42" s="48">
        <v>1.35</v>
      </c>
      <c r="D42" s="49" t="s">
        <v>175</v>
      </c>
      <c r="E42" s="55"/>
      <c r="F42" s="49" t="s">
        <v>147</v>
      </c>
      <c r="G42" s="54" t="s">
        <v>13</v>
      </c>
      <c r="H42" s="52"/>
    </row>
    <row r="43" spans="1:8" ht="19.5" customHeight="1" x14ac:dyDescent="0.15">
      <c r="A43" s="18" t="s">
        <v>42</v>
      </c>
      <c r="B43" s="56">
        <v>44961</v>
      </c>
      <c r="C43" s="48">
        <v>1.05</v>
      </c>
      <c r="D43" s="49" t="s">
        <v>176</v>
      </c>
      <c r="E43" s="55"/>
      <c r="F43" s="49" t="s">
        <v>147</v>
      </c>
      <c r="G43" s="54" t="s">
        <v>13</v>
      </c>
      <c r="H43" s="52"/>
    </row>
    <row r="44" spans="1:8" ht="19.5" customHeight="1" x14ac:dyDescent="0.15">
      <c r="A44" s="18" t="s">
        <v>42</v>
      </c>
      <c r="B44" s="47">
        <v>44960</v>
      </c>
      <c r="C44" s="48">
        <v>9.36</v>
      </c>
      <c r="D44" s="49" t="s">
        <v>177</v>
      </c>
      <c r="E44" s="55"/>
      <c r="F44" s="55" t="s">
        <v>98</v>
      </c>
      <c r="G44" s="54" t="s">
        <v>13</v>
      </c>
      <c r="H44" s="52"/>
    </row>
    <row r="45" spans="1:8" ht="19.5" customHeight="1" x14ac:dyDescent="0.15">
      <c r="A45" s="18" t="s">
        <v>42</v>
      </c>
      <c r="B45" s="47">
        <v>44960</v>
      </c>
      <c r="C45" s="48">
        <v>0.85</v>
      </c>
      <c r="D45" s="49" t="s">
        <v>178</v>
      </c>
      <c r="E45" s="55"/>
      <c r="F45" s="55" t="s">
        <v>98</v>
      </c>
      <c r="G45" s="54" t="s">
        <v>13</v>
      </c>
      <c r="H45" s="52"/>
    </row>
    <row r="46" spans="1:8" ht="19.5" customHeight="1" x14ac:dyDescent="0.15">
      <c r="A46" s="18" t="s">
        <v>42</v>
      </c>
      <c r="B46" s="56">
        <v>44960</v>
      </c>
      <c r="C46" s="48">
        <v>5.6</v>
      </c>
      <c r="D46" s="49" t="s">
        <v>179</v>
      </c>
      <c r="E46" s="55"/>
      <c r="F46" s="55" t="s">
        <v>98</v>
      </c>
      <c r="G46" s="54" t="s">
        <v>13</v>
      </c>
      <c r="H46" s="52"/>
    </row>
    <row r="47" spans="1:8" ht="19.5" customHeight="1" x14ac:dyDescent="0.15">
      <c r="A47" s="18" t="s">
        <v>42</v>
      </c>
      <c r="B47" s="47">
        <v>44960</v>
      </c>
      <c r="C47" s="48">
        <v>1.5</v>
      </c>
      <c r="D47" s="49" t="s">
        <v>180</v>
      </c>
      <c r="E47" s="55"/>
      <c r="F47" s="55" t="s">
        <v>98</v>
      </c>
      <c r="G47" s="54" t="s">
        <v>13</v>
      </c>
      <c r="H47" s="52"/>
    </row>
    <row r="48" spans="1:8" ht="19.5" customHeight="1" x14ac:dyDescent="0.15">
      <c r="A48" s="18" t="s">
        <v>42</v>
      </c>
      <c r="B48" s="56">
        <v>44960</v>
      </c>
      <c r="C48" s="48">
        <v>2.4900000000000002</v>
      </c>
      <c r="D48" s="49" t="s">
        <v>181</v>
      </c>
      <c r="E48" s="55"/>
      <c r="F48" s="55" t="s">
        <v>98</v>
      </c>
      <c r="G48" s="54" t="s">
        <v>13</v>
      </c>
      <c r="H48" s="52"/>
    </row>
    <row r="49" spans="1:8" ht="19.5" customHeight="1" x14ac:dyDescent="0.15">
      <c r="A49" s="18" t="s">
        <v>42</v>
      </c>
      <c r="B49" s="47">
        <v>44960</v>
      </c>
      <c r="C49" s="48">
        <v>1.64</v>
      </c>
      <c r="D49" s="49" t="s">
        <v>182</v>
      </c>
      <c r="E49" s="55"/>
      <c r="F49" s="55" t="s">
        <v>98</v>
      </c>
      <c r="G49" s="54" t="s">
        <v>13</v>
      </c>
      <c r="H49" s="52"/>
    </row>
    <row r="50" spans="1:8" ht="19.5" customHeight="1" x14ac:dyDescent="0.15">
      <c r="A50" s="18" t="s">
        <v>42</v>
      </c>
      <c r="B50" s="56">
        <v>44960</v>
      </c>
      <c r="C50" s="48">
        <v>1.2</v>
      </c>
      <c r="D50" s="49" t="s">
        <v>183</v>
      </c>
      <c r="E50" s="55"/>
      <c r="F50" s="55" t="s">
        <v>98</v>
      </c>
      <c r="G50" s="54" t="s">
        <v>13</v>
      </c>
      <c r="H50" s="52"/>
    </row>
    <row r="51" spans="1:8" ht="19.5" customHeight="1" x14ac:dyDescent="0.15">
      <c r="A51" s="18" t="s">
        <v>42</v>
      </c>
      <c r="B51" s="47">
        <v>44960</v>
      </c>
      <c r="C51" s="48">
        <v>1.2</v>
      </c>
      <c r="D51" s="49" t="s">
        <v>184</v>
      </c>
      <c r="E51" s="55"/>
      <c r="F51" s="55" t="s">
        <v>98</v>
      </c>
      <c r="G51" s="54" t="s">
        <v>13</v>
      </c>
      <c r="H51" s="52"/>
    </row>
    <row r="52" spans="1:8" ht="19.5" customHeight="1" x14ac:dyDescent="0.15">
      <c r="A52" s="18" t="s">
        <v>42</v>
      </c>
      <c r="B52" s="56">
        <v>44960</v>
      </c>
      <c r="C52" s="48">
        <v>1.63</v>
      </c>
      <c r="D52" s="49" t="s">
        <v>185</v>
      </c>
      <c r="E52" s="55"/>
      <c r="F52" s="55" t="s">
        <v>98</v>
      </c>
      <c r="G52" s="54" t="s">
        <v>13</v>
      </c>
      <c r="H52" s="52"/>
    </row>
    <row r="53" spans="1:8" ht="19.5" customHeight="1" x14ac:dyDescent="0.15">
      <c r="A53" s="18" t="s">
        <v>42</v>
      </c>
      <c r="B53" s="47">
        <v>44960</v>
      </c>
      <c r="C53" s="48">
        <v>1.89</v>
      </c>
      <c r="D53" s="49" t="s">
        <v>186</v>
      </c>
      <c r="E53" s="55"/>
      <c r="F53" s="55" t="s">
        <v>98</v>
      </c>
      <c r="G53" s="54" t="s">
        <v>13</v>
      </c>
      <c r="H53" s="52"/>
    </row>
    <row r="54" spans="1:8" ht="19.5" customHeight="1" x14ac:dyDescent="0.15">
      <c r="A54" s="18" t="s">
        <v>42</v>
      </c>
      <c r="B54" s="56">
        <v>44960</v>
      </c>
      <c r="C54" s="48">
        <v>0.89</v>
      </c>
      <c r="D54" s="49" t="s">
        <v>187</v>
      </c>
      <c r="E54" s="55"/>
      <c r="F54" s="55" t="s">
        <v>98</v>
      </c>
      <c r="G54" s="54" t="s">
        <v>13</v>
      </c>
      <c r="H54" s="52"/>
    </row>
    <row r="55" spans="1:8" ht="19.5" customHeight="1" x14ac:dyDescent="0.15">
      <c r="A55" s="18" t="s">
        <v>42</v>
      </c>
      <c r="B55" s="47">
        <v>44960</v>
      </c>
      <c r="C55" s="48">
        <v>0.85</v>
      </c>
      <c r="D55" s="49" t="s">
        <v>188</v>
      </c>
      <c r="E55" s="55"/>
      <c r="F55" s="55" t="s">
        <v>98</v>
      </c>
      <c r="G55" s="54" t="s">
        <v>13</v>
      </c>
      <c r="H55" s="52"/>
    </row>
    <row r="56" spans="1:8" ht="19.5" customHeight="1" x14ac:dyDescent="0.15">
      <c r="A56" s="18" t="s">
        <v>42</v>
      </c>
      <c r="B56" s="56">
        <v>44960</v>
      </c>
      <c r="C56" s="48">
        <v>2.6</v>
      </c>
      <c r="D56" s="49" t="s">
        <v>189</v>
      </c>
      <c r="E56" s="55"/>
      <c r="F56" s="55" t="s">
        <v>98</v>
      </c>
      <c r="G56" s="54" t="s">
        <v>13</v>
      </c>
      <c r="H56" s="52"/>
    </row>
    <row r="57" spans="1:8" ht="19.5" customHeight="1" x14ac:dyDescent="0.15">
      <c r="A57" s="18" t="s">
        <v>42</v>
      </c>
      <c r="B57" s="47">
        <v>44960</v>
      </c>
      <c r="C57" s="48">
        <v>1.62</v>
      </c>
      <c r="D57" s="49" t="s">
        <v>190</v>
      </c>
      <c r="E57" s="55"/>
      <c r="F57" s="55" t="s">
        <v>98</v>
      </c>
      <c r="G57" s="54" t="s">
        <v>13</v>
      </c>
      <c r="H57" s="52"/>
    </row>
    <row r="58" spans="1:8" ht="19.5" customHeight="1" x14ac:dyDescent="0.15">
      <c r="A58" s="18" t="s">
        <v>42</v>
      </c>
      <c r="B58" s="47">
        <v>44961</v>
      </c>
      <c r="C58" s="48">
        <v>12.9</v>
      </c>
      <c r="D58" s="49" t="s">
        <v>191</v>
      </c>
      <c r="E58" s="55"/>
      <c r="F58" s="55" t="s">
        <v>119</v>
      </c>
      <c r="G58" s="54" t="s">
        <v>16</v>
      </c>
      <c r="H58" s="52"/>
    </row>
    <row r="59" spans="1:8" ht="19.5" customHeight="1" x14ac:dyDescent="0.15">
      <c r="A59" s="18" t="s">
        <v>42</v>
      </c>
      <c r="B59" s="47">
        <v>44962</v>
      </c>
      <c r="C59" s="48">
        <v>233.21</v>
      </c>
      <c r="D59" s="49" t="s">
        <v>192</v>
      </c>
      <c r="E59" s="55"/>
      <c r="F59" s="55" t="s">
        <v>193</v>
      </c>
      <c r="G59" s="57" t="s">
        <v>21</v>
      </c>
      <c r="H59" s="58"/>
    </row>
    <row r="60" spans="1:8" ht="19.5" customHeight="1" x14ac:dyDescent="0.15">
      <c r="A60" s="18" t="s">
        <v>42</v>
      </c>
      <c r="B60" s="47">
        <v>44959</v>
      </c>
      <c r="C60" s="48">
        <v>71.75</v>
      </c>
      <c r="D60" s="49" t="s">
        <v>194</v>
      </c>
      <c r="E60" s="55"/>
      <c r="F60" s="55" t="s">
        <v>195</v>
      </c>
      <c r="G60" s="57" t="s">
        <v>25</v>
      </c>
      <c r="H60" s="58"/>
    </row>
    <row r="61" spans="1:8" ht="19.5" customHeight="1" x14ac:dyDescent="0.15">
      <c r="A61" s="18" t="s">
        <v>38</v>
      </c>
      <c r="B61" s="47">
        <v>44963</v>
      </c>
      <c r="C61" s="48">
        <v>0.95</v>
      </c>
      <c r="D61" s="49" t="s">
        <v>65</v>
      </c>
      <c r="E61" s="55"/>
      <c r="F61" s="55" t="s">
        <v>196</v>
      </c>
      <c r="G61" s="57" t="s">
        <v>13</v>
      </c>
      <c r="H61" s="58"/>
    </row>
    <row r="62" spans="1:8" ht="19.5" customHeight="1" x14ac:dyDescent="0.15">
      <c r="A62" s="18" t="s">
        <v>38</v>
      </c>
      <c r="B62" s="47">
        <v>44963</v>
      </c>
      <c r="C62" s="48">
        <v>0.65</v>
      </c>
      <c r="D62" s="49" t="s">
        <v>197</v>
      </c>
      <c r="E62" s="55"/>
      <c r="F62" s="55" t="s">
        <v>196</v>
      </c>
      <c r="G62" s="57" t="s">
        <v>13</v>
      </c>
      <c r="H62" s="58"/>
    </row>
    <row r="63" spans="1:8" ht="19.5" customHeight="1" x14ac:dyDescent="0.15">
      <c r="A63" s="18" t="s">
        <v>38</v>
      </c>
      <c r="B63" s="47">
        <v>44963</v>
      </c>
      <c r="C63" s="48">
        <v>0.95</v>
      </c>
      <c r="D63" s="49" t="s">
        <v>64</v>
      </c>
      <c r="E63" s="55"/>
      <c r="F63" s="55" t="s">
        <v>196</v>
      </c>
      <c r="G63" s="57" t="s">
        <v>13</v>
      </c>
      <c r="H63" s="58"/>
    </row>
    <row r="64" spans="1:8" ht="19.5" customHeight="1" x14ac:dyDescent="0.15">
      <c r="A64" s="59" t="s">
        <v>38</v>
      </c>
      <c r="B64" s="60">
        <v>44963</v>
      </c>
      <c r="C64" s="61">
        <v>0.95</v>
      </c>
      <c r="D64" s="62" t="s">
        <v>198</v>
      </c>
      <c r="E64" s="63"/>
      <c r="F64" s="63" t="s">
        <v>196</v>
      </c>
      <c r="G64" s="57" t="s">
        <v>13</v>
      </c>
      <c r="H64" s="58"/>
    </row>
    <row r="65" spans="1:8" ht="19.5" customHeight="1" x14ac:dyDescent="0.15">
      <c r="A65" s="59" t="s">
        <v>42</v>
      </c>
      <c r="B65" s="60">
        <v>44965</v>
      </c>
      <c r="C65" s="61">
        <v>184.11</v>
      </c>
      <c r="D65" s="62" t="s">
        <v>199</v>
      </c>
      <c r="E65" s="63"/>
      <c r="F65" s="63"/>
      <c r="G65" s="57" t="s">
        <v>21</v>
      </c>
      <c r="H65" s="58"/>
    </row>
    <row r="66" spans="1:8" ht="19.5" customHeight="1" x14ac:dyDescent="0.15">
      <c r="A66" s="59" t="s">
        <v>42</v>
      </c>
      <c r="B66" s="60">
        <v>44965</v>
      </c>
      <c r="C66" s="61">
        <v>10.02</v>
      </c>
      <c r="D66" s="62" t="s">
        <v>200</v>
      </c>
      <c r="E66" s="63"/>
      <c r="F66" s="63"/>
      <c r="G66" s="57" t="s">
        <v>21</v>
      </c>
      <c r="H66" s="58"/>
    </row>
    <row r="67" spans="1:8" ht="19.5" customHeight="1" x14ac:dyDescent="0.15">
      <c r="A67" s="64" t="s">
        <v>42</v>
      </c>
      <c r="B67" s="60">
        <v>44963</v>
      </c>
      <c r="C67" s="61">
        <v>7.15</v>
      </c>
      <c r="D67" s="62" t="s">
        <v>201</v>
      </c>
      <c r="E67" s="63"/>
      <c r="F67" s="63" t="s">
        <v>98</v>
      </c>
      <c r="G67" s="57" t="s">
        <v>13</v>
      </c>
      <c r="H67" s="58"/>
    </row>
    <row r="68" spans="1:8" ht="19.5" customHeight="1" x14ac:dyDescent="0.15">
      <c r="A68" s="59" t="s">
        <v>42</v>
      </c>
      <c r="B68" s="60">
        <v>44963</v>
      </c>
      <c r="C68" s="61">
        <v>2.25</v>
      </c>
      <c r="D68" s="62" t="s">
        <v>202</v>
      </c>
      <c r="E68" s="63"/>
      <c r="F68" s="63" t="s">
        <v>98</v>
      </c>
      <c r="G68" s="57" t="s">
        <v>13</v>
      </c>
      <c r="H68" s="58"/>
    </row>
    <row r="69" spans="1:8" ht="19.5" customHeight="1" x14ac:dyDescent="0.15">
      <c r="A69" s="59" t="s">
        <v>42</v>
      </c>
      <c r="B69" s="60">
        <v>44966</v>
      </c>
      <c r="C69" s="61">
        <v>1.7</v>
      </c>
      <c r="D69" s="62" t="s">
        <v>69</v>
      </c>
      <c r="E69" s="63"/>
      <c r="F69" s="63" t="s">
        <v>147</v>
      </c>
      <c r="G69" s="57" t="s">
        <v>13</v>
      </c>
      <c r="H69" s="58"/>
    </row>
    <row r="70" spans="1:8" ht="19.5" customHeight="1" x14ac:dyDescent="0.15">
      <c r="A70" s="59" t="s">
        <v>42</v>
      </c>
      <c r="B70" s="60">
        <v>44966</v>
      </c>
      <c r="C70" s="61">
        <v>2.21</v>
      </c>
      <c r="D70" s="62" t="s">
        <v>135</v>
      </c>
      <c r="E70" s="63"/>
      <c r="F70" s="63" t="s">
        <v>203</v>
      </c>
      <c r="G70" s="57" t="s">
        <v>13</v>
      </c>
      <c r="H70" s="58"/>
    </row>
    <row r="71" spans="1:8" ht="19.5" customHeight="1" x14ac:dyDescent="0.15">
      <c r="A71" s="59" t="s">
        <v>42</v>
      </c>
      <c r="B71" s="60">
        <v>44973</v>
      </c>
      <c r="C71" s="61">
        <v>1.2</v>
      </c>
      <c r="D71" s="62" t="s">
        <v>204</v>
      </c>
      <c r="E71" s="63"/>
      <c r="F71" s="63" t="s">
        <v>55</v>
      </c>
      <c r="G71" s="57" t="s">
        <v>13</v>
      </c>
      <c r="H71" s="58"/>
    </row>
    <row r="72" spans="1:8" ht="19.5" customHeight="1" x14ac:dyDescent="0.15">
      <c r="A72" s="59" t="s">
        <v>42</v>
      </c>
      <c r="B72" s="60">
        <v>44973</v>
      </c>
      <c r="C72" s="61">
        <v>5.76</v>
      </c>
      <c r="D72" s="62" t="s">
        <v>160</v>
      </c>
      <c r="E72" s="63"/>
      <c r="F72" s="63" t="s">
        <v>55</v>
      </c>
      <c r="G72" s="57" t="s">
        <v>13</v>
      </c>
      <c r="H72" s="58"/>
    </row>
    <row r="73" spans="1:8" ht="19.5" customHeight="1" x14ac:dyDescent="0.15">
      <c r="A73" s="59" t="s">
        <v>42</v>
      </c>
      <c r="B73" s="60">
        <v>44973</v>
      </c>
      <c r="C73" s="61">
        <v>0.1</v>
      </c>
      <c r="D73" s="62" t="s">
        <v>205</v>
      </c>
      <c r="E73" s="63"/>
      <c r="F73" s="63" t="s">
        <v>55</v>
      </c>
      <c r="G73" s="57" t="s">
        <v>13</v>
      </c>
      <c r="H73" s="58"/>
    </row>
    <row r="74" spans="1:8" ht="19.5" customHeight="1" x14ac:dyDescent="0.15">
      <c r="A74" s="59" t="s">
        <v>42</v>
      </c>
      <c r="B74" s="60">
        <v>44973</v>
      </c>
      <c r="C74" s="61">
        <v>3.6</v>
      </c>
      <c r="D74" s="62" t="s">
        <v>157</v>
      </c>
      <c r="E74" s="63"/>
      <c r="F74" s="63" t="s">
        <v>98</v>
      </c>
      <c r="G74" s="57" t="s">
        <v>13</v>
      </c>
      <c r="H74" s="58"/>
    </row>
    <row r="75" spans="1:8" ht="19.5" customHeight="1" x14ac:dyDescent="0.15">
      <c r="A75" s="59" t="s">
        <v>42</v>
      </c>
      <c r="B75" s="60">
        <v>44973</v>
      </c>
      <c r="C75" s="61">
        <v>4.09</v>
      </c>
      <c r="D75" s="62" t="s">
        <v>206</v>
      </c>
      <c r="E75" s="63"/>
      <c r="F75" s="63" t="s">
        <v>98</v>
      </c>
      <c r="G75" s="57" t="s">
        <v>13</v>
      </c>
      <c r="H75" s="58"/>
    </row>
    <row r="76" spans="1:8" ht="19.5" customHeight="1" x14ac:dyDescent="0.15">
      <c r="A76" s="59" t="s">
        <v>38</v>
      </c>
      <c r="B76" s="60">
        <v>44975</v>
      </c>
      <c r="C76" s="61">
        <v>1.1499999999999999</v>
      </c>
      <c r="D76" s="62" t="s">
        <v>207</v>
      </c>
      <c r="E76" s="63"/>
      <c r="F76" s="63" t="s">
        <v>147</v>
      </c>
      <c r="G76" s="57" t="s">
        <v>13</v>
      </c>
      <c r="H76" s="58"/>
    </row>
    <row r="77" spans="1:8" ht="19.5" customHeight="1" x14ac:dyDescent="0.15">
      <c r="A77" s="59" t="s">
        <v>38</v>
      </c>
      <c r="B77" s="60">
        <v>44975</v>
      </c>
      <c r="C77" s="61">
        <v>1.4</v>
      </c>
      <c r="D77" s="62" t="s">
        <v>208</v>
      </c>
      <c r="E77" s="63"/>
      <c r="F77" s="63" t="s">
        <v>147</v>
      </c>
      <c r="G77" s="57" t="s">
        <v>16</v>
      </c>
      <c r="H77" s="58"/>
    </row>
    <row r="78" spans="1:8" ht="19.5" customHeight="1" x14ac:dyDescent="0.15">
      <c r="A78" s="59" t="s">
        <v>42</v>
      </c>
      <c r="B78" s="60">
        <v>44975</v>
      </c>
      <c r="C78" s="61">
        <v>26</v>
      </c>
      <c r="D78" s="62" t="s">
        <v>209</v>
      </c>
      <c r="E78" s="63"/>
      <c r="F78" s="63" t="s">
        <v>210</v>
      </c>
      <c r="G78" s="57" t="s">
        <v>14</v>
      </c>
      <c r="H78" s="58"/>
    </row>
    <row r="79" spans="1:8" ht="19.5" customHeight="1" x14ac:dyDescent="0.15">
      <c r="A79" s="59" t="s">
        <v>42</v>
      </c>
      <c r="B79" s="60">
        <v>44975</v>
      </c>
      <c r="C79" s="61">
        <v>8.9</v>
      </c>
      <c r="D79" s="62" t="s">
        <v>211</v>
      </c>
      <c r="E79" s="63"/>
      <c r="F79" s="63" t="s">
        <v>212</v>
      </c>
      <c r="G79" s="57" t="s">
        <v>14</v>
      </c>
      <c r="H79" s="58"/>
    </row>
    <row r="80" spans="1:8" ht="19.5" customHeight="1" x14ac:dyDescent="0.15">
      <c r="A80" s="59" t="s">
        <v>38</v>
      </c>
      <c r="B80" s="60">
        <v>44975</v>
      </c>
      <c r="C80" s="61">
        <v>4.5</v>
      </c>
      <c r="D80" s="62" t="s">
        <v>213</v>
      </c>
      <c r="E80" s="63"/>
      <c r="F80" s="63" t="s">
        <v>214</v>
      </c>
      <c r="G80" s="57" t="s">
        <v>14</v>
      </c>
      <c r="H80" s="58"/>
    </row>
    <row r="81" spans="1:8" ht="19.5" customHeight="1" x14ac:dyDescent="0.15">
      <c r="A81" s="59" t="s">
        <v>42</v>
      </c>
      <c r="B81" s="60">
        <v>44974</v>
      </c>
      <c r="C81" s="61">
        <v>2.99</v>
      </c>
      <c r="D81" s="62" t="s">
        <v>215</v>
      </c>
      <c r="E81" s="63"/>
      <c r="F81" s="63" t="s">
        <v>216</v>
      </c>
      <c r="G81" s="57" t="s">
        <v>13</v>
      </c>
      <c r="H81" s="58"/>
    </row>
    <row r="82" spans="1:8" ht="19.5" customHeight="1" x14ac:dyDescent="0.15">
      <c r="A82" s="59" t="s">
        <v>42</v>
      </c>
      <c r="B82" s="60">
        <v>44973</v>
      </c>
      <c r="C82" s="61">
        <v>42.95</v>
      </c>
      <c r="D82" s="62" t="s">
        <v>217</v>
      </c>
      <c r="E82" s="63"/>
      <c r="F82" s="63" t="s">
        <v>218</v>
      </c>
      <c r="G82" s="57" t="s">
        <v>16</v>
      </c>
      <c r="H82" s="58"/>
    </row>
    <row r="83" spans="1:8" ht="19.5" customHeight="1" x14ac:dyDescent="0.15">
      <c r="A83" s="59" t="s">
        <v>42</v>
      </c>
      <c r="B83" s="60">
        <v>44973</v>
      </c>
      <c r="C83" s="61">
        <v>1.87</v>
      </c>
      <c r="D83" s="62" t="s">
        <v>68</v>
      </c>
      <c r="E83" s="63"/>
      <c r="F83" s="63" t="s">
        <v>98</v>
      </c>
      <c r="G83" s="57" t="s">
        <v>13</v>
      </c>
      <c r="H83" s="58"/>
    </row>
    <row r="84" spans="1:8" ht="19.5" customHeight="1" x14ac:dyDescent="0.15">
      <c r="A84" s="59" t="s">
        <v>42</v>
      </c>
      <c r="B84" s="60">
        <v>44976</v>
      </c>
      <c r="C84" s="61">
        <v>100.5</v>
      </c>
      <c r="D84" s="62" t="s">
        <v>219</v>
      </c>
      <c r="E84" s="63"/>
      <c r="F84" s="63" t="s">
        <v>220</v>
      </c>
      <c r="G84" s="57" t="s">
        <v>14</v>
      </c>
      <c r="H84" s="58"/>
    </row>
    <row r="85" spans="1:8" ht="19.5" customHeight="1" x14ac:dyDescent="0.15">
      <c r="A85" s="59" t="s">
        <v>42</v>
      </c>
      <c r="B85" s="60">
        <v>44977</v>
      </c>
      <c r="C85" s="61">
        <v>1.1599999999999999</v>
      </c>
      <c r="D85" s="62" t="s">
        <v>221</v>
      </c>
      <c r="E85" s="63"/>
      <c r="F85" s="63" t="s">
        <v>222</v>
      </c>
      <c r="G85" s="57" t="s">
        <v>17</v>
      </c>
      <c r="H85" s="58"/>
    </row>
    <row r="86" spans="1:8" ht="19.5" customHeight="1" x14ac:dyDescent="0.15">
      <c r="A86" s="59" t="s">
        <v>42</v>
      </c>
      <c r="B86" s="60">
        <v>44976</v>
      </c>
      <c r="C86" s="61">
        <v>3.99</v>
      </c>
      <c r="D86" s="62" t="s">
        <v>223</v>
      </c>
      <c r="E86" s="63"/>
      <c r="F86" s="63" t="s">
        <v>98</v>
      </c>
      <c r="G86" s="57" t="s">
        <v>13</v>
      </c>
      <c r="H86" s="58"/>
    </row>
    <row r="87" spans="1:8" ht="19.5" customHeight="1" x14ac:dyDescent="0.15">
      <c r="A87" s="59" t="s">
        <v>42</v>
      </c>
      <c r="B87" s="60">
        <v>44979</v>
      </c>
      <c r="C87" s="61">
        <v>20</v>
      </c>
      <c r="D87" s="62" t="s">
        <v>224</v>
      </c>
      <c r="E87" s="63"/>
      <c r="F87" s="63" t="s">
        <v>225</v>
      </c>
      <c r="G87" s="57" t="s">
        <v>13</v>
      </c>
      <c r="H87" s="58"/>
    </row>
    <row r="88" spans="1:8" ht="19.5" customHeight="1" x14ac:dyDescent="0.15">
      <c r="A88" s="59"/>
      <c r="B88" s="60"/>
      <c r="C88" s="61"/>
      <c r="D88" s="62"/>
      <c r="E88" s="63"/>
      <c r="F88" s="63"/>
      <c r="G88" s="57"/>
      <c r="H88" s="58"/>
    </row>
    <row r="89" spans="1:8" ht="19.5" customHeight="1" x14ac:dyDescent="0.15">
      <c r="A89" s="18"/>
      <c r="B89" s="47"/>
      <c r="C89" s="48"/>
      <c r="D89" s="49"/>
      <c r="E89" s="55"/>
      <c r="F89" s="55"/>
      <c r="G89" s="54"/>
      <c r="H89" s="52"/>
    </row>
    <row r="90" spans="1:8" ht="19.5" customHeight="1" x14ac:dyDescent="0.15">
      <c r="A90" s="18"/>
      <c r="B90" s="47"/>
      <c r="C90" s="48"/>
      <c r="D90" s="49"/>
      <c r="E90" s="55"/>
      <c r="F90" s="55"/>
      <c r="G90" s="54"/>
      <c r="H90" s="52"/>
    </row>
  </sheetData>
  <mergeCells count="1">
    <mergeCell ref="B1:G1"/>
  </mergeCells>
  <conditionalFormatting sqref="E6 D6:D90 H6:H90">
    <cfRule type="expression" dxfId="2" priority="1">
      <formula>#REF!&gt;0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Resumen!$B$3:$C$18</xm:f>
          </x14:formula1>
          <xm:sqref>G6:G90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H187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1640625" customWidth="1"/>
    <col min="5" max="5" width="7.33203125" customWidth="1"/>
    <col min="6" max="6" width="11.6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26"/>
      <c r="F2" s="29"/>
      <c r="G2" s="26"/>
      <c r="H2" s="2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1"/>
    </row>
    <row r="4" spans="1:8" ht="24" customHeight="1" x14ac:dyDescent="0.15">
      <c r="A4" s="18"/>
      <c r="B4" s="36" t="s">
        <v>29</v>
      </c>
      <c r="C4" s="37">
        <f>SUM(C6:C217)</f>
        <v>1055.48</v>
      </c>
      <c r="D4" s="38" t="s">
        <v>30</v>
      </c>
      <c r="E4" s="39">
        <f>SUMIFS(C6:C232,A6:A232,"&lt;&gt;N")</f>
        <v>115.59</v>
      </c>
      <c r="F4" s="38" t="s">
        <v>31</v>
      </c>
      <c r="G4" s="39">
        <f>SUMIFS(C6:C232,A6:A232,"&lt;&gt;F")</f>
        <v>939.88999999999987</v>
      </c>
      <c r="H4" s="41">
        <f>E4+G4</f>
        <v>1055.4799999999998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43"/>
    </row>
    <row r="6" spans="1:8" ht="19.5" customHeight="1" x14ac:dyDescent="0.15">
      <c r="A6" s="18" t="s">
        <v>42</v>
      </c>
      <c r="B6" s="47"/>
      <c r="C6" s="48">
        <v>65</v>
      </c>
      <c r="D6" s="49" t="s">
        <v>45</v>
      </c>
      <c r="E6" s="49"/>
      <c r="F6" s="53">
        <v>45020</v>
      </c>
      <c r="G6" s="54" t="s">
        <v>18</v>
      </c>
      <c r="H6" s="49"/>
    </row>
    <row r="7" spans="1:8" ht="19.5" customHeight="1" x14ac:dyDescent="0.15">
      <c r="A7" s="18" t="s">
        <v>42</v>
      </c>
      <c r="B7" s="47">
        <v>44983</v>
      </c>
      <c r="C7" s="48">
        <v>16</v>
      </c>
      <c r="D7" s="49" t="s">
        <v>226</v>
      </c>
      <c r="E7" s="49"/>
      <c r="F7" s="49" t="s">
        <v>227</v>
      </c>
      <c r="G7" s="54" t="s">
        <v>14</v>
      </c>
      <c r="H7" s="49"/>
    </row>
    <row r="8" spans="1:8" ht="19.5" customHeight="1" x14ac:dyDescent="0.15">
      <c r="A8" s="18" t="s">
        <v>38</v>
      </c>
      <c r="B8" s="47">
        <v>44982</v>
      </c>
      <c r="C8" s="48">
        <v>0.99</v>
      </c>
      <c r="D8" s="49" t="s">
        <v>228</v>
      </c>
      <c r="E8" s="49"/>
      <c r="F8" s="49" t="s">
        <v>147</v>
      </c>
      <c r="G8" s="54" t="s">
        <v>13</v>
      </c>
      <c r="H8" s="49"/>
    </row>
    <row r="9" spans="1:8" ht="19.5" customHeight="1" x14ac:dyDescent="0.15">
      <c r="A9" s="18" t="s">
        <v>42</v>
      </c>
      <c r="B9" s="47">
        <v>44981</v>
      </c>
      <c r="C9" s="48">
        <v>0.75</v>
      </c>
      <c r="D9" s="49" t="s">
        <v>229</v>
      </c>
      <c r="E9" s="49"/>
      <c r="F9" s="49" t="s">
        <v>230</v>
      </c>
      <c r="G9" s="54" t="s">
        <v>13</v>
      </c>
      <c r="H9" s="49"/>
    </row>
    <row r="10" spans="1:8" ht="19.5" customHeight="1" x14ac:dyDescent="0.15">
      <c r="A10" s="18" t="s">
        <v>42</v>
      </c>
      <c r="B10" s="47">
        <v>44981</v>
      </c>
      <c r="C10" s="48">
        <v>5.4</v>
      </c>
      <c r="D10" s="49" t="s">
        <v>141</v>
      </c>
      <c r="E10" s="49">
        <v>6</v>
      </c>
      <c r="F10" s="49" t="s">
        <v>230</v>
      </c>
      <c r="G10" s="54" t="s">
        <v>13</v>
      </c>
      <c r="H10" s="49"/>
    </row>
    <row r="11" spans="1:8" ht="19.5" customHeight="1" x14ac:dyDescent="0.15">
      <c r="A11" s="18" t="s">
        <v>42</v>
      </c>
      <c r="B11" s="47">
        <v>44981</v>
      </c>
      <c r="C11" s="48">
        <v>1.06</v>
      </c>
      <c r="D11" s="49" t="s">
        <v>47</v>
      </c>
      <c r="E11" s="49"/>
      <c r="F11" s="49" t="s">
        <v>230</v>
      </c>
      <c r="G11" s="54" t="s">
        <v>13</v>
      </c>
      <c r="H11" s="49"/>
    </row>
    <row r="12" spans="1:8" ht="19.5" customHeight="1" x14ac:dyDescent="0.15">
      <c r="A12" s="18" t="s">
        <v>42</v>
      </c>
      <c r="B12" s="47">
        <v>44981</v>
      </c>
      <c r="C12" s="48">
        <v>0.16</v>
      </c>
      <c r="D12" s="49" t="s">
        <v>231</v>
      </c>
      <c r="E12" s="49"/>
      <c r="F12" s="49" t="s">
        <v>232</v>
      </c>
      <c r="G12" s="54" t="s">
        <v>16</v>
      </c>
      <c r="H12" s="49"/>
    </row>
    <row r="13" spans="1:8" ht="19.5" customHeight="1" x14ac:dyDescent="0.15">
      <c r="A13" s="18" t="s">
        <v>42</v>
      </c>
      <c r="B13" s="47">
        <v>44982</v>
      </c>
      <c r="C13" s="48">
        <v>1.51</v>
      </c>
      <c r="D13" s="49" t="s">
        <v>233</v>
      </c>
      <c r="E13" s="49"/>
      <c r="F13" s="49" t="s">
        <v>230</v>
      </c>
      <c r="G13" s="54" t="s">
        <v>13</v>
      </c>
      <c r="H13" s="49"/>
    </row>
    <row r="14" spans="1:8" ht="19.5" customHeight="1" x14ac:dyDescent="0.15">
      <c r="A14" s="18" t="s">
        <v>42</v>
      </c>
      <c r="B14" s="47">
        <v>44982</v>
      </c>
      <c r="C14" s="48">
        <v>1.25</v>
      </c>
      <c r="D14" s="49" t="s">
        <v>234</v>
      </c>
      <c r="E14" s="49"/>
      <c r="F14" s="49" t="s">
        <v>230</v>
      </c>
      <c r="G14" s="54" t="s">
        <v>13</v>
      </c>
      <c r="H14" s="49"/>
    </row>
    <row r="15" spans="1:8" ht="19.5" customHeight="1" x14ac:dyDescent="0.15">
      <c r="A15" s="18" t="s">
        <v>42</v>
      </c>
      <c r="B15" s="47">
        <v>44982</v>
      </c>
      <c r="C15" s="48">
        <v>1.25</v>
      </c>
      <c r="D15" s="49" t="s">
        <v>235</v>
      </c>
      <c r="E15" s="49"/>
      <c r="F15" s="49" t="s">
        <v>230</v>
      </c>
      <c r="G15" s="54" t="s">
        <v>13</v>
      </c>
      <c r="H15" s="49"/>
    </row>
    <row r="16" spans="1:8" ht="19.5" customHeight="1" x14ac:dyDescent="0.15">
      <c r="A16" s="18" t="s">
        <v>42</v>
      </c>
      <c r="B16" s="47">
        <v>44982</v>
      </c>
      <c r="C16" s="48">
        <v>1.99</v>
      </c>
      <c r="D16" s="49" t="s">
        <v>236</v>
      </c>
      <c r="E16" s="49"/>
      <c r="F16" s="49" t="s">
        <v>230</v>
      </c>
      <c r="G16" s="54" t="s">
        <v>13</v>
      </c>
      <c r="H16" s="49"/>
    </row>
    <row r="17" spans="1:8" ht="19.5" customHeight="1" x14ac:dyDescent="0.15">
      <c r="A17" s="18" t="s">
        <v>42</v>
      </c>
      <c r="B17" s="47">
        <v>44982</v>
      </c>
      <c r="C17" s="48">
        <v>3.45</v>
      </c>
      <c r="D17" s="49" t="s">
        <v>237</v>
      </c>
      <c r="E17" s="49"/>
      <c r="F17" s="49" t="s">
        <v>230</v>
      </c>
      <c r="G17" s="54" t="s">
        <v>13</v>
      </c>
      <c r="H17" s="49"/>
    </row>
    <row r="18" spans="1:8" ht="19.5" customHeight="1" x14ac:dyDescent="0.15">
      <c r="A18" s="18" t="s">
        <v>42</v>
      </c>
      <c r="B18" s="47">
        <v>44982</v>
      </c>
      <c r="C18" s="48">
        <v>1.5</v>
      </c>
      <c r="D18" s="49" t="s">
        <v>238</v>
      </c>
      <c r="E18" s="49" t="s">
        <v>239</v>
      </c>
      <c r="F18" s="49" t="s">
        <v>230</v>
      </c>
      <c r="G18" s="54" t="s">
        <v>13</v>
      </c>
      <c r="H18" s="49"/>
    </row>
    <row r="19" spans="1:8" ht="19.5" customHeight="1" x14ac:dyDescent="0.15">
      <c r="A19" s="18" t="s">
        <v>42</v>
      </c>
      <c r="B19" s="47">
        <v>44982</v>
      </c>
      <c r="C19" s="48">
        <v>0.85</v>
      </c>
      <c r="D19" s="49" t="s">
        <v>238</v>
      </c>
      <c r="E19" s="49"/>
      <c r="F19" s="49" t="s">
        <v>230</v>
      </c>
      <c r="G19" s="54" t="s">
        <v>13</v>
      </c>
      <c r="H19" s="49"/>
    </row>
    <row r="20" spans="1:8" ht="19.5" customHeight="1" x14ac:dyDescent="0.15">
      <c r="A20" s="18" t="s">
        <v>42</v>
      </c>
      <c r="B20" s="47">
        <v>44982</v>
      </c>
      <c r="C20" s="48">
        <v>7.79</v>
      </c>
      <c r="D20" s="49" t="s">
        <v>240</v>
      </c>
      <c r="E20" s="55"/>
      <c r="F20" s="49" t="s">
        <v>230</v>
      </c>
      <c r="G20" s="54" t="s">
        <v>13</v>
      </c>
      <c r="H20" s="49"/>
    </row>
    <row r="21" spans="1:8" ht="19.5" customHeight="1" x14ac:dyDescent="0.15">
      <c r="A21" s="18" t="s">
        <v>42</v>
      </c>
      <c r="B21" s="47">
        <v>44982</v>
      </c>
      <c r="C21" s="48">
        <v>3.08</v>
      </c>
      <c r="D21" s="49" t="s">
        <v>241</v>
      </c>
      <c r="E21" s="55"/>
      <c r="F21" s="49" t="s">
        <v>230</v>
      </c>
      <c r="G21" s="54" t="s">
        <v>13</v>
      </c>
      <c r="H21" s="49"/>
    </row>
    <row r="22" spans="1:8" ht="19.5" customHeight="1" x14ac:dyDescent="0.15">
      <c r="A22" s="18" t="s">
        <v>42</v>
      </c>
      <c r="B22" s="47">
        <v>44982</v>
      </c>
      <c r="C22" s="48">
        <v>3.22</v>
      </c>
      <c r="D22" s="49" t="s">
        <v>242</v>
      </c>
      <c r="E22" s="55"/>
      <c r="F22" s="49" t="s">
        <v>230</v>
      </c>
      <c r="G22" s="54" t="s">
        <v>13</v>
      </c>
      <c r="H22" s="49"/>
    </row>
    <row r="23" spans="1:8" ht="19.5" customHeight="1" x14ac:dyDescent="0.15">
      <c r="A23" s="18" t="s">
        <v>42</v>
      </c>
      <c r="B23" s="47">
        <v>44980</v>
      </c>
      <c r="C23" s="48">
        <v>4.28</v>
      </c>
      <c r="D23" s="49" t="s">
        <v>241</v>
      </c>
      <c r="E23" s="55"/>
      <c r="F23" s="49" t="s">
        <v>230</v>
      </c>
      <c r="G23" s="54" t="s">
        <v>13</v>
      </c>
      <c r="H23" s="49"/>
    </row>
    <row r="24" spans="1:8" ht="19.5" customHeight="1" x14ac:dyDescent="0.15">
      <c r="A24" s="18" t="s">
        <v>42</v>
      </c>
      <c r="B24" s="47">
        <v>44980</v>
      </c>
      <c r="C24" s="48">
        <v>2.2000000000000002</v>
      </c>
      <c r="D24" s="49" t="s">
        <v>102</v>
      </c>
      <c r="E24" s="55"/>
      <c r="F24" s="49" t="s">
        <v>230</v>
      </c>
      <c r="G24" s="54" t="s">
        <v>13</v>
      </c>
      <c r="H24" s="49"/>
    </row>
    <row r="25" spans="1:8" ht="19.5" customHeight="1" x14ac:dyDescent="0.15">
      <c r="A25" s="18" t="s">
        <v>42</v>
      </c>
      <c r="B25" s="47">
        <v>44979</v>
      </c>
      <c r="C25" s="48">
        <v>1.1100000000000001</v>
      </c>
      <c r="D25" s="49" t="s">
        <v>102</v>
      </c>
      <c r="E25" s="55"/>
      <c r="F25" s="49" t="s">
        <v>230</v>
      </c>
      <c r="G25" s="54" t="s">
        <v>13</v>
      </c>
      <c r="H25" s="49"/>
    </row>
    <row r="26" spans="1:8" ht="19.5" customHeight="1" x14ac:dyDescent="0.15">
      <c r="A26" s="18" t="s">
        <v>42</v>
      </c>
      <c r="B26" s="47">
        <v>44979</v>
      </c>
      <c r="C26" s="48">
        <v>3.74</v>
      </c>
      <c r="D26" s="49" t="s">
        <v>243</v>
      </c>
      <c r="E26" s="55">
        <v>24</v>
      </c>
      <c r="F26" s="49" t="s">
        <v>230</v>
      </c>
      <c r="G26" s="54" t="s">
        <v>13</v>
      </c>
      <c r="H26" s="49"/>
    </row>
    <row r="27" spans="1:8" ht="19.5" customHeight="1" x14ac:dyDescent="0.15">
      <c r="A27" s="18" t="s">
        <v>42</v>
      </c>
      <c r="B27" s="47">
        <v>44972</v>
      </c>
      <c r="C27" s="48">
        <v>2.11</v>
      </c>
      <c r="D27" s="49" t="s">
        <v>47</v>
      </c>
      <c r="E27" s="55"/>
      <c r="F27" s="49" t="s">
        <v>230</v>
      </c>
      <c r="G27" s="54" t="s">
        <v>13</v>
      </c>
      <c r="H27" s="49"/>
    </row>
    <row r="28" spans="1:8" ht="19.5" customHeight="1" x14ac:dyDescent="0.15">
      <c r="A28" s="18" t="s">
        <v>42</v>
      </c>
      <c r="B28" s="47">
        <v>44968</v>
      </c>
      <c r="C28" s="48">
        <v>2.79</v>
      </c>
      <c r="D28" s="49" t="s">
        <v>100</v>
      </c>
      <c r="E28" s="55"/>
      <c r="F28" s="49" t="s">
        <v>230</v>
      </c>
      <c r="G28" s="54" t="s">
        <v>13</v>
      </c>
      <c r="H28" s="49"/>
    </row>
    <row r="29" spans="1:8" ht="19.5" customHeight="1" x14ac:dyDescent="0.15">
      <c r="A29" s="18" t="s">
        <v>42</v>
      </c>
      <c r="B29" s="47">
        <v>44968</v>
      </c>
      <c r="C29" s="48">
        <v>1.25</v>
      </c>
      <c r="D29" s="49" t="s">
        <v>244</v>
      </c>
      <c r="E29" s="55"/>
      <c r="F29" s="49" t="s">
        <v>230</v>
      </c>
      <c r="G29" s="54" t="s">
        <v>13</v>
      </c>
      <c r="H29" s="49"/>
    </row>
    <row r="30" spans="1:8" ht="19.5" customHeight="1" x14ac:dyDescent="0.15">
      <c r="A30" s="18" t="s">
        <v>42</v>
      </c>
      <c r="B30" s="47">
        <v>44968</v>
      </c>
      <c r="C30" s="48">
        <v>1.25</v>
      </c>
      <c r="D30" s="49" t="s">
        <v>244</v>
      </c>
      <c r="E30" s="55"/>
      <c r="F30" s="49" t="s">
        <v>230</v>
      </c>
      <c r="G30" s="54" t="s">
        <v>13</v>
      </c>
      <c r="H30" s="49"/>
    </row>
    <row r="31" spans="1:8" ht="19.5" customHeight="1" x14ac:dyDescent="0.15">
      <c r="A31" s="18" t="s">
        <v>42</v>
      </c>
      <c r="B31" s="47">
        <v>44968</v>
      </c>
      <c r="C31" s="48">
        <v>1.25</v>
      </c>
      <c r="D31" s="49" t="s">
        <v>244</v>
      </c>
      <c r="E31" s="49"/>
      <c r="F31" s="49" t="s">
        <v>230</v>
      </c>
      <c r="G31" s="54" t="s">
        <v>13</v>
      </c>
      <c r="H31" s="55"/>
    </row>
    <row r="32" spans="1:8" ht="19.5" customHeight="1" x14ac:dyDescent="0.15">
      <c r="A32" s="18" t="s">
        <v>42</v>
      </c>
      <c r="B32" s="47">
        <v>44968</v>
      </c>
      <c r="C32" s="48">
        <v>0.63</v>
      </c>
      <c r="D32" s="49" t="s">
        <v>245</v>
      </c>
      <c r="E32" s="55"/>
      <c r="F32" s="49" t="s">
        <v>230</v>
      </c>
      <c r="G32" s="54" t="s">
        <v>13</v>
      </c>
      <c r="H32" s="55"/>
    </row>
    <row r="33" spans="1:8" ht="19.5" customHeight="1" x14ac:dyDescent="0.15">
      <c r="A33" s="18" t="s">
        <v>42</v>
      </c>
      <c r="B33" s="47">
        <v>44968</v>
      </c>
      <c r="C33" s="48">
        <v>2.4500000000000002</v>
      </c>
      <c r="D33" s="49" t="s">
        <v>246</v>
      </c>
      <c r="E33" s="55"/>
      <c r="F33" s="49" t="s">
        <v>230</v>
      </c>
      <c r="G33" s="54" t="s">
        <v>13</v>
      </c>
      <c r="H33" s="55"/>
    </row>
    <row r="34" spans="1:8" ht="19.5" customHeight="1" x14ac:dyDescent="0.15">
      <c r="A34" s="18" t="s">
        <v>42</v>
      </c>
      <c r="B34" s="47">
        <v>44968</v>
      </c>
      <c r="C34" s="48">
        <v>2.2400000000000002</v>
      </c>
      <c r="D34" s="49" t="s">
        <v>247</v>
      </c>
      <c r="E34" s="55"/>
      <c r="F34" s="49" t="s">
        <v>230</v>
      </c>
      <c r="G34" s="54" t="s">
        <v>13</v>
      </c>
      <c r="H34" s="55"/>
    </row>
    <row r="35" spans="1:8" ht="19.5" customHeight="1" x14ac:dyDescent="0.15">
      <c r="A35" s="18" t="s">
        <v>42</v>
      </c>
      <c r="B35" s="47">
        <v>44968</v>
      </c>
      <c r="C35" s="48">
        <v>3.23</v>
      </c>
      <c r="D35" s="49" t="s">
        <v>248</v>
      </c>
      <c r="E35" s="55"/>
      <c r="F35" s="49" t="s">
        <v>230</v>
      </c>
      <c r="G35" s="54" t="s">
        <v>13</v>
      </c>
      <c r="H35" s="55" t="s">
        <v>249</v>
      </c>
    </row>
    <row r="36" spans="1:8" ht="19.5" customHeight="1" x14ac:dyDescent="0.15">
      <c r="A36" s="18" t="s">
        <v>42</v>
      </c>
      <c r="B36" s="47">
        <v>44968</v>
      </c>
      <c r="C36" s="48">
        <v>4</v>
      </c>
      <c r="D36" s="49" t="s">
        <v>248</v>
      </c>
      <c r="E36" s="55"/>
      <c r="F36" s="49" t="s">
        <v>230</v>
      </c>
      <c r="G36" s="54" t="s">
        <v>13</v>
      </c>
      <c r="H36" s="55"/>
    </row>
    <row r="37" spans="1:8" ht="19.5" customHeight="1" x14ac:dyDescent="0.15">
      <c r="A37" s="18" t="s">
        <v>42</v>
      </c>
      <c r="B37" s="47">
        <v>44968</v>
      </c>
      <c r="C37" s="48">
        <v>1.69</v>
      </c>
      <c r="D37" s="49" t="s">
        <v>250</v>
      </c>
      <c r="E37" s="55"/>
      <c r="F37" s="49" t="s">
        <v>230</v>
      </c>
      <c r="G37" s="54" t="s">
        <v>13</v>
      </c>
      <c r="H37" s="55"/>
    </row>
    <row r="38" spans="1:8" ht="19.5" customHeight="1" x14ac:dyDescent="0.15">
      <c r="A38" s="18" t="s">
        <v>42</v>
      </c>
      <c r="B38" s="47">
        <v>44968</v>
      </c>
      <c r="C38" s="48">
        <v>0.89</v>
      </c>
      <c r="D38" s="49" t="s">
        <v>88</v>
      </c>
      <c r="E38" s="55"/>
      <c r="F38" s="49" t="s">
        <v>230</v>
      </c>
      <c r="G38" s="54" t="s">
        <v>13</v>
      </c>
      <c r="H38" s="55"/>
    </row>
    <row r="39" spans="1:8" ht="19.5" customHeight="1" x14ac:dyDescent="0.15">
      <c r="A39" s="18" t="s">
        <v>42</v>
      </c>
      <c r="B39" s="47">
        <v>44968</v>
      </c>
      <c r="C39" s="48">
        <v>1.65</v>
      </c>
      <c r="D39" s="49" t="s">
        <v>251</v>
      </c>
      <c r="E39" s="55"/>
      <c r="F39" s="49" t="s">
        <v>230</v>
      </c>
      <c r="G39" s="54" t="s">
        <v>13</v>
      </c>
      <c r="H39" s="55"/>
    </row>
    <row r="40" spans="1:8" ht="19.5" customHeight="1" x14ac:dyDescent="0.15">
      <c r="A40" s="18" t="s">
        <v>42</v>
      </c>
      <c r="B40" s="47">
        <v>44968</v>
      </c>
      <c r="C40" s="48">
        <v>3.74</v>
      </c>
      <c r="D40" s="49" t="s">
        <v>252</v>
      </c>
      <c r="E40" s="55"/>
      <c r="F40" s="49" t="s">
        <v>230</v>
      </c>
      <c r="G40" s="54" t="s">
        <v>13</v>
      </c>
      <c r="H40" s="55"/>
    </row>
    <row r="41" spans="1:8" ht="19.5" customHeight="1" x14ac:dyDescent="0.15">
      <c r="A41" s="18" t="s">
        <v>38</v>
      </c>
      <c r="B41" s="47">
        <v>44986</v>
      </c>
      <c r="C41" s="48">
        <v>8.27</v>
      </c>
      <c r="D41" s="49" t="s">
        <v>160</v>
      </c>
      <c r="E41" s="55"/>
      <c r="F41" s="49" t="s">
        <v>55</v>
      </c>
      <c r="G41" s="54" t="s">
        <v>24</v>
      </c>
      <c r="H41" s="55"/>
    </row>
    <row r="42" spans="1:8" ht="19.5" customHeight="1" x14ac:dyDescent="0.15">
      <c r="A42" s="18" t="s">
        <v>38</v>
      </c>
      <c r="B42" s="47">
        <v>44986</v>
      </c>
      <c r="C42" s="48">
        <v>7.93</v>
      </c>
      <c r="D42" s="49" t="s">
        <v>253</v>
      </c>
      <c r="E42" s="55"/>
      <c r="F42" s="49" t="s">
        <v>55</v>
      </c>
      <c r="G42" s="54" t="s">
        <v>24</v>
      </c>
      <c r="H42" s="55"/>
    </row>
    <row r="43" spans="1:8" ht="19.5" customHeight="1" x14ac:dyDescent="0.15">
      <c r="A43" s="18" t="s">
        <v>42</v>
      </c>
      <c r="B43" s="47">
        <v>44986</v>
      </c>
      <c r="C43" s="48">
        <v>1.8</v>
      </c>
      <c r="D43" s="49" t="s">
        <v>173</v>
      </c>
      <c r="E43" s="55"/>
      <c r="F43" s="49" t="s">
        <v>98</v>
      </c>
      <c r="G43" s="54" t="s">
        <v>13</v>
      </c>
      <c r="H43" s="55"/>
    </row>
    <row r="44" spans="1:8" ht="19.5" customHeight="1" x14ac:dyDescent="0.15">
      <c r="A44" s="18" t="s">
        <v>42</v>
      </c>
      <c r="B44" s="47">
        <v>44986</v>
      </c>
      <c r="C44" s="48">
        <v>3.14</v>
      </c>
      <c r="D44" s="49" t="s">
        <v>254</v>
      </c>
      <c r="E44" s="55"/>
      <c r="F44" s="49" t="s">
        <v>98</v>
      </c>
      <c r="G44" s="54" t="s">
        <v>13</v>
      </c>
      <c r="H44" s="55"/>
    </row>
    <row r="45" spans="1:8" ht="19.5" customHeight="1" x14ac:dyDescent="0.15">
      <c r="A45" s="18" t="s">
        <v>42</v>
      </c>
      <c r="B45" s="47">
        <v>44986</v>
      </c>
      <c r="C45" s="48">
        <v>1.79</v>
      </c>
      <c r="D45" s="49" t="s">
        <v>255</v>
      </c>
      <c r="E45" s="55"/>
      <c r="F45" s="49" t="s">
        <v>98</v>
      </c>
      <c r="G45" s="54" t="s">
        <v>13</v>
      </c>
      <c r="H45" s="65"/>
    </row>
    <row r="46" spans="1:8" ht="19.5" customHeight="1" x14ac:dyDescent="0.15">
      <c r="A46" s="18" t="s">
        <v>42</v>
      </c>
      <c r="B46" s="47">
        <v>44986</v>
      </c>
      <c r="C46" s="48">
        <v>0.95</v>
      </c>
      <c r="D46" s="49" t="s">
        <v>256</v>
      </c>
      <c r="E46" s="55"/>
      <c r="F46" s="49" t="s">
        <v>98</v>
      </c>
      <c r="G46" s="54" t="s">
        <v>13</v>
      </c>
      <c r="H46" s="65"/>
    </row>
    <row r="47" spans="1:8" ht="19.5" customHeight="1" x14ac:dyDescent="0.15">
      <c r="A47" s="18" t="s">
        <v>42</v>
      </c>
      <c r="B47" s="47">
        <v>44986</v>
      </c>
      <c r="C47" s="48">
        <v>2.25</v>
      </c>
      <c r="D47" s="49" t="s">
        <v>257</v>
      </c>
      <c r="E47" s="55">
        <v>3</v>
      </c>
      <c r="F47" s="49" t="s">
        <v>98</v>
      </c>
      <c r="G47" s="54" t="s">
        <v>16</v>
      </c>
      <c r="H47" s="65"/>
    </row>
    <row r="48" spans="1:8" ht="19.5" customHeight="1" x14ac:dyDescent="0.15">
      <c r="A48" s="18" t="s">
        <v>38</v>
      </c>
      <c r="B48" s="47">
        <v>44986</v>
      </c>
      <c r="C48" s="48">
        <v>0.9</v>
      </c>
      <c r="D48" s="49" t="s">
        <v>103</v>
      </c>
      <c r="E48" s="55"/>
      <c r="F48" s="49" t="s">
        <v>258</v>
      </c>
      <c r="G48" s="54" t="s">
        <v>13</v>
      </c>
      <c r="H48" s="65"/>
    </row>
    <row r="49" spans="1:8" ht="19.5" customHeight="1" x14ac:dyDescent="0.15">
      <c r="A49" s="18" t="s">
        <v>42</v>
      </c>
      <c r="B49" s="47">
        <v>44987</v>
      </c>
      <c r="C49" s="48">
        <v>71.75</v>
      </c>
      <c r="D49" s="49" t="s">
        <v>194</v>
      </c>
      <c r="E49" s="55"/>
      <c r="F49" s="49" t="s">
        <v>259</v>
      </c>
      <c r="G49" s="54" t="s">
        <v>25</v>
      </c>
      <c r="H49" s="66"/>
    </row>
    <row r="50" spans="1:8" ht="19.5" customHeight="1" x14ac:dyDescent="0.15">
      <c r="A50" s="18" t="s">
        <v>42</v>
      </c>
      <c r="B50" s="47">
        <v>44989</v>
      </c>
      <c r="C50" s="48">
        <v>37.299999999999997</v>
      </c>
      <c r="D50" s="49" t="s">
        <v>260</v>
      </c>
      <c r="E50" s="55"/>
      <c r="F50" s="49" t="s">
        <v>261</v>
      </c>
      <c r="G50" s="54" t="s">
        <v>14</v>
      </c>
      <c r="H50" s="66"/>
    </row>
    <row r="51" spans="1:8" ht="19.5" customHeight="1" x14ac:dyDescent="0.15">
      <c r="A51" s="18" t="s">
        <v>42</v>
      </c>
      <c r="B51" s="47">
        <v>44989</v>
      </c>
      <c r="C51" s="48">
        <v>8.6999999999999993</v>
      </c>
      <c r="D51" s="49" t="s">
        <v>262</v>
      </c>
      <c r="E51" s="55"/>
      <c r="F51" s="55" t="s">
        <v>263</v>
      </c>
      <c r="G51" s="54" t="s">
        <v>14</v>
      </c>
      <c r="H51" s="66"/>
    </row>
    <row r="52" spans="1:8" ht="19.5" customHeight="1" x14ac:dyDescent="0.15">
      <c r="A52" s="18" t="s">
        <v>38</v>
      </c>
      <c r="B52" s="47">
        <v>44991</v>
      </c>
      <c r="C52" s="48">
        <v>2.99</v>
      </c>
      <c r="D52" s="49" t="s">
        <v>264</v>
      </c>
      <c r="E52" s="55"/>
      <c r="F52" s="55" t="s">
        <v>168</v>
      </c>
      <c r="G52" s="54" t="s">
        <v>15</v>
      </c>
      <c r="H52" s="66"/>
    </row>
    <row r="53" spans="1:8" ht="19.5" customHeight="1" x14ac:dyDescent="0.15">
      <c r="A53" s="18" t="s">
        <v>42</v>
      </c>
      <c r="B53" s="56">
        <v>44988</v>
      </c>
      <c r="C53" s="48">
        <v>9.1199999999999992</v>
      </c>
      <c r="D53" s="49" t="s">
        <v>177</v>
      </c>
      <c r="E53" s="55"/>
      <c r="F53" s="55" t="s">
        <v>98</v>
      </c>
      <c r="G53" s="54" t="s">
        <v>13</v>
      </c>
      <c r="H53" s="66"/>
    </row>
    <row r="54" spans="1:8" ht="19.5" customHeight="1" x14ac:dyDescent="0.15">
      <c r="A54" s="18" t="s">
        <v>42</v>
      </c>
      <c r="B54" s="47">
        <v>44988</v>
      </c>
      <c r="C54" s="48">
        <v>5.6</v>
      </c>
      <c r="D54" s="49" t="s">
        <v>179</v>
      </c>
      <c r="E54" s="55"/>
      <c r="F54" s="55" t="s">
        <v>98</v>
      </c>
      <c r="G54" s="54" t="s">
        <v>13</v>
      </c>
      <c r="H54" s="66"/>
    </row>
    <row r="55" spans="1:8" ht="19.5" customHeight="1" x14ac:dyDescent="0.15">
      <c r="A55" s="18" t="s">
        <v>42</v>
      </c>
      <c r="B55" s="56">
        <v>44988</v>
      </c>
      <c r="C55" s="48">
        <v>4.6500000000000004</v>
      </c>
      <c r="D55" s="49" t="s">
        <v>83</v>
      </c>
      <c r="E55" s="55"/>
      <c r="F55" s="55" t="s">
        <v>98</v>
      </c>
      <c r="G55" s="54" t="s">
        <v>13</v>
      </c>
      <c r="H55" s="66"/>
    </row>
    <row r="56" spans="1:8" ht="19.5" customHeight="1" x14ac:dyDescent="0.15">
      <c r="A56" s="18" t="s">
        <v>42</v>
      </c>
      <c r="B56" s="47">
        <v>44988</v>
      </c>
      <c r="C56" s="48">
        <v>0.99</v>
      </c>
      <c r="D56" s="49" t="s">
        <v>265</v>
      </c>
      <c r="E56" s="55"/>
      <c r="F56" s="55" t="s">
        <v>98</v>
      </c>
      <c r="G56" s="54" t="s">
        <v>13</v>
      </c>
      <c r="H56" s="66"/>
    </row>
    <row r="57" spans="1:8" ht="19.5" customHeight="1" x14ac:dyDescent="0.15">
      <c r="A57" s="18" t="s">
        <v>42</v>
      </c>
      <c r="B57" s="56">
        <v>44988</v>
      </c>
      <c r="C57" s="48">
        <v>0.86</v>
      </c>
      <c r="D57" s="49" t="s">
        <v>265</v>
      </c>
      <c r="E57" s="55"/>
      <c r="F57" s="55" t="s">
        <v>98</v>
      </c>
      <c r="G57" s="54" t="s">
        <v>13</v>
      </c>
      <c r="H57" s="66"/>
    </row>
    <row r="58" spans="1:8" ht="19.5" customHeight="1" x14ac:dyDescent="0.15">
      <c r="A58" s="18" t="s">
        <v>42</v>
      </c>
      <c r="B58" s="47">
        <v>44988</v>
      </c>
      <c r="C58" s="48">
        <v>2.13</v>
      </c>
      <c r="D58" s="49" t="s">
        <v>265</v>
      </c>
      <c r="E58" s="55"/>
      <c r="F58" s="55" t="s">
        <v>98</v>
      </c>
      <c r="G58" s="54" t="s">
        <v>13</v>
      </c>
      <c r="H58" s="66"/>
    </row>
    <row r="59" spans="1:8" ht="19.5" customHeight="1" x14ac:dyDescent="0.15">
      <c r="A59" s="18" t="s">
        <v>42</v>
      </c>
      <c r="B59" s="56">
        <v>44988</v>
      </c>
      <c r="C59" s="48">
        <v>1.64</v>
      </c>
      <c r="D59" s="49" t="s">
        <v>182</v>
      </c>
      <c r="E59" s="55"/>
      <c r="F59" s="55" t="s">
        <v>98</v>
      </c>
      <c r="G59" s="54" t="s">
        <v>13</v>
      </c>
      <c r="H59" s="66"/>
    </row>
    <row r="60" spans="1:8" ht="19.5" customHeight="1" x14ac:dyDescent="0.15">
      <c r="A60" s="18" t="s">
        <v>42</v>
      </c>
      <c r="B60" s="47">
        <v>44988</v>
      </c>
      <c r="C60" s="48">
        <v>1.45</v>
      </c>
      <c r="D60" s="49" t="s">
        <v>266</v>
      </c>
      <c r="E60" s="55"/>
      <c r="F60" s="55" t="s">
        <v>98</v>
      </c>
      <c r="G60" s="54" t="s">
        <v>13</v>
      </c>
      <c r="H60" s="66"/>
    </row>
    <row r="61" spans="1:8" ht="19.5" customHeight="1" x14ac:dyDescent="0.15">
      <c r="A61" s="18" t="s">
        <v>42</v>
      </c>
      <c r="B61" s="56">
        <v>44988</v>
      </c>
      <c r="C61" s="48">
        <v>1.73</v>
      </c>
      <c r="D61" s="49" t="s">
        <v>140</v>
      </c>
      <c r="E61" s="55"/>
      <c r="F61" s="55" t="s">
        <v>98</v>
      </c>
      <c r="G61" s="54" t="s">
        <v>13</v>
      </c>
      <c r="H61" s="66"/>
    </row>
    <row r="62" spans="1:8" ht="19.5" customHeight="1" x14ac:dyDescent="0.15">
      <c r="A62" s="18" t="s">
        <v>42</v>
      </c>
      <c r="B62" s="47">
        <v>44988</v>
      </c>
      <c r="C62" s="48">
        <v>1.63</v>
      </c>
      <c r="D62" s="49" t="s">
        <v>185</v>
      </c>
      <c r="E62" s="55"/>
      <c r="F62" s="55" t="s">
        <v>98</v>
      </c>
      <c r="G62" s="54" t="s">
        <v>13</v>
      </c>
      <c r="H62" s="66"/>
    </row>
    <row r="63" spans="1:8" ht="19.5" customHeight="1" x14ac:dyDescent="0.15">
      <c r="A63" s="18" t="s">
        <v>42</v>
      </c>
      <c r="B63" s="56">
        <v>44988</v>
      </c>
      <c r="C63" s="48">
        <v>5.4</v>
      </c>
      <c r="D63" s="49" t="s">
        <v>141</v>
      </c>
      <c r="E63" s="55"/>
      <c r="F63" s="55" t="s">
        <v>98</v>
      </c>
      <c r="G63" s="54" t="s">
        <v>13</v>
      </c>
      <c r="H63" s="66"/>
    </row>
    <row r="64" spans="1:8" ht="19.5" customHeight="1" x14ac:dyDescent="0.15">
      <c r="A64" s="18" t="s">
        <v>42</v>
      </c>
      <c r="B64" s="47">
        <v>44988</v>
      </c>
      <c r="C64" s="48">
        <v>2.6</v>
      </c>
      <c r="D64" s="49" t="s">
        <v>267</v>
      </c>
      <c r="E64" s="55"/>
      <c r="F64" s="55" t="s">
        <v>98</v>
      </c>
      <c r="G64" s="54" t="s">
        <v>13</v>
      </c>
      <c r="H64" s="66"/>
    </row>
    <row r="65" spans="1:8" ht="19.5" customHeight="1" x14ac:dyDescent="0.15">
      <c r="A65" s="18" t="s">
        <v>42</v>
      </c>
      <c r="B65" s="56">
        <v>44988</v>
      </c>
      <c r="C65" s="48">
        <v>1.75</v>
      </c>
      <c r="D65" s="49" t="s">
        <v>268</v>
      </c>
      <c r="E65" s="55"/>
      <c r="F65" s="55" t="s">
        <v>98</v>
      </c>
      <c r="G65" s="54" t="s">
        <v>13</v>
      </c>
      <c r="H65" s="66"/>
    </row>
    <row r="66" spans="1:8" ht="19.5" customHeight="1" x14ac:dyDescent="0.15">
      <c r="A66" s="18" t="s">
        <v>42</v>
      </c>
      <c r="B66" s="47">
        <v>44988</v>
      </c>
      <c r="C66" s="48">
        <v>2.4900000000000002</v>
      </c>
      <c r="D66" s="49" t="s">
        <v>269</v>
      </c>
      <c r="E66" s="55"/>
      <c r="F66" s="55" t="s">
        <v>98</v>
      </c>
      <c r="G66" s="54" t="s">
        <v>13</v>
      </c>
      <c r="H66" s="66"/>
    </row>
    <row r="67" spans="1:8" ht="19.5" customHeight="1" x14ac:dyDescent="0.15">
      <c r="A67" s="18" t="s">
        <v>42</v>
      </c>
      <c r="B67" s="56">
        <v>44988</v>
      </c>
      <c r="C67" s="48">
        <v>3.86</v>
      </c>
      <c r="D67" s="49" t="s">
        <v>206</v>
      </c>
      <c r="E67" s="55"/>
      <c r="F67" s="55" t="s">
        <v>98</v>
      </c>
      <c r="G67" s="54" t="s">
        <v>13</v>
      </c>
      <c r="H67" s="66"/>
    </row>
    <row r="68" spans="1:8" ht="19.5" customHeight="1" x14ac:dyDescent="0.15">
      <c r="A68" s="18" t="s">
        <v>42</v>
      </c>
      <c r="B68" s="47">
        <v>44988</v>
      </c>
      <c r="C68" s="48">
        <v>4.08</v>
      </c>
      <c r="D68" s="49" t="s">
        <v>270</v>
      </c>
      <c r="E68" s="55"/>
      <c r="F68" s="55" t="s">
        <v>98</v>
      </c>
      <c r="G68" s="54" t="s">
        <v>13</v>
      </c>
      <c r="H68" s="66"/>
    </row>
    <row r="69" spans="1:8" ht="19.5" customHeight="1" x14ac:dyDescent="0.15">
      <c r="A69" s="18" t="s">
        <v>42</v>
      </c>
      <c r="B69" s="56">
        <v>44988</v>
      </c>
      <c r="C69" s="48">
        <v>3.74</v>
      </c>
      <c r="D69" s="49" t="s">
        <v>243</v>
      </c>
      <c r="E69" s="55"/>
      <c r="F69" s="55" t="s">
        <v>98</v>
      </c>
      <c r="G69" s="54" t="s">
        <v>13</v>
      </c>
      <c r="H69" s="66"/>
    </row>
    <row r="70" spans="1:8" ht="19.5" customHeight="1" x14ac:dyDescent="0.15">
      <c r="A70" s="18" t="s">
        <v>42</v>
      </c>
      <c r="B70" s="47">
        <v>44988</v>
      </c>
      <c r="C70" s="48">
        <v>6.65</v>
      </c>
      <c r="D70" s="49" t="s">
        <v>99</v>
      </c>
      <c r="E70" s="55"/>
      <c r="F70" s="55" t="s">
        <v>98</v>
      </c>
      <c r="G70" s="54" t="s">
        <v>13</v>
      </c>
      <c r="H70" s="66"/>
    </row>
    <row r="71" spans="1:8" ht="19.5" customHeight="1" x14ac:dyDescent="0.15">
      <c r="A71" s="18" t="s">
        <v>38</v>
      </c>
      <c r="B71" s="47">
        <v>44991</v>
      </c>
      <c r="C71" s="48">
        <v>0.87</v>
      </c>
      <c r="D71" s="49" t="s">
        <v>64</v>
      </c>
      <c r="E71" s="55"/>
      <c r="F71" s="55" t="s">
        <v>98</v>
      </c>
      <c r="G71" s="54" t="s">
        <v>13</v>
      </c>
      <c r="H71" s="66"/>
    </row>
    <row r="72" spans="1:8" ht="19.5" customHeight="1" x14ac:dyDescent="0.15">
      <c r="A72" s="18" t="s">
        <v>38</v>
      </c>
      <c r="B72" s="47">
        <v>44991</v>
      </c>
      <c r="C72" s="48">
        <v>0.9</v>
      </c>
      <c r="D72" s="49" t="s">
        <v>65</v>
      </c>
      <c r="E72" s="55"/>
      <c r="F72" s="55" t="s">
        <v>98</v>
      </c>
      <c r="G72" s="54" t="s">
        <v>13</v>
      </c>
      <c r="H72" s="66"/>
    </row>
    <row r="73" spans="1:8" ht="19.5" customHeight="1" x14ac:dyDescent="0.15">
      <c r="A73" s="18" t="s">
        <v>38</v>
      </c>
      <c r="B73" s="47">
        <v>44991</v>
      </c>
      <c r="C73" s="48">
        <v>1.8</v>
      </c>
      <c r="D73" s="49" t="s">
        <v>271</v>
      </c>
      <c r="E73" s="55"/>
      <c r="F73" s="55" t="s">
        <v>98</v>
      </c>
      <c r="G73" s="54" t="s">
        <v>13</v>
      </c>
      <c r="H73" s="66"/>
    </row>
    <row r="74" spans="1:8" ht="19.5" customHeight="1" x14ac:dyDescent="0.15">
      <c r="A74" s="18" t="s">
        <v>38</v>
      </c>
      <c r="B74" s="47">
        <v>44991</v>
      </c>
      <c r="C74" s="48">
        <v>1.8</v>
      </c>
      <c r="D74" s="49" t="s">
        <v>272</v>
      </c>
      <c r="E74" s="55"/>
      <c r="F74" s="55" t="s">
        <v>98</v>
      </c>
      <c r="G74" s="54" t="s">
        <v>13</v>
      </c>
      <c r="H74" s="66"/>
    </row>
    <row r="75" spans="1:8" ht="19.5" customHeight="1" x14ac:dyDescent="0.15">
      <c r="A75" s="18" t="s">
        <v>38</v>
      </c>
      <c r="B75" s="47">
        <v>44991</v>
      </c>
      <c r="C75" s="48">
        <v>1.44</v>
      </c>
      <c r="D75" s="49" t="s">
        <v>273</v>
      </c>
      <c r="E75" s="55"/>
      <c r="F75" s="55" t="s">
        <v>98</v>
      </c>
      <c r="G75" s="54" t="s">
        <v>13</v>
      </c>
      <c r="H75" s="66"/>
    </row>
    <row r="76" spans="1:8" ht="19.5" customHeight="1" x14ac:dyDescent="0.15">
      <c r="A76" s="18" t="s">
        <v>42</v>
      </c>
      <c r="B76" s="47">
        <v>44992</v>
      </c>
      <c r="C76" s="48">
        <v>3.5</v>
      </c>
      <c r="D76" s="49" t="s">
        <v>274</v>
      </c>
      <c r="E76" s="55"/>
      <c r="F76" s="55" t="s">
        <v>98</v>
      </c>
      <c r="G76" s="54" t="s">
        <v>13</v>
      </c>
      <c r="H76" s="66"/>
    </row>
    <row r="77" spans="1:8" ht="19.5" customHeight="1" x14ac:dyDescent="0.15">
      <c r="A77" s="18" t="s">
        <v>38</v>
      </c>
      <c r="B77" s="47">
        <v>44993</v>
      </c>
      <c r="C77" s="48">
        <v>2.0699999999999998</v>
      </c>
      <c r="D77" s="49" t="s">
        <v>275</v>
      </c>
      <c r="E77" s="55"/>
      <c r="F77" s="55" t="s">
        <v>276</v>
      </c>
      <c r="G77" s="54" t="s">
        <v>13</v>
      </c>
      <c r="H77" s="66"/>
    </row>
    <row r="78" spans="1:8" ht="19.5" customHeight="1" x14ac:dyDescent="0.15">
      <c r="A78" s="18" t="s">
        <v>42</v>
      </c>
      <c r="B78" s="47">
        <v>44993</v>
      </c>
      <c r="C78" s="48">
        <v>1.95</v>
      </c>
      <c r="D78" s="49" t="s">
        <v>277</v>
      </c>
      <c r="E78" s="55"/>
      <c r="F78" s="55" t="s">
        <v>147</v>
      </c>
      <c r="G78" s="54" t="s">
        <v>13</v>
      </c>
      <c r="H78" s="66"/>
    </row>
    <row r="79" spans="1:8" ht="19.5" customHeight="1" x14ac:dyDescent="0.15">
      <c r="A79" s="18" t="s">
        <v>42</v>
      </c>
      <c r="B79" s="47">
        <v>44993</v>
      </c>
      <c r="C79" s="48">
        <v>4.05</v>
      </c>
      <c r="D79" s="49" t="s">
        <v>278</v>
      </c>
      <c r="E79" s="55"/>
      <c r="F79" s="55" t="s">
        <v>147</v>
      </c>
      <c r="G79" s="54" t="s">
        <v>13</v>
      </c>
      <c r="H79" s="66"/>
    </row>
    <row r="80" spans="1:8" ht="19.5" customHeight="1" x14ac:dyDescent="0.15">
      <c r="A80" s="18" t="s">
        <v>42</v>
      </c>
      <c r="B80" s="47">
        <v>44993</v>
      </c>
      <c r="C80" s="48">
        <v>2.7</v>
      </c>
      <c r="D80" s="49" t="s">
        <v>279</v>
      </c>
      <c r="E80" s="55"/>
      <c r="F80" s="55" t="s">
        <v>147</v>
      </c>
      <c r="G80" s="54" t="s">
        <v>13</v>
      </c>
      <c r="H80" s="66"/>
    </row>
    <row r="81" spans="1:8" ht="19.5" customHeight="1" x14ac:dyDescent="0.15">
      <c r="A81" s="18" t="s">
        <v>42</v>
      </c>
      <c r="B81" s="47">
        <v>44993</v>
      </c>
      <c r="C81" s="48">
        <v>1.85</v>
      </c>
      <c r="D81" s="49" t="s">
        <v>280</v>
      </c>
      <c r="E81" s="55"/>
      <c r="F81" s="55" t="s">
        <v>147</v>
      </c>
      <c r="G81" s="54" t="s">
        <v>15</v>
      </c>
      <c r="H81" s="66"/>
    </row>
    <row r="82" spans="1:8" ht="19.5" customHeight="1" x14ac:dyDescent="0.15">
      <c r="A82" s="18" t="s">
        <v>42</v>
      </c>
      <c r="B82" s="47">
        <v>44993</v>
      </c>
      <c r="C82" s="48">
        <v>1.3</v>
      </c>
      <c r="D82" s="49" t="s">
        <v>281</v>
      </c>
      <c r="E82" s="55"/>
      <c r="F82" s="55" t="s">
        <v>147</v>
      </c>
      <c r="G82" s="54" t="s">
        <v>15</v>
      </c>
      <c r="H82" s="66"/>
    </row>
    <row r="83" spans="1:8" ht="19.5" customHeight="1" x14ac:dyDescent="0.15">
      <c r="A83" s="18" t="s">
        <v>42</v>
      </c>
      <c r="B83" s="47">
        <v>44993</v>
      </c>
      <c r="C83" s="48">
        <v>1.7</v>
      </c>
      <c r="D83" s="49" t="s">
        <v>282</v>
      </c>
      <c r="E83" s="55"/>
      <c r="F83" s="55" t="s">
        <v>147</v>
      </c>
      <c r="G83" s="54" t="s">
        <v>13</v>
      </c>
      <c r="H83" s="66"/>
    </row>
    <row r="84" spans="1:8" ht="19.5" customHeight="1" x14ac:dyDescent="0.15">
      <c r="A84" s="18" t="s">
        <v>42</v>
      </c>
      <c r="B84" s="47">
        <v>44993</v>
      </c>
      <c r="C84" s="48">
        <v>0.95</v>
      </c>
      <c r="D84" s="49" t="s">
        <v>283</v>
      </c>
      <c r="E84" s="55"/>
      <c r="F84" s="55" t="s">
        <v>147</v>
      </c>
      <c r="G84" s="54" t="s">
        <v>13</v>
      </c>
      <c r="H84" s="66"/>
    </row>
    <row r="85" spans="1:8" ht="19.5" customHeight="1" x14ac:dyDescent="0.15">
      <c r="A85" s="18" t="s">
        <v>42</v>
      </c>
      <c r="B85" s="47">
        <v>44993</v>
      </c>
      <c r="C85" s="48">
        <v>1.39</v>
      </c>
      <c r="D85" s="49" t="s">
        <v>284</v>
      </c>
      <c r="E85" s="55"/>
      <c r="F85" s="55" t="s">
        <v>147</v>
      </c>
      <c r="G85" s="54" t="s">
        <v>13</v>
      </c>
      <c r="H85" s="66"/>
    </row>
    <row r="86" spans="1:8" ht="19.5" customHeight="1" x14ac:dyDescent="0.15">
      <c r="A86" s="18" t="s">
        <v>42</v>
      </c>
      <c r="B86" s="47">
        <v>44993</v>
      </c>
      <c r="C86" s="48">
        <v>1.1499999999999999</v>
      </c>
      <c r="D86" s="49" t="s">
        <v>285</v>
      </c>
      <c r="E86" s="55"/>
      <c r="F86" s="55" t="s">
        <v>147</v>
      </c>
      <c r="G86" s="54" t="s">
        <v>13</v>
      </c>
      <c r="H86" s="66"/>
    </row>
    <row r="87" spans="1:8" ht="19.5" customHeight="1" x14ac:dyDescent="0.15">
      <c r="A87" s="18" t="s">
        <v>42</v>
      </c>
      <c r="B87" s="47">
        <v>44993</v>
      </c>
      <c r="C87" s="48">
        <v>2.1</v>
      </c>
      <c r="D87" s="49" t="s">
        <v>286</v>
      </c>
      <c r="E87" s="55"/>
      <c r="F87" s="55" t="s">
        <v>147</v>
      </c>
      <c r="G87" s="54" t="s">
        <v>13</v>
      </c>
      <c r="H87" s="66"/>
    </row>
    <row r="88" spans="1:8" ht="19.5" customHeight="1" x14ac:dyDescent="0.15">
      <c r="A88" s="18" t="s">
        <v>42</v>
      </c>
      <c r="B88" s="47">
        <v>44993</v>
      </c>
      <c r="C88" s="48">
        <v>1.7</v>
      </c>
      <c r="D88" s="49" t="s">
        <v>77</v>
      </c>
      <c r="E88" s="55"/>
      <c r="F88" s="55" t="s">
        <v>147</v>
      </c>
      <c r="G88" s="54" t="s">
        <v>16</v>
      </c>
      <c r="H88" s="66"/>
    </row>
    <row r="89" spans="1:8" ht="19.5" customHeight="1" x14ac:dyDescent="0.15">
      <c r="A89" s="18" t="s">
        <v>42</v>
      </c>
      <c r="B89" s="47">
        <v>44993</v>
      </c>
      <c r="C89" s="48">
        <v>1.7</v>
      </c>
      <c r="D89" s="49" t="s">
        <v>287</v>
      </c>
      <c r="E89" s="55"/>
      <c r="F89" s="55" t="s">
        <v>147</v>
      </c>
      <c r="G89" s="54" t="s">
        <v>13</v>
      </c>
      <c r="H89" s="66"/>
    </row>
    <row r="90" spans="1:8" ht="19.5" customHeight="1" x14ac:dyDescent="0.15">
      <c r="A90" s="18" t="s">
        <v>42</v>
      </c>
      <c r="B90" s="47">
        <v>44993</v>
      </c>
      <c r="C90" s="48">
        <v>2.0499999999999998</v>
      </c>
      <c r="D90" s="49" t="s">
        <v>288</v>
      </c>
      <c r="E90" s="55"/>
      <c r="F90" s="55" t="s">
        <v>147</v>
      </c>
      <c r="G90" s="54" t="s">
        <v>13</v>
      </c>
      <c r="H90" s="66"/>
    </row>
    <row r="91" spans="1:8" ht="19.5" customHeight="1" x14ac:dyDescent="0.15">
      <c r="A91" s="18" t="s">
        <v>42</v>
      </c>
      <c r="B91" s="47">
        <v>44993</v>
      </c>
      <c r="C91" s="48">
        <v>1.03</v>
      </c>
      <c r="D91" s="49" t="s">
        <v>289</v>
      </c>
      <c r="E91" s="55"/>
      <c r="F91" s="55" t="s">
        <v>147</v>
      </c>
      <c r="G91" s="54" t="s">
        <v>13</v>
      </c>
      <c r="H91" s="66"/>
    </row>
    <row r="92" spans="1:8" ht="19.5" customHeight="1" x14ac:dyDescent="0.15">
      <c r="A92" s="18" t="s">
        <v>42</v>
      </c>
      <c r="B92" s="47">
        <v>44993</v>
      </c>
      <c r="C92" s="48">
        <v>0.2</v>
      </c>
      <c r="D92" s="49" t="s">
        <v>290</v>
      </c>
      <c r="E92" s="55"/>
      <c r="F92" s="55" t="s">
        <v>147</v>
      </c>
      <c r="G92" s="54" t="s">
        <v>16</v>
      </c>
      <c r="H92" s="66"/>
    </row>
    <row r="93" spans="1:8" ht="19.5" customHeight="1" x14ac:dyDescent="0.15">
      <c r="A93" s="18" t="s">
        <v>42</v>
      </c>
      <c r="B93" s="47">
        <v>44993</v>
      </c>
      <c r="C93" s="48">
        <v>0.7</v>
      </c>
      <c r="D93" s="49" t="s">
        <v>208</v>
      </c>
      <c r="E93" s="55"/>
      <c r="F93" s="55" t="s">
        <v>147</v>
      </c>
      <c r="G93" s="54" t="s">
        <v>16</v>
      </c>
      <c r="H93" s="66"/>
    </row>
    <row r="94" spans="1:8" ht="19.5" customHeight="1" x14ac:dyDescent="0.15">
      <c r="A94" s="18" t="s">
        <v>42</v>
      </c>
      <c r="B94" s="47">
        <v>44993</v>
      </c>
      <c r="C94" s="48">
        <v>2.1</v>
      </c>
      <c r="D94" s="49" t="s">
        <v>291</v>
      </c>
      <c r="E94" s="55"/>
      <c r="F94" s="55" t="s">
        <v>147</v>
      </c>
      <c r="G94" s="54" t="s">
        <v>13</v>
      </c>
      <c r="H94" s="66"/>
    </row>
    <row r="95" spans="1:8" ht="19.5" customHeight="1" x14ac:dyDescent="0.15">
      <c r="A95" s="18" t="s">
        <v>42</v>
      </c>
      <c r="B95" s="47">
        <v>44993</v>
      </c>
      <c r="C95" s="48">
        <v>1.8</v>
      </c>
      <c r="D95" s="49" t="s">
        <v>69</v>
      </c>
      <c r="E95" s="55"/>
      <c r="F95" s="55" t="s">
        <v>147</v>
      </c>
      <c r="G95" s="54" t="s">
        <v>13</v>
      </c>
      <c r="H95" s="66"/>
    </row>
    <row r="96" spans="1:8" ht="19.5" customHeight="1" x14ac:dyDescent="0.15">
      <c r="A96" s="18" t="s">
        <v>42</v>
      </c>
      <c r="B96" s="47">
        <v>44993</v>
      </c>
      <c r="C96" s="48">
        <v>1.25</v>
      </c>
      <c r="D96" s="49" t="s">
        <v>73</v>
      </c>
      <c r="E96" s="55"/>
      <c r="F96" s="55" t="s">
        <v>147</v>
      </c>
      <c r="G96" s="54" t="s">
        <v>13</v>
      </c>
      <c r="H96" s="66"/>
    </row>
    <row r="97" spans="1:8" ht="19.5" customHeight="1" x14ac:dyDescent="0.15">
      <c r="A97" s="18" t="s">
        <v>42</v>
      </c>
      <c r="B97" s="47">
        <v>44993</v>
      </c>
      <c r="C97" s="48">
        <v>0.9</v>
      </c>
      <c r="D97" s="49" t="s">
        <v>292</v>
      </c>
      <c r="E97" s="55"/>
      <c r="F97" s="55" t="s">
        <v>147</v>
      </c>
      <c r="G97" s="54" t="s">
        <v>13</v>
      </c>
      <c r="H97" s="66"/>
    </row>
    <row r="98" spans="1:8" ht="19.5" customHeight="1" x14ac:dyDescent="0.15">
      <c r="A98" s="18" t="s">
        <v>42</v>
      </c>
      <c r="B98" s="47">
        <v>44993</v>
      </c>
      <c r="C98" s="48">
        <v>1.1000000000000001</v>
      </c>
      <c r="D98" s="49" t="s">
        <v>293</v>
      </c>
      <c r="E98" s="55"/>
      <c r="F98" s="55" t="s">
        <v>147</v>
      </c>
      <c r="G98" s="54" t="s">
        <v>13</v>
      </c>
      <c r="H98" s="66"/>
    </row>
    <row r="99" spans="1:8" ht="19.5" customHeight="1" x14ac:dyDescent="0.15">
      <c r="A99" s="18" t="s">
        <v>42</v>
      </c>
      <c r="B99" s="47">
        <v>44993</v>
      </c>
      <c r="C99" s="48">
        <v>1.1000000000000001</v>
      </c>
      <c r="D99" s="49" t="s">
        <v>294</v>
      </c>
      <c r="E99" s="55"/>
      <c r="F99" s="55" t="s">
        <v>147</v>
      </c>
      <c r="G99" s="54" t="s">
        <v>13</v>
      </c>
      <c r="H99" s="66"/>
    </row>
    <row r="100" spans="1:8" ht="19.5" customHeight="1" x14ac:dyDescent="0.15">
      <c r="A100" s="18" t="s">
        <v>42</v>
      </c>
      <c r="B100" s="47">
        <v>44994</v>
      </c>
      <c r="C100" s="48">
        <v>8</v>
      </c>
      <c r="D100" s="49" t="s">
        <v>295</v>
      </c>
      <c r="E100" s="55"/>
      <c r="F100" s="55" t="s">
        <v>193</v>
      </c>
      <c r="G100" s="54" t="s">
        <v>21</v>
      </c>
      <c r="H100" s="66"/>
    </row>
    <row r="101" spans="1:8" ht="19.5" customHeight="1" x14ac:dyDescent="0.15">
      <c r="A101" s="18" t="s">
        <v>42</v>
      </c>
      <c r="B101" s="47">
        <v>45002</v>
      </c>
      <c r="C101" s="48">
        <v>11</v>
      </c>
      <c r="D101" s="49" t="s">
        <v>296</v>
      </c>
      <c r="E101" s="55">
        <v>2</v>
      </c>
      <c r="F101" s="55" t="s">
        <v>297</v>
      </c>
      <c r="G101" s="54" t="s">
        <v>21</v>
      </c>
      <c r="H101" s="66"/>
    </row>
    <row r="102" spans="1:8" ht="19.5" customHeight="1" x14ac:dyDescent="0.15">
      <c r="A102" s="18" t="s">
        <v>42</v>
      </c>
      <c r="B102" s="47">
        <v>45001</v>
      </c>
      <c r="C102" s="48">
        <v>12.31</v>
      </c>
      <c r="D102" s="49" t="s">
        <v>298</v>
      </c>
      <c r="E102" s="55"/>
      <c r="F102" s="55" t="s">
        <v>299</v>
      </c>
      <c r="G102" s="54" t="s">
        <v>21</v>
      </c>
      <c r="H102" s="66"/>
    </row>
    <row r="103" spans="1:8" ht="19.5" customHeight="1" x14ac:dyDescent="0.15">
      <c r="A103" s="18" t="s">
        <v>42</v>
      </c>
      <c r="B103" s="47">
        <v>45001</v>
      </c>
      <c r="C103" s="48">
        <v>10</v>
      </c>
      <c r="D103" s="49" t="s">
        <v>300</v>
      </c>
      <c r="E103" s="55"/>
      <c r="F103" s="55"/>
      <c r="G103" s="54" t="s">
        <v>21</v>
      </c>
      <c r="H103" s="66"/>
    </row>
    <row r="104" spans="1:8" ht="19.5" customHeight="1" x14ac:dyDescent="0.15">
      <c r="A104" s="18" t="s">
        <v>38</v>
      </c>
      <c r="B104" s="47">
        <v>44998</v>
      </c>
      <c r="C104" s="48">
        <v>10</v>
      </c>
      <c r="D104" s="49" t="s">
        <v>301</v>
      </c>
      <c r="E104" s="55"/>
      <c r="F104" s="55"/>
      <c r="G104" s="54" t="s">
        <v>21</v>
      </c>
      <c r="H104" s="66"/>
    </row>
    <row r="105" spans="1:8" ht="19.5" customHeight="1" x14ac:dyDescent="0.15">
      <c r="A105" s="18" t="s">
        <v>42</v>
      </c>
      <c r="B105" s="47">
        <v>44996</v>
      </c>
      <c r="C105" s="48">
        <v>15</v>
      </c>
      <c r="D105" s="49" t="s">
        <v>302</v>
      </c>
      <c r="E105" s="55">
        <v>3</v>
      </c>
      <c r="F105" s="55"/>
      <c r="G105" s="54" t="s">
        <v>21</v>
      </c>
      <c r="H105" s="66"/>
    </row>
    <row r="106" spans="1:8" ht="19.5" customHeight="1" x14ac:dyDescent="0.15">
      <c r="A106" s="18" t="s">
        <v>42</v>
      </c>
      <c r="B106" s="47">
        <v>44995</v>
      </c>
      <c r="C106" s="48">
        <v>3</v>
      </c>
      <c r="D106" s="49" t="s">
        <v>303</v>
      </c>
      <c r="E106" s="55"/>
      <c r="F106" s="55" t="s">
        <v>304</v>
      </c>
      <c r="G106" s="54" t="s">
        <v>16</v>
      </c>
      <c r="H106" s="66"/>
    </row>
    <row r="107" spans="1:8" ht="19.5" customHeight="1" x14ac:dyDescent="0.15">
      <c r="A107" s="18" t="s">
        <v>42</v>
      </c>
      <c r="B107" s="47">
        <v>45002</v>
      </c>
      <c r="C107" s="48">
        <v>12.98</v>
      </c>
      <c r="D107" s="49" t="s">
        <v>305</v>
      </c>
      <c r="E107" s="55"/>
      <c r="F107" s="55" t="s">
        <v>306</v>
      </c>
      <c r="G107" s="54" t="s">
        <v>21</v>
      </c>
      <c r="H107" s="66"/>
    </row>
    <row r="108" spans="1:8" ht="19.5" customHeight="1" x14ac:dyDescent="0.15">
      <c r="A108" s="18" t="s">
        <v>42</v>
      </c>
      <c r="B108" s="47">
        <v>45002</v>
      </c>
      <c r="C108" s="48">
        <v>9.93</v>
      </c>
      <c r="D108" s="49" t="s">
        <v>307</v>
      </c>
      <c r="E108" s="55"/>
      <c r="F108" s="55" t="s">
        <v>299</v>
      </c>
      <c r="G108" s="54" t="s">
        <v>21</v>
      </c>
      <c r="H108" s="66"/>
    </row>
    <row r="109" spans="1:8" ht="19.5" customHeight="1" x14ac:dyDescent="0.15">
      <c r="A109" s="18" t="s">
        <v>42</v>
      </c>
      <c r="B109" s="47">
        <v>44999</v>
      </c>
      <c r="C109" s="48">
        <v>15</v>
      </c>
      <c r="D109" s="49" t="s">
        <v>308</v>
      </c>
      <c r="E109" s="55"/>
      <c r="F109" s="55" t="s">
        <v>309</v>
      </c>
      <c r="G109" s="54" t="s">
        <v>21</v>
      </c>
      <c r="H109" s="66"/>
    </row>
    <row r="110" spans="1:8" ht="19.5" customHeight="1" x14ac:dyDescent="0.15">
      <c r="A110" s="18" t="s">
        <v>42</v>
      </c>
      <c r="B110" s="47">
        <v>44998</v>
      </c>
      <c r="C110" s="48">
        <v>31.3</v>
      </c>
      <c r="D110" s="49" t="s">
        <v>310</v>
      </c>
      <c r="E110" s="55"/>
      <c r="F110" s="55"/>
      <c r="G110" s="54" t="s">
        <v>21</v>
      </c>
      <c r="H110" s="66"/>
    </row>
    <row r="111" spans="1:8" ht="19.5" customHeight="1" x14ac:dyDescent="0.15">
      <c r="A111" s="18" t="s">
        <v>38</v>
      </c>
      <c r="B111" s="47">
        <v>44998</v>
      </c>
      <c r="C111" s="48">
        <v>10</v>
      </c>
      <c r="D111" s="49" t="s">
        <v>311</v>
      </c>
      <c r="E111" s="55"/>
      <c r="F111" s="55"/>
      <c r="G111" s="54" t="s">
        <v>21</v>
      </c>
      <c r="H111" s="66"/>
    </row>
    <row r="112" spans="1:8" ht="19.5" customHeight="1" x14ac:dyDescent="0.15">
      <c r="A112" s="18" t="s">
        <v>42</v>
      </c>
      <c r="B112" s="47">
        <v>44996</v>
      </c>
      <c r="C112" s="48">
        <v>18.100000000000001</v>
      </c>
      <c r="D112" s="49" t="s">
        <v>312</v>
      </c>
      <c r="E112" s="55"/>
      <c r="F112" s="55" t="s">
        <v>313</v>
      </c>
      <c r="G112" s="54" t="s">
        <v>21</v>
      </c>
      <c r="H112" s="66"/>
    </row>
    <row r="113" spans="1:8" ht="19.5" customHeight="1" x14ac:dyDescent="0.15">
      <c r="A113" s="18" t="s">
        <v>42</v>
      </c>
      <c r="B113" s="47">
        <v>45001</v>
      </c>
      <c r="C113" s="48">
        <v>4.93</v>
      </c>
      <c r="D113" s="49" t="s">
        <v>314</v>
      </c>
      <c r="E113" s="55"/>
      <c r="F113" s="55" t="s">
        <v>315</v>
      </c>
      <c r="G113" s="54" t="s">
        <v>21</v>
      </c>
      <c r="H113" s="66"/>
    </row>
    <row r="114" spans="1:8" ht="19.5" customHeight="1" x14ac:dyDescent="0.15">
      <c r="A114" s="18" t="s">
        <v>42</v>
      </c>
      <c r="B114" s="47">
        <v>44996</v>
      </c>
      <c r="C114" s="48">
        <v>15.5</v>
      </c>
      <c r="D114" s="49" t="s">
        <v>316</v>
      </c>
      <c r="E114" s="55"/>
      <c r="F114" s="55"/>
      <c r="G114" s="54" t="s">
        <v>21</v>
      </c>
      <c r="H114" s="66"/>
    </row>
    <row r="115" spans="1:8" ht="19.5" customHeight="1" x14ac:dyDescent="0.15">
      <c r="A115" s="18" t="s">
        <v>42</v>
      </c>
      <c r="B115" s="47">
        <v>44996</v>
      </c>
      <c r="C115" s="48">
        <v>3.08</v>
      </c>
      <c r="D115" s="49" t="s">
        <v>317</v>
      </c>
      <c r="E115" s="55"/>
      <c r="F115" s="55"/>
      <c r="G115" s="54" t="s">
        <v>21</v>
      </c>
      <c r="H115" s="66"/>
    </row>
    <row r="116" spans="1:8" ht="19.5" customHeight="1" x14ac:dyDescent="0.15">
      <c r="A116" s="18" t="s">
        <v>38</v>
      </c>
      <c r="B116" s="47">
        <v>44996</v>
      </c>
      <c r="C116" s="48">
        <v>3.5</v>
      </c>
      <c r="D116" s="49" t="s">
        <v>318</v>
      </c>
      <c r="E116" s="55"/>
      <c r="F116" s="55"/>
      <c r="G116" s="67" t="s">
        <v>21</v>
      </c>
      <c r="H116" s="66"/>
    </row>
    <row r="117" spans="1:8" ht="19.5" customHeight="1" x14ac:dyDescent="0.15">
      <c r="A117" s="18" t="s">
        <v>42</v>
      </c>
      <c r="B117" s="47">
        <v>44997</v>
      </c>
      <c r="C117" s="48">
        <v>12.9</v>
      </c>
      <c r="D117" s="49" t="s">
        <v>319</v>
      </c>
      <c r="E117" s="55"/>
      <c r="F117" s="55"/>
      <c r="G117" s="67" t="s">
        <v>21</v>
      </c>
      <c r="H117" s="66"/>
    </row>
    <row r="118" spans="1:8" ht="19.5" customHeight="1" x14ac:dyDescent="0.15">
      <c r="A118" s="18" t="s">
        <v>42</v>
      </c>
      <c r="B118" s="47">
        <v>44997</v>
      </c>
      <c r="C118" s="48">
        <v>32</v>
      </c>
      <c r="D118" s="49" t="s">
        <v>320</v>
      </c>
      <c r="E118" s="55"/>
      <c r="F118" s="55"/>
      <c r="G118" s="67" t="s">
        <v>21</v>
      </c>
      <c r="H118" s="66"/>
    </row>
    <row r="119" spans="1:8" ht="19.5" customHeight="1" x14ac:dyDescent="0.15">
      <c r="A119" s="18" t="s">
        <v>42</v>
      </c>
      <c r="B119" s="47">
        <v>44997</v>
      </c>
      <c r="C119" s="48">
        <v>6</v>
      </c>
      <c r="D119" s="49" t="s">
        <v>321</v>
      </c>
      <c r="E119" s="55"/>
      <c r="F119" s="55"/>
      <c r="G119" s="67" t="s">
        <v>21</v>
      </c>
      <c r="H119" s="66"/>
    </row>
    <row r="120" spans="1:8" ht="19.5" customHeight="1" x14ac:dyDescent="0.15">
      <c r="A120" s="18" t="s">
        <v>42</v>
      </c>
      <c r="B120" s="47">
        <v>44998</v>
      </c>
      <c r="C120" s="48">
        <v>2.5</v>
      </c>
      <c r="D120" s="55" t="s">
        <v>322</v>
      </c>
      <c r="E120" s="47"/>
      <c r="F120" s="49"/>
      <c r="G120" s="67" t="s">
        <v>21</v>
      </c>
      <c r="H120" s="47"/>
    </row>
    <row r="121" spans="1:8" ht="19.5" customHeight="1" x14ac:dyDescent="0.15">
      <c r="A121" s="18" t="s">
        <v>42</v>
      </c>
      <c r="B121" s="68">
        <v>44998</v>
      </c>
      <c r="C121" s="69">
        <v>3.5</v>
      </c>
      <c r="D121" s="52" t="s">
        <v>323</v>
      </c>
      <c r="E121" s="68"/>
      <c r="F121" s="52"/>
      <c r="G121" s="67" t="s">
        <v>21</v>
      </c>
      <c r="H121" s="68"/>
    </row>
    <row r="122" spans="1:8" ht="19.5" customHeight="1" x14ac:dyDescent="0.15">
      <c r="A122" s="18" t="s">
        <v>42</v>
      </c>
      <c r="B122" s="68">
        <v>44998</v>
      </c>
      <c r="C122" s="69">
        <v>30</v>
      </c>
      <c r="D122" s="52" t="s">
        <v>324</v>
      </c>
      <c r="E122" s="68"/>
      <c r="F122" s="52"/>
      <c r="G122" s="67" t="s">
        <v>21</v>
      </c>
      <c r="H122" s="68"/>
    </row>
    <row r="123" spans="1:8" ht="19.5" customHeight="1" x14ac:dyDescent="0.15">
      <c r="A123" s="18" t="s">
        <v>42</v>
      </c>
      <c r="B123" s="68">
        <v>44999</v>
      </c>
      <c r="C123" s="69">
        <v>13.5</v>
      </c>
      <c r="D123" s="52" t="s">
        <v>325</v>
      </c>
      <c r="E123" s="68"/>
      <c r="F123" s="52"/>
      <c r="G123" s="67" t="s">
        <v>21</v>
      </c>
      <c r="H123" s="68"/>
    </row>
    <row r="124" spans="1:8" ht="19.5" customHeight="1" x14ac:dyDescent="0.15">
      <c r="A124" s="18" t="s">
        <v>38</v>
      </c>
      <c r="B124" s="68">
        <v>44999</v>
      </c>
      <c r="C124" s="69">
        <v>4</v>
      </c>
      <c r="D124" s="52" t="s">
        <v>326</v>
      </c>
      <c r="E124" s="68"/>
      <c r="F124" s="52"/>
      <c r="G124" s="67" t="s">
        <v>21</v>
      </c>
      <c r="H124" s="68"/>
    </row>
    <row r="125" spans="1:8" ht="19.5" customHeight="1" x14ac:dyDescent="0.15">
      <c r="A125" s="18" t="s">
        <v>42</v>
      </c>
      <c r="B125" s="68">
        <v>44999</v>
      </c>
      <c r="C125" s="69">
        <v>2</v>
      </c>
      <c r="D125" s="52" t="s">
        <v>327</v>
      </c>
      <c r="E125" s="68"/>
      <c r="F125" s="52"/>
      <c r="G125" s="67" t="s">
        <v>21</v>
      </c>
      <c r="H125" s="68"/>
    </row>
    <row r="126" spans="1:8" ht="19.5" customHeight="1" x14ac:dyDescent="0.15">
      <c r="A126" s="18" t="s">
        <v>42</v>
      </c>
      <c r="B126" s="68">
        <v>45000</v>
      </c>
      <c r="C126" s="69">
        <v>9</v>
      </c>
      <c r="D126" s="52" t="s">
        <v>328</v>
      </c>
      <c r="E126" s="68"/>
      <c r="F126" s="52"/>
      <c r="G126" s="67" t="s">
        <v>21</v>
      </c>
      <c r="H126" s="68"/>
    </row>
    <row r="127" spans="1:8" ht="19.5" customHeight="1" x14ac:dyDescent="0.15">
      <c r="A127" s="18" t="s">
        <v>42</v>
      </c>
      <c r="B127" s="68">
        <v>45000</v>
      </c>
      <c r="C127" s="69">
        <v>13.5</v>
      </c>
      <c r="D127" s="52" t="s">
        <v>329</v>
      </c>
      <c r="E127" s="68"/>
      <c r="F127" s="52"/>
      <c r="G127" s="67" t="s">
        <v>21</v>
      </c>
      <c r="H127" s="68"/>
    </row>
    <row r="128" spans="1:8" ht="19.5" customHeight="1" x14ac:dyDescent="0.15">
      <c r="A128" s="18" t="s">
        <v>42</v>
      </c>
      <c r="B128" s="68">
        <v>45001</v>
      </c>
      <c r="C128" s="69">
        <v>20.8</v>
      </c>
      <c r="D128" s="52" t="s">
        <v>330</v>
      </c>
      <c r="E128" s="68"/>
      <c r="F128" s="52"/>
      <c r="G128" s="67" t="s">
        <v>21</v>
      </c>
      <c r="H128" s="68"/>
    </row>
    <row r="129" spans="1:8" ht="19.5" customHeight="1" x14ac:dyDescent="0.15">
      <c r="A129" s="18" t="s">
        <v>42</v>
      </c>
      <c r="B129" s="68">
        <v>45001</v>
      </c>
      <c r="C129" s="69">
        <v>1.97</v>
      </c>
      <c r="D129" s="52" t="s">
        <v>331</v>
      </c>
      <c r="E129" s="68"/>
      <c r="F129" s="52"/>
      <c r="G129" s="67" t="s">
        <v>21</v>
      </c>
      <c r="H129" s="68"/>
    </row>
    <row r="130" spans="1:8" ht="19.5" customHeight="1" x14ac:dyDescent="0.15">
      <c r="A130" s="18" t="s">
        <v>38</v>
      </c>
      <c r="B130" s="68">
        <v>45001</v>
      </c>
      <c r="C130" s="69">
        <v>21.26</v>
      </c>
      <c r="D130" s="52" t="s">
        <v>332</v>
      </c>
      <c r="E130" s="68"/>
      <c r="F130" s="52"/>
      <c r="G130" s="67" t="s">
        <v>21</v>
      </c>
      <c r="H130" s="68"/>
    </row>
    <row r="131" spans="1:8" ht="19.5" customHeight="1" x14ac:dyDescent="0.15">
      <c r="A131" s="18" t="s">
        <v>42</v>
      </c>
      <c r="B131" s="68">
        <v>44997</v>
      </c>
      <c r="C131" s="69">
        <v>3.33</v>
      </c>
      <c r="D131" s="52" t="s">
        <v>333</v>
      </c>
      <c r="E131" s="68"/>
      <c r="F131" s="52"/>
      <c r="G131" s="67" t="s">
        <v>21</v>
      </c>
      <c r="H131" s="68"/>
    </row>
    <row r="132" spans="1:8" ht="19.5" customHeight="1" x14ac:dyDescent="0.15">
      <c r="A132" s="18" t="s">
        <v>42</v>
      </c>
      <c r="B132" s="68">
        <v>44997</v>
      </c>
      <c r="C132" s="69">
        <v>17.43</v>
      </c>
      <c r="D132" s="52" t="s">
        <v>334</v>
      </c>
      <c r="E132" s="68"/>
      <c r="F132" s="52"/>
      <c r="G132" s="67" t="s">
        <v>21</v>
      </c>
      <c r="H132" s="68"/>
    </row>
    <row r="133" spans="1:8" ht="19.5" customHeight="1" x14ac:dyDescent="0.15">
      <c r="A133" s="18" t="s">
        <v>38</v>
      </c>
      <c r="B133" s="68">
        <v>44998</v>
      </c>
      <c r="C133" s="69">
        <v>3.31</v>
      </c>
      <c r="D133" s="52" t="s">
        <v>335</v>
      </c>
      <c r="E133" s="68"/>
      <c r="F133" s="52"/>
      <c r="G133" s="67" t="s">
        <v>21</v>
      </c>
      <c r="H133" s="68"/>
    </row>
    <row r="134" spans="1:8" ht="19.5" customHeight="1" x14ac:dyDescent="0.15">
      <c r="A134" s="18" t="s">
        <v>42</v>
      </c>
      <c r="B134" s="68">
        <v>44999</v>
      </c>
      <c r="C134" s="69">
        <v>2</v>
      </c>
      <c r="D134" s="52" t="s">
        <v>336</v>
      </c>
      <c r="E134" s="68"/>
      <c r="F134" s="52"/>
      <c r="G134" s="67" t="s">
        <v>21</v>
      </c>
      <c r="H134" s="68"/>
    </row>
    <row r="135" spans="1:8" ht="19.5" customHeight="1" x14ac:dyDescent="0.15">
      <c r="A135" s="18" t="s">
        <v>42</v>
      </c>
      <c r="B135" s="68">
        <v>44999</v>
      </c>
      <c r="C135" s="69">
        <v>4</v>
      </c>
      <c r="D135" s="52" t="s">
        <v>337</v>
      </c>
      <c r="E135" s="68"/>
      <c r="F135" s="52"/>
      <c r="G135" s="67" t="s">
        <v>21</v>
      </c>
      <c r="H135" s="68"/>
    </row>
    <row r="136" spans="1:8" ht="19.5" customHeight="1" x14ac:dyDescent="0.15">
      <c r="A136" s="18" t="s">
        <v>42</v>
      </c>
      <c r="B136" s="68">
        <v>44999</v>
      </c>
      <c r="C136" s="69">
        <v>33.6</v>
      </c>
      <c r="D136" s="52" t="s">
        <v>338</v>
      </c>
      <c r="E136" s="68"/>
      <c r="F136" s="52"/>
      <c r="G136" s="67" t="s">
        <v>21</v>
      </c>
      <c r="H136" s="68"/>
    </row>
    <row r="137" spans="1:8" ht="19.5" customHeight="1" x14ac:dyDescent="0.15">
      <c r="A137" s="18" t="s">
        <v>38</v>
      </c>
      <c r="B137" s="68">
        <v>45000</v>
      </c>
      <c r="C137" s="69">
        <v>7.46</v>
      </c>
      <c r="D137" s="52" t="s">
        <v>339</v>
      </c>
      <c r="E137" s="68"/>
      <c r="F137" s="52"/>
      <c r="G137" s="67" t="s">
        <v>21</v>
      </c>
      <c r="H137" s="68"/>
    </row>
    <row r="138" spans="1:8" ht="19.5" customHeight="1" x14ac:dyDescent="0.15">
      <c r="A138" s="18" t="s">
        <v>42</v>
      </c>
      <c r="B138" s="68">
        <v>45003</v>
      </c>
      <c r="C138" s="69">
        <v>8</v>
      </c>
      <c r="D138" s="52" t="s">
        <v>340</v>
      </c>
      <c r="E138" s="68"/>
      <c r="F138" s="52"/>
      <c r="G138" s="67" t="s">
        <v>17</v>
      </c>
      <c r="H138" s="68"/>
    </row>
    <row r="139" spans="1:8" ht="19.5" customHeight="1" x14ac:dyDescent="0.15">
      <c r="A139" s="18" t="s">
        <v>42</v>
      </c>
      <c r="B139" s="68">
        <v>45003</v>
      </c>
      <c r="C139" s="69">
        <v>3.7</v>
      </c>
      <c r="D139" s="52" t="s">
        <v>341</v>
      </c>
      <c r="E139" s="68"/>
      <c r="F139" s="52"/>
      <c r="G139" s="67" t="s">
        <v>21</v>
      </c>
      <c r="H139" s="68"/>
    </row>
    <row r="140" spans="1:8" ht="19.5" customHeight="1" x14ac:dyDescent="0.15">
      <c r="A140" s="18" t="s">
        <v>42</v>
      </c>
      <c r="B140" s="68">
        <v>45003</v>
      </c>
      <c r="C140" s="69">
        <v>16.39</v>
      </c>
      <c r="D140" s="52" t="s">
        <v>342</v>
      </c>
      <c r="E140" s="68"/>
      <c r="F140" s="52"/>
      <c r="G140" s="67" t="s">
        <v>21</v>
      </c>
      <c r="H140" s="68"/>
    </row>
    <row r="141" spans="1:8" ht="19.5" customHeight="1" x14ac:dyDescent="0.15">
      <c r="A141" s="18" t="s">
        <v>38</v>
      </c>
      <c r="B141" s="68">
        <v>45003</v>
      </c>
      <c r="C141" s="69">
        <v>0.5</v>
      </c>
      <c r="D141" s="52" t="s">
        <v>343</v>
      </c>
      <c r="E141" s="68"/>
      <c r="F141" s="52"/>
      <c r="G141" s="67" t="s">
        <v>21</v>
      </c>
      <c r="H141" s="68"/>
    </row>
    <row r="142" spans="1:8" ht="19.5" customHeight="1" x14ac:dyDescent="0.15">
      <c r="A142" s="18" t="s">
        <v>42</v>
      </c>
      <c r="B142" s="68">
        <v>45003</v>
      </c>
      <c r="C142" s="69">
        <v>1.5</v>
      </c>
      <c r="D142" s="52" t="s">
        <v>343</v>
      </c>
      <c r="E142" s="68"/>
      <c r="F142" s="52"/>
      <c r="G142" s="67" t="s">
        <v>21</v>
      </c>
      <c r="H142" s="68"/>
    </row>
    <row r="143" spans="1:8" ht="19.5" customHeight="1" x14ac:dyDescent="0.15">
      <c r="A143" s="18" t="s">
        <v>42</v>
      </c>
      <c r="B143" s="68">
        <v>45004</v>
      </c>
      <c r="C143" s="69">
        <v>99.99</v>
      </c>
      <c r="D143" s="52" t="s">
        <v>344</v>
      </c>
      <c r="E143" s="68"/>
      <c r="F143" s="52"/>
      <c r="G143" s="67" t="s">
        <v>16</v>
      </c>
      <c r="H143" s="68"/>
    </row>
    <row r="144" spans="1:8" ht="19.5" customHeight="1" x14ac:dyDescent="0.15">
      <c r="A144" s="18" t="s">
        <v>42</v>
      </c>
      <c r="B144" s="68">
        <v>45004</v>
      </c>
      <c r="C144" s="69">
        <v>1.01</v>
      </c>
      <c r="D144" s="52" t="s">
        <v>345</v>
      </c>
      <c r="E144" s="68"/>
      <c r="F144" s="52" t="s">
        <v>346</v>
      </c>
      <c r="G144" s="67" t="s">
        <v>13</v>
      </c>
      <c r="H144" s="68"/>
    </row>
    <row r="145" spans="1:8" ht="19.5" customHeight="1" x14ac:dyDescent="0.15">
      <c r="A145" s="18" t="s">
        <v>38</v>
      </c>
      <c r="B145" s="68">
        <v>45005</v>
      </c>
      <c r="C145" s="69">
        <v>1.93</v>
      </c>
      <c r="D145" s="52" t="s">
        <v>347</v>
      </c>
      <c r="E145" s="68"/>
      <c r="F145" s="52" t="s">
        <v>348</v>
      </c>
      <c r="G145" s="67" t="s">
        <v>13</v>
      </c>
      <c r="H145" s="68"/>
    </row>
    <row r="146" spans="1:8" ht="19.5" customHeight="1" x14ac:dyDescent="0.15">
      <c r="A146" s="18" t="s">
        <v>38</v>
      </c>
      <c r="B146" s="68">
        <v>45005</v>
      </c>
      <c r="C146" s="69">
        <v>1</v>
      </c>
      <c r="D146" s="52" t="s">
        <v>273</v>
      </c>
      <c r="E146" s="68"/>
      <c r="F146" s="52" t="s">
        <v>98</v>
      </c>
      <c r="G146" s="67" t="s">
        <v>13</v>
      </c>
      <c r="H146" s="68"/>
    </row>
    <row r="147" spans="1:8" ht="19.5" customHeight="1" x14ac:dyDescent="0.15">
      <c r="A147" s="18" t="s">
        <v>42</v>
      </c>
      <c r="B147" s="68">
        <v>45003</v>
      </c>
      <c r="C147" s="69">
        <v>3.77</v>
      </c>
      <c r="D147" s="52" t="s">
        <v>349</v>
      </c>
      <c r="E147" s="68"/>
      <c r="F147" s="52"/>
      <c r="G147" s="67" t="s">
        <v>21</v>
      </c>
      <c r="H147" s="68"/>
    </row>
    <row r="148" spans="1:8" ht="19.5" customHeight="1" x14ac:dyDescent="0.15">
      <c r="A148" s="18" t="s">
        <v>42</v>
      </c>
      <c r="B148" s="68">
        <v>45006</v>
      </c>
      <c r="C148" s="69">
        <v>1.1100000000000001</v>
      </c>
      <c r="D148" s="52" t="s">
        <v>350</v>
      </c>
      <c r="E148" s="68"/>
      <c r="F148" s="52" t="s">
        <v>351</v>
      </c>
      <c r="G148" s="67" t="s">
        <v>13</v>
      </c>
      <c r="H148" s="68"/>
    </row>
    <row r="149" spans="1:8" ht="19.5" customHeight="1" x14ac:dyDescent="0.15">
      <c r="A149" s="18" t="s">
        <v>42</v>
      </c>
      <c r="B149" s="68">
        <v>45006</v>
      </c>
      <c r="C149" s="69">
        <v>3.14</v>
      </c>
      <c r="D149" s="52" t="s">
        <v>270</v>
      </c>
      <c r="E149" s="68"/>
      <c r="F149" s="52" t="s">
        <v>351</v>
      </c>
      <c r="G149" s="67" t="s">
        <v>13</v>
      </c>
      <c r="H149" s="68"/>
    </row>
    <row r="150" spans="1:8" ht="19.5" customHeight="1" x14ac:dyDescent="0.15">
      <c r="A150" s="18" t="s">
        <v>38</v>
      </c>
      <c r="B150" s="68">
        <v>45007</v>
      </c>
      <c r="C150" s="69">
        <v>8.0299999999999994</v>
      </c>
      <c r="D150" s="52" t="s">
        <v>352</v>
      </c>
      <c r="E150" s="68"/>
      <c r="F150" s="52" t="s">
        <v>55</v>
      </c>
      <c r="G150" s="67" t="s">
        <v>24</v>
      </c>
      <c r="H150" s="68"/>
    </row>
    <row r="151" spans="1:8" ht="19.5" customHeight="1" x14ac:dyDescent="0.15">
      <c r="A151" s="18" t="s">
        <v>38</v>
      </c>
      <c r="B151" s="68">
        <v>45007</v>
      </c>
      <c r="C151" s="69">
        <v>7.16</v>
      </c>
      <c r="D151" s="52" t="s">
        <v>353</v>
      </c>
      <c r="E151" s="68"/>
      <c r="F151" s="52" t="s">
        <v>55</v>
      </c>
      <c r="G151" s="67" t="s">
        <v>24</v>
      </c>
      <c r="H151" s="68"/>
    </row>
    <row r="152" spans="1:8" ht="19.5" customHeight="1" x14ac:dyDescent="0.15">
      <c r="A152" s="18" t="s">
        <v>38</v>
      </c>
      <c r="B152" s="68">
        <v>45007</v>
      </c>
      <c r="C152" s="69">
        <v>0.1</v>
      </c>
      <c r="D152" s="52" t="s">
        <v>205</v>
      </c>
      <c r="E152" s="68"/>
      <c r="F152" s="52" t="s">
        <v>55</v>
      </c>
      <c r="G152" s="67" t="s">
        <v>24</v>
      </c>
      <c r="H152" s="68"/>
    </row>
    <row r="153" spans="1:8" ht="19.5" customHeight="1" x14ac:dyDescent="0.15">
      <c r="A153" s="18" t="s">
        <v>38</v>
      </c>
      <c r="B153" s="68">
        <v>45007</v>
      </c>
      <c r="C153" s="69">
        <v>2.2999999999999998</v>
      </c>
      <c r="D153" s="52" t="s">
        <v>348</v>
      </c>
      <c r="E153" s="68"/>
      <c r="F153" s="52" t="s">
        <v>348</v>
      </c>
      <c r="G153" s="67" t="s">
        <v>13</v>
      </c>
      <c r="H153" s="68"/>
    </row>
    <row r="154" spans="1:8" ht="19.5" customHeight="1" x14ac:dyDescent="0.15">
      <c r="A154" s="18" t="s">
        <v>42</v>
      </c>
      <c r="B154" s="68">
        <v>45009</v>
      </c>
      <c r="C154" s="69">
        <v>1.51</v>
      </c>
      <c r="D154" s="52" t="s">
        <v>233</v>
      </c>
      <c r="E154" s="68"/>
      <c r="F154" s="52" t="s">
        <v>351</v>
      </c>
      <c r="G154" s="67" t="s">
        <v>13</v>
      </c>
      <c r="H154" s="68"/>
    </row>
    <row r="155" spans="1:8" ht="19.5" customHeight="1" x14ac:dyDescent="0.15">
      <c r="A155" s="18" t="s">
        <v>42</v>
      </c>
      <c r="B155" s="68">
        <v>45009</v>
      </c>
      <c r="C155" s="69">
        <v>5.4</v>
      </c>
      <c r="D155" s="52" t="s">
        <v>141</v>
      </c>
      <c r="E155" s="68"/>
      <c r="F155" s="52" t="s">
        <v>351</v>
      </c>
      <c r="G155" s="67" t="s">
        <v>13</v>
      </c>
      <c r="H155" s="68"/>
    </row>
    <row r="156" spans="1:8" ht="19.5" customHeight="1" x14ac:dyDescent="0.15">
      <c r="A156" s="18" t="s">
        <v>42</v>
      </c>
      <c r="B156" s="68">
        <v>45009</v>
      </c>
      <c r="C156" s="69">
        <v>0.45</v>
      </c>
      <c r="D156" s="52" t="s">
        <v>100</v>
      </c>
      <c r="E156" s="68"/>
      <c r="F156" s="52" t="s">
        <v>351</v>
      </c>
      <c r="G156" s="67" t="s">
        <v>13</v>
      </c>
      <c r="H156" s="68"/>
    </row>
    <row r="157" spans="1:8" ht="19.5" customHeight="1" x14ac:dyDescent="0.15">
      <c r="A157" s="18" t="s">
        <v>42</v>
      </c>
      <c r="B157" s="68">
        <v>45009</v>
      </c>
      <c r="C157" s="69">
        <v>2.2000000000000002</v>
      </c>
      <c r="D157" s="52" t="s">
        <v>354</v>
      </c>
      <c r="E157" s="68"/>
      <c r="F157" s="52" t="s">
        <v>351</v>
      </c>
      <c r="G157" s="67" t="s">
        <v>13</v>
      </c>
      <c r="H157" s="68"/>
    </row>
    <row r="158" spans="1:8" ht="19.5" customHeight="1" x14ac:dyDescent="0.15">
      <c r="A158" s="18" t="s">
        <v>42</v>
      </c>
      <c r="B158" s="68">
        <v>45009</v>
      </c>
      <c r="C158" s="69">
        <v>7.79</v>
      </c>
      <c r="D158" s="52" t="s">
        <v>355</v>
      </c>
      <c r="E158" s="68"/>
      <c r="F158" s="52" t="s">
        <v>351</v>
      </c>
      <c r="G158" s="67" t="s">
        <v>13</v>
      </c>
      <c r="H158" s="68"/>
    </row>
    <row r="159" spans="1:8" ht="19.5" customHeight="1" x14ac:dyDescent="0.15">
      <c r="A159" s="18" t="s">
        <v>42</v>
      </c>
      <c r="B159" s="68">
        <v>45009</v>
      </c>
      <c r="C159" s="69">
        <v>3.74</v>
      </c>
      <c r="D159" s="52" t="s">
        <v>243</v>
      </c>
      <c r="E159" s="68"/>
      <c r="F159" s="52" t="s">
        <v>351</v>
      </c>
      <c r="G159" s="67" t="s">
        <v>13</v>
      </c>
      <c r="H159" s="68"/>
    </row>
    <row r="160" spans="1:8" ht="19.5" customHeight="1" x14ac:dyDescent="0.15">
      <c r="A160" s="18" t="s">
        <v>38</v>
      </c>
      <c r="B160" s="68">
        <v>45009</v>
      </c>
      <c r="C160" s="69">
        <v>3.18</v>
      </c>
      <c r="D160" s="52" t="s">
        <v>356</v>
      </c>
      <c r="E160" s="68"/>
      <c r="F160" s="52" t="s">
        <v>94</v>
      </c>
      <c r="G160" s="67" t="s">
        <v>13</v>
      </c>
      <c r="H160" s="68"/>
    </row>
    <row r="161" spans="1:8" ht="19.5" customHeight="1" x14ac:dyDescent="0.15">
      <c r="A161" s="18" t="s">
        <v>38</v>
      </c>
      <c r="B161" s="68">
        <v>45012</v>
      </c>
      <c r="C161" s="69">
        <v>1.9</v>
      </c>
      <c r="D161" s="52" t="s">
        <v>258</v>
      </c>
      <c r="E161" s="68"/>
      <c r="F161" s="52" t="s">
        <v>348</v>
      </c>
      <c r="G161" s="67" t="s">
        <v>13</v>
      </c>
      <c r="H161" s="68"/>
    </row>
    <row r="162" spans="1:8" ht="19.5" customHeight="1" x14ac:dyDescent="0.15">
      <c r="A162" s="18" t="s">
        <v>42</v>
      </c>
      <c r="B162" s="68">
        <v>45012</v>
      </c>
      <c r="C162" s="69">
        <v>1.19</v>
      </c>
      <c r="D162" s="52" t="s">
        <v>357</v>
      </c>
      <c r="E162" s="68"/>
      <c r="F162" s="52" t="s">
        <v>358</v>
      </c>
      <c r="G162" s="67" t="s">
        <v>15</v>
      </c>
      <c r="H162" s="68"/>
    </row>
    <row r="163" spans="1:8" ht="19.5" customHeight="1" x14ac:dyDescent="0.15">
      <c r="A163" s="18" t="s">
        <v>42</v>
      </c>
      <c r="B163" s="68">
        <v>45012</v>
      </c>
      <c r="C163" s="69">
        <v>4.05</v>
      </c>
      <c r="D163" s="52" t="s">
        <v>157</v>
      </c>
      <c r="E163" s="68"/>
      <c r="F163" s="52"/>
      <c r="G163" s="67" t="s">
        <v>13</v>
      </c>
      <c r="H163" s="68"/>
    </row>
    <row r="164" spans="1:8" ht="19.5" customHeight="1" x14ac:dyDescent="0.15">
      <c r="A164" s="18" t="s">
        <v>42</v>
      </c>
      <c r="B164" s="68">
        <v>45012</v>
      </c>
      <c r="C164" s="69">
        <v>4</v>
      </c>
      <c r="D164" s="52" t="s">
        <v>359</v>
      </c>
      <c r="E164" s="68"/>
      <c r="F164" s="52"/>
      <c r="G164" s="67" t="s">
        <v>13</v>
      </c>
      <c r="H164" s="68"/>
    </row>
    <row r="165" spans="1:8" ht="19.5" customHeight="1" x14ac:dyDescent="0.15">
      <c r="A165" s="18" t="s">
        <v>42</v>
      </c>
      <c r="B165" s="68">
        <v>45012</v>
      </c>
      <c r="C165" s="69">
        <v>2.09</v>
      </c>
      <c r="D165" s="52" t="s">
        <v>360</v>
      </c>
      <c r="E165" s="68"/>
      <c r="F165" s="52"/>
      <c r="G165" s="67" t="s">
        <v>13</v>
      </c>
      <c r="H165" s="68"/>
    </row>
    <row r="166" spans="1:8" ht="19.5" customHeight="1" x14ac:dyDescent="0.15">
      <c r="A166" s="18" t="s">
        <v>42</v>
      </c>
      <c r="B166" s="68">
        <v>45000</v>
      </c>
      <c r="C166" s="69">
        <v>0.99</v>
      </c>
      <c r="D166" s="52" t="s">
        <v>361</v>
      </c>
      <c r="E166" s="68"/>
      <c r="F166" s="52" t="s">
        <v>362</v>
      </c>
      <c r="G166" s="67" t="s">
        <v>21</v>
      </c>
      <c r="H166" s="68"/>
    </row>
    <row r="167" spans="1:8" ht="19.5" customHeight="1" x14ac:dyDescent="0.15">
      <c r="A167" s="18" t="s">
        <v>42</v>
      </c>
      <c r="B167" s="68">
        <v>45000</v>
      </c>
      <c r="C167" s="69">
        <v>1.04</v>
      </c>
      <c r="D167" s="52" t="s">
        <v>130</v>
      </c>
      <c r="E167" s="68"/>
      <c r="F167" s="52" t="s">
        <v>362</v>
      </c>
      <c r="G167" s="67" t="s">
        <v>21</v>
      </c>
      <c r="H167" s="68"/>
    </row>
    <row r="168" spans="1:8" ht="19.5" customHeight="1" x14ac:dyDescent="0.15">
      <c r="A168" s="18" t="s">
        <v>42</v>
      </c>
      <c r="B168" s="68">
        <v>45000</v>
      </c>
      <c r="C168" s="69">
        <v>0.8</v>
      </c>
      <c r="D168" s="52" t="s">
        <v>363</v>
      </c>
      <c r="E168" s="68"/>
      <c r="F168" s="52" t="s">
        <v>362</v>
      </c>
      <c r="G168" s="67" t="s">
        <v>21</v>
      </c>
      <c r="H168" s="68"/>
    </row>
    <row r="169" spans="1:8" ht="19.5" customHeight="1" x14ac:dyDescent="0.15">
      <c r="A169" s="18" t="s">
        <v>42</v>
      </c>
      <c r="B169" s="68">
        <v>45000</v>
      </c>
      <c r="C169" s="69">
        <v>1.1499999999999999</v>
      </c>
      <c r="D169" s="52" t="s">
        <v>364</v>
      </c>
      <c r="E169" s="68"/>
      <c r="F169" s="52" t="s">
        <v>362</v>
      </c>
      <c r="G169" s="67" t="s">
        <v>21</v>
      </c>
      <c r="H169" s="68"/>
    </row>
    <row r="170" spans="1:8" ht="19.5" customHeight="1" x14ac:dyDescent="0.15">
      <c r="A170" s="18" t="s">
        <v>42</v>
      </c>
      <c r="B170" s="68">
        <v>45000</v>
      </c>
      <c r="C170" s="69">
        <v>1.1499999999999999</v>
      </c>
      <c r="D170" s="52" t="s">
        <v>364</v>
      </c>
      <c r="E170" s="68"/>
      <c r="F170" s="52" t="s">
        <v>362</v>
      </c>
      <c r="G170" s="67" t="s">
        <v>21</v>
      </c>
      <c r="H170" s="68"/>
    </row>
    <row r="171" spans="1:8" ht="19.5" customHeight="1" x14ac:dyDescent="0.15">
      <c r="A171" s="18" t="s">
        <v>42</v>
      </c>
      <c r="B171" s="68">
        <v>45000</v>
      </c>
      <c r="C171" s="69">
        <v>2.4</v>
      </c>
      <c r="D171" s="52" t="s">
        <v>365</v>
      </c>
      <c r="E171" s="68"/>
      <c r="F171" s="52" t="s">
        <v>362</v>
      </c>
      <c r="G171" s="67" t="s">
        <v>21</v>
      </c>
      <c r="H171" s="68"/>
    </row>
    <row r="172" spans="1:8" ht="19.5" customHeight="1" x14ac:dyDescent="0.15">
      <c r="A172" s="18" t="s">
        <v>42</v>
      </c>
      <c r="B172" s="68">
        <v>45000</v>
      </c>
      <c r="C172" s="69">
        <v>1.99</v>
      </c>
      <c r="D172" s="52" t="s">
        <v>350</v>
      </c>
      <c r="E172" s="68"/>
      <c r="F172" s="52" t="s">
        <v>362</v>
      </c>
      <c r="G172" s="67" t="s">
        <v>21</v>
      </c>
      <c r="H172" s="68"/>
    </row>
    <row r="173" spans="1:8" ht="19.5" customHeight="1" x14ac:dyDescent="0.15">
      <c r="A173" s="18" t="s">
        <v>42</v>
      </c>
      <c r="B173" s="68">
        <v>45000</v>
      </c>
      <c r="C173" s="69">
        <v>0.1</v>
      </c>
      <c r="D173" s="52" t="s">
        <v>205</v>
      </c>
      <c r="E173" s="68"/>
      <c r="F173" s="52" t="s">
        <v>362</v>
      </c>
      <c r="G173" s="67" t="s">
        <v>21</v>
      </c>
      <c r="H173" s="68"/>
    </row>
    <row r="174" spans="1:8" ht="19.5" customHeight="1" x14ac:dyDescent="0.15">
      <c r="A174" s="18"/>
      <c r="B174" s="68"/>
      <c r="C174" s="69"/>
      <c r="D174" s="52"/>
      <c r="E174" s="68"/>
      <c r="F174" s="52"/>
      <c r="G174" s="67"/>
      <c r="H174" s="68"/>
    </row>
    <row r="175" spans="1:8" ht="19.5" customHeight="1" x14ac:dyDescent="0.15">
      <c r="A175" s="18"/>
      <c r="B175" s="68"/>
      <c r="C175" s="69"/>
      <c r="D175" s="52"/>
      <c r="E175" s="68"/>
      <c r="F175" s="52"/>
      <c r="G175" s="67"/>
      <c r="H175" s="68"/>
    </row>
    <row r="176" spans="1:8" ht="19.5" customHeight="1" x14ac:dyDescent="0.15">
      <c r="A176" s="18"/>
      <c r="B176" s="68"/>
      <c r="C176" s="69"/>
      <c r="D176" s="52"/>
      <c r="E176" s="68"/>
      <c r="F176" s="52"/>
      <c r="G176" s="67"/>
      <c r="H176" s="68"/>
    </row>
    <row r="177" spans="1:8" ht="19.5" customHeight="1" x14ac:dyDescent="0.15">
      <c r="A177" s="18"/>
      <c r="B177" s="68"/>
      <c r="C177" s="69"/>
      <c r="D177" s="52"/>
      <c r="E177" s="68"/>
      <c r="F177" s="52"/>
      <c r="G177" s="67"/>
      <c r="H177" s="68"/>
    </row>
    <row r="178" spans="1:8" ht="19.5" customHeight="1" x14ac:dyDescent="0.15">
      <c r="A178" s="18"/>
      <c r="B178" s="68"/>
      <c r="C178" s="69"/>
      <c r="D178" s="52"/>
      <c r="E178" s="68"/>
      <c r="F178" s="52"/>
      <c r="G178" s="67"/>
      <c r="H178" s="68"/>
    </row>
    <row r="179" spans="1:8" ht="19.5" customHeight="1" x14ac:dyDescent="0.15">
      <c r="A179" s="18"/>
      <c r="B179" s="68"/>
      <c r="C179" s="69"/>
      <c r="D179" s="52"/>
      <c r="E179" s="68"/>
      <c r="F179" s="52"/>
      <c r="G179" s="67"/>
      <c r="H179" s="68"/>
    </row>
    <row r="180" spans="1:8" ht="19.5" customHeight="1" x14ac:dyDescent="0.15">
      <c r="A180" s="18"/>
      <c r="B180" s="68"/>
      <c r="C180" s="69"/>
      <c r="D180" s="52"/>
      <c r="E180" s="68"/>
      <c r="F180" s="52"/>
      <c r="G180" s="67"/>
      <c r="H180" s="68"/>
    </row>
    <row r="181" spans="1:8" ht="19.5" customHeight="1" x14ac:dyDescent="0.15">
      <c r="A181" s="18"/>
      <c r="B181" s="68"/>
      <c r="C181" s="69"/>
      <c r="D181" s="52"/>
      <c r="E181" s="68"/>
      <c r="F181" s="52"/>
      <c r="G181" s="67"/>
      <c r="H181" s="68"/>
    </row>
    <row r="182" spans="1:8" ht="19.5" customHeight="1" x14ac:dyDescent="0.15">
      <c r="A182" s="18"/>
      <c r="B182" s="68"/>
      <c r="C182" s="69"/>
      <c r="D182" s="52"/>
      <c r="E182" s="68"/>
      <c r="F182" s="52"/>
      <c r="G182" s="67"/>
      <c r="H182" s="68"/>
    </row>
    <row r="183" spans="1:8" ht="19.5" customHeight="1" x14ac:dyDescent="0.15">
      <c r="A183" s="18"/>
      <c r="B183" s="68"/>
      <c r="C183" s="69"/>
      <c r="D183" s="52"/>
      <c r="E183" s="68"/>
      <c r="F183" s="52"/>
      <c r="G183" s="67"/>
      <c r="H183" s="68"/>
    </row>
    <row r="184" spans="1:8" ht="19.5" customHeight="1" x14ac:dyDescent="0.15">
      <c r="A184" s="18"/>
      <c r="B184" s="68"/>
      <c r="C184" s="69"/>
      <c r="D184" s="52"/>
      <c r="E184" s="68"/>
      <c r="F184" s="52"/>
      <c r="G184" s="67"/>
      <c r="H184" s="68"/>
    </row>
    <row r="185" spans="1:8" ht="19.5" customHeight="1" x14ac:dyDescent="0.15">
      <c r="A185" s="18"/>
      <c r="B185" s="68"/>
      <c r="C185" s="69"/>
      <c r="D185" s="52"/>
      <c r="E185" s="68"/>
      <c r="F185" s="52"/>
      <c r="G185" s="67"/>
      <c r="H185" s="68"/>
    </row>
    <row r="186" spans="1:8" ht="19.5" customHeight="1" x14ac:dyDescent="0.15">
      <c r="A186" s="18"/>
      <c r="B186" s="68"/>
      <c r="C186" s="69"/>
      <c r="D186" s="52"/>
      <c r="E186" s="68"/>
      <c r="F186" s="52"/>
      <c r="G186" s="67"/>
      <c r="H186" s="68"/>
    </row>
    <row r="187" spans="1:8" ht="19.5" customHeight="1" x14ac:dyDescent="0.15">
      <c r="A187" s="18"/>
      <c r="B187" s="68"/>
      <c r="C187" s="69"/>
      <c r="D187" s="52"/>
      <c r="E187" s="68"/>
      <c r="F187" s="52"/>
      <c r="G187" s="67"/>
      <c r="H187" s="68"/>
    </row>
  </sheetData>
  <mergeCells count="1">
    <mergeCell ref="B1:H1"/>
  </mergeCells>
  <conditionalFormatting sqref="D6:D119">
    <cfRule type="expression" dxfId="1" priority="2">
      <formula>#REF!&gt;0</formula>
    </cfRule>
  </conditionalFormatting>
  <conditionalFormatting sqref="E6">
    <cfRule type="expression" dxfId="0" priority="1">
      <formula>#REF!&gt;0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Resumen!$B$3:$C$18</xm:f>
          </x14:formula1>
          <xm:sqref>G6:G187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H150"/>
  <sheetViews>
    <sheetView showGridLines="0" workbookViewId="0">
      <selection activeCell="D7" sqref="D7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9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29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29"/>
    </row>
    <row r="4" spans="1:8" ht="24" customHeight="1" x14ac:dyDescent="0.15">
      <c r="A4" s="18"/>
      <c r="B4" s="36" t="s">
        <v>29</v>
      </c>
      <c r="C4" s="37">
        <f>SUM(C6:C150)</f>
        <v>1063.8400000000006</v>
      </c>
      <c r="D4" s="38" t="s">
        <v>30</v>
      </c>
      <c r="E4" s="39">
        <f>SUMIFS(C6:C165,A6:A165,"&lt;&gt;N")</f>
        <v>428.15999999999997</v>
      </c>
      <c r="F4" s="38" t="s">
        <v>31</v>
      </c>
      <c r="G4" s="39">
        <f>SUMIFS(C6:C165,A6:A165,"&lt;&gt;F")</f>
        <v>635.68000000000029</v>
      </c>
      <c r="H4" s="41">
        <f>E4+G4</f>
        <v>1063.8400000000001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18" t="s">
        <v>42</v>
      </c>
      <c r="B6" s="47">
        <v>45035</v>
      </c>
      <c r="C6" s="48">
        <v>50</v>
      </c>
      <c r="D6" s="49" t="s">
        <v>366</v>
      </c>
      <c r="E6" s="53"/>
      <c r="F6" s="49" t="s">
        <v>367</v>
      </c>
      <c r="G6" s="54" t="s">
        <v>16</v>
      </c>
      <c r="H6" s="72"/>
    </row>
    <row r="7" spans="1:8" ht="19.5" customHeight="1" x14ac:dyDescent="0.15">
      <c r="A7" s="18" t="s">
        <v>38</v>
      </c>
      <c r="B7" s="47"/>
      <c r="C7" s="48">
        <v>120</v>
      </c>
      <c r="D7" s="49" t="s">
        <v>368</v>
      </c>
      <c r="E7" s="49"/>
      <c r="F7" s="49"/>
      <c r="G7" s="54" t="s">
        <v>21</v>
      </c>
      <c r="H7" s="72"/>
    </row>
    <row r="8" spans="1:8" ht="19.5" customHeight="1" x14ac:dyDescent="0.15">
      <c r="A8" s="18" t="s">
        <v>42</v>
      </c>
      <c r="B8" s="47">
        <v>45015</v>
      </c>
      <c r="C8" s="48">
        <v>12.3</v>
      </c>
      <c r="D8" s="49" t="s">
        <v>369</v>
      </c>
      <c r="E8" s="49"/>
      <c r="F8" s="49" t="s">
        <v>55</v>
      </c>
      <c r="G8" s="54" t="s">
        <v>24</v>
      </c>
      <c r="H8" s="72"/>
    </row>
    <row r="9" spans="1:8" ht="19.5" customHeight="1" x14ac:dyDescent="0.15">
      <c r="A9" s="18" t="s">
        <v>42</v>
      </c>
      <c r="B9" s="47">
        <v>45015</v>
      </c>
      <c r="C9" s="48">
        <v>8.25</v>
      </c>
      <c r="D9" s="49" t="s">
        <v>370</v>
      </c>
      <c r="E9" s="49"/>
      <c r="F9" s="49" t="s">
        <v>55</v>
      </c>
      <c r="G9" s="54" t="s">
        <v>24</v>
      </c>
      <c r="H9" s="72"/>
    </row>
    <row r="10" spans="1:8" ht="19.5" customHeight="1" x14ac:dyDescent="0.15">
      <c r="A10" s="18" t="s">
        <v>42</v>
      </c>
      <c r="B10" s="47">
        <v>45015</v>
      </c>
      <c r="C10" s="48">
        <v>0.1</v>
      </c>
      <c r="D10" s="49" t="s">
        <v>371</v>
      </c>
      <c r="E10" s="49"/>
      <c r="F10" s="49" t="s">
        <v>55</v>
      </c>
      <c r="G10" s="54" t="s">
        <v>24</v>
      </c>
      <c r="H10" s="72"/>
    </row>
    <row r="11" spans="1:8" ht="19.5" customHeight="1" x14ac:dyDescent="0.15">
      <c r="A11" s="18" t="s">
        <v>38</v>
      </c>
      <c r="B11" s="47">
        <v>45016</v>
      </c>
      <c r="C11" s="48">
        <v>2.95</v>
      </c>
      <c r="D11" s="49" t="s">
        <v>372</v>
      </c>
      <c r="E11" s="49"/>
      <c r="F11" s="49" t="s">
        <v>214</v>
      </c>
      <c r="G11" s="54" t="s">
        <v>15</v>
      </c>
      <c r="H11" s="72"/>
    </row>
    <row r="12" spans="1:8" ht="19.5" customHeight="1" x14ac:dyDescent="0.15">
      <c r="A12" s="18" t="s">
        <v>38</v>
      </c>
      <c r="B12" s="47">
        <v>45016</v>
      </c>
      <c r="C12" s="48">
        <v>1.6</v>
      </c>
      <c r="D12" s="49" t="s">
        <v>373</v>
      </c>
      <c r="E12" s="49"/>
      <c r="F12" s="49" t="s">
        <v>98</v>
      </c>
      <c r="G12" s="54" t="s">
        <v>15</v>
      </c>
      <c r="H12" s="72"/>
    </row>
    <row r="13" spans="1:8" ht="19.5" customHeight="1" x14ac:dyDescent="0.15">
      <c r="A13" s="18" t="s">
        <v>38</v>
      </c>
      <c r="B13" s="47">
        <v>45016</v>
      </c>
      <c r="C13" s="48">
        <v>2.09</v>
      </c>
      <c r="D13" s="49" t="s">
        <v>129</v>
      </c>
      <c r="E13" s="49"/>
      <c r="F13" s="49" t="s">
        <v>98</v>
      </c>
      <c r="G13" s="54" t="s">
        <v>13</v>
      </c>
      <c r="H13" s="72"/>
    </row>
    <row r="14" spans="1:8" ht="19.5" customHeight="1" x14ac:dyDescent="0.15">
      <c r="A14" s="18" t="s">
        <v>38</v>
      </c>
      <c r="B14" s="47">
        <v>45016</v>
      </c>
      <c r="C14" s="48">
        <v>1.2</v>
      </c>
      <c r="D14" s="49" t="s">
        <v>228</v>
      </c>
      <c r="E14" s="49"/>
      <c r="F14" s="49" t="s">
        <v>98</v>
      </c>
      <c r="G14" s="54" t="s">
        <v>13</v>
      </c>
      <c r="H14" s="72"/>
    </row>
    <row r="15" spans="1:8" ht="19.5" customHeight="1" x14ac:dyDescent="0.15">
      <c r="A15" s="18" t="s">
        <v>38</v>
      </c>
      <c r="B15" s="47">
        <v>45016</v>
      </c>
      <c r="C15" s="48">
        <v>0.15</v>
      </c>
      <c r="D15" s="49" t="s">
        <v>205</v>
      </c>
      <c r="E15" s="49"/>
      <c r="F15" s="49" t="s">
        <v>98</v>
      </c>
      <c r="G15" s="54" t="s">
        <v>13</v>
      </c>
      <c r="H15" s="72"/>
    </row>
    <row r="16" spans="1:8" ht="19.5" customHeight="1" x14ac:dyDescent="0.15">
      <c r="A16" s="18" t="s">
        <v>42</v>
      </c>
      <c r="B16" s="47">
        <v>45016</v>
      </c>
      <c r="C16" s="48">
        <v>7.2</v>
      </c>
      <c r="D16" s="49" t="s">
        <v>374</v>
      </c>
      <c r="E16" s="49"/>
      <c r="F16" s="49" t="s">
        <v>375</v>
      </c>
      <c r="G16" s="54" t="s">
        <v>13</v>
      </c>
      <c r="H16" s="72"/>
    </row>
    <row r="17" spans="1:8" ht="19.5" customHeight="1" x14ac:dyDescent="0.15">
      <c r="A17" s="18" t="s">
        <v>38</v>
      </c>
      <c r="B17" s="47">
        <v>45017</v>
      </c>
      <c r="C17" s="48">
        <v>8.9499999999999993</v>
      </c>
      <c r="D17" s="49" t="s">
        <v>376</v>
      </c>
      <c r="E17" s="49"/>
      <c r="F17" s="49" t="s">
        <v>98</v>
      </c>
      <c r="G17" s="54" t="s">
        <v>13</v>
      </c>
      <c r="H17" s="72"/>
    </row>
    <row r="18" spans="1:8" ht="19.5" customHeight="1" x14ac:dyDescent="0.15">
      <c r="A18" s="18" t="s">
        <v>38</v>
      </c>
      <c r="B18" s="47">
        <v>45017</v>
      </c>
      <c r="C18" s="48">
        <v>3.9</v>
      </c>
      <c r="D18" s="49" t="s">
        <v>377</v>
      </c>
      <c r="E18" s="49"/>
      <c r="F18" s="49" t="s">
        <v>98</v>
      </c>
      <c r="G18" s="54" t="s">
        <v>13</v>
      </c>
      <c r="H18" s="72"/>
    </row>
    <row r="19" spans="1:8" ht="19.5" customHeight="1" x14ac:dyDescent="0.15">
      <c r="A19" s="18" t="s">
        <v>38</v>
      </c>
      <c r="B19" s="47">
        <v>45017</v>
      </c>
      <c r="C19" s="48">
        <v>4.09</v>
      </c>
      <c r="D19" s="49" t="s">
        <v>378</v>
      </c>
      <c r="E19" s="49"/>
      <c r="F19" s="49" t="s">
        <v>98</v>
      </c>
      <c r="G19" s="54" t="s">
        <v>13</v>
      </c>
      <c r="H19" s="72"/>
    </row>
    <row r="20" spans="1:8" ht="19.5" customHeight="1" x14ac:dyDescent="0.15">
      <c r="A20" s="18" t="s">
        <v>38</v>
      </c>
      <c r="B20" s="47">
        <v>45017</v>
      </c>
      <c r="C20" s="48">
        <v>2.69</v>
      </c>
      <c r="D20" s="49" t="s">
        <v>379</v>
      </c>
      <c r="E20" s="49"/>
      <c r="F20" s="49" t="s">
        <v>98</v>
      </c>
      <c r="G20" s="54" t="s">
        <v>13</v>
      </c>
      <c r="H20" s="72"/>
    </row>
    <row r="21" spans="1:8" ht="19.5" customHeight="1" x14ac:dyDescent="0.15">
      <c r="A21" s="18" t="s">
        <v>38</v>
      </c>
      <c r="B21" s="47">
        <v>45017</v>
      </c>
      <c r="C21" s="48">
        <v>0.99</v>
      </c>
      <c r="D21" s="49" t="s">
        <v>380</v>
      </c>
      <c r="E21" s="55"/>
      <c r="F21" s="49" t="s">
        <v>98</v>
      </c>
      <c r="G21" s="54" t="s">
        <v>13</v>
      </c>
      <c r="H21" s="72"/>
    </row>
    <row r="22" spans="1:8" ht="19.5" customHeight="1" x14ac:dyDescent="0.15">
      <c r="A22" s="18" t="s">
        <v>38</v>
      </c>
      <c r="B22" s="47">
        <v>45017</v>
      </c>
      <c r="C22" s="48">
        <v>4.3499999999999996</v>
      </c>
      <c r="D22" s="49" t="s">
        <v>381</v>
      </c>
      <c r="E22" s="55"/>
      <c r="F22" s="49" t="s">
        <v>98</v>
      </c>
      <c r="G22" s="54" t="s">
        <v>13</v>
      </c>
      <c r="H22" s="72"/>
    </row>
    <row r="23" spans="1:8" ht="19.5" customHeight="1" x14ac:dyDescent="0.15">
      <c r="A23" s="18" t="s">
        <v>38</v>
      </c>
      <c r="B23" s="47">
        <v>45017</v>
      </c>
      <c r="C23" s="48">
        <v>2.25</v>
      </c>
      <c r="D23" s="49" t="s">
        <v>382</v>
      </c>
      <c r="E23" s="55"/>
      <c r="F23" s="49" t="s">
        <v>98</v>
      </c>
      <c r="G23" s="54" t="s">
        <v>13</v>
      </c>
      <c r="H23" s="72"/>
    </row>
    <row r="24" spans="1:8" ht="19.5" customHeight="1" x14ac:dyDescent="0.15">
      <c r="A24" s="18" t="s">
        <v>38</v>
      </c>
      <c r="B24" s="47">
        <v>45017</v>
      </c>
      <c r="C24" s="48">
        <v>1.92</v>
      </c>
      <c r="D24" s="49" t="s">
        <v>383</v>
      </c>
      <c r="E24" s="55"/>
      <c r="F24" s="49" t="s">
        <v>98</v>
      </c>
      <c r="G24" s="54" t="s">
        <v>13</v>
      </c>
      <c r="H24" s="72"/>
    </row>
    <row r="25" spans="1:8" ht="19.5" customHeight="1" x14ac:dyDescent="0.15">
      <c r="A25" s="18" t="s">
        <v>38</v>
      </c>
      <c r="B25" s="47">
        <v>45017</v>
      </c>
      <c r="C25" s="48">
        <v>2.4500000000000002</v>
      </c>
      <c r="D25" s="49" t="s">
        <v>384</v>
      </c>
      <c r="E25" s="55"/>
      <c r="F25" s="49" t="s">
        <v>98</v>
      </c>
      <c r="G25" s="54" t="s">
        <v>13</v>
      </c>
      <c r="H25" s="72"/>
    </row>
    <row r="26" spans="1:8" ht="19.5" customHeight="1" x14ac:dyDescent="0.15">
      <c r="A26" s="18" t="s">
        <v>42</v>
      </c>
      <c r="B26" s="47">
        <v>45017</v>
      </c>
      <c r="C26" s="48">
        <v>3.77</v>
      </c>
      <c r="D26" s="49" t="s">
        <v>222</v>
      </c>
      <c r="E26" s="55"/>
      <c r="G26" s="54" t="s">
        <v>17</v>
      </c>
      <c r="H26" s="72"/>
    </row>
    <row r="27" spans="1:8" ht="19.5" customHeight="1" x14ac:dyDescent="0.15">
      <c r="A27" s="18" t="s">
        <v>42</v>
      </c>
      <c r="B27" s="47">
        <v>45017</v>
      </c>
      <c r="C27" s="48">
        <v>2.61</v>
      </c>
      <c r="D27" s="49" t="s">
        <v>222</v>
      </c>
      <c r="E27" s="55"/>
      <c r="G27" s="54" t="s">
        <v>17</v>
      </c>
      <c r="H27" s="72"/>
    </row>
    <row r="28" spans="1:8" ht="19.5" customHeight="1" x14ac:dyDescent="0.15">
      <c r="A28" s="18" t="s">
        <v>42</v>
      </c>
      <c r="B28" s="47">
        <v>45017</v>
      </c>
      <c r="C28" s="48">
        <v>1.45</v>
      </c>
      <c r="D28" s="49" t="s">
        <v>222</v>
      </c>
      <c r="E28" s="55"/>
      <c r="G28" s="54" t="s">
        <v>17</v>
      </c>
      <c r="H28" s="72"/>
    </row>
    <row r="29" spans="1:8" ht="19.5" customHeight="1" x14ac:dyDescent="0.15">
      <c r="A29" s="18" t="s">
        <v>42</v>
      </c>
      <c r="B29" s="47">
        <v>45017</v>
      </c>
      <c r="C29" s="48">
        <v>2.3199999999999998</v>
      </c>
      <c r="D29" s="49" t="s">
        <v>222</v>
      </c>
      <c r="E29" s="55"/>
      <c r="G29" s="54" t="s">
        <v>17</v>
      </c>
      <c r="H29" s="72"/>
    </row>
    <row r="30" spans="1:8" ht="19.5" customHeight="1" x14ac:dyDescent="0.15">
      <c r="A30" s="18" t="s">
        <v>42</v>
      </c>
      <c r="B30" s="47">
        <v>45019</v>
      </c>
      <c r="C30" s="48">
        <v>2.5</v>
      </c>
      <c r="D30" s="49" t="s">
        <v>385</v>
      </c>
      <c r="E30" s="55"/>
      <c r="F30" s="49" t="s">
        <v>258</v>
      </c>
      <c r="G30" s="54" t="s">
        <v>13</v>
      </c>
      <c r="H30" s="72"/>
    </row>
    <row r="31" spans="1:8" ht="19.5" customHeight="1" x14ac:dyDescent="0.15">
      <c r="A31" s="18" t="s">
        <v>42</v>
      </c>
      <c r="B31" s="47">
        <v>45019</v>
      </c>
      <c r="C31" s="48">
        <v>5.6</v>
      </c>
      <c r="D31" s="49" t="s">
        <v>179</v>
      </c>
      <c r="E31" s="55"/>
      <c r="F31" s="55" t="s">
        <v>358</v>
      </c>
      <c r="G31" s="54" t="s">
        <v>13</v>
      </c>
      <c r="H31" s="72"/>
    </row>
    <row r="32" spans="1:8" ht="19.5" customHeight="1" x14ac:dyDescent="0.15">
      <c r="A32" s="18" t="s">
        <v>42</v>
      </c>
      <c r="B32" s="47">
        <v>45019</v>
      </c>
      <c r="C32" s="48">
        <v>0.9</v>
      </c>
      <c r="D32" s="49" t="s">
        <v>386</v>
      </c>
      <c r="E32" s="49"/>
      <c r="F32" s="55" t="s">
        <v>358</v>
      </c>
      <c r="G32" s="54" t="s">
        <v>13</v>
      </c>
      <c r="H32" s="72"/>
    </row>
    <row r="33" spans="1:8" ht="19.5" customHeight="1" x14ac:dyDescent="0.15">
      <c r="A33" s="18" t="s">
        <v>42</v>
      </c>
      <c r="B33" s="47">
        <v>45019</v>
      </c>
      <c r="C33" s="48">
        <v>0.79</v>
      </c>
      <c r="D33" s="49" t="s">
        <v>387</v>
      </c>
      <c r="E33" s="55"/>
      <c r="F33" s="55" t="s">
        <v>358</v>
      </c>
      <c r="G33" s="54" t="s">
        <v>13</v>
      </c>
      <c r="H33" s="72"/>
    </row>
    <row r="34" spans="1:8" ht="19.5" customHeight="1" x14ac:dyDescent="0.15">
      <c r="A34" s="18" t="s">
        <v>42</v>
      </c>
      <c r="B34" s="47">
        <v>45019</v>
      </c>
      <c r="C34" s="48">
        <v>2.4900000000000002</v>
      </c>
      <c r="D34" s="49" t="s">
        <v>388</v>
      </c>
      <c r="E34" s="55"/>
      <c r="F34" s="55" t="s">
        <v>358</v>
      </c>
      <c r="G34" s="54" t="s">
        <v>13</v>
      </c>
      <c r="H34" s="72"/>
    </row>
    <row r="35" spans="1:8" ht="19.5" customHeight="1" x14ac:dyDescent="0.15">
      <c r="A35" s="18" t="s">
        <v>42</v>
      </c>
      <c r="B35" s="47">
        <v>45019</v>
      </c>
      <c r="C35" s="48">
        <v>2.15</v>
      </c>
      <c r="D35" s="49" t="s">
        <v>389</v>
      </c>
      <c r="E35" s="55"/>
      <c r="F35" s="55" t="s">
        <v>358</v>
      </c>
      <c r="G35" s="54" t="s">
        <v>13</v>
      </c>
      <c r="H35" s="72"/>
    </row>
    <row r="36" spans="1:8" ht="19.5" customHeight="1" x14ac:dyDescent="0.15">
      <c r="A36" s="18" t="s">
        <v>42</v>
      </c>
      <c r="B36" s="47">
        <v>45019</v>
      </c>
      <c r="C36" s="48">
        <v>3.79</v>
      </c>
      <c r="D36" s="49" t="s">
        <v>359</v>
      </c>
      <c r="E36" s="55"/>
      <c r="F36" s="55" t="s">
        <v>358</v>
      </c>
      <c r="G36" s="54" t="s">
        <v>13</v>
      </c>
      <c r="H36" s="72"/>
    </row>
    <row r="37" spans="1:8" ht="19.5" customHeight="1" x14ac:dyDescent="0.15">
      <c r="A37" s="18" t="s">
        <v>42</v>
      </c>
      <c r="B37" s="47">
        <v>45019</v>
      </c>
      <c r="C37" s="48">
        <v>5.4</v>
      </c>
      <c r="D37" s="49" t="s">
        <v>390</v>
      </c>
      <c r="E37" s="55"/>
      <c r="F37" s="55" t="s">
        <v>358</v>
      </c>
      <c r="G37" s="54" t="s">
        <v>13</v>
      </c>
      <c r="H37" s="72"/>
    </row>
    <row r="38" spans="1:8" ht="19.5" customHeight="1" x14ac:dyDescent="0.15">
      <c r="A38" s="18" t="s">
        <v>42</v>
      </c>
      <c r="B38" s="47">
        <v>45019</v>
      </c>
      <c r="C38" s="48">
        <v>3.74</v>
      </c>
      <c r="D38" s="49" t="s">
        <v>252</v>
      </c>
      <c r="E38" s="55"/>
      <c r="F38" s="55" t="s">
        <v>358</v>
      </c>
      <c r="G38" s="54" t="s">
        <v>13</v>
      </c>
      <c r="H38" s="72"/>
    </row>
    <row r="39" spans="1:8" ht="19.5" customHeight="1" x14ac:dyDescent="0.15">
      <c r="A39" s="18" t="s">
        <v>42</v>
      </c>
      <c r="B39" s="47">
        <v>45019</v>
      </c>
      <c r="C39" s="48">
        <v>71.75</v>
      </c>
      <c r="D39" s="49" t="s">
        <v>391</v>
      </c>
      <c r="E39" s="55"/>
      <c r="F39" s="55" t="s">
        <v>52</v>
      </c>
      <c r="G39" s="54" t="s">
        <v>25</v>
      </c>
      <c r="H39" s="72"/>
    </row>
    <row r="40" spans="1:8" ht="19.5" customHeight="1" x14ac:dyDescent="0.15">
      <c r="A40" s="18" t="s">
        <v>42</v>
      </c>
      <c r="B40" s="47">
        <v>45016</v>
      </c>
      <c r="C40" s="48">
        <v>4.1500000000000004</v>
      </c>
      <c r="D40" s="49" t="s">
        <v>392</v>
      </c>
      <c r="E40" s="55"/>
      <c r="F40" s="55" t="s">
        <v>358</v>
      </c>
      <c r="G40" s="54" t="s">
        <v>13</v>
      </c>
      <c r="H40" s="72"/>
    </row>
    <row r="41" spans="1:8" ht="19.5" customHeight="1" x14ac:dyDescent="0.15">
      <c r="A41" s="18" t="s">
        <v>42</v>
      </c>
      <c r="B41" s="47">
        <v>45016</v>
      </c>
      <c r="C41" s="48">
        <v>1.65</v>
      </c>
      <c r="D41" s="49" t="s">
        <v>393</v>
      </c>
      <c r="E41" s="55"/>
      <c r="F41" s="55" t="s">
        <v>358</v>
      </c>
      <c r="G41" s="54" t="s">
        <v>13</v>
      </c>
      <c r="H41" s="72"/>
    </row>
    <row r="42" spans="1:8" ht="19.5" customHeight="1" x14ac:dyDescent="0.15">
      <c r="A42" s="18" t="s">
        <v>42</v>
      </c>
      <c r="B42" s="47">
        <v>45013</v>
      </c>
      <c r="C42" s="48">
        <v>36.840000000000003</v>
      </c>
      <c r="D42" s="49" t="s">
        <v>394</v>
      </c>
      <c r="E42" s="55"/>
      <c r="F42" s="55" t="s">
        <v>395</v>
      </c>
      <c r="G42" s="54" t="s">
        <v>21</v>
      </c>
      <c r="H42" s="72"/>
    </row>
    <row r="43" spans="1:8" ht="19.5" customHeight="1" x14ac:dyDescent="0.15">
      <c r="A43" s="18" t="s">
        <v>38</v>
      </c>
      <c r="B43" s="47">
        <v>45020</v>
      </c>
      <c r="C43" s="48">
        <v>1.7</v>
      </c>
      <c r="D43" s="49" t="s">
        <v>282</v>
      </c>
      <c r="E43" s="55"/>
      <c r="F43" s="55" t="s">
        <v>396</v>
      </c>
      <c r="G43" s="54" t="s">
        <v>13</v>
      </c>
      <c r="H43" s="72"/>
    </row>
    <row r="44" spans="1:8" ht="19.5" customHeight="1" x14ac:dyDescent="0.15">
      <c r="A44" s="18" t="s">
        <v>38</v>
      </c>
      <c r="B44" s="47">
        <v>45020</v>
      </c>
      <c r="C44" s="48">
        <v>3.9</v>
      </c>
      <c r="D44" s="49" t="s">
        <v>397</v>
      </c>
      <c r="E44" s="55"/>
      <c r="F44" s="55" t="s">
        <v>396</v>
      </c>
      <c r="G44" s="54" t="s">
        <v>13</v>
      </c>
      <c r="H44" s="72"/>
    </row>
    <row r="45" spans="1:8" ht="19.5" customHeight="1" x14ac:dyDescent="0.15">
      <c r="A45" s="18" t="s">
        <v>38</v>
      </c>
      <c r="B45" s="47">
        <v>45020</v>
      </c>
      <c r="C45" s="48">
        <v>1.7</v>
      </c>
      <c r="D45" s="49" t="s">
        <v>398</v>
      </c>
      <c r="E45" s="55"/>
      <c r="F45" s="55" t="s">
        <v>396</v>
      </c>
      <c r="G45" s="54" t="s">
        <v>13</v>
      </c>
      <c r="H45" s="72"/>
    </row>
    <row r="46" spans="1:8" ht="19.5" customHeight="1" x14ac:dyDescent="0.15">
      <c r="A46" s="18" t="s">
        <v>38</v>
      </c>
      <c r="B46" s="47">
        <v>45020</v>
      </c>
      <c r="C46" s="48">
        <v>1.4</v>
      </c>
      <c r="D46" s="49" t="s">
        <v>399</v>
      </c>
      <c r="E46" s="55"/>
      <c r="F46" s="55" t="s">
        <v>396</v>
      </c>
      <c r="G46" s="54" t="s">
        <v>13</v>
      </c>
      <c r="H46" s="72"/>
    </row>
    <row r="47" spans="1:8" ht="19.5" customHeight="1" x14ac:dyDescent="0.15">
      <c r="A47" s="18" t="s">
        <v>38</v>
      </c>
      <c r="B47" s="47">
        <v>45020</v>
      </c>
      <c r="C47" s="48">
        <v>1.3</v>
      </c>
      <c r="D47" s="49" t="s">
        <v>400</v>
      </c>
      <c r="E47" s="55"/>
      <c r="F47" s="55" t="s">
        <v>396</v>
      </c>
      <c r="G47" s="54" t="s">
        <v>13</v>
      </c>
      <c r="H47" s="73"/>
    </row>
    <row r="48" spans="1:8" ht="19.5" customHeight="1" x14ac:dyDescent="0.15">
      <c r="A48" s="18" t="s">
        <v>38</v>
      </c>
      <c r="B48" s="47">
        <v>45020</v>
      </c>
      <c r="C48" s="48">
        <v>1.39</v>
      </c>
      <c r="D48" s="49" t="s">
        <v>61</v>
      </c>
      <c r="E48" s="55"/>
      <c r="F48" s="55" t="s">
        <v>396</v>
      </c>
      <c r="G48" s="54" t="s">
        <v>13</v>
      </c>
      <c r="H48" s="73"/>
    </row>
    <row r="49" spans="1:8" ht="19.5" customHeight="1" x14ac:dyDescent="0.15">
      <c r="A49" s="18" t="s">
        <v>38</v>
      </c>
      <c r="B49" s="47">
        <v>45020</v>
      </c>
      <c r="C49" s="48">
        <v>1.65</v>
      </c>
      <c r="D49" s="49" t="s">
        <v>401</v>
      </c>
      <c r="E49" s="55"/>
      <c r="F49" s="55" t="s">
        <v>396</v>
      </c>
      <c r="G49" s="54" t="s">
        <v>13</v>
      </c>
      <c r="H49" s="73"/>
    </row>
    <row r="50" spans="1:8" ht="19.5" customHeight="1" x14ac:dyDescent="0.15">
      <c r="A50" s="18" t="s">
        <v>38</v>
      </c>
      <c r="B50" s="47">
        <v>45020</v>
      </c>
      <c r="C50" s="48">
        <v>0.9</v>
      </c>
      <c r="D50" s="49" t="s">
        <v>79</v>
      </c>
      <c r="E50" s="55"/>
      <c r="F50" s="55" t="s">
        <v>396</v>
      </c>
      <c r="G50" s="54" t="s">
        <v>13</v>
      </c>
      <c r="H50" s="73"/>
    </row>
    <row r="51" spans="1:8" ht="19.5" customHeight="1" x14ac:dyDescent="0.15">
      <c r="A51" s="18" t="s">
        <v>38</v>
      </c>
      <c r="B51" s="47">
        <v>45020</v>
      </c>
      <c r="C51" s="48">
        <v>1.1000000000000001</v>
      </c>
      <c r="D51" s="49" t="s">
        <v>155</v>
      </c>
      <c r="E51" s="55"/>
      <c r="F51" s="55" t="s">
        <v>396</v>
      </c>
      <c r="G51" s="54" t="s">
        <v>13</v>
      </c>
      <c r="H51" s="74"/>
    </row>
    <row r="52" spans="1:8" ht="19.5" customHeight="1" x14ac:dyDescent="0.15">
      <c r="A52" s="18" t="s">
        <v>38</v>
      </c>
      <c r="B52" s="47">
        <v>45020</v>
      </c>
      <c r="C52" s="48">
        <v>1.3</v>
      </c>
      <c r="D52" s="49" t="s">
        <v>81</v>
      </c>
      <c r="E52" s="55"/>
      <c r="F52" s="55" t="s">
        <v>396</v>
      </c>
      <c r="G52" s="54" t="s">
        <v>13</v>
      </c>
      <c r="H52" s="73"/>
    </row>
    <row r="53" spans="1:8" ht="19.5" customHeight="1" x14ac:dyDescent="0.15">
      <c r="A53" s="18" t="s">
        <v>38</v>
      </c>
      <c r="B53" s="47">
        <v>45020</v>
      </c>
      <c r="C53" s="48">
        <v>1.1000000000000001</v>
      </c>
      <c r="D53" s="49" t="s">
        <v>402</v>
      </c>
      <c r="E53" s="55"/>
      <c r="F53" s="55" t="s">
        <v>396</v>
      </c>
      <c r="G53" s="54" t="s">
        <v>13</v>
      </c>
      <c r="H53" s="74"/>
    </row>
    <row r="54" spans="1:8" ht="19.5" customHeight="1" x14ac:dyDescent="0.15">
      <c r="A54" s="18" t="s">
        <v>38</v>
      </c>
      <c r="B54" s="47">
        <v>45020</v>
      </c>
      <c r="C54" s="48">
        <v>1.3</v>
      </c>
      <c r="D54" s="49" t="s">
        <v>403</v>
      </c>
      <c r="E54" s="55"/>
      <c r="F54" s="55" t="s">
        <v>396</v>
      </c>
      <c r="G54" s="54" t="s">
        <v>13</v>
      </c>
      <c r="H54" s="74"/>
    </row>
    <row r="55" spans="1:8" ht="19.5" customHeight="1" x14ac:dyDescent="0.15">
      <c r="A55" s="18" t="s">
        <v>38</v>
      </c>
      <c r="B55" s="47">
        <v>45020</v>
      </c>
      <c r="C55" s="48">
        <v>1.35</v>
      </c>
      <c r="D55" s="49" t="s">
        <v>404</v>
      </c>
      <c r="E55" s="55"/>
      <c r="F55" s="55" t="s">
        <v>396</v>
      </c>
      <c r="G55" s="54" t="s">
        <v>13</v>
      </c>
      <c r="H55" s="74"/>
    </row>
    <row r="56" spans="1:8" ht="19.5" customHeight="1" x14ac:dyDescent="0.15">
      <c r="A56" s="18" t="s">
        <v>38</v>
      </c>
      <c r="B56" s="47">
        <v>45020</v>
      </c>
      <c r="C56" s="48">
        <v>1.1499999999999999</v>
      </c>
      <c r="D56" s="49" t="s">
        <v>405</v>
      </c>
      <c r="E56" s="55"/>
      <c r="F56" s="55" t="s">
        <v>396</v>
      </c>
      <c r="G56" s="54" t="s">
        <v>13</v>
      </c>
      <c r="H56" s="74"/>
    </row>
    <row r="57" spans="1:8" ht="19.5" customHeight="1" x14ac:dyDescent="0.15">
      <c r="A57" s="18" t="s">
        <v>38</v>
      </c>
      <c r="B57" s="47">
        <v>45020</v>
      </c>
      <c r="C57" s="48">
        <v>1.4</v>
      </c>
      <c r="D57" s="49" t="s">
        <v>406</v>
      </c>
      <c r="E57" s="55"/>
      <c r="F57" s="55" t="s">
        <v>396</v>
      </c>
      <c r="G57" s="54" t="s">
        <v>13</v>
      </c>
      <c r="H57" s="74"/>
    </row>
    <row r="58" spans="1:8" ht="19.5" customHeight="1" x14ac:dyDescent="0.15">
      <c r="A58" s="18" t="s">
        <v>38</v>
      </c>
      <c r="B58" s="47">
        <v>45020</v>
      </c>
      <c r="C58" s="48">
        <v>1.45</v>
      </c>
      <c r="D58" s="49" t="s">
        <v>407</v>
      </c>
      <c r="E58" s="55"/>
      <c r="F58" s="55" t="s">
        <v>396</v>
      </c>
      <c r="G58" s="54" t="s">
        <v>13</v>
      </c>
      <c r="H58" s="74"/>
    </row>
    <row r="59" spans="1:8" ht="19.5" customHeight="1" x14ac:dyDescent="0.15">
      <c r="A59" s="18" t="s">
        <v>38</v>
      </c>
      <c r="B59" s="47">
        <v>45020</v>
      </c>
      <c r="C59" s="48">
        <v>1.9</v>
      </c>
      <c r="D59" s="49" t="s">
        <v>408</v>
      </c>
      <c r="E59" s="55"/>
      <c r="F59" s="55" t="s">
        <v>396</v>
      </c>
      <c r="G59" s="54" t="s">
        <v>13</v>
      </c>
      <c r="H59" s="74"/>
    </row>
    <row r="60" spans="1:8" ht="19.5" customHeight="1" x14ac:dyDescent="0.15">
      <c r="A60" s="18" t="s">
        <v>38</v>
      </c>
      <c r="B60" s="47">
        <v>45020</v>
      </c>
      <c r="C60" s="48">
        <v>2.5</v>
      </c>
      <c r="D60" s="49" t="s">
        <v>409</v>
      </c>
      <c r="E60" s="55"/>
      <c r="F60" s="55" t="s">
        <v>396</v>
      </c>
      <c r="G60" s="54" t="s">
        <v>13</v>
      </c>
      <c r="H60" s="74"/>
    </row>
    <row r="61" spans="1:8" ht="19.5" customHeight="1" x14ac:dyDescent="0.15">
      <c r="A61" s="18" t="s">
        <v>38</v>
      </c>
      <c r="B61" s="47">
        <v>45020</v>
      </c>
      <c r="C61" s="48">
        <v>0.95</v>
      </c>
      <c r="D61" s="49" t="s">
        <v>410</v>
      </c>
      <c r="E61" s="55"/>
      <c r="F61" s="55" t="s">
        <v>396</v>
      </c>
      <c r="G61" s="54" t="s">
        <v>13</v>
      </c>
      <c r="H61" s="74"/>
    </row>
    <row r="62" spans="1:8" ht="19.5" customHeight="1" x14ac:dyDescent="0.15">
      <c r="A62" s="18" t="s">
        <v>38</v>
      </c>
      <c r="B62" s="47">
        <v>45020</v>
      </c>
      <c r="C62" s="48">
        <v>2.5</v>
      </c>
      <c r="D62" s="49" t="s">
        <v>411</v>
      </c>
      <c r="E62" s="55"/>
      <c r="F62" s="55" t="s">
        <v>396</v>
      </c>
      <c r="G62" s="54" t="s">
        <v>18</v>
      </c>
      <c r="H62" s="74"/>
    </row>
    <row r="63" spans="1:8" ht="19.5" customHeight="1" x14ac:dyDescent="0.15">
      <c r="A63" s="18" t="s">
        <v>38</v>
      </c>
      <c r="B63" s="47">
        <v>45020</v>
      </c>
      <c r="C63" s="48">
        <v>1.39</v>
      </c>
      <c r="D63" s="49" t="s">
        <v>412</v>
      </c>
      <c r="E63" s="55"/>
      <c r="F63" s="55" t="s">
        <v>396</v>
      </c>
      <c r="G63" s="54" t="s">
        <v>13</v>
      </c>
      <c r="H63" s="74"/>
    </row>
    <row r="64" spans="1:8" ht="19.5" customHeight="1" x14ac:dyDescent="0.15">
      <c r="A64" s="18" t="s">
        <v>38</v>
      </c>
      <c r="B64" s="47">
        <v>45020</v>
      </c>
      <c r="C64" s="48">
        <v>3.24</v>
      </c>
      <c r="D64" s="49" t="s">
        <v>67</v>
      </c>
      <c r="E64" s="55"/>
      <c r="F64" s="55" t="s">
        <v>396</v>
      </c>
      <c r="G64" s="54" t="s">
        <v>13</v>
      </c>
      <c r="H64" s="74"/>
    </row>
    <row r="65" spans="1:8" ht="19.5" customHeight="1" x14ac:dyDescent="0.15">
      <c r="A65" s="18" t="s">
        <v>38</v>
      </c>
      <c r="B65" s="47">
        <v>45020</v>
      </c>
      <c r="C65" s="48">
        <v>1.3</v>
      </c>
      <c r="D65" s="49" t="s">
        <v>413</v>
      </c>
      <c r="E65" s="55"/>
      <c r="F65" s="55" t="s">
        <v>396</v>
      </c>
      <c r="G65" s="54" t="s">
        <v>13</v>
      </c>
      <c r="H65" s="74"/>
    </row>
    <row r="66" spans="1:8" ht="19.5" customHeight="1" x14ac:dyDescent="0.15">
      <c r="A66" s="18" t="s">
        <v>38</v>
      </c>
      <c r="B66" s="47">
        <v>45020</v>
      </c>
      <c r="C66" s="48">
        <v>1.25</v>
      </c>
      <c r="D66" s="49" t="s">
        <v>73</v>
      </c>
      <c r="E66" s="55"/>
      <c r="F66" s="55" t="s">
        <v>396</v>
      </c>
      <c r="G66" s="54" t="s">
        <v>13</v>
      </c>
      <c r="H66" s="74"/>
    </row>
    <row r="67" spans="1:8" ht="19.5" customHeight="1" x14ac:dyDescent="0.15">
      <c r="A67" s="18" t="s">
        <v>38</v>
      </c>
      <c r="B67" s="47">
        <v>45020</v>
      </c>
      <c r="C67" s="48">
        <v>2.48</v>
      </c>
      <c r="D67" s="49" t="s">
        <v>70</v>
      </c>
      <c r="E67" s="55"/>
      <c r="F67" s="55" t="s">
        <v>396</v>
      </c>
      <c r="G67" s="54" t="s">
        <v>13</v>
      </c>
      <c r="H67" s="74"/>
    </row>
    <row r="68" spans="1:8" ht="19.5" customHeight="1" x14ac:dyDescent="0.15">
      <c r="A68" s="18" t="s">
        <v>38</v>
      </c>
      <c r="B68" s="47">
        <v>45020</v>
      </c>
      <c r="C68" s="48">
        <v>2.4900000000000002</v>
      </c>
      <c r="D68" s="49" t="s">
        <v>414</v>
      </c>
      <c r="E68" s="55"/>
      <c r="F68" s="55" t="s">
        <v>358</v>
      </c>
      <c r="G68" s="54" t="s">
        <v>13</v>
      </c>
      <c r="H68" s="74"/>
    </row>
    <row r="69" spans="1:8" ht="19.5" customHeight="1" x14ac:dyDescent="0.15">
      <c r="A69" s="18" t="s">
        <v>38</v>
      </c>
      <c r="B69" s="47">
        <v>45020</v>
      </c>
      <c r="C69" s="48">
        <v>1.17</v>
      </c>
      <c r="D69" s="49" t="s">
        <v>415</v>
      </c>
      <c r="E69" s="55"/>
      <c r="F69" s="55" t="s">
        <v>358</v>
      </c>
      <c r="G69" s="54" t="s">
        <v>13</v>
      </c>
      <c r="H69" s="74"/>
    </row>
    <row r="70" spans="1:8" ht="19.5" customHeight="1" x14ac:dyDescent="0.15">
      <c r="A70" s="18" t="s">
        <v>38</v>
      </c>
      <c r="B70" s="47">
        <v>45020</v>
      </c>
      <c r="C70" s="48">
        <v>1.17</v>
      </c>
      <c r="D70" s="49" t="s">
        <v>416</v>
      </c>
      <c r="E70" s="55"/>
      <c r="F70" s="55" t="s">
        <v>358</v>
      </c>
      <c r="G70" s="54" t="s">
        <v>13</v>
      </c>
      <c r="H70" s="74"/>
    </row>
    <row r="71" spans="1:8" ht="19.5" customHeight="1" x14ac:dyDescent="0.15">
      <c r="A71" s="18" t="s">
        <v>38</v>
      </c>
      <c r="B71" s="47">
        <v>45020</v>
      </c>
      <c r="C71" s="48">
        <v>1.17</v>
      </c>
      <c r="D71" s="49" t="s">
        <v>417</v>
      </c>
      <c r="E71" s="55"/>
      <c r="F71" s="55" t="s">
        <v>358</v>
      </c>
      <c r="G71" s="54" t="s">
        <v>13</v>
      </c>
      <c r="H71" s="74"/>
    </row>
    <row r="72" spans="1:8" ht="19.5" customHeight="1" x14ac:dyDescent="0.15">
      <c r="A72" s="18" t="s">
        <v>38</v>
      </c>
      <c r="B72" s="47">
        <v>45020</v>
      </c>
      <c r="C72" s="48">
        <v>1.17</v>
      </c>
      <c r="D72" s="49" t="s">
        <v>418</v>
      </c>
      <c r="E72" s="55"/>
      <c r="F72" s="55" t="s">
        <v>358</v>
      </c>
      <c r="G72" s="54" t="s">
        <v>13</v>
      </c>
      <c r="H72" s="74"/>
    </row>
    <row r="73" spans="1:8" ht="19.5" customHeight="1" x14ac:dyDescent="0.15">
      <c r="A73" s="18" t="s">
        <v>38</v>
      </c>
      <c r="B73" s="47">
        <v>45020</v>
      </c>
      <c r="C73" s="48">
        <v>8.09</v>
      </c>
      <c r="D73" s="49" t="s">
        <v>419</v>
      </c>
      <c r="E73" s="55"/>
      <c r="F73" s="55" t="s">
        <v>358</v>
      </c>
      <c r="G73" s="54" t="s">
        <v>13</v>
      </c>
      <c r="H73" s="74"/>
    </row>
    <row r="74" spans="1:8" ht="19.5" customHeight="1" x14ac:dyDescent="0.15">
      <c r="A74" s="18" t="s">
        <v>38</v>
      </c>
      <c r="B74" s="47">
        <v>45021</v>
      </c>
      <c r="C74" s="48">
        <v>37.200000000000003</v>
      </c>
      <c r="D74" s="49" t="s">
        <v>420</v>
      </c>
      <c r="E74" s="55"/>
      <c r="F74" s="55"/>
      <c r="G74" s="54" t="s">
        <v>22</v>
      </c>
      <c r="H74" s="74"/>
    </row>
    <row r="75" spans="1:8" ht="19.5" customHeight="1" x14ac:dyDescent="0.15">
      <c r="A75" s="18" t="s">
        <v>38</v>
      </c>
      <c r="B75" s="47">
        <v>45023</v>
      </c>
      <c r="C75" s="48">
        <v>3.1</v>
      </c>
      <c r="D75" s="49" t="s">
        <v>421</v>
      </c>
      <c r="E75" s="55"/>
      <c r="F75" s="55"/>
      <c r="G75" s="54" t="s">
        <v>21</v>
      </c>
      <c r="H75" s="74"/>
    </row>
    <row r="76" spans="1:8" ht="19.5" customHeight="1" x14ac:dyDescent="0.15">
      <c r="A76" s="18" t="s">
        <v>38</v>
      </c>
      <c r="B76" s="47">
        <v>45023</v>
      </c>
      <c r="C76" s="48">
        <v>5.6</v>
      </c>
      <c r="D76" s="49" t="s">
        <v>422</v>
      </c>
      <c r="E76" s="55"/>
      <c r="F76" s="55"/>
      <c r="G76" s="54" t="s">
        <v>21</v>
      </c>
      <c r="H76" s="74"/>
    </row>
    <row r="77" spans="1:8" ht="19.5" customHeight="1" x14ac:dyDescent="0.15">
      <c r="A77" s="18" t="s">
        <v>38</v>
      </c>
      <c r="B77" s="47">
        <v>45023</v>
      </c>
      <c r="C77" s="48">
        <v>4.25</v>
      </c>
      <c r="D77" s="49" t="s">
        <v>423</v>
      </c>
      <c r="E77" s="55"/>
      <c r="F77" s="55"/>
      <c r="G77" s="54" t="s">
        <v>15</v>
      </c>
      <c r="H77" s="74"/>
    </row>
    <row r="78" spans="1:8" ht="19.5" customHeight="1" x14ac:dyDescent="0.15">
      <c r="A78" s="18" t="s">
        <v>42</v>
      </c>
      <c r="B78" s="47">
        <v>45023</v>
      </c>
      <c r="C78" s="48">
        <v>23.4</v>
      </c>
      <c r="D78" s="49" t="s">
        <v>143</v>
      </c>
      <c r="E78" s="55"/>
      <c r="F78" s="55"/>
      <c r="G78" s="54" t="s">
        <v>21</v>
      </c>
      <c r="H78" s="74"/>
    </row>
    <row r="79" spans="1:8" ht="19.5" customHeight="1" x14ac:dyDescent="0.15">
      <c r="A79" s="18" t="s">
        <v>42</v>
      </c>
      <c r="B79" s="47">
        <v>45023</v>
      </c>
      <c r="C79" s="48">
        <v>8.3000000000000007</v>
      </c>
      <c r="D79" s="49" t="s">
        <v>424</v>
      </c>
      <c r="E79" s="55"/>
      <c r="F79" s="55"/>
      <c r="G79" s="54" t="s">
        <v>21</v>
      </c>
      <c r="H79" s="74"/>
    </row>
    <row r="80" spans="1:8" ht="19.5" customHeight="1" x14ac:dyDescent="0.15">
      <c r="A80" s="18" t="s">
        <v>38</v>
      </c>
      <c r="B80" s="47">
        <v>45024</v>
      </c>
      <c r="C80" s="48">
        <v>18.739999999999998</v>
      </c>
      <c r="D80" s="49" t="s">
        <v>425</v>
      </c>
      <c r="E80" s="55"/>
      <c r="F80" s="55"/>
      <c r="G80" s="54" t="s">
        <v>21</v>
      </c>
      <c r="H80" s="74"/>
    </row>
    <row r="81" spans="1:8" ht="19.5" customHeight="1" x14ac:dyDescent="0.15">
      <c r="A81" s="18" t="s">
        <v>42</v>
      </c>
      <c r="B81" s="47">
        <v>45024</v>
      </c>
      <c r="C81" s="48">
        <v>7.12</v>
      </c>
      <c r="D81" s="49" t="s">
        <v>425</v>
      </c>
      <c r="E81" s="55"/>
      <c r="F81" s="55"/>
      <c r="G81" s="54" t="s">
        <v>21</v>
      </c>
      <c r="H81" s="74"/>
    </row>
    <row r="82" spans="1:8" ht="19.5" customHeight="1" x14ac:dyDescent="0.15">
      <c r="A82" s="18" t="s">
        <v>38</v>
      </c>
      <c r="B82" s="47">
        <v>44996</v>
      </c>
      <c r="C82" s="48">
        <v>50</v>
      </c>
      <c r="D82" s="49" t="s">
        <v>426</v>
      </c>
      <c r="E82" s="55"/>
      <c r="F82" s="55"/>
      <c r="G82" s="54" t="s">
        <v>21</v>
      </c>
      <c r="H82" s="74"/>
    </row>
    <row r="83" spans="1:8" ht="19.5" customHeight="1" x14ac:dyDescent="0.15">
      <c r="A83" s="18" t="s">
        <v>38</v>
      </c>
      <c r="B83" s="47">
        <v>45024</v>
      </c>
      <c r="C83" s="48">
        <v>2.5</v>
      </c>
      <c r="D83" s="49" t="s">
        <v>427</v>
      </c>
      <c r="E83" s="55"/>
      <c r="F83" s="55"/>
      <c r="G83" s="54" t="s">
        <v>16</v>
      </c>
      <c r="H83" s="74"/>
    </row>
    <row r="84" spans="1:8" ht="19.5" customHeight="1" x14ac:dyDescent="0.15">
      <c r="A84" s="18" t="s">
        <v>38</v>
      </c>
      <c r="B84" s="47">
        <v>45024</v>
      </c>
      <c r="C84" s="48">
        <v>4.3</v>
      </c>
      <c r="D84" s="49" t="s">
        <v>428</v>
      </c>
      <c r="E84" s="55"/>
      <c r="F84" s="55" t="s">
        <v>168</v>
      </c>
      <c r="G84" s="54" t="s">
        <v>15</v>
      </c>
      <c r="H84" s="74"/>
    </row>
    <row r="85" spans="1:8" ht="19.5" customHeight="1" x14ac:dyDescent="0.15">
      <c r="A85" s="18" t="s">
        <v>42</v>
      </c>
      <c r="B85" s="47">
        <v>45024</v>
      </c>
      <c r="C85" s="48">
        <v>7.2</v>
      </c>
      <c r="D85" s="49" t="s">
        <v>429</v>
      </c>
      <c r="E85" s="55"/>
      <c r="F85" s="55"/>
      <c r="G85" s="54" t="s">
        <v>13</v>
      </c>
      <c r="H85" s="74"/>
    </row>
    <row r="86" spans="1:8" ht="19.5" customHeight="1" x14ac:dyDescent="0.15">
      <c r="A86" s="18" t="s">
        <v>42</v>
      </c>
      <c r="B86" s="47">
        <v>45024</v>
      </c>
      <c r="C86" s="48">
        <v>2.8</v>
      </c>
      <c r="D86" s="49" t="s">
        <v>430</v>
      </c>
      <c r="E86" s="55"/>
      <c r="F86" s="55"/>
      <c r="G86" s="54" t="s">
        <v>17</v>
      </c>
      <c r="H86" s="74"/>
    </row>
    <row r="87" spans="1:8" ht="19.5" customHeight="1" x14ac:dyDescent="0.15">
      <c r="A87" s="18" t="s">
        <v>42</v>
      </c>
      <c r="B87" s="47">
        <v>45024</v>
      </c>
      <c r="C87" s="48">
        <v>13.69</v>
      </c>
      <c r="D87" s="49" t="s">
        <v>431</v>
      </c>
      <c r="E87" s="55"/>
      <c r="F87" s="55"/>
      <c r="G87" s="54" t="s">
        <v>17</v>
      </c>
      <c r="H87" s="74"/>
    </row>
    <row r="88" spans="1:8" ht="19.5" customHeight="1" x14ac:dyDescent="0.15">
      <c r="A88" s="18" t="s">
        <v>38</v>
      </c>
      <c r="B88" s="47">
        <v>45019</v>
      </c>
      <c r="C88" s="48">
        <v>0.3</v>
      </c>
      <c r="D88" s="49" t="s">
        <v>432</v>
      </c>
      <c r="E88" s="55"/>
      <c r="F88" s="55"/>
      <c r="G88" s="54" t="s">
        <v>13</v>
      </c>
      <c r="H88" s="74"/>
    </row>
    <row r="89" spans="1:8" ht="19.5" customHeight="1" x14ac:dyDescent="0.15">
      <c r="A89" s="18" t="s">
        <v>38</v>
      </c>
      <c r="B89" s="47">
        <v>45026</v>
      </c>
      <c r="C89" s="48">
        <v>41.6</v>
      </c>
      <c r="D89" s="49" t="s">
        <v>433</v>
      </c>
      <c r="E89" s="55"/>
      <c r="F89" s="55"/>
      <c r="G89" s="54" t="s">
        <v>14</v>
      </c>
      <c r="H89" s="74"/>
    </row>
    <row r="90" spans="1:8" ht="19.5" customHeight="1" x14ac:dyDescent="0.15">
      <c r="A90" s="18" t="s">
        <v>38</v>
      </c>
      <c r="B90" s="47">
        <v>45026</v>
      </c>
      <c r="C90" s="48">
        <v>2.74</v>
      </c>
      <c r="D90" s="49" t="s">
        <v>347</v>
      </c>
      <c r="E90" s="55"/>
      <c r="F90" s="55"/>
      <c r="G90" s="54" t="s">
        <v>13</v>
      </c>
      <c r="H90" s="74"/>
    </row>
    <row r="91" spans="1:8" ht="19.5" customHeight="1" x14ac:dyDescent="0.15">
      <c r="A91" s="18" t="s">
        <v>42</v>
      </c>
      <c r="B91" s="47">
        <v>45026</v>
      </c>
      <c r="C91" s="48">
        <v>0.79</v>
      </c>
      <c r="D91" s="49" t="s">
        <v>387</v>
      </c>
      <c r="E91" s="55"/>
      <c r="F91" s="55" t="s">
        <v>98</v>
      </c>
      <c r="G91" s="54" t="s">
        <v>13</v>
      </c>
      <c r="H91" s="74"/>
    </row>
    <row r="92" spans="1:8" ht="19.5" customHeight="1" x14ac:dyDescent="0.15">
      <c r="A92" s="18" t="s">
        <v>42</v>
      </c>
      <c r="B92" s="47">
        <v>45026</v>
      </c>
      <c r="C92" s="48">
        <v>5.4</v>
      </c>
      <c r="D92" s="49" t="s">
        <v>361</v>
      </c>
      <c r="E92" s="55"/>
      <c r="F92" s="55" t="s">
        <v>98</v>
      </c>
      <c r="G92" s="54" t="s">
        <v>13</v>
      </c>
      <c r="H92" s="74"/>
    </row>
    <row r="93" spans="1:8" ht="19.5" customHeight="1" x14ac:dyDescent="0.15">
      <c r="A93" s="18" t="s">
        <v>42</v>
      </c>
      <c r="B93" s="47">
        <v>45026</v>
      </c>
      <c r="C93" s="75">
        <v>2.2599999999999998</v>
      </c>
      <c r="D93" s="76" t="s">
        <v>359</v>
      </c>
      <c r="E93" s="77"/>
      <c r="F93" s="55" t="s">
        <v>98</v>
      </c>
      <c r="G93" s="78" t="s">
        <v>13</v>
      </c>
      <c r="H93" s="79"/>
    </row>
    <row r="94" spans="1:8" ht="19.5" customHeight="1" x14ac:dyDescent="0.15">
      <c r="A94" s="18" t="s">
        <v>42</v>
      </c>
      <c r="B94" s="47">
        <v>45026</v>
      </c>
      <c r="C94" s="48">
        <v>4.1900000000000004</v>
      </c>
      <c r="D94" s="49" t="s">
        <v>390</v>
      </c>
      <c r="E94" s="55"/>
      <c r="F94" s="55" t="s">
        <v>98</v>
      </c>
      <c r="G94" s="54" t="s">
        <v>13</v>
      </c>
      <c r="H94" s="74"/>
    </row>
    <row r="95" spans="1:8" ht="19.5" customHeight="1" x14ac:dyDescent="0.15">
      <c r="A95" s="18" t="s">
        <v>42</v>
      </c>
      <c r="B95" s="47">
        <v>45026</v>
      </c>
      <c r="C95" s="48">
        <v>3.99</v>
      </c>
      <c r="D95" s="49" t="s">
        <v>252</v>
      </c>
      <c r="E95" s="55"/>
      <c r="F95" s="55" t="s">
        <v>98</v>
      </c>
      <c r="G95" s="54" t="s">
        <v>13</v>
      </c>
      <c r="H95" s="74"/>
    </row>
    <row r="96" spans="1:8" ht="19.5" customHeight="1" x14ac:dyDescent="0.15">
      <c r="A96" s="18" t="s">
        <v>42</v>
      </c>
      <c r="B96" s="47">
        <v>45026</v>
      </c>
      <c r="C96" s="48">
        <v>8.4</v>
      </c>
      <c r="D96" s="49" t="s">
        <v>434</v>
      </c>
      <c r="E96" s="55"/>
      <c r="F96" s="55"/>
      <c r="G96" s="54" t="s">
        <v>17</v>
      </c>
      <c r="H96" s="74"/>
    </row>
    <row r="97" spans="1:8" ht="19.5" customHeight="1" x14ac:dyDescent="0.15">
      <c r="A97" s="18" t="s">
        <v>38</v>
      </c>
      <c r="B97" s="47">
        <v>45028</v>
      </c>
      <c r="C97" s="48">
        <v>3.27</v>
      </c>
      <c r="D97" s="49" t="s">
        <v>258</v>
      </c>
      <c r="E97" s="55"/>
      <c r="F97" s="55"/>
      <c r="G97" s="54" t="s">
        <v>13</v>
      </c>
      <c r="H97" s="74"/>
    </row>
    <row r="98" spans="1:8" ht="19.5" customHeight="1" x14ac:dyDescent="0.15">
      <c r="A98" s="18" t="s">
        <v>42</v>
      </c>
      <c r="B98" s="47">
        <v>45030</v>
      </c>
      <c r="C98" s="48">
        <v>2.4</v>
      </c>
      <c r="D98" s="49" t="s">
        <v>435</v>
      </c>
      <c r="E98" s="55"/>
      <c r="F98" s="55" t="s">
        <v>214</v>
      </c>
      <c r="G98" s="54" t="s">
        <v>16</v>
      </c>
      <c r="H98" s="74"/>
    </row>
    <row r="99" spans="1:8" ht="19.5" customHeight="1" x14ac:dyDescent="0.15">
      <c r="A99" s="18" t="s">
        <v>42</v>
      </c>
      <c r="B99" s="47">
        <v>45030</v>
      </c>
      <c r="C99" s="48">
        <v>0.95</v>
      </c>
      <c r="D99" s="49" t="s">
        <v>436</v>
      </c>
      <c r="E99" s="55"/>
      <c r="F99" s="55" t="s">
        <v>98</v>
      </c>
      <c r="G99" s="54" t="s">
        <v>13</v>
      </c>
      <c r="H99" s="74"/>
    </row>
    <row r="100" spans="1:8" ht="19.5" customHeight="1" x14ac:dyDescent="0.15">
      <c r="A100" s="18" t="s">
        <v>42</v>
      </c>
      <c r="B100" s="47">
        <v>45031</v>
      </c>
      <c r="C100" s="48">
        <v>0.95</v>
      </c>
      <c r="D100" s="49" t="s">
        <v>437</v>
      </c>
      <c r="E100" s="55"/>
      <c r="F100" s="55" t="s">
        <v>98</v>
      </c>
      <c r="G100" s="54" t="s">
        <v>13</v>
      </c>
      <c r="H100" s="74"/>
    </row>
    <row r="101" spans="1:8" ht="19.5" customHeight="1" x14ac:dyDescent="0.15">
      <c r="A101" s="18" t="s">
        <v>42</v>
      </c>
      <c r="B101" s="47">
        <v>45032</v>
      </c>
      <c r="C101" s="48">
        <v>8.19</v>
      </c>
      <c r="D101" s="49" t="s">
        <v>438</v>
      </c>
      <c r="E101" s="55"/>
      <c r="F101" s="55" t="s">
        <v>98</v>
      </c>
      <c r="G101" s="54" t="s">
        <v>13</v>
      </c>
      <c r="H101" s="74"/>
    </row>
    <row r="102" spans="1:8" ht="19.5" customHeight="1" x14ac:dyDescent="0.15">
      <c r="A102" s="18" t="s">
        <v>42</v>
      </c>
      <c r="B102" s="47">
        <v>45033</v>
      </c>
      <c r="C102" s="48">
        <v>1.3</v>
      </c>
      <c r="D102" s="49" t="s">
        <v>206</v>
      </c>
      <c r="E102" s="55"/>
      <c r="F102" s="55" t="s">
        <v>98</v>
      </c>
      <c r="G102" s="54" t="s">
        <v>13</v>
      </c>
      <c r="H102" s="74"/>
    </row>
    <row r="103" spans="1:8" ht="19.5" customHeight="1" x14ac:dyDescent="0.15">
      <c r="A103" s="18" t="s">
        <v>42</v>
      </c>
      <c r="B103" s="47">
        <v>45034</v>
      </c>
      <c r="C103" s="48">
        <v>4.2300000000000004</v>
      </c>
      <c r="D103" s="49" t="s">
        <v>270</v>
      </c>
      <c r="E103" s="55"/>
      <c r="F103" s="55" t="s">
        <v>98</v>
      </c>
      <c r="G103" s="54" t="s">
        <v>13</v>
      </c>
      <c r="H103" s="74"/>
    </row>
    <row r="104" spans="1:8" ht="19.5" customHeight="1" x14ac:dyDescent="0.15">
      <c r="A104" s="18" t="s">
        <v>42</v>
      </c>
      <c r="B104" s="47">
        <v>45035</v>
      </c>
      <c r="C104" s="48">
        <v>2.6</v>
      </c>
      <c r="D104" s="49" t="s">
        <v>189</v>
      </c>
      <c r="E104" s="55"/>
      <c r="F104" s="55" t="s">
        <v>98</v>
      </c>
      <c r="G104" s="54" t="s">
        <v>13</v>
      </c>
      <c r="H104" s="74"/>
    </row>
    <row r="105" spans="1:8" ht="19.5" customHeight="1" x14ac:dyDescent="0.15">
      <c r="A105" s="18" t="s">
        <v>42</v>
      </c>
      <c r="B105" s="47">
        <v>45030</v>
      </c>
      <c r="C105" s="48">
        <v>14.5</v>
      </c>
      <c r="D105" s="49" t="s">
        <v>439</v>
      </c>
      <c r="E105" s="55"/>
      <c r="F105" s="55"/>
      <c r="G105" s="54" t="s">
        <v>14</v>
      </c>
      <c r="H105" s="74"/>
    </row>
    <row r="106" spans="1:8" ht="19.5" customHeight="1" x14ac:dyDescent="0.15">
      <c r="A106" s="18" t="s">
        <v>38</v>
      </c>
      <c r="B106" s="47">
        <v>45033</v>
      </c>
      <c r="C106" s="48">
        <v>5</v>
      </c>
      <c r="D106" s="49" t="s">
        <v>440</v>
      </c>
      <c r="E106" s="55"/>
      <c r="F106" s="55"/>
      <c r="G106" s="54" t="s">
        <v>16</v>
      </c>
      <c r="H106" s="74"/>
    </row>
    <row r="107" spans="1:8" ht="19.5" customHeight="1" x14ac:dyDescent="0.15">
      <c r="A107" s="18" t="s">
        <v>42</v>
      </c>
      <c r="B107" s="47">
        <v>45034</v>
      </c>
      <c r="C107" s="48">
        <v>6.19</v>
      </c>
      <c r="D107" s="49" t="s">
        <v>353</v>
      </c>
      <c r="E107" s="55"/>
      <c r="F107" s="55" t="s">
        <v>55</v>
      </c>
      <c r="G107" s="54" t="s">
        <v>13</v>
      </c>
      <c r="H107" s="74"/>
    </row>
    <row r="108" spans="1:8" ht="19.5" customHeight="1" x14ac:dyDescent="0.15">
      <c r="A108" s="18" t="s">
        <v>42</v>
      </c>
      <c r="B108" s="47">
        <v>45034</v>
      </c>
      <c r="C108" s="48">
        <v>2.84</v>
      </c>
      <c r="D108" s="49" t="s">
        <v>352</v>
      </c>
      <c r="E108" s="55"/>
      <c r="F108" s="55" t="s">
        <v>55</v>
      </c>
      <c r="G108" s="54" t="s">
        <v>13</v>
      </c>
      <c r="H108" s="74"/>
    </row>
    <row r="109" spans="1:8" ht="19.5" customHeight="1" x14ac:dyDescent="0.15">
      <c r="A109" s="18" t="s">
        <v>42</v>
      </c>
      <c r="B109" s="47">
        <v>45034</v>
      </c>
      <c r="C109" s="48">
        <v>0.1</v>
      </c>
      <c r="D109" s="49" t="s">
        <v>205</v>
      </c>
      <c r="E109" s="55"/>
      <c r="F109" s="55" t="s">
        <v>55</v>
      </c>
      <c r="G109" s="54" t="s">
        <v>13</v>
      </c>
      <c r="H109" s="74"/>
    </row>
    <row r="110" spans="1:8" ht="19.5" customHeight="1" x14ac:dyDescent="0.15">
      <c r="A110" s="18" t="s">
        <v>38</v>
      </c>
      <c r="B110" s="47">
        <v>45033</v>
      </c>
      <c r="C110" s="48">
        <v>0.79</v>
      </c>
      <c r="D110" s="49" t="s">
        <v>441</v>
      </c>
      <c r="E110" s="55"/>
      <c r="F110" s="55" t="s">
        <v>98</v>
      </c>
      <c r="G110" s="54" t="s">
        <v>13</v>
      </c>
      <c r="H110" s="74"/>
    </row>
    <row r="111" spans="1:8" ht="19.5" customHeight="1" x14ac:dyDescent="0.15">
      <c r="A111" s="18" t="s">
        <v>38</v>
      </c>
      <c r="B111" s="47">
        <v>45033</v>
      </c>
      <c r="C111" s="48">
        <v>0.87</v>
      </c>
      <c r="D111" s="49" t="s">
        <v>442</v>
      </c>
      <c r="E111" s="55"/>
      <c r="F111" s="55" t="s">
        <v>98</v>
      </c>
      <c r="G111" s="54" t="s">
        <v>13</v>
      </c>
      <c r="H111" s="74"/>
    </row>
    <row r="112" spans="1:8" ht="19.5" customHeight="1" x14ac:dyDescent="0.15">
      <c r="A112" s="18" t="s">
        <v>42</v>
      </c>
      <c r="B112" s="47">
        <v>45034</v>
      </c>
      <c r="C112" s="48">
        <v>1.25</v>
      </c>
      <c r="D112" s="49" t="s">
        <v>173</v>
      </c>
      <c r="E112" s="55"/>
      <c r="F112" s="55" t="s">
        <v>98</v>
      </c>
      <c r="G112" s="54" t="s">
        <v>13</v>
      </c>
      <c r="H112" s="74"/>
    </row>
    <row r="113" spans="1:8" ht="19.5" customHeight="1" x14ac:dyDescent="0.15">
      <c r="A113" s="18" t="s">
        <v>42</v>
      </c>
      <c r="B113" s="47">
        <v>45034</v>
      </c>
      <c r="C113" s="48">
        <v>2.33</v>
      </c>
      <c r="D113" s="49" t="s">
        <v>350</v>
      </c>
      <c r="E113" s="55"/>
      <c r="F113" s="55" t="s">
        <v>98</v>
      </c>
      <c r="G113" s="54" t="s">
        <v>13</v>
      </c>
      <c r="H113" s="74"/>
    </row>
    <row r="114" spans="1:8" ht="19.5" customHeight="1" x14ac:dyDescent="0.15">
      <c r="A114" s="18" t="s">
        <v>42</v>
      </c>
      <c r="B114" s="47">
        <v>45034</v>
      </c>
      <c r="C114" s="48">
        <v>3.94</v>
      </c>
      <c r="D114" s="49" t="s">
        <v>365</v>
      </c>
      <c r="E114" s="55"/>
      <c r="F114" s="55" t="s">
        <v>98</v>
      </c>
      <c r="G114" s="54" t="s">
        <v>13</v>
      </c>
      <c r="H114" s="74"/>
    </row>
    <row r="115" spans="1:8" ht="19.5" customHeight="1" x14ac:dyDescent="0.15">
      <c r="A115" s="18" t="s">
        <v>42</v>
      </c>
      <c r="B115" s="47">
        <v>45034</v>
      </c>
      <c r="C115" s="48">
        <v>0.99</v>
      </c>
      <c r="D115" s="49" t="s">
        <v>47</v>
      </c>
      <c r="E115" s="55"/>
      <c r="F115" s="55" t="s">
        <v>98</v>
      </c>
      <c r="G115" s="54" t="s">
        <v>13</v>
      </c>
      <c r="H115" s="74"/>
    </row>
    <row r="116" spans="1:8" ht="19.5" customHeight="1" x14ac:dyDescent="0.15">
      <c r="A116" s="18" t="s">
        <v>42</v>
      </c>
      <c r="B116" s="47">
        <v>45034</v>
      </c>
      <c r="C116" s="48">
        <v>5.4</v>
      </c>
      <c r="D116" s="49" t="s">
        <v>141</v>
      </c>
      <c r="E116" s="55"/>
      <c r="F116" s="55" t="s">
        <v>98</v>
      </c>
      <c r="G116" s="54" t="s">
        <v>13</v>
      </c>
      <c r="H116" s="74"/>
    </row>
    <row r="117" spans="1:8" ht="19.5" customHeight="1" x14ac:dyDescent="0.15">
      <c r="A117" s="18" t="s">
        <v>38</v>
      </c>
      <c r="B117" s="47">
        <v>45034</v>
      </c>
      <c r="C117" s="48">
        <v>5.59</v>
      </c>
      <c r="D117" s="49" t="s">
        <v>443</v>
      </c>
      <c r="E117" s="55"/>
      <c r="F117" s="55" t="s">
        <v>444</v>
      </c>
      <c r="G117" s="54" t="s">
        <v>13</v>
      </c>
      <c r="H117" s="74"/>
    </row>
    <row r="118" spans="1:8" ht="19.5" customHeight="1" x14ac:dyDescent="0.15">
      <c r="A118" s="18" t="s">
        <v>38</v>
      </c>
      <c r="B118" s="47">
        <v>45036</v>
      </c>
      <c r="C118" s="48">
        <v>2.71</v>
      </c>
      <c r="D118" s="49" t="s">
        <v>445</v>
      </c>
      <c r="E118" s="55"/>
      <c r="F118" s="55" t="s">
        <v>147</v>
      </c>
      <c r="G118" s="54" t="s">
        <v>13</v>
      </c>
      <c r="H118" s="74"/>
    </row>
    <row r="119" spans="1:8" ht="19.5" customHeight="1" x14ac:dyDescent="0.15">
      <c r="A119" s="18" t="s">
        <v>42</v>
      </c>
      <c r="B119" s="47">
        <v>45035</v>
      </c>
      <c r="C119" s="48">
        <v>52</v>
      </c>
      <c r="D119" s="49" t="s">
        <v>446</v>
      </c>
      <c r="E119" s="55"/>
      <c r="F119" s="55" t="s">
        <v>447</v>
      </c>
      <c r="G119" s="54" t="s">
        <v>14</v>
      </c>
      <c r="H119" s="74"/>
    </row>
    <row r="120" spans="1:8" ht="19.5" customHeight="1" x14ac:dyDescent="0.15">
      <c r="A120" s="18" t="s">
        <v>42</v>
      </c>
      <c r="B120" s="47">
        <v>45036</v>
      </c>
      <c r="C120" s="48">
        <v>11.49</v>
      </c>
      <c r="D120" s="49" t="s">
        <v>448</v>
      </c>
      <c r="E120" s="55"/>
      <c r="F120" s="55" t="s">
        <v>119</v>
      </c>
      <c r="G120" s="54" t="s">
        <v>16</v>
      </c>
      <c r="H120" s="74"/>
    </row>
    <row r="121" spans="1:8" ht="19.5" customHeight="1" x14ac:dyDescent="0.15">
      <c r="A121" s="18" t="s">
        <v>42</v>
      </c>
      <c r="B121" s="47">
        <v>45036</v>
      </c>
      <c r="C121" s="48">
        <v>94.2</v>
      </c>
      <c r="D121" s="49" t="s">
        <v>449</v>
      </c>
      <c r="E121" s="55"/>
      <c r="F121" s="55"/>
      <c r="G121" s="54" t="s">
        <v>21</v>
      </c>
      <c r="H121" s="74"/>
    </row>
    <row r="122" spans="1:8" ht="19.5" customHeight="1" x14ac:dyDescent="0.15">
      <c r="A122" s="18" t="s">
        <v>42</v>
      </c>
      <c r="B122" s="47">
        <v>45035</v>
      </c>
      <c r="C122" s="48">
        <v>1.45</v>
      </c>
      <c r="D122" s="49" t="s">
        <v>221</v>
      </c>
      <c r="E122" s="55"/>
      <c r="F122" s="55"/>
      <c r="G122" s="54" t="s">
        <v>17</v>
      </c>
      <c r="H122" s="74"/>
    </row>
    <row r="123" spans="1:8" ht="19.5" customHeight="1" x14ac:dyDescent="0.15">
      <c r="A123" s="18" t="s">
        <v>42</v>
      </c>
      <c r="B123" s="47">
        <v>45038</v>
      </c>
      <c r="C123" s="48">
        <v>12.86</v>
      </c>
      <c r="D123" s="49" t="s">
        <v>115</v>
      </c>
      <c r="E123" s="55"/>
      <c r="F123" s="55"/>
      <c r="G123" s="54" t="s">
        <v>14</v>
      </c>
      <c r="H123" s="74"/>
    </row>
    <row r="124" spans="1:8" ht="19.5" customHeight="1" x14ac:dyDescent="0.15">
      <c r="A124" s="18" t="s">
        <v>42</v>
      </c>
      <c r="B124" s="47">
        <v>45037</v>
      </c>
      <c r="C124" s="48">
        <v>0.49</v>
      </c>
      <c r="D124" s="49" t="s">
        <v>450</v>
      </c>
      <c r="E124" s="55"/>
      <c r="F124" s="55" t="s">
        <v>98</v>
      </c>
      <c r="G124" s="54" t="s">
        <v>13</v>
      </c>
      <c r="H124" s="74"/>
    </row>
    <row r="125" spans="1:8" ht="19.5" customHeight="1" x14ac:dyDescent="0.15">
      <c r="A125" s="18" t="s">
        <v>42</v>
      </c>
      <c r="B125" s="47">
        <v>45037</v>
      </c>
      <c r="C125" s="48">
        <v>1.57</v>
      </c>
      <c r="D125" s="49" t="s">
        <v>61</v>
      </c>
      <c r="E125" s="55"/>
      <c r="F125" s="55" t="s">
        <v>98</v>
      </c>
      <c r="G125" s="54" t="s">
        <v>13</v>
      </c>
      <c r="H125" s="74"/>
    </row>
    <row r="126" spans="1:8" ht="19.5" customHeight="1" x14ac:dyDescent="0.15">
      <c r="A126" s="18" t="s">
        <v>42</v>
      </c>
      <c r="B126" s="56">
        <v>45037</v>
      </c>
      <c r="C126" s="48">
        <v>6.99</v>
      </c>
      <c r="D126" s="49" t="s">
        <v>451</v>
      </c>
      <c r="E126" s="55"/>
      <c r="F126" s="55" t="s">
        <v>98</v>
      </c>
      <c r="G126" s="54" t="s">
        <v>15</v>
      </c>
      <c r="H126" s="74"/>
    </row>
    <row r="127" spans="1:8" ht="19.5" customHeight="1" x14ac:dyDescent="0.15">
      <c r="A127" s="18" t="s">
        <v>38</v>
      </c>
      <c r="B127" s="47">
        <v>45040</v>
      </c>
      <c r="C127" s="48">
        <v>0.38</v>
      </c>
      <c r="D127" s="49" t="s">
        <v>103</v>
      </c>
      <c r="E127" s="55"/>
      <c r="F127" s="55" t="s">
        <v>258</v>
      </c>
      <c r="G127" s="54" t="s">
        <v>13</v>
      </c>
      <c r="H127" s="74"/>
    </row>
    <row r="128" spans="1:8" ht="19.5" customHeight="1" x14ac:dyDescent="0.15">
      <c r="A128" s="18" t="s">
        <v>38</v>
      </c>
      <c r="B128" s="47">
        <v>45040</v>
      </c>
      <c r="C128" s="48">
        <v>1.25</v>
      </c>
      <c r="D128" s="49" t="s">
        <v>452</v>
      </c>
      <c r="E128" s="55"/>
      <c r="F128" s="55" t="s">
        <v>258</v>
      </c>
      <c r="G128" s="54" t="s">
        <v>13</v>
      </c>
      <c r="H128" s="74"/>
    </row>
    <row r="129" spans="1:8" ht="19.5" customHeight="1" x14ac:dyDescent="0.15">
      <c r="A129" s="18" t="s">
        <v>38</v>
      </c>
      <c r="B129" s="47">
        <v>45040</v>
      </c>
      <c r="C129" s="48">
        <v>8.15</v>
      </c>
      <c r="D129" s="49" t="s">
        <v>160</v>
      </c>
      <c r="E129" s="55"/>
      <c r="F129" s="55" t="s">
        <v>55</v>
      </c>
      <c r="G129" s="54" t="s">
        <v>24</v>
      </c>
      <c r="H129" s="74"/>
    </row>
    <row r="130" spans="1:8" ht="19.5" customHeight="1" x14ac:dyDescent="0.15">
      <c r="A130" s="18" t="s">
        <v>38</v>
      </c>
      <c r="B130" s="47">
        <v>45040</v>
      </c>
      <c r="C130" s="48">
        <v>6.19</v>
      </c>
      <c r="D130" s="49" t="s">
        <v>353</v>
      </c>
      <c r="E130" s="55"/>
      <c r="F130" s="55" t="s">
        <v>55</v>
      </c>
      <c r="G130" s="54" t="s">
        <v>24</v>
      </c>
      <c r="H130" s="74"/>
    </row>
    <row r="131" spans="1:8" ht="19.5" customHeight="1" x14ac:dyDescent="0.15">
      <c r="A131" s="18" t="s">
        <v>38</v>
      </c>
      <c r="B131" s="47">
        <v>45040</v>
      </c>
      <c r="C131" s="48">
        <v>7.09</v>
      </c>
      <c r="D131" s="49" t="s">
        <v>453</v>
      </c>
      <c r="E131" s="55"/>
      <c r="F131" s="55" t="s">
        <v>55</v>
      </c>
      <c r="G131" s="54" t="s">
        <v>24</v>
      </c>
      <c r="H131" s="74"/>
    </row>
    <row r="132" spans="1:8" ht="19.5" customHeight="1" x14ac:dyDescent="0.15">
      <c r="A132" s="18" t="s">
        <v>38</v>
      </c>
      <c r="B132" s="47">
        <v>45040</v>
      </c>
      <c r="C132" s="48">
        <v>0.1</v>
      </c>
      <c r="D132" s="49" t="s">
        <v>205</v>
      </c>
      <c r="E132" s="55"/>
      <c r="F132" s="55" t="s">
        <v>55</v>
      </c>
      <c r="G132" s="54" t="s">
        <v>13</v>
      </c>
      <c r="H132" s="74"/>
    </row>
    <row r="133" spans="1:8" ht="19.5" customHeight="1" x14ac:dyDescent="0.15">
      <c r="A133" s="18" t="s">
        <v>42</v>
      </c>
      <c r="B133" s="47">
        <v>45040</v>
      </c>
      <c r="C133" s="48">
        <v>2.4900000000000002</v>
      </c>
      <c r="D133" s="49" t="s">
        <v>454</v>
      </c>
      <c r="E133" s="55"/>
      <c r="F133" s="55" t="s">
        <v>98</v>
      </c>
      <c r="G133" s="54" t="s">
        <v>13</v>
      </c>
      <c r="H133" s="74"/>
    </row>
    <row r="134" spans="1:8" ht="19.5" customHeight="1" x14ac:dyDescent="0.15">
      <c r="A134" s="18" t="s">
        <v>42</v>
      </c>
      <c r="B134" s="47">
        <v>45040</v>
      </c>
      <c r="C134" s="48">
        <v>1.51</v>
      </c>
      <c r="D134" s="49" t="s">
        <v>350</v>
      </c>
      <c r="E134" s="55"/>
      <c r="F134" s="55" t="s">
        <v>98</v>
      </c>
      <c r="G134" s="54" t="s">
        <v>13</v>
      </c>
      <c r="H134" s="74"/>
    </row>
    <row r="135" spans="1:8" ht="19.5" customHeight="1" x14ac:dyDescent="0.15">
      <c r="A135" s="18" t="s">
        <v>42</v>
      </c>
      <c r="B135" s="47">
        <v>45040</v>
      </c>
      <c r="C135" s="48">
        <v>8.19</v>
      </c>
      <c r="D135" s="49" t="s">
        <v>355</v>
      </c>
      <c r="E135" s="55"/>
      <c r="F135" s="55" t="s">
        <v>98</v>
      </c>
      <c r="G135" s="54" t="s">
        <v>13</v>
      </c>
      <c r="H135" s="74"/>
    </row>
    <row r="136" spans="1:8" ht="19.5" customHeight="1" x14ac:dyDescent="0.15">
      <c r="A136" s="18" t="s">
        <v>42</v>
      </c>
      <c r="B136" s="47">
        <v>45040</v>
      </c>
      <c r="C136" s="48">
        <v>2.19</v>
      </c>
      <c r="D136" s="49" t="s">
        <v>365</v>
      </c>
      <c r="E136" s="55"/>
      <c r="F136" s="55" t="s">
        <v>98</v>
      </c>
      <c r="G136" s="54" t="s">
        <v>13</v>
      </c>
      <c r="H136" s="74"/>
    </row>
    <row r="137" spans="1:8" ht="19.5" customHeight="1" x14ac:dyDescent="0.15">
      <c r="A137" s="18" t="s">
        <v>42</v>
      </c>
      <c r="B137" s="47">
        <v>45040</v>
      </c>
      <c r="C137" s="48">
        <v>1</v>
      </c>
      <c r="D137" s="49" t="s">
        <v>455</v>
      </c>
      <c r="E137" s="55"/>
      <c r="F137" s="55" t="s">
        <v>98</v>
      </c>
      <c r="G137" s="54" t="s">
        <v>13</v>
      </c>
      <c r="H137" s="74"/>
    </row>
    <row r="138" spans="1:8" ht="19.5" customHeight="1" x14ac:dyDescent="0.15">
      <c r="A138" s="18" t="s">
        <v>42</v>
      </c>
      <c r="B138" s="47">
        <v>45042</v>
      </c>
      <c r="C138" s="48">
        <v>1.25</v>
      </c>
      <c r="D138" s="49" t="s">
        <v>73</v>
      </c>
      <c r="E138" s="55"/>
      <c r="F138" s="55" t="s">
        <v>98</v>
      </c>
      <c r="G138" s="54" t="s">
        <v>13</v>
      </c>
      <c r="H138" s="74"/>
    </row>
    <row r="139" spans="1:8" ht="19.5" customHeight="1" x14ac:dyDescent="0.15">
      <c r="A139" s="18" t="s">
        <v>42</v>
      </c>
      <c r="B139" s="47">
        <v>45042</v>
      </c>
      <c r="C139" s="48">
        <v>3.98</v>
      </c>
      <c r="D139" s="49" t="s">
        <v>246</v>
      </c>
      <c r="E139" s="55"/>
      <c r="F139" s="55" t="s">
        <v>98</v>
      </c>
      <c r="G139" s="54" t="s">
        <v>13</v>
      </c>
      <c r="H139" s="74"/>
    </row>
    <row r="140" spans="1:8" ht="19.5" customHeight="1" x14ac:dyDescent="0.15">
      <c r="A140" s="18" t="s">
        <v>42</v>
      </c>
      <c r="B140" s="47">
        <v>45042</v>
      </c>
      <c r="C140" s="48">
        <v>1.61</v>
      </c>
      <c r="D140" s="49" t="s">
        <v>456</v>
      </c>
      <c r="E140" s="55"/>
      <c r="F140" s="55" t="s">
        <v>98</v>
      </c>
      <c r="G140" s="54" t="s">
        <v>13</v>
      </c>
      <c r="H140" s="74"/>
    </row>
    <row r="141" spans="1:8" ht="19.5" customHeight="1" x14ac:dyDescent="0.15">
      <c r="A141" s="18" t="s">
        <v>42</v>
      </c>
      <c r="B141" s="47">
        <v>45042</v>
      </c>
      <c r="C141" s="48">
        <v>2.2400000000000002</v>
      </c>
      <c r="D141" s="49" t="s">
        <v>157</v>
      </c>
      <c r="E141" s="55"/>
      <c r="F141" s="55" t="s">
        <v>98</v>
      </c>
      <c r="G141" s="54" t="s">
        <v>13</v>
      </c>
      <c r="H141" s="74"/>
    </row>
    <row r="142" spans="1:8" ht="19.5" customHeight="1" x14ac:dyDescent="0.15">
      <c r="A142" s="18" t="s">
        <v>42</v>
      </c>
      <c r="B142" s="47">
        <v>45042</v>
      </c>
      <c r="C142" s="48">
        <v>0.85</v>
      </c>
      <c r="D142" s="49" t="s">
        <v>273</v>
      </c>
      <c r="E142" s="55"/>
      <c r="F142" s="55" t="s">
        <v>98</v>
      </c>
      <c r="G142" s="54" t="s">
        <v>13</v>
      </c>
      <c r="H142" s="74"/>
    </row>
    <row r="143" spans="1:8" ht="19.5" customHeight="1" x14ac:dyDescent="0.15">
      <c r="A143" s="18" t="s">
        <v>42</v>
      </c>
      <c r="B143" s="47">
        <v>45042</v>
      </c>
      <c r="C143" s="48">
        <v>0.68</v>
      </c>
      <c r="D143" s="49" t="s">
        <v>360</v>
      </c>
      <c r="E143" s="55"/>
      <c r="F143" s="55" t="s">
        <v>98</v>
      </c>
      <c r="G143" s="54" t="s">
        <v>13</v>
      </c>
      <c r="H143" s="74"/>
    </row>
    <row r="144" spans="1:8" ht="19.5" customHeight="1" x14ac:dyDescent="0.15">
      <c r="A144" s="18" t="s">
        <v>42</v>
      </c>
      <c r="B144" s="47">
        <v>45042</v>
      </c>
      <c r="C144" s="48">
        <v>3.99</v>
      </c>
      <c r="D144" s="49" t="s">
        <v>252</v>
      </c>
      <c r="E144" s="55"/>
      <c r="F144" s="55" t="s">
        <v>98</v>
      </c>
      <c r="G144" s="54" t="s">
        <v>13</v>
      </c>
      <c r="H144" s="74"/>
    </row>
    <row r="145" spans="1:8" ht="19.5" customHeight="1" x14ac:dyDescent="0.15">
      <c r="A145" s="18" t="s">
        <v>42</v>
      </c>
      <c r="B145" s="47">
        <v>45046</v>
      </c>
      <c r="C145" s="48">
        <v>5</v>
      </c>
      <c r="D145" s="49" t="s">
        <v>422</v>
      </c>
      <c r="E145" s="55"/>
      <c r="F145" s="55"/>
      <c r="G145" s="54" t="s">
        <v>21</v>
      </c>
      <c r="H145" s="74"/>
    </row>
    <row r="146" spans="1:8" ht="19.5" customHeight="1" x14ac:dyDescent="0.15">
      <c r="A146" s="18" t="s">
        <v>42</v>
      </c>
      <c r="B146" s="47">
        <v>45046</v>
      </c>
      <c r="C146" s="48">
        <v>30.2</v>
      </c>
      <c r="D146" s="49" t="s">
        <v>425</v>
      </c>
      <c r="E146" s="55"/>
      <c r="F146" s="55"/>
      <c r="G146" s="54" t="s">
        <v>21</v>
      </c>
      <c r="H146" s="74"/>
    </row>
    <row r="147" spans="1:8" ht="19.5" customHeight="1" x14ac:dyDescent="0.15">
      <c r="A147" s="18" t="s">
        <v>42</v>
      </c>
      <c r="B147" s="47">
        <v>45046</v>
      </c>
      <c r="C147" s="48">
        <v>14</v>
      </c>
      <c r="D147" s="49" t="s">
        <v>457</v>
      </c>
      <c r="E147" s="55"/>
      <c r="F147" s="55"/>
      <c r="G147" s="54" t="s">
        <v>21</v>
      </c>
      <c r="H147" s="74"/>
    </row>
    <row r="148" spans="1:8" ht="19.5" customHeight="1" x14ac:dyDescent="0.15">
      <c r="A148" s="18"/>
      <c r="B148" s="47"/>
      <c r="C148" s="48"/>
      <c r="D148" s="49"/>
      <c r="E148" s="55"/>
      <c r="F148" s="55"/>
      <c r="G148" s="54"/>
      <c r="H148" s="74"/>
    </row>
    <row r="149" spans="1:8" ht="19.5" customHeight="1" x14ac:dyDescent="0.15">
      <c r="A149" s="18"/>
      <c r="B149" s="47"/>
      <c r="C149" s="48"/>
      <c r="D149" s="49"/>
      <c r="E149" s="55"/>
      <c r="F149" s="49"/>
      <c r="G149" s="54"/>
      <c r="H149" s="74"/>
    </row>
    <row r="150" spans="1:8" ht="19.5" customHeight="1" x14ac:dyDescent="0.15">
      <c r="A150" s="18"/>
      <c r="B150" s="68"/>
      <c r="C150" s="48"/>
      <c r="D150" s="52"/>
      <c r="E150" s="80"/>
      <c r="F150" s="55"/>
      <c r="G150" s="54"/>
      <c r="H150" s="74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Resumen!$B$3:$C$18</xm:f>
          </x14:formula1>
          <xm:sqref>G6:G150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H135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 t="s">
        <v>458</v>
      </c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SUM(C6:C148)</f>
        <v>896.10000000000093</v>
      </c>
      <c r="D4" s="38" t="s">
        <v>30</v>
      </c>
      <c r="E4" s="40">
        <f>SUMIFS(C6:C135,A6:A135,"&lt;&gt;N")</f>
        <v>228.33999999999997</v>
      </c>
      <c r="F4" s="38" t="s">
        <v>31</v>
      </c>
      <c r="G4" s="40">
        <f>SUMIFS(C6:C135,A6:A135,"&lt;&gt;F")</f>
        <v>667.76000000000056</v>
      </c>
      <c r="H4" s="36">
        <f>E4+G4</f>
        <v>896.10000000000059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18" t="s">
        <v>38</v>
      </c>
      <c r="B6" s="47">
        <v>45047</v>
      </c>
      <c r="C6" s="48">
        <v>4.87</v>
      </c>
      <c r="D6" s="49" t="s">
        <v>258</v>
      </c>
      <c r="E6" s="49"/>
      <c r="F6" s="49"/>
      <c r="G6" s="54" t="s">
        <v>13</v>
      </c>
      <c r="H6" s="72"/>
    </row>
    <row r="7" spans="1:8" ht="19.5" customHeight="1" x14ac:dyDescent="0.15">
      <c r="A7" s="18" t="s">
        <v>42</v>
      </c>
      <c r="B7" s="47">
        <v>45046</v>
      </c>
      <c r="C7" s="48">
        <v>5.4</v>
      </c>
      <c r="D7" s="49" t="s">
        <v>141</v>
      </c>
      <c r="E7" s="49"/>
      <c r="F7" s="49" t="s">
        <v>98</v>
      </c>
      <c r="G7" s="54" t="s">
        <v>13</v>
      </c>
      <c r="H7" s="72"/>
    </row>
    <row r="8" spans="1:8" ht="19.5" customHeight="1" x14ac:dyDescent="0.15">
      <c r="A8" s="18" t="s">
        <v>42</v>
      </c>
      <c r="B8" s="47">
        <v>45046</v>
      </c>
      <c r="C8" s="48">
        <v>4.43</v>
      </c>
      <c r="D8" s="49" t="s">
        <v>365</v>
      </c>
      <c r="E8" s="49"/>
      <c r="F8" s="49" t="s">
        <v>98</v>
      </c>
      <c r="G8" s="54" t="s">
        <v>13</v>
      </c>
      <c r="H8" s="72"/>
    </row>
    <row r="9" spans="1:8" ht="19.5" customHeight="1" x14ac:dyDescent="0.15">
      <c r="A9" s="18" t="s">
        <v>42</v>
      </c>
      <c r="B9" s="47">
        <v>45048</v>
      </c>
      <c r="C9" s="48">
        <v>71.75</v>
      </c>
      <c r="D9" s="49" t="s">
        <v>194</v>
      </c>
      <c r="E9" s="49"/>
      <c r="F9" s="49" t="s">
        <v>52</v>
      </c>
      <c r="G9" s="54" t="s">
        <v>25</v>
      </c>
      <c r="H9" s="72"/>
    </row>
    <row r="10" spans="1:8" ht="19.5" customHeight="1" x14ac:dyDescent="0.15">
      <c r="A10" s="18" t="s">
        <v>42</v>
      </c>
      <c r="B10" s="47">
        <v>45045</v>
      </c>
      <c r="C10" s="48">
        <v>14.9</v>
      </c>
      <c r="D10" s="49" t="s">
        <v>209</v>
      </c>
      <c r="E10" s="49"/>
      <c r="F10" s="49" t="s">
        <v>459</v>
      </c>
      <c r="G10" s="54" t="s">
        <v>14</v>
      </c>
      <c r="H10" s="72"/>
    </row>
    <row r="11" spans="1:8" ht="19.5" customHeight="1" x14ac:dyDescent="0.15">
      <c r="A11" s="18" t="s">
        <v>42</v>
      </c>
      <c r="B11" s="47">
        <v>45045</v>
      </c>
      <c r="C11" s="48">
        <v>0.52</v>
      </c>
      <c r="D11" s="49" t="s">
        <v>460</v>
      </c>
      <c r="E11" s="49"/>
      <c r="F11" s="49" t="s">
        <v>94</v>
      </c>
      <c r="G11" s="54" t="s">
        <v>14</v>
      </c>
      <c r="H11" s="72"/>
    </row>
    <row r="12" spans="1:8" ht="19.5" customHeight="1" x14ac:dyDescent="0.15">
      <c r="A12" s="18" t="s">
        <v>38</v>
      </c>
      <c r="B12" s="47">
        <v>45045</v>
      </c>
      <c r="C12" s="48">
        <v>0.9</v>
      </c>
      <c r="D12" s="49" t="s">
        <v>39</v>
      </c>
      <c r="E12" s="49"/>
      <c r="F12" s="49"/>
      <c r="G12" s="54" t="s">
        <v>13</v>
      </c>
      <c r="H12" s="72"/>
    </row>
    <row r="13" spans="1:8" ht="19.5" customHeight="1" x14ac:dyDescent="0.15">
      <c r="A13" s="18" t="s">
        <v>38</v>
      </c>
      <c r="B13" s="47">
        <v>45051</v>
      </c>
      <c r="C13" s="48">
        <v>121</v>
      </c>
      <c r="D13" s="49" t="s">
        <v>461</v>
      </c>
      <c r="E13" s="49"/>
      <c r="F13" s="49"/>
      <c r="G13" s="54" t="s">
        <v>23</v>
      </c>
      <c r="H13" s="72"/>
    </row>
    <row r="14" spans="1:8" ht="19.5" customHeight="1" x14ac:dyDescent="0.15">
      <c r="A14" s="18" t="s">
        <v>42</v>
      </c>
      <c r="B14" s="47">
        <v>45050</v>
      </c>
      <c r="C14" s="48">
        <v>5.36</v>
      </c>
      <c r="D14" s="49" t="s">
        <v>179</v>
      </c>
      <c r="E14" s="49"/>
      <c r="F14" s="49" t="s">
        <v>98</v>
      </c>
      <c r="G14" s="54" t="s">
        <v>13</v>
      </c>
      <c r="H14" s="72"/>
    </row>
    <row r="15" spans="1:8" ht="19.5" customHeight="1" x14ac:dyDescent="0.15">
      <c r="A15" s="18" t="s">
        <v>42</v>
      </c>
      <c r="B15" s="47">
        <v>45050</v>
      </c>
      <c r="C15" s="48">
        <v>1.64</v>
      </c>
      <c r="D15" s="49" t="s">
        <v>462</v>
      </c>
      <c r="E15" s="49"/>
      <c r="F15" s="49" t="s">
        <v>98</v>
      </c>
      <c r="G15" s="54" t="s">
        <v>13</v>
      </c>
      <c r="H15" s="72"/>
    </row>
    <row r="16" spans="1:8" ht="19.5" customHeight="1" x14ac:dyDescent="0.15">
      <c r="A16" s="18" t="s">
        <v>42</v>
      </c>
      <c r="B16" s="47">
        <v>45050</v>
      </c>
      <c r="C16" s="48">
        <v>4.1900000000000004</v>
      </c>
      <c r="D16" s="49" t="s">
        <v>83</v>
      </c>
      <c r="E16" s="49">
        <v>3</v>
      </c>
      <c r="F16" s="49" t="s">
        <v>98</v>
      </c>
      <c r="G16" s="54" t="s">
        <v>13</v>
      </c>
      <c r="H16" s="72"/>
    </row>
    <row r="17" spans="1:8" ht="19.5" customHeight="1" x14ac:dyDescent="0.15">
      <c r="A17" s="18" t="s">
        <v>42</v>
      </c>
      <c r="B17" s="47">
        <v>45050</v>
      </c>
      <c r="C17" s="48">
        <v>4.05</v>
      </c>
      <c r="D17" s="49" t="s">
        <v>278</v>
      </c>
      <c r="E17" s="49"/>
      <c r="F17" s="49" t="s">
        <v>98</v>
      </c>
      <c r="G17" s="54" t="s">
        <v>13</v>
      </c>
      <c r="H17" s="72"/>
    </row>
    <row r="18" spans="1:8" ht="19.5" customHeight="1" x14ac:dyDescent="0.15">
      <c r="A18" s="18" t="s">
        <v>42</v>
      </c>
      <c r="B18" s="47">
        <v>45050</v>
      </c>
      <c r="C18" s="48">
        <v>2.79</v>
      </c>
      <c r="D18" s="49" t="s">
        <v>463</v>
      </c>
      <c r="E18" s="49"/>
      <c r="F18" s="49" t="s">
        <v>98</v>
      </c>
      <c r="G18" s="54" t="s">
        <v>13</v>
      </c>
      <c r="H18" s="72"/>
    </row>
    <row r="19" spans="1:8" ht="19.5" customHeight="1" x14ac:dyDescent="0.15">
      <c r="A19" s="18" t="s">
        <v>42</v>
      </c>
      <c r="B19" s="47">
        <v>45050</v>
      </c>
      <c r="C19" s="48">
        <v>3.85</v>
      </c>
      <c r="D19" s="49" t="s">
        <v>154</v>
      </c>
      <c r="E19" s="49"/>
      <c r="F19" s="49" t="s">
        <v>98</v>
      </c>
      <c r="G19" s="54" t="s">
        <v>13</v>
      </c>
      <c r="H19" s="72"/>
    </row>
    <row r="20" spans="1:8" ht="19.5" customHeight="1" x14ac:dyDescent="0.15">
      <c r="A20" s="18" t="s">
        <v>42</v>
      </c>
      <c r="B20" s="47">
        <v>45050</v>
      </c>
      <c r="C20" s="48">
        <v>2.4900000000000002</v>
      </c>
      <c r="D20" s="49" t="s">
        <v>182</v>
      </c>
      <c r="E20" s="49"/>
      <c r="F20" s="49" t="s">
        <v>98</v>
      </c>
      <c r="G20" s="54" t="s">
        <v>13</v>
      </c>
      <c r="H20" s="72"/>
    </row>
    <row r="21" spans="1:8" ht="19.5" customHeight="1" x14ac:dyDescent="0.15">
      <c r="A21" s="18" t="s">
        <v>42</v>
      </c>
      <c r="B21" s="47">
        <v>45050</v>
      </c>
      <c r="C21" s="48">
        <v>1.51</v>
      </c>
      <c r="D21" s="49" t="s">
        <v>464</v>
      </c>
      <c r="E21" s="49"/>
      <c r="F21" s="49" t="s">
        <v>98</v>
      </c>
      <c r="G21" s="54" t="s">
        <v>13</v>
      </c>
      <c r="H21" s="72"/>
    </row>
    <row r="22" spans="1:8" ht="19.5" customHeight="1" x14ac:dyDescent="0.15">
      <c r="A22" s="18" t="s">
        <v>42</v>
      </c>
      <c r="B22" s="47">
        <v>45050</v>
      </c>
      <c r="C22" s="48">
        <v>1.1499999999999999</v>
      </c>
      <c r="D22" s="49" t="s">
        <v>465</v>
      </c>
      <c r="E22" s="49"/>
      <c r="F22" s="49" t="s">
        <v>98</v>
      </c>
      <c r="G22" s="54" t="s">
        <v>13</v>
      </c>
      <c r="H22" s="72"/>
    </row>
    <row r="23" spans="1:8" ht="19.5" customHeight="1" x14ac:dyDescent="0.15">
      <c r="A23" s="18" t="s">
        <v>42</v>
      </c>
      <c r="B23" s="47">
        <v>45050</v>
      </c>
      <c r="C23" s="48">
        <v>0.99</v>
      </c>
      <c r="D23" s="49" t="s">
        <v>155</v>
      </c>
      <c r="E23" s="49"/>
      <c r="F23" s="49" t="s">
        <v>98</v>
      </c>
      <c r="G23" s="54" t="s">
        <v>13</v>
      </c>
      <c r="H23" s="72"/>
    </row>
    <row r="24" spans="1:8" ht="19.5" customHeight="1" x14ac:dyDescent="0.15">
      <c r="A24" s="18" t="s">
        <v>42</v>
      </c>
      <c r="B24" s="47">
        <v>45050</v>
      </c>
      <c r="C24" s="48">
        <v>1.31</v>
      </c>
      <c r="D24" s="49" t="s">
        <v>466</v>
      </c>
      <c r="E24" s="49"/>
      <c r="F24" s="49" t="s">
        <v>98</v>
      </c>
      <c r="G24" s="54" t="s">
        <v>13</v>
      </c>
      <c r="H24" s="72"/>
    </row>
    <row r="25" spans="1:8" ht="19.5" customHeight="1" x14ac:dyDescent="0.15">
      <c r="A25" s="18" t="s">
        <v>42</v>
      </c>
      <c r="B25" s="47">
        <v>45050</v>
      </c>
      <c r="C25" s="48">
        <v>0.95</v>
      </c>
      <c r="D25" s="49" t="s">
        <v>467</v>
      </c>
      <c r="E25" s="55"/>
      <c r="F25" s="49" t="s">
        <v>98</v>
      </c>
      <c r="G25" s="54" t="s">
        <v>13</v>
      </c>
      <c r="H25" s="72"/>
    </row>
    <row r="26" spans="1:8" ht="19.5" customHeight="1" x14ac:dyDescent="0.15">
      <c r="A26" s="18" t="s">
        <v>42</v>
      </c>
      <c r="B26" s="47">
        <v>45050</v>
      </c>
      <c r="C26" s="48">
        <v>2.19</v>
      </c>
      <c r="D26" s="49" t="s">
        <v>468</v>
      </c>
      <c r="E26" s="55"/>
      <c r="F26" s="49" t="s">
        <v>98</v>
      </c>
      <c r="G26" s="54" t="s">
        <v>13</v>
      </c>
      <c r="H26" s="72"/>
    </row>
    <row r="27" spans="1:8" ht="19.5" customHeight="1" x14ac:dyDescent="0.15">
      <c r="A27" s="18" t="s">
        <v>42</v>
      </c>
      <c r="B27" s="47">
        <v>45050</v>
      </c>
      <c r="C27" s="48">
        <v>2.15</v>
      </c>
      <c r="D27" s="49" t="s">
        <v>469</v>
      </c>
      <c r="E27" s="55"/>
      <c r="F27" s="49" t="s">
        <v>98</v>
      </c>
      <c r="G27" s="54" t="s">
        <v>13</v>
      </c>
      <c r="H27" s="72"/>
    </row>
    <row r="28" spans="1:8" ht="19.5" customHeight="1" x14ac:dyDescent="0.15">
      <c r="A28" s="18" t="s">
        <v>42</v>
      </c>
      <c r="B28" s="47">
        <v>45050</v>
      </c>
      <c r="C28" s="48">
        <v>2.09</v>
      </c>
      <c r="D28" s="49" t="s">
        <v>470</v>
      </c>
      <c r="E28" s="55"/>
      <c r="F28" s="49" t="s">
        <v>98</v>
      </c>
      <c r="G28" s="54" t="s">
        <v>13</v>
      </c>
      <c r="H28" s="72"/>
    </row>
    <row r="29" spans="1:8" ht="19.5" customHeight="1" x14ac:dyDescent="0.15">
      <c r="A29" s="18" t="s">
        <v>42</v>
      </c>
      <c r="B29" s="47">
        <v>45050</v>
      </c>
      <c r="C29" s="48">
        <v>1.25</v>
      </c>
      <c r="D29" s="49" t="s">
        <v>471</v>
      </c>
      <c r="E29" s="55"/>
      <c r="F29" s="49" t="s">
        <v>98</v>
      </c>
      <c r="G29" s="54" t="s">
        <v>13</v>
      </c>
      <c r="H29" s="72"/>
    </row>
    <row r="30" spans="1:8" ht="19.5" customHeight="1" x14ac:dyDescent="0.15">
      <c r="A30" s="18" t="s">
        <v>42</v>
      </c>
      <c r="B30" s="47">
        <v>45050</v>
      </c>
      <c r="C30" s="48">
        <v>8.19</v>
      </c>
      <c r="D30" s="49" t="s">
        <v>419</v>
      </c>
      <c r="E30" s="55"/>
      <c r="F30" s="49" t="s">
        <v>98</v>
      </c>
      <c r="G30" s="54" t="s">
        <v>13</v>
      </c>
      <c r="H30" s="72"/>
    </row>
    <row r="31" spans="1:8" ht="19.5" customHeight="1" x14ac:dyDescent="0.15">
      <c r="A31" s="18" t="s">
        <v>42</v>
      </c>
      <c r="B31" s="47">
        <v>45050</v>
      </c>
      <c r="C31" s="48">
        <v>3.94</v>
      </c>
      <c r="D31" s="49" t="s">
        <v>359</v>
      </c>
      <c r="E31" s="55"/>
      <c r="F31" s="49" t="s">
        <v>98</v>
      </c>
      <c r="G31" s="54" t="s">
        <v>13</v>
      </c>
      <c r="H31" s="72"/>
    </row>
    <row r="32" spans="1:8" ht="19.5" customHeight="1" x14ac:dyDescent="0.15">
      <c r="A32" s="18" t="s">
        <v>42</v>
      </c>
      <c r="B32" s="47">
        <v>45050</v>
      </c>
      <c r="C32" s="48">
        <v>4.51</v>
      </c>
      <c r="D32" s="49" t="s">
        <v>390</v>
      </c>
      <c r="E32" s="55"/>
      <c r="F32" s="49" t="s">
        <v>98</v>
      </c>
      <c r="G32" s="54" t="s">
        <v>13</v>
      </c>
      <c r="H32" s="72"/>
    </row>
    <row r="33" spans="1:8" ht="19.5" customHeight="1" x14ac:dyDescent="0.15">
      <c r="A33" s="18" t="s">
        <v>42</v>
      </c>
      <c r="B33" s="47">
        <v>45050</v>
      </c>
      <c r="C33" s="48">
        <v>0.99</v>
      </c>
      <c r="D33" s="49" t="s">
        <v>472</v>
      </c>
      <c r="E33" s="49"/>
      <c r="F33" s="49" t="s">
        <v>98</v>
      </c>
      <c r="G33" s="54" t="s">
        <v>16</v>
      </c>
      <c r="H33" s="72"/>
    </row>
    <row r="34" spans="1:8" ht="19.5" customHeight="1" x14ac:dyDescent="0.15">
      <c r="A34" s="18" t="s">
        <v>42</v>
      </c>
      <c r="B34" s="47">
        <v>45050</v>
      </c>
      <c r="C34" s="48">
        <v>9.84</v>
      </c>
      <c r="D34" s="49" t="s">
        <v>473</v>
      </c>
      <c r="E34" s="49"/>
      <c r="F34" s="49" t="s">
        <v>98</v>
      </c>
      <c r="G34" s="54" t="s">
        <v>13</v>
      </c>
      <c r="H34" s="72"/>
    </row>
    <row r="35" spans="1:8" ht="19.5" customHeight="1" x14ac:dyDescent="0.15">
      <c r="A35" s="18" t="s">
        <v>42</v>
      </c>
      <c r="B35" s="47">
        <v>45049</v>
      </c>
      <c r="C35" s="48">
        <v>45.2</v>
      </c>
      <c r="D35" s="49" t="s">
        <v>474</v>
      </c>
      <c r="E35" s="55"/>
      <c r="F35" s="55"/>
      <c r="G35" s="54" t="s">
        <v>14</v>
      </c>
      <c r="H35" s="72"/>
    </row>
    <row r="36" spans="1:8" ht="19.5" customHeight="1" x14ac:dyDescent="0.15">
      <c r="A36" s="18" t="s">
        <v>42</v>
      </c>
      <c r="B36" s="47">
        <v>45051</v>
      </c>
      <c r="C36" s="48">
        <v>1.95</v>
      </c>
      <c r="D36" s="49" t="s">
        <v>475</v>
      </c>
      <c r="E36" s="55"/>
      <c r="F36" s="55"/>
      <c r="G36" s="54" t="s">
        <v>21</v>
      </c>
      <c r="H36" s="72"/>
    </row>
    <row r="37" spans="1:8" ht="19.5" customHeight="1" x14ac:dyDescent="0.15">
      <c r="A37" s="18" t="s">
        <v>42</v>
      </c>
      <c r="B37" s="47">
        <v>45051</v>
      </c>
      <c r="C37" s="48">
        <v>2.4900000000000002</v>
      </c>
      <c r="D37" s="49" t="s">
        <v>101</v>
      </c>
      <c r="E37" s="55"/>
      <c r="F37" s="55" t="s">
        <v>94</v>
      </c>
      <c r="G37" s="54" t="s">
        <v>13</v>
      </c>
      <c r="H37" s="72"/>
    </row>
    <row r="38" spans="1:8" ht="19.5" customHeight="1" x14ac:dyDescent="0.15">
      <c r="A38" s="18" t="s">
        <v>42</v>
      </c>
      <c r="B38" s="47">
        <v>45051</v>
      </c>
      <c r="C38" s="48">
        <v>2.69</v>
      </c>
      <c r="D38" s="49" t="s">
        <v>476</v>
      </c>
      <c r="E38" s="55"/>
      <c r="F38" s="55" t="s">
        <v>94</v>
      </c>
      <c r="G38" s="54" t="s">
        <v>24</v>
      </c>
      <c r="H38" s="72"/>
    </row>
    <row r="39" spans="1:8" ht="19.5" customHeight="1" x14ac:dyDescent="0.15">
      <c r="A39" s="18" t="s">
        <v>42</v>
      </c>
      <c r="B39" s="47">
        <v>45051</v>
      </c>
      <c r="C39" s="48">
        <v>4.3899999999999997</v>
      </c>
      <c r="D39" s="49" t="s">
        <v>453</v>
      </c>
      <c r="E39" s="55"/>
      <c r="F39" s="55" t="s">
        <v>94</v>
      </c>
      <c r="G39" s="54" t="s">
        <v>24</v>
      </c>
      <c r="H39" s="72"/>
    </row>
    <row r="40" spans="1:8" ht="19.5" customHeight="1" x14ac:dyDescent="0.15">
      <c r="A40" s="18" t="s">
        <v>42</v>
      </c>
      <c r="B40" s="47">
        <v>45051</v>
      </c>
      <c r="C40" s="48">
        <v>4.88</v>
      </c>
      <c r="D40" s="49" t="s">
        <v>477</v>
      </c>
      <c r="E40" s="55"/>
      <c r="F40" s="55" t="s">
        <v>94</v>
      </c>
      <c r="G40" s="54" t="s">
        <v>24</v>
      </c>
      <c r="H40" s="72"/>
    </row>
    <row r="41" spans="1:8" ht="19.5" customHeight="1" x14ac:dyDescent="0.15">
      <c r="A41" s="18" t="s">
        <v>42</v>
      </c>
      <c r="B41" s="47">
        <v>45051</v>
      </c>
      <c r="C41" s="48">
        <v>1.5</v>
      </c>
      <c r="D41" s="49" t="s">
        <v>96</v>
      </c>
      <c r="E41" s="55"/>
      <c r="F41" s="55" t="s">
        <v>94</v>
      </c>
      <c r="G41" s="54" t="s">
        <v>16</v>
      </c>
      <c r="H41" s="74"/>
    </row>
    <row r="42" spans="1:8" ht="19.5" customHeight="1" x14ac:dyDescent="0.15">
      <c r="A42" s="18" t="s">
        <v>38</v>
      </c>
      <c r="B42" s="47">
        <v>45053</v>
      </c>
      <c r="C42" s="48">
        <v>15</v>
      </c>
      <c r="D42" s="49" t="s">
        <v>478</v>
      </c>
      <c r="E42" s="55"/>
      <c r="F42" s="55"/>
      <c r="G42" s="54" t="s">
        <v>14</v>
      </c>
      <c r="H42" s="72"/>
    </row>
    <row r="43" spans="1:8" ht="19.5" customHeight="1" x14ac:dyDescent="0.15">
      <c r="A43" s="18" t="s">
        <v>42</v>
      </c>
      <c r="B43" s="47">
        <v>45053</v>
      </c>
      <c r="C43" s="48">
        <v>13</v>
      </c>
      <c r="D43" s="49" t="s">
        <v>478</v>
      </c>
      <c r="E43" s="55"/>
      <c r="F43" s="55"/>
      <c r="G43" s="54" t="s">
        <v>14</v>
      </c>
      <c r="H43" s="74"/>
    </row>
    <row r="44" spans="1:8" ht="19.5" customHeight="1" x14ac:dyDescent="0.15">
      <c r="A44" s="18" t="s">
        <v>42</v>
      </c>
      <c r="B44" s="47">
        <v>45055</v>
      </c>
      <c r="C44" s="48">
        <v>4.75</v>
      </c>
      <c r="D44" s="49" t="s">
        <v>258</v>
      </c>
      <c r="E44" s="55"/>
      <c r="F44" s="55"/>
      <c r="G44" s="54" t="s">
        <v>13</v>
      </c>
      <c r="H44" s="72"/>
    </row>
    <row r="45" spans="1:8" ht="19.5" customHeight="1" x14ac:dyDescent="0.15">
      <c r="A45" s="18" t="s">
        <v>38</v>
      </c>
      <c r="B45" s="47">
        <v>45052</v>
      </c>
      <c r="C45" s="48">
        <v>0.75</v>
      </c>
      <c r="D45" s="49" t="s">
        <v>39</v>
      </c>
      <c r="E45" s="49"/>
      <c r="F45" s="49"/>
      <c r="G45" s="54" t="s">
        <v>14</v>
      </c>
      <c r="H45" s="72"/>
    </row>
    <row r="46" spans="1:8" ht="19.5" customHeight="1" x14ac:dyDescent="0.15">
      <c r="A46" s="18" t="s">
        <v>42</v>
      </c>
      <c r="B46" s="47">
        <v>45054</v>
      </c>
      <c r="C46" s="48">
        <v>2.4900000000000002</v>
      </c>
      <c r="D46" s="49" t="s">
        <v>99</v>
      </c>
      <c r="E46" s="55"/>
      <c r="F46" s="55"/>
      <c r="G46" s="54" t="s">
        <v>13</v>
      </c>
      <c r="H46" s="74"/>
    </row>
    <row r="47" spans="1:8" ht="19.5" customHeight="1" x14ac:dyDescent="0.15">
      <c r="A47" s="18" t="s">
        <v>42</v>
      </c>
      <c r="B47" s="47">
        <v>45054</v>
      </c>
      <c r="C47" s="48">
        <v>5.4</v>
      </c>
      <c r="D47" s="49" t="s">
        <v>479</v>
      </c>
      <c r="E47" s="55"/>
      <c r="F47" s="55"/>
      <c r="G47" s="54" t="s">
        <v>13</v>
      </c>
      <c r="H47" s="72"/>
    </row>
    <row r="48" spans="1:8" ht="19.5" customHeight="1" x14ac:dyDescent="0.15">
      <c r="A48" s="18" t="s">
        <v>42</v>
      </c>
      <c r="B48" s="47">
        <v>45054</v>
      </c>
      <c r="C48" s="48">
        <v>0.98</v>
      </c>
      <c r="D48" s="49" t="s">
        <v>480</v>
      </c>
      <c r="E48" s="55"/>
      <c r="F48" s="55"/>
      <c r="G48" s="54" t="s">
        <v>13</v>
      </c>
      <c r="H48" s="72"/>
    </row>
    <row r="49" spans="1:8" ht="19.5" customHeight="1" x14ac:dyDescent="0.15">
      <c r="A49" s="18" t="s">
        <v>42</v>
      </c>
      <c r="B49" s="47">
        <v>45054</v>
      </c>
      <c r="C49" s="48">
        <v>3.99</v>
      </c>
      <c r="D49" s="49" t="s">
        <v>243</v>
      </c>
      <c r="E49" s="55"/>
      <c r="F49" s="55"/>
      <c r="G49" s="54" t="s">
        <v>13</v>
      </c>
      <c r="H49" s="73"/>
    </row>
    <row r="50" spans="1:8" ht="19.5" customHeight="1" x14ac:dyDescent="0.15">
      <c r="A50" s="18" t="s">
        <v>42</v>
      </c>
      <c r="B50" s="47">
        <v>45052</v>
      </c>
      <c r="C50" s="48">
        <v>10.54</v>
      </c>
      <c r="D50" s="49" t="s">
        <v>481</v>
      </c>
      <c r="E50" s="49"/>
      <c r="F50" s="49"/>
      <c r="G50" s="54" t="s">
        <v>14</v>
      </c>
      <c r="H50" s="72"/>
    </row>
    <row r="51" spans="1:8" ht="19.5" customHeight="1" x14ac:dyDescent="0.15">
      <c r="A51" s="18" t="s">
        <v>38</v>
      </c>
      <c r="B51" s="47">
        <v>45052</v>
      </c>
      <c r="C51" s="48">
        <v>2</v>
      </c>
      <c r="D51" s="49" t="s">
        <v>482</v>
      </c>
      <c r="E51" s="55"/>
      <c r="F51" s="55"/>
      <c r="G51" s="54" t="s">
        <v>14</v>
      </c>
      <c r="H51" s="73"/>
    </row>
    <row r="52" spans="1:8" ht="19.5" customHeight="1" x14ac:dyDescent="0.15">
      <c r="A52" s="18" t="s">
        <v>42</v>
      </c>
      <c r="B52" s="47">
        <v>45053</v>
      </c>
      <c r="C52" s="48">
        <v>11.35</v>
      </c>
      <c r="D52" s="49" t="s">
        <v>483</v>
      </c>
      <c r="E52" s="55"/>
      <c r="F52" s="55"/>
      <c r="G52" s="54" t="s">
        <v>17</v>
      </c>
      <c r="H52" s="73"/>
    </row>
    <row r="53" spans="1:8" ht="19.5" customHeight="1" x14ac:dyDescent="0.15">
      <c r="A53" s="18" t="s">
        <v>42</v>
      </c>
      <c r="B53" s="47">
        <v>45053</v>
      </c>
      <c r="C53" s="48">
        <v>10.89</v>
      </c>
      <c r="D53" s="49" t="s">
        <v>484</v>
      </c>
      <c r="E53" s="55"/>
      <c r="F53" s="55"/>
      <c r="G53" s="54" t="s">
        <v>17</v>
      </c>
      <c r="H53" s="72"/>
    </row>
    <row r="54" spans="1:8" ht="19.5" customHeight="1" x14ac:dyDescent="0.15">
      <c r="A54" s="18" t="s">
        <v>42</v>
      </c>
      <c r="B54" s="47">
        <v>45056</v>
      </c>
      <c r="C54" s="48">
        <v>8.59</v>
      </c>
      <c r="D54" s="49" t="s">
        <v>485</v>
      </c>
      <c r="E54" s="49" t="s">
        <v>161</v>
      </c>
      <c r="F54" s="55"/>
      <c r="G54" s="54" t="s">
        <v>24</v>
      </c>
      <c r="H54" s="72"/>
    </row>
    <row r="55" spans="1:8" ht="19.5" customHeight="1" x14ac:dyDescent="0.15">
      <c r="A55" s="18" t="s">
        <v>42</v>
      </c>
      <c r="B55" s="47">
        <v>45056</v>
      </c>
      <c r="C55" s="48">
        <v>8.32</v>
      </c>
      <c r="D55" s="49" t="s">
        <v>486</v>
      </c>
      <c r="E55" s="55" t="s">
        <v>161</v>
      </c>
      <c r="F55" s="55"/>
      <c r="G55" s="54" t="s">
        <v>24</v>
      </c>
      <c r="H55" s="72"/>
    </row>
    <row r="56" spans="1:8" ht="19.5" customHeight="1" x14ac:dyDescent="0.15">
      <c r="A56" s="18" t="s">
        <v>42</v>
      </c>
      <c r="B56" s="47">
        <v>45056</v>
      </c>
      <c r="C56" s="48">
        <v>2.4</v>
      </c>
      <c r="D56" s="49" t="s">
        <v>164</v>
      </c>
      <c r="E56" s="49">
        <v>4</v>
      </c>
      <c r="F56" s="55"/>
      <c r="G56" s="54" t="s">
        <v>24</v>
      </c>
      <c r="H56" s="72"/>
    </row>
    <row r="57" spans="1:8" ht="19.5" customHeight="1" x14ac:dyDescent="0.15">
      <c r="A57" s="18" t="s">
        <v>42</v>
      </c>
      <c r="B57" s="47">
        <v>45056</v>
      </c>
      <c r="C57" s="48">
        <v>2.91</v>
      </c>
      <c r="D57" s="49" t="s">
        <v>206</v>
      </c>
      <c r="E57" s="55"/>
      <c r="F57" s="55"/>
      <c r="G57" s="54" t="s">
        <v>13</v>
      </c>
      <c r="H57" s="72"/>
    </row>
    <row r="58" spans="1:8" ht="19.5" customHeight="1" x14ac:dyDescent="0.15">
      <c r="A58" s="81" t="s">
        <v>42</v>
      </c>
      <c r="B58" s="82">
        <v>45056</v>
      </c>
      <c r="C58" s="48">
        <v>6.98</v>
      </c>
      <c r="D58" s="49" t="s">
        <v>157</v>
      </c>
      <c r="E58" s="49"/>
      <c r="F58" s="55"/>
      <c r="G58" s="54" t="s">
        <v>13</v>
      </c>
      <c r="H58" s="72"/>
    </row>
    <row r="59" spans="1:8" ht="19.5" customHeight="1" x14ac:dyDescent="0.15">
      <c r="A59" s="81" t="s">
        <v>42</v>
      </c>
      <c r="B59" s="82">
        <v>45056</v>
      </c>
      <c r="C59" s="48">
        <v>2.58</v>
      </c>
      <c r="D59" s="49" t="s">
        <v>487</v>
      </c>
      <c r="E59" s="55"/>
      <c r="F59" s="55"/>
      <c r="G59" s="54" t="s">
        <v>13</v>
      </c>
      <c r="H59" s="72"/>
    </row>
    <row r="60" spans="1:8" ht="19.5" customHeight="1" x14ac:dyDescent="0.15">
      <c r="A60" s="18" t="s">
        <v>42</v>
      </c>
      <c r="B60" s="47">
        <v>45057</v>
      </c>
      <c r="C60" s="48">
        <v>5.99</v>
      </c>
      <c r="D60" s="49" t="s">
        <v>488</v>
      </c>
      <c r="E60" s="55"/>
      <c r="F60" s="55"/>
      <c r="G60" s="54" t="s">
        <v>20</v>
      </c>
      <c r="H60" s="72"/>
    </row>
    <row r="61" spans="1:8" ht="19.5" customHeight="1" x14ac:dyDescent="0.15">
      <c r="A61" s="18" t="s">
        <v>42</v>
      </c>
      <c r="B61" s="47">
        <v>45057</v>
      </c>
      <c r="C61" s="48">
        <v>16.670000000000002</v>
      </c>
      <c r="D61" s="49" t="s">
        <v>489</v>
      </c>
      <c r="E61" s="55" t="s">
        <v>490</v>
      </c>
      <c r="F61" s="55" t="s">
        <v>55</v>
      </c>
      <c r="G61" s="54" t="s">
        <v>24</v>
      </c>
      <c r="H61" s="74"/>
    </row>
    <row r="62" spans="1:8" ht="19.5" customHeight="1" x14ac:dyDescent="0.15">
      <c r="A62" s="18" t="s">
        <v>42</v>
      </c>
      <c r="B62" s="47">
        <v>45059</v>
      </c>
      <c r="C62" s="48">
        <v>2.4900000000000002</v>
      </c>
      <c r="D62" s="49" t="s">
        <v>491</v>
      </c>
      <c r="E62" s="55"/>
      <c r="F62" s="55"/>
      <c r="G62" s="54" t="s">
        <v>13</v>
      </c>
      <c r="H62" s="74"/>
    </row>
    <row r="63" spans="1:8" ht="19.5" customHeight="1" x14ac:dyDescent="0.15">
      <c r="A63" s="18" t="s">
        <v>42</v>
      </c>
      <c r="B63" s="47">
        <v>45059</v>
      </c>
      <c r="C63" s="48">
        <v>1.8</v>
      </c>
      <c r="D63" s="49" t="s">
        <v>73</v>
      </c>
      <c r="E63" s="55"/>
      <c r="F63" s="55"/>
      <c r="G63" s="54" t="s">
        <v>13</v>
      </c>
      <c r="H63" s="74"/>
    </row>
    <row r="64" spans="1:8" ht="19.5" customHeight="1" x14ac:dyDescent="0.15">
      <c r="A64" s="18" t="s">
        <v>42</v>
      </c>
      <c r="B64" s="47">
        <v>45059</v>
      </c>
      <c r="C64" s="48">
        <v>2.35</v>
      </c>
      <c r="D64" s="49" t="s">
        <v>70</v>
      </c>
      <c r="E64" s="55">
        <v>4</v>
      </c>
      <c r="F64" s="55"/>
      <c r="G64" s="54" t="s">
        <v>13</v>
      </c>
      <c r="H64" s="74"/>
    </row>
    <row r="65" spans="1:8" ht="19.5" customHeight="1" x14ac:dyDescent="0.15">
      <c r="A65" s="18" t="s">
        <v>42</v>
      </c>
      <c r="B65" s="47">
        <v>45059</v>
      </c>
      <c r="C65" s="48">
        <v>10.050000000000001</v>
      </c>
      <c r="D65" s="49" t="s">
        <v>492</v>
      </c>
      <c r="E65" s="55"/>
      <c r="F65" s="55"/>
      <c r="G65" s="54" t="s">
        <v>14</v>
      </c>
      <c r="H65" s="74"/>
    </row>
    <row r="66" spans="1:8" ht="19.5" customHeight="1" x14ac:dyDescent="0.15">
      <c r="A66" s="18" t="s">
        <v>38</v>
      </c>
      <c r="B66" s="47">
        <v>45031</v>
      </c>
      <c r="C66" s="48">
        <v>0.79</v>
      </c>
      <c r="D66" s="49" t="s">
        <v>441</v>
      </c>
      <c r="E66" s="55"/>
      <c r="F66" s="55" t="s">
        <v>98</v>
      </c>
      <c r="G66" s="54" t="s">
        <v>13</v>
      </c>
      <c r="H66" s="74"/>
    </row>
    <row r="67" spans="1:8" ht="19.5" customHeight="1" x14ac:dyDescent="0.15">
      <c r="A67" s="18" t="s">
        <v>38</v>
      </c>
      <c r="B67" s="47">
        <v>45031</v>
      </c>
      <c r="C67" s="48">
        <v>0.79</v>
      </c>
      <c r="D67" s="49" t="s">
        <v>442</v>
      </c>
      <c r="E67" s="55"/>
      <c r="F67" s="55" t="s">
        <v>98</v>
      </c>
      <c r="G67" s="54" t="s">
        <v>13</v>
      </c>
      <c r="H67" s="74"/>
    </row>
    <row r="68" spans="1:8" ht="19.5" customHeight="1" x14ac:dyDescent="0.15">
      <c r="A68" s="18" t="s">
        <v>38</v>
      </c>
      <c r="B68" s="47">
        <v>45031</v>
      </c>
      <c r="C68" s="48">
        <v>3.9</v>
      </c>
      <c r="D68" s="49" t="s">
        <v>493</v>
      </c>
      <c r="E68" s="55"/>
      <c r="F68" s="55" t="s">
        <v>98</v>
      </c>
      <c r="G68" s="54" t="s">
        <v>13</v>
      </c>
      <c r="H68" s="74"/>
    </row>
    <row r="69" spans="1:8" ht="19.5" customHeight="1" x14ac:dyDescent="0.15">
      <c r="A69" s="18" t="s">
        <v>38</v>
      </c>
      <c r="B69" s="47">
        <v>45057</v>
      </c>
      <c r="C69" s="48">
        <v>1.3</v>
      </c>
      <c r="D69" s="49" t="s">
        <v>93</v>
      </c>
      <c r="E69" s="55"/>
      <c r="F69" s="55" t="s">
        <v>144</v>
      </c>
      <c r="G69" s="54" t="s">
        <v>13</v>
      </c>
      <c r="H69" s="74"/>
    </row>
    <row r="70" spans="1:8" ht="19.5" customHeight="1" x14ac:dyDescent="0.15">
      <c r="A70" s="18" t="s">
        <v>42</v>
      </c>
      <c r="B70" s="47">
        <v>45061</v>
      </c>
      <c r="C70" s="48">
        <v>42.29</v>
      </c>
      <c r="D70" s="49" t="s">
        <v>494</v>
      </c>
      <c r="E70" s="55"/>
      <c r="F70" s="55"/>
      <c r="G70" s="54" t="s">
        <v>16</v>
      </c>
      <c r="H70" s="74"/>
    </row>
    <row r="71" spans="1:8" ht="19.5" customHeight="1" x14ac:dyDescent="0.15">
      <c r="A71" s="18" t="s">
        <v>38</v>
      </c>
      <c r="B71" s="47">
        <v>45061</v>
      </c>
      <c r="C71" s="48">
        <v>21.8</v>
      </c>
      <c r="D71" s="49" t="s">
        <v>495</v>
      </c>
      <c r="E71" s="49"/>
      <c r="F71" s="49"/>
      <c r="G71" s="54" t="s">
        <v>16</v>
      </c>
      <c r="H71" s="72"/>
    </row>
    <row r="72" spans="1:8" ht="19.5" customHeight="1" x14ac:dyDescent="0.15">
      <c r="A72" s="18" t="s">
        <v>42</v>
      </c>
      <c r="B72" s="47">
        <v>45061</v>
      </c>
      <c r="C72" s="48">
        <v>3.19</v>
      </c>
      <c r="D72" s="49" t="s">
        <v>496</v>
      </c>
      <c r="E72" s="55" t="s">
        <v>273</v>
      </c>
      <c r="F72" s="55" t="s">
        <v>497</v>
      </c>
      <c r="G72" s="54" t="s">
        <v>13</v>
      </c>
      <c r="H72" s="74"/>
    </row>
    <row r="73" spans="1:8" ht="19.5" customHeight="1" x14ac:dyDescent="0.15">
      <c r="A73" s="18" t="s">
        <v>42</v>
      </c>
      <c r="B73" s="47">
        <v>45057</v>
      </c>
      <c r="C73" s="48">
        <v>11.99</v>
      </c>
      <c r="D73" s="49" t="s">
        <v>498</v>
      </c>
      <c r="E73" s="55"/>
      <c r="F73" s="55" t="s">
        <v>499</v>
      </c>
      <c r="G73" s="54" t="s">
        <v>16</v>
      </c>
      <c r="H73" s="74"/>
    </row>
    <row r="74" spans="1:8" ht="19.5" customHeight="1" x14ac:dyDescent="0.15">
      <c r="A74" s="18" t="s">
        <v>42</v>
      </c>
      <c r="B74" s="47">
        <v>45063</v>
      </c>
      <c r="C74" s="48">
        <v>0.4</v>
      </c>
      <c r="D74" s="49" t="s">
        <v>141</v>
      </c>
      <c r="E74" s="55"/>
      <c r="F74" s="55" t="s">
        <v>98</v>
      </c>
      <c r="G74" s="54" t="s">
        <v>13</v>
      </c>
      <c r="H74" s="74"/>
    </row>
    <row r="75" spans="1:8" ht="19.5" customHeight="1" x14ac:dyDescent="0.15">
      <c r="A75" s="18" t="s">
        <v>42</v>
      </c>
      <c r="B75" s="47">
        <v>45063</v>
      </c>
      <c r="C75" s="48">
        <v>3.94</v>
      </c>
      <c r="D75" s="49" t="s">
        <v>350</v>
      </c>
      <c r="E75" s="55"/>
      <c r="F75" s="55" t="s">
        <v>98</v>
      </c>
      <c r="G75" s="54" t="s">
        <v>13</v>
      </c>
      <c r="H75" s="74"/>
    </row>
    <row r="76" spans="1:8" ht="19.5" customHeight="1" x14ac:dyDescent="0.15">
      <c r="A76" s="18" t="s">
        <v>42</v>
      </c>
      <c r="B76" s="47">
        <v>45063</v>
      </c>
      <c r="C76" s="48">
        <v>7.67</v>
      </c>
      <c r="D76" s="49" t="s">
        <v>365</v>
      </c>
      <c r="E76" s="55"/>
      <c r="F76" s="55" t="s">
        <v>98</v>
      </c>
      <c r="G76" s="54" t="s">
        <v>13</v>
      </c>
      <c r="H76" s="74"/>
    </row>
    <row r="77" spans="1:8" ht="19.5" customHeight="1" x14ac:dyDescent="0.15">
      <c r="A77" s="18" t="s">
        <v>42</v>
      </c>
      <c r="B77" s="47">
        <v>45063</v>
      </c>
      <c r="C77" s="48">
        <v>0.22</v>
      </c>
      <c r="D77" s="49" t="s">
        <v>243</v>
      </c>
      <c r="E77" s="55"/>
      <c r="F77" s="55" t="s">
        <v>98</v>
      </c>
      <c r="G77" s="54" t="s">
        <v>13</v>
      </c>
      <c r="H77" s="74"/>
    </row>
    <row r="78" spans="1:8" ht="19.5" customHeight="1" x14ac:dyDescent="0.15">
      <c r="A78" s="18" t="s">
        <v>42</v>
      </c>
      <c r="B78" s="47">
        <v>45063</v>
      </c>
      <c r="C78" s="48">
        <v>2.94</v>
      </c>
      <c r="D78" s="49" t="s">
        <v>500</v>
      </c>
      <c r="E78" s="55"/>
      <c r="F78" s="55" t="s">
        <v>98</v>
      </c>
      <c r="G78" s="54" t="s">
        <v>13</v>
      </c>
      <c r="H78" s="74"/>
    </row>
    <row r="79" spans="1:8" ht="19.5" customHeight="1" x14ac:dyDescent="0.15">
      <c r="A79" s="18" t="s">
        <v>38</v>
      </c>
      <c r="B79" s="47">
        <v>45063</v>
      </c>
      <c r="C79" s="48">
        <v>1.69</v>
      </c>
      <c r="D79" s="49" t="s">
        <v>501</v>
      </c>
      <c r="E79" s="55"/>
      <c r="F79" s="55" t="s">
        <v>144</v>
      </c>
      <c r="G79" s="54" t="s">
        <v>13</v>
      </c>
      <c r="H79" s="74"/>
    </row>
    <row r="80" spans="1:8" ht="19.5" customHeight="1" x14ac:dyDescent="0.15">
      <c r="A80" s="18" t="s">
        <v>42</v>
      </c>
      <c r="B80" s="47">
        <v>45064</v>
      </c>
      <c r="C80" s="48">
        <v>1</v>
      </c>
      <c r="D80" s="49" t="s">
        <v>502</v>
      </c>
      <c r="E80" s="55"/>
      <c r="F80" s="55"/>
      <c r="G80" s="54" t="s">
        <v>16</v>
      </c>
      <c r="H80" s="74"/>
    </row>
    <row r="81" spans="1:8" ht="19.5" customHeight="1" x14ac:dyDescent="0.15">
      <c r="A81" s="18" t="s">
        <v>42</v>
      </c>
      <c r="B81" s="47">
        <v>45064</v>
      </c>
      <c r="C81" s="48">
        <v>2.4</v>
      </c>
      <c r="D81" s="49" t="s">
        <v>503</v>
      </c>
      <c r="E81" s="55"/>
      <c r="F81" s="55"/>
      <c r="G81" s="54" t="s">
        <v>16</v>
      </c>
      <c r="H81" s="74"/>
    </row>
    <row r="82" spans="1:8" ht="19.5" customHeight="1" x14ac:dyDescent="0.15">
      <c r="A82" s="18" t="s">
        <v>42</v>
      </c>
      <c r="B82" s="47">
        <v>45064</v>
      </c>
      <c r="C82" s="48">
        <v>0.8</v>
      </c>
      <c r="D82" s="49" t="s">
        <v>504</v>
      </c>
      <c r="E82" s="55"/>
      <c r="F82" s="55"/>
      <c r="G82" s="54" t="s">
        <v>16</v>
      </c>
      <c r="H82" s="74"/>
    </row>
    <row r="83" spans="1:8" ht="19.5" customHeight="1" x14ac:dyDescent="0.15">
      <c r="A83" s="18" t="s">
        <v>42</v>
      </c>
      <c r="B83" s="47">
        <v>45064</v>
      </c>
      <c r="C83" s="48">
        <v>16.5</v>
      </c>
      <c r="D83" s="49" t="s">
        <v>505</v>
      </c>
      <c r="E83" s="55"/>
      <c r="F83" s="55"/>
      <c r="G83" s="54" t="s">
        <v>16</v>
      </c>
      <c r="H83" s="74"/>
    </row>
    <row r="84" spans="1:8" ht="19.5" customHeight="1" x14ac:dyDescent="0.15">
      <c r="A84" s="18" t="s">
        <v>42</v>
      </c>
      <c r="B84" s="47">
        <v>45066</v>
      </c>
      <c r="C84" s="48">
        <v>4.5</v>
      </c>
      <c r="D84" s="49" t="s">
        <v>506</v>
      </c>
      <c r="E84" s="55"/>
      <c r="F84" s="55"/>
      <c r="G84" s="54" t="s">
        <v>13</v>
      </c>
      <c r="H84" s="74"/>
    </row>
    <row r="85" spans="1:8" ht="19.5" customHeight="1" x14ac:dyDescent="0.15">
      <c r="A85" s="18" t="s">
        <v>42</v>
      </c>
      <c r="B85" s="47">
        <v>45066</v>
      </c>
      <c r="C85" s="48">
        <v>2.0299999999999998</v>
      </c>
      <c r="D85" s="49" t="s">
        <v>507</v>
      </c>
      <c r="E85" s="55"/>
      <c r="F85" s="55"/>
      <c r="G85" s="54" t="s">
        <v>13</v>
      </c>
      <c r="H85" s="74"/>
    </row>
    <row r="86" spans="1:8" ht="19.5" customHeight="1" x14ac:dyDescent="0.15">
      <c r="A86" s="18" t="s">
        <v>42</v>
      </c>
      <c r="B86" s="47">
        <v>45066</v>
      </c>
      <c r="C86" s="48">
        <v>17.5</v>
      </c>
      <c r="D86" s="49" t="s">
        <v>508</v>
      </c>
      <c r="E86" s="55"/>
      <c r="F86" s="55"/>
      <c r="G86" s="54" t="s">
        <v>14</v>
      </c>
      <c r="H86" s="74"/>
    </row>
    <row r="87" spans="1:8" ht="19.5" customHeight="1" x14ac:dyDescent="0.15">
      <c r="A87" s="18" t="s">
        <v>42</v>
      </c>
      <c r="B87" s="47">
        <v>45066</v>
      </c>
      <c r="C87" s="48">
        <v>1.35</v>
      </c>
      <c r="D87" s="49" t="s">
        <v>76</v>
      </c>
      <c r="E87" s="55"/>
      <c r="F87" s="55"/>
      <c r="G87" s="54" t="s">
        <v>13</v>
      </c>
      <c r="H87" s="74"/>
    </row>
    <row r="88" spans="1:8" ht="19.5" customHeight="1" x14ac:dyDescent="0.15">
      <c r="A88" s="18" t="s">
        <v>42</v>
      </c>
      <c r="B88" s="47">
        <v>45066</v>
      </c>
      <c r="C88" s="48">
        <v>10.69</v>
      </c>
      <c r="D88" s="49" t="s">
        <v>201</v>
      </c>
      <c r="E88" s="55"/>
      <c r="F88" s="55"/>
      <c r="G88" s="54" t="s">
        <v>13</v>
      </c>
      <c r="H88" s="74"/>
    </row>
    <row r="89" spans="1:8" ht="19.5" customHeight="1" x14ac:dyDescent="0.15">
      <c r="A89" s="18" t="s">
        <v>42</v>
      </c>
      <c r="B89" s="47">
        <v>45066</v>
      </c>
      <c r="C89" s="48">
        <v>1.95</v>
      </c>
      <c r="D89" s="49" t="s">
        <v>509</v>
      </c>
      <c r="E89" s="55"/>
      <c r="F89" s="55"/>
      <c r="G89" s="54" t="s">
        <v>13</v>
      </c>
      <c r="H89" s="74"/>
    </row>
    <row r="90" spans="1:8" ht="19.5" customHeight="1" x14ac:dyDescent="0.15">
      <c r="A90" s="18" t="s">
        <v>42</v>
      </c>
      <c r="B90" s="47">
        <v>45066</v>
      </c>
      <c r="C90" s="48">
        <v>1.89</v>
      </c>
      <c r="D90" s="49" t="s">
        <v>70</v>
      </c>
      <c r="E90" s="55"/>
      <c r="F90" s="55"/>
      <c r="G90" s="54" t="s">
        <v>13</v>
      </c>
      <c r="H90" s="74"/>
    </row>
    <row r="91" spans="1:8" ht="19.5" customHeight="1" x14ac:dyDescent="0.15">
      <c r="A91" s="18" t="s">
        <v>42</v>
      </c>
      <c r="B91" s="47">
        <v>45066</v>
      </c>
      <c r="C91" s="48">
        <v>5.95</v>
      </c>
      <c r="D91" s="49" t="s">
        <v>510</v>
      </c>
      <c r="E91" s="55"/>
      <c r="F91" s="55"/>
      <c r="G91" s="54" t="s">
        <v>13</v>
      </c>
      <c r="H91" s="74"/>
    </row>
    <row r="92" spans="1:8" ht="19.5" customHeight="1" x14ac:dyDescent="0.15">
      <c r="A92" s="18" t="s">
        <v>38</v>
      </c>
      <c r="B92" s="47">
        <v>45066</v>
      </c>
      <c r="C92" s="48">
        <v>4</v>
      </c>
      <c r="D92" s="49" t="s">
        <v>511</v>
      </c>
      <c r="E92" s="55"/>
      <c r="F92" s="55" t="s">
        <v>132</v>
      </c>
      <c r="G92" s="54" t="s">
        <v>14</v>
      </c>
      <c r="H92" s="74"/>
    </row>
    <row r="93" spans="1:8" ht="19.5" customHeight="1" x14ac:dyDescent="0.15">
      <c r="A93" s="18" t="s">
        <v>42</v>
      </c>
      <c r="B93" s="47">
        <v>45066</v>
      </c>
      <c r="C93" s="48">
        <v>11.5</v>
      </c>
      <c r="D93" s="49" t="s">
        <v>512</v>
      </c>
      <c r="E93" s="55"/>
      <c r="F93" s="55"/>
      <c r="G93" s="54" t="s">
        <v>14</v>
      </c>
      <c r="H93" s="74"/>
    </row>
    <row r="94" spans="1:8" ht="19.5" customHeight="1" x14ac:dyDescent="0.15">
      <c r="A94" s="18" t="s">
        <v>42</v>
      </c>
      <c r="B94" s="47">
        <v>45066</v>
      </c>
      <c r="C94" s="48">
        <v>9.65</v>
      </c>
      <c r="D94" s="49" t="s">
        <v>117</v>
      </c>
      <c r="E94" s="55"/>
      <c r="F94" s="55"/>
      <c r="G94" s="54" t="s">
        <v>14</v>
      </c>
      <c r="H94" s="74"/>
    </row>
    <row r="95" spans="1:8" ht="19.5" customHeight="1" x14ac:dyDescent="0.15">
      <c r="A95" s="18" t="s">
        <v>42</v>
      </c>
      <c r="B95" s="47">
        <v>45066</v>
      </c>
      <c r="C95" s="48">
        <v>5.6</v>
      </c>
      <c r="D95" s="49" t="s">
        <v>513</v>
      </c>
      <c r="E95" s="55"/>
      <c r="F95" s="55"/>
      <c r="G95" s="54" t="s">
        <v>14</v>
      </c>
      <c r="H95" s="74"/>
    </row>
    <row r="96" spans="1:8" ht="19.5" customHeight="1" x14ac:dyDescent="0.15">
      <c r="A96" s="18" t="s">
        <v>42</v>
      </c>
      <c r="B96" s="47">
        <v>45067</v>
      </c>
      <c r="C96" s="48">
        <v>1.95</v>
      </c>
      <c r="D96" s="49" t="s">
        <v>514</v>
      </c>
      <c r="E96" s="55"/>
      <c r="F96" s="55"/>
      <c r="G96" s="54" t="s">
        <v>13</v>
      </c>
      <c r="H96" s="74"/>
    </row>
    <row r="97" spans="1:8" ht="19.5" customHeight="1" x14ac:dyDescent="0.15">
      <c r="A97" s="18" t="s">
        <v>42</v>
      </c>
      <c r="B97" s="47">
        <v>45067</v>
      </c>
      <c r="C97" s="48">
        <v>1.89</v>
      </c>
      <c r="D97" s="49" t="s">
        <v>515</v>
      </c>
      <c r="E97" s="55"/>
      <c r="F97" s="55"/>
      <c r="G97" s="54" t="s">
        <v>16</v>
      </c>
      <c r="H97" s="74"/>
    </row>
    <row r="98" spans="1:8" ht="19.5" customHeight="1" x14ac:dyDescent="0.15">
      <c r="A98" s="18" t="s">
        <v>42</v>
      </c>
      <c r="B98" s="47">
        <v>45070</v>
      </c>
      <c r="C98" s="48">
        <v>0.56999999999999995</v>
      </c>
      <c r="D98" s="49" t="s">
        <v>103</v>
      </c>
      <c r="E98" s="55"/>
      <c r="F98" s="55"/>
      <c r="G98" s="54" t="s">
        <v>13</v>
      </c>
      <c r="H98" s="74"/>
    </row>
    <row r="99" spans="1:8" ht="19.5" customHeight="1" x14ac:dyDescent="0.15">
      <c r="A99" s="18" t="s">
        <v>38</v>
      </c>
      <c r="B99" s="47">
        <v>45069</v>
      </c>
      <c r="C99" s="48">
        <v>1.19</v>
      </c>
      <c r="D99" s="49" t="s">
        <v>234</v>
      </c>
      <c r="E99" s="55"/>
      <c r="F99" s="55" t="s">
        <v>98</v>
      </c>
      <c r="G99" s="54" t="s">
        <v>13</v>
      </c>
      <c r="H99" s="74"/>
    </row>
    <row r="100" spans="1:8" ht="19.5" customHeight="1" x14ac:dyDescent="0.15">
      <c r="A100" s="18" t="s">
        <v>38</v>
      </c>
      <c r="B100" s="47">
        <v>45069</v>
      </c>
      <c r="C100" s="48">
        <v>1.19</v>
      </c>
      <c r="D100" s="49" t="s">
        <v>183</v>
      </c>
      <c r="E100" s="55"/>
      <c r="F100" s="55" t="s">
        <v>98</v>
      </c>
      <c r="G100" s="54" t="s">
        <v>13</v>
      </c>
      <c r="H100" s="74"/>
    </row>
    <row r="101" spans="1:8" ht="19.5" customHeight="1" x14ac:dyDescent="0.15">
      <c r="A101" s="18" t="s">
        <v>38</v>
      </c>
      <c r="B101" s="47">
        <v>45069</v>
      </c>
      <c r="C101" s="48">
        <v>1.19</v>
      </c>
      <c r="D101" s="49" t="s">
        <v>516</v>
      </c>
      <c r="E101" s="55"/>
      <c r="F101" s="55" t="s">
        <v>98</v>
      </c>
      <c r="G101" s="54" t="s">
        <v>13</v>
      </c>
      <c r="H101" s="74"/>
    </row>
    <row r="102" spans="1:8" ht="19.5" customHeight="1" x14ac:dyDescent="0.15">
      <c r="A102" s="18" t="s">
        <v>38</v>
      </c>
      <c r="B102" s="47">
        <v>45069</v>
      </c>
      <c r="C102" s="48">
        <v>1.25</v>
      </c>
      <c r="D102" s="49" t="s">
        <v>173</v>
      </c>
      <c r="E102" s="55"/>
      <c r="F102" s="55" t="s">
        <v>98</v>
      </c>
      <c r="G102" s="54" t="s">
        <v>13</v>
      </c>
      <c r="H102" s="74"/>
    </row>
    <row r="103" spans="1:8" ht="19.5" customHeight="1" x14ac:dyDescent="0.15">
      <c r="A103" s="18" t="s">
        <v>42</v>
      </c>
      <c r="B103" s="47">
        <v>45069</v>
      </c>
      <c r="C103" s="48">
        <v>3.83</v>
      </c>
      <c r="D103" s="49" t="s">
        <v>350</v>
      </c>
      <c r="E103" s="55"/>
      <c r="F103" s="55" t="s">
        <v>98</v>
      </c>
      <c r="G103" s="54" t="s">
        <v>13</v>
      </c>
      <c r="H103" s="74"/>
    </row>
    <row r="104" spans="1:8" ht="19.5" customHeight="1" x14ac:dyDescent="0.15">
      <c r="A104" s="18" t="s">
        <v>42</v>
      </c>
      <c r="B104" s="47">
        <v>45069</v>
      </c>
      <c r="C104" s="48">
        <v>6.25</v>
      </c>
      <c r="D104" s="49" t="s">
        <v>365</v>
      </c>
      <c r="E104" s="55"/>
      <c r="F104" s="55" t="s">
        <v>98</v>
      </c>
      <c r="G104" s="54" t="s">
        <v>13</v>
      </c>
      <c r="H104" s="74"/>
    </row>
    <row r="105" spans="1:8" ht="19.5" customHeight="1" x14ac:dyDescent="0.15">
      <c r="A105" s="18" t="s">
        <v>42</v>
      </c>
      <c r="B105" s="47">
        <v>45070</v>
      </c>
      <c r="C105" s="48">
        <v>1.59</v>
      </c>
      <c r="D105" s="49" t="s">
        <v>517</v>
      </c>
      <c r="E105" s="55"/>
      <c r="F105" s="55" t="s">
        <v>98</v>
      </c>
      <c r="G105" s="54" t="s">
        <v>13</v>
      </c>
      <c r="H105" s="74"/>
    </row>
    <row r="106" spans="1:8" ht="19.5" customHeight="1" x14ac:dyDescent="0.15">
      <c r="A106" s="18" t="s">
        <v>42</v>
      </c>
      <c r="B106" s="47">
        <v>45070</v>
      </c>
      <c r="C106" s="48">
        <v>21.45</v>
      </c>
      <c r="D106" s="49" t="s">
        <v>518</v>
      </c>
      <c r="E106" s="55"/>
      <c r="F106" s="55"/>
      <c r="G106" s="54" t="s">
        <v>24</v>
      </c>
      <c r="H106" s="74"/>
    </row>
    <row r="107" spans="1:8" ht="19.5" customHeight="1" x14ac:dyDescent="0.15">
      <c r="A107" s="18" t="s">
        <v>42</v>
      </c>
      <c r="B107" s="47">
        <v>45069</v>
      </c>
      <c r="C107" s="48">
        <v>11.85</v>
      </c>
      <c r="D107" s="49" t="s">
        <v>519</v>
      </c>
      <c r="E107" s="55"/>
      <c r="F107" s="55" t="s">
        <v>214</v>
      </c>
      <c r="G107" s="54" t="s">
        <v>16</v>
      </c>
      <c r="H107" s="74"/>
    </row>
    <row r="108" spans="1:8" ht="19.5" customHeight="1" x14ac:dyDescent="0.15">
      <c r="A108" s="18" t="s">
        <v>42</v>
      </c>
      <c r="B108" s="47">
        <v>45072</v>
      </c>
      <c r="C108" s="48">
        <v>12</v>
      </c>
      <c r="D108" s="49" t="s">
        <v>520</v>
      </c>
      <c r="E108" s="55"/>
      <c r="F108" s="55"/>
      <c r="G108" s="54" t="s">
        <v>14</v>
      </c>
      <c r="H108" s="74"/>
    </row>
    <row r="109" spans="1:8" ht="19.5" customHeight="1" x14ac:dyDescent="0.15">
      <c r="A109" s="18" t="s">
        <v>42</v>
      </c>
      <c r="B109" s="47">
        <v>45072</v>
      </c>
      <c r="C109" s="48">
        <v>12</v>
      </c>
      <c r="D109" s="49" t="s">
        <v>520</v>
      </c>
      <c r="E109" s="55"/>
      <c r="F109" s="55"/>
      <c r="G109" s="54" t="s">
        <v>14</v>
      </c>
      <c r="H109" s="74"/>
    </row>
    <row r="110" spans="1:8" ht="19.5" customHeight="1" x14ac:dyDescent="0.15">
      <c r="A110" s="18" t="s">
        <v>42</v>
      </c>
      <c r="B110" s="47">
        <v>45072</v>
      </c>
      <c r="C110" s="48">
        <v>4.5</v>
      </c>
      <c r="D110" s="49" t="s">
        <v>521</v>
      </c>
      <c r="E110" s="55"/>
      <c r="F110" s="55"/>
      <c r="G110" s="54" t="s">
        <v>14</v>
      </c>
      <c r="H110" s="74"/>
    </row>
    <row r="111" spans="1:8" ht="19.5" customHeight="1" x14ac:dyDescent="0.15">
      <c r="A111" s="18" t="s">
        <v>42</v>
      </c>
      <c r="B111" s="47">
        <v>45072</v>
      </c>
      <c r="C111" s="48">
        <v>2.3199999999999998</v>
      </c>
      <c r="D111" s="49" t="s">
        <v>522</v>
      </c>
      <c r="E111" s="55"/>
      <c r="F111" s="55"/>
      <c r="G111" s="54" t="s">
        <v>17</v>
      </c>
      <c r="H111" s="74"/>
    </row>
    <row r="112" spans="1:8" ht="19.5" customHeight="1" x14ac:dyDescent="0.15">
      <c r="A112" s="18" t="s">
        <v>38</v>
      </c>
      <c r="B112" s="47">
        <v>45072</v>
      </c>
      <c r="C112" s="48">
        <v>12</v>
      </c>
      <c r="D112" s="49" t="s">
        <v>520</v>
      </c>
      <c r="E112" s="55"/>
      <c r="F112" s="55"/>
      <c r="G112" s="54" t="s">
        <v>14</v>
      </c>
      <c r="H112" s="74"/>
    </row>
    <row r="113" spans="1:8" ht="19.5" customHeight="1" x14ac:dyDescent="0.15">
      <c r="A113" s="18" t="s">
        <v>38</v>
      </c>
      <c r="B113" s="47">
        <v>45072</v>
      </c>
      <c r="C113" s="48">
        <v>12</v>
      </c>
      <c r="D113" s="49" t="s">
        <v>520</v>
      </c>
      <c r="E113" s="55"/>
      <c r="F113" s="55"/>
      <c r="G113" s="54" t="s">
        <v>14</v>
      </c>
      <c r="H113" s="74"/>
    </row>
    <row r="114" spans="1:8" ht="19.5" customHeight="1" x14ac:dyDescent="0.15">
      <c r="A114" s="18" t="s">
        <v>42</v>
      </c>
      <c r="B114" s="83">
        <v>45052</v>
      </c>
      <c r="C114" s="48">
        <v>1.3</v>
      </c>
      <c r="D114" s="49" t="s">
        <v>523</v>
      </c>
      <c r="E114" s="55"/>
      <c r="F114" s="55"/>
      <c r="G114" s="54" t="s">
        <v>16</v>
      </c>
      <c r="H114" s="74"/>
    </row>
    <row r="115" spans="1:8" ht="19.5" customHeight="1" x14ac:dyDescent="0.15">
      <c r="A115" s="18" t="s">
        <v>42</v>
      </c>
      <c r="B115" s="83">
        <v>45052</v>
      </c>
      <c r="C115" s="48">
        <v>1.7</v>
      </c>
      <c r="D115" s="49" t="s">
        <v>524</v>
      </c>
      <c r="E115" s="55"/>
      <c r="F115" s="55"/>
      <c r="G115" s="54" t="s">
        <v>13</v>
      </c>
      <c r="H115" s="74"/>
    </row>
    <row r="116" spans="1:8" ht="19.5" customHeight="1" x14ac:dyDescent="0.15">
      <c r="A116" s="18" t="s">
        <v>42</v>
      </c>
      <c r="B116" s="83">
        <v>45052</v>
      </c>
      <c r="C116" s="48">
        <v>1.3</v>
      </c>
      <c r="D116" s="49" t="s">
        <v>525</v>
      </c>
      <c r="E116" s="55"/>
      <c r="F116" s="55"/>
      <c r="G116" s="54" t="s">
        <v>13</v>
      </c>
      <c r="H116" s="74"/>
    </row>
    <row r="117" spans="1:8" ht="19.5" customHeight="1" x14ac:dyDescent="0.15">
      <c r="A117" s="18" t="s">
        <v>42</v>
      </c>
      <c r="B117" s="83">
        <v>45052</v>
      </c>
      <c r="C117" s="48">
        <v>1.75</v>
      </c>
      <c r="D117" s="49" t="s">
        <v>526</v>
      </c>
      <c r="E117" s="55"/>
      <c r="F117" s="55"/>
      <c r="G117" s="54" t="s">
        <v>13</v>
      </c>
      <c r="H117" s="74"/>
    </row>
    <row r="118" spans="1:8" ht="19.5" customHeight="1" x14ac:dyDescent="0.15">
      <c r="A118" s="18" t="s">
        <v>42</v>
      </c>
      <c r="B118" s="83">
        <v>45052</v>
      </c>
      <c r="C118" s="48">
        <v>1.85</v>
      </c>
      <c r="D118" s="49" t="s">
        <v>527</v>
      </c>
      <c r="E118" s="55"/>
      <c r="F118" s="55"/>
      <c r="G118" s="54" t="s">
        <v>13</v>
      </c>
      <c r="H118" s="74"/>
    </row>
    <row r="119" spans="1:8" ht="19.5" customHeight="1" x14ac:dyDescent="0.15">
      <c r="A119" s="18" t="s">
        <v>42</v>
      </c>
      <c r="B119" s="83">
        <v>45052</v>
      </c>
      <c r="C119" s="48">
        <v>1.6</v>
      </c>
      <c r="D119" s="49" t="s">
        <v>528</v>
      </c>
      <c r="E119" s="55"/>
      <c r="F119" s="55"/>
      <c r="G119" s="54" t="s">
        <v>15</v>
      </c>
      <c r="H119" s="74"/>
    </row>
    <row r="120" spans="1:8" ht="19.5" customHeight="1" x14ac:dyDescent="0.15">
      <c r="A120" s="18" t="s">
        <v>42</v>
      </c>
      <c r="B120" s="47">
        <v>45073</v>
      </c>
      <c r="C120" s="48">
        <v>2.4500000000000002</v>
      </c>
      <c r="D120" s="49" t="s">
        <v>529</v>
      </c>
      <c r="E120" s="55"/>
      <c r="F120" s="55"/>
      <c r="G120" s="54" t="s">
        <v>13</v>
      </c>
      <c r="H120" s="74"/>
    </row>
    <row r="121" spans="1:8" ht="19.5" customHeight="1" x14ac:dyDescent="0.15">
      <c r="A121" s="18" t="s">
        <v>42</v>
      </c>
      <c r="B121" s="47">
        <v>45073</v>
      </c>
      <c r="C121" s="48">
        <v>2.4500000000000002</v>
      </c>
      <c r="D121" s="49" t="s">
        <v>530</v>
      </c>
      <c r="E121" s="55"/>
      <c r="F121" s="55"/>
      <c r="G121" s="54" t="s">
        <v>13</v>
      </c>
      <c r="H121" s="74"/>
    </row>
    <row r="122" spans="1:8" ht="19.5" customHeight="1" x14ac:dyDescent="0.15">
      <c r="A122" s="18" t="s">
        <v>42</v>
      </c>
      <c r="B122" s="47">
        <v>45073</v>
      </c>
      <c r="C122" s="48">
        <v>2.3199999999999998</v>
      </c>
      <c r="D122" s="49" t="s">
        <v>531</v>
      </c>
      <c r="E122" s="55"/>
      <c r="F122" s="55"/>
      <c r="G122" s="54" t="s">
        <v>13</v>
      </c>
      <c r="H122" s="74"/>
    </row>
    <row r="123" spans="1:8" ht="19.5" customHeight="1" x14ac:dyDescent="0.15">
      <c r="A123" s="18" t="s">
        <v>42</v>
      </c>
      <c r="B123" s="47">
        <v>45073</v>
      </c>
      <c r="C123" s="48">
        <v>2.2000000000000002</v>
      </c>
      <c r="D123" s="49" t="s">
        <v>532</v>
      </c>
      <c r="E123" s="55"/>
      <c r="F123" s="55"/>
      <c r="G123" s="54" t="s">
        <v>13</v>
      </c>
      <c r="H123" s="74"/>
    </row>
    <row r="124" spans="1:8" ht="19.5" customHeight="1" x14ac:dyDescent="0.15">
      <c r="A124" s="18" t="s">
        <v>42</v>
      </c>
      <c r="B124" s="47">
        <v>45073</v>
      </c>
      <c r="C124" s="48">
        <v>6.75</v>
      </c>
      <c r="D124" s="49" t="s">
        <v>533</v>
      </c>
      <c r="E124" s="55"/>
      <c r="F124" s="55"/>
      <c r="G124" s="54" t="s">
        <v>13</v>
      </c>
      <c r="H124" s="74"/>
    </row>
    <row r="125" spans="1:8" ht="19.5" customHeight="1" x14ac:dyDescent="0.15">
      <c r="A125" s="18" t="s">
        <v>42</v>
      </c>
      <c r="B125" s="47">
        <v>45076</v>
      </c>
      <c r="C125" s="48">
        <v>35.89</v>
      </c>
      <c r="D125" s="49" t="s">
        <v>534</v>
      </c>
      <c r="E125" s="55"/>
      <c r="F125" s="55" t="s">
        <v>535</v>
      </c>
      <c r="G125" s="54" t="s">
        <v>16</v>
      </c>
      <c r="H125" s="74"/>
    </row>
    <row r="126" spans="1:8" ht="19.5" customHeight="1" x14ac:dyDescent="0.15">
      <c r="A126" s="18" t="s">
        <v>38</v>
      </c>
      <c r="B126" s="56">
        <v>45076</v>
      </c>
      <c r="C126" s="48">
        <v>8.6999999999999993</v>
      </c>
      <c r="D126" s="49" t="s">
        <v>258</v>
      </c>
      <c r="E126" s="55"/>
      <c r="F126" s="55"/>
      <c r="G126" s="54" t="s">
        <v>13</v>
      </c>
      <c r="H126" s="74"/>
    </row>
    <row r="127" spans="1:8" ht="19.5" customHeight="1" x14ac:dyDescent="0.15">
      <c r="A127" s="18" t="s">
        <v>38</v>
      </c>
      <c r="B127" s="56">
        <v>45073</v>
      </c>
      <c r="C127" s="48">
        <v>10.69</v>
      </c>
      <c r="D127" s="49" t="s">
        <v>355</v>
      </c>
      <c r="E127" s="55"/>
      <c r="F127" s="55" t="s">
        <v>98</v>
      </c>
      <c r="G127" s="54" t="s">
        <v>13</v>
      </c>
      <c r="H127" s="74"/>
    </row>
    <row r="128" spans="1:8" ht="19.5" customHeight="1" x14ac:dyDescent="0.15">
      <c r="A128" s="18" t="s">
        <v>38</v>
      </c>
      <c r="B128" s="47">
        <v>45073</v>
      </c>
      <c r="C128" s="48">
        <v>1.34</v>
      </c>
      <c r="D128" s="49" t="s">
        <v>536</v>
      </c>
      <c r="E128" s="55"/>
      <c r="F128" s="55" t="s">
        <v>98</v>
      </c>
      <c r="G128" s="54" t="s">
        <v>13</v>
      </c>
      <c r="H128" s="74"/>
    </row>
    <row r="129" spans="1:8" ht="19.5" customHeight="1" x14ac:dyDescent="0.15">
      <c r="A129" s="18"/>
      <c r="B129" s="47"/>
      <c r="C129" s="48"/>
      <c r="D129" s="49"/>
      <c r="E129" s="55"/>
      <c r="F129" s="55"/>
      <c r="G129" s="54"/>
      <c r="H129" s="74"/>
    </row>
    <row r="130" spans="1:8" ht="19.5" customHeight="1" x14ac:dyDescent="0.15">
      <c r="A130" s="18"/>
      <c r="B130" s="47"/>
      <c r="C130" s="48"/>
      <c r="D130" s="49"/>
      <c r="E130" s="55"/>
      <c r="F130" s="55"/>
      <c r="G130" s="54"/>
      <c r="H130" s="74"/>
    </row>
    <row r="131" spans="1:8" ht="19.5" customHeight="1" x14ac:dyDescent="0.15">
      <c r="A131" s="18"/>
      <c r="B131" s="47"/>
      <c r="C131" s="48"/>
      <c r="D131" s="49"/>
      <c r="E131" s="55"/>
      <c r="F131" s="55"/>
      <c r="G131" s="54"/>
      <c r="H131" s="74"/>
    </row>
    <row r="132" spans="1:8" ht="19.5" customHeight="1" x14ac:dyDescent="0.15">
      <c r="A132" s="18"/>
      <c r="B132" s="47"/>
      <c r="C132" s="48"/>
      <c r="D132" s="49"/>
      <c r="E132" s="55"/>
      <c r="F132" s="55"/>
      <c r="G132" s="54"/>
      <c r="H132" s="74"/>
    </row>
    <row r="133" spans="1:8" ht="19.5" customHeight="1" x14ac:dyDescent="0.15">
      <c r="A133" s="18"/>
      <c r="B133" s="47"/>
      <c r="C133" s="48"/>
      <c r="D133" s="49"/>
      <c r="E133" s="55"/>
      <c r="F133" s="55"/>
      <c r="G133" s="54"/>
      <c r="H133" s="74"/>
    </row>
    <row r="134" spans="1:8" ht="19.5" customHeight="1" x14ac:dyDescent="0.15">
      <c r="A134" s="18"/>
      <c r="B134" s="47"/>
      <c r="C134" s="48"/>
      <c r="D134" s="49"/>
      <c r="E134" s="55"/>
      <c r="F134" s="55"/>
      <c r="G134" s="54"/>
      <c r="H134" s="74"/>
    </row>
    <row r="135" spans="1:8" ht="19.5" customHeight="1" x14ac:dyDescent="0.15">
      <c r="A135" s="18"/>
      <c r="B135" s="47"/>
      <c r="C135" s="48"/>
      <c r="D135" s="49"/>
      <c r="E135" s="55"/>
      <c r="F135" s="55"/>
      <c r="G135" s="54"/>
      <c r="H135" s="74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Resumen!$B$3:$C$18</xm:f>
          </x14:formula1>
          <xm:sqref>G6:G135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H150"/>
  <sheetViews>
    <sheetView showGridLines="0" topLeftCell="A99" workbookViewId="0">
      <selection activeCell="B126" sqref="B12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9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SUM(C6:C161)</f>
        <v>1297.2900000000009</v>
      </c>
      <c r="D4" s="38" t="s">
        <v>30</v>
      </c>
      <c r="E4" s="40">
        <f>SUMIFS(C6:C148,A6:A148,"&lt;&gt;N")</f>
        <v>214.54999999999998</v>
      </c>
      <c r="F4" s="38" t="s">
        <v>31</v>
      </c>
      <c r="G4" s="40">
        <f>SUMIFS(C6:C148,A6:A148,"&lt;&gt;F")</f>
        <v>1082.7400000000005</v>
      </c>
      <c r="H4" s="36">
        <f>E4+G4</f>
        <v>1297.2900000000004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42</v>
      </c>
      <c r="B6" s="84">
        <v>45076</v>
      </c>
      <c r="C6" s="61">
        <v>1.85</v>
      </c>
      <c r="D6" s="62" t="s">
        <v>537</v>
      </c>
      <c r="E6" s="63"/>
      <c r="F6" s="63" t="s">
        <v>196</v>
      </c>
      <c r="G6" s="57" t="s">
        <v>15</v>
      </c>
      <c r="H6" s="85"/>
    </row>
    <row r="7" spans="1:8" ht="19.5" customHeight="1" x14ac:dyDescent="0.15">
      <c r="A7" s="59" t="s">
        <v>42</v>
      </c>
      <c r="B7" s="84">
        <v>45076</v>
      </c>
      <c r="C7" s="61">
        <v>6.8</v>
      </c>
      <c r="D7" s="62" t="s">
        <v>538</v>
      </c>
      <c r="E7" s="62"/>
      <c r="F7" s="63" t="s">
        <v>98</v>
      </c>
      <c r="G7" s="57" t="s">
        <v>13</v>
      </c>
      <c r="H7" s="86"/>
    </row>
    <row r="8" spans="1:8" ht="19.5" customHeight="1" x14ac:dyDescent="0.15">
      <c r="A8" s="59" t="s">
        <v>42</v>
      </c>
      <c r="B8" s="84">
        <v>45076</v>
      </c>
      <c r="C8" s="61">
        <v>0.85</v>
      </c>
      <c r="D8" s="62" t="s">
        <v>539</v>
      </c>
      <c r="E8" s="62"/>
      <c r="F8" s="63" t="s">
        <v>98</v>
      </c>
      <c r="G8" s="57" t="s">
        <v>13</v>
      </c>
      <c r="H8" s="86"/>
    </row>
    <row r="9" spans="1:8" ht="19.5" customHeight="1" x14ac:dyDescent="0.15">
      <c r="A9" s="59" t="s">
        <v>42</v>
      </c>
      <c r="B9" s="84">
        <v>45076</v>
      </c>
      <c r="C9" s="61">
        <v>5.6</v>
      </c>
      <c r="D9" s="62" t="s">
        <v>540</v>
      </c>
      <c r="E9" s="62"/>
      <c r="F9" s="63" t="s">
        <v>98</v>
      </c>
      <c r="G9" s="57" t="s">
        <v>13</v>
      </c>
      <c r="H9" s="86"/>
    </row>
    <row r="10" spans="1:8" ht="19.5" customHeight="1" x14ac:dyDescent="0.15">
      <c r="A10" s="59" t="s">
        <v>42</v>
      </c>
      <c r="B10" s="84">
        <v>45076</v>
      </c>
      <c r="C10" s="61">
        <v>0.85</v>
      </c>
      <c r="D10" s="62" t="s">
        <v>73</v>
      </c>
      <c r="E10" s="62"/>
      <c r="F10" s="63" t="s">
        <v>98</v>
      </c>
      <c r="G10" s="57" t="s">
        <v>13</v>
      </c>
      <c r="H10" s="86"/>
    </row>
    <row r="11" spans="1:8" ht="19.5" customHeight="1" x14ac:dyDescent="0.15">
      <c r="A11" s="59" t="s">
        <v>42</v>
      </c>
      <c r="B11" s="84">
        <v>45076</v>
      </c>
      <c r="C11" s="61">
        <v>0.79</v>
      </c>
      <c r="D11" s="62" t="s">
        <v>64</v>
      </c>
      <c r="E11" s="62"/>
      <c r="F11" s="63" t="s">
        <v>98</v>
      </c>
      <c r="G11" s="57" t="s">
        <v>13</v>
      </c>
      <c r="H11" s="86"/>
    </row>
    <row r="12" spans="1:8" ht="19.5" customHeight="1" x14ac:dyDescent="0.15">
      <c r="A12" s="59" t="s">
        <v>42</v>
      </c>
      <c r="B12" s="84">
        <v>45076</v>
      </c>
      <c r="C12" s="61">
        <v>0.87</v>
      </c>
      <c r="D12" s="62" t="s">
        <v>65</v>
      </c>
      <c r="E12" s="62"/>
      <c r="F12" s="63" t="s">
        <v>98</v>
      </c>
      <c r="G12" s="57" t="s">
        <v>13</v>
      </c>
      <c r="H12" s="86"/>
    </row>
    <row r="13" spans="1:8" ht="19.5" customHeight="1" x14ac:dyDescent="0.15">
      <c r="A13" s="59" t="s">
        <v>42</v>
      </c>
      <c r="B13" s="84">
        <v>45076</v>
      </c>
      <c r="C13" s="61">
        <v>3.92</v>
      </c>
      <c r="D13" s="62" t="s">
        <v>361</v>
      </c>
      <c r="E13" s="62"/>
      <c r="F13" s="63" t="s">
        <v>98</v>
      </c>
      <c r="G13" s="57" t="s">
        <v>13</v>
      </c>
      <c r="H13" s="86"/>
    </row>
    <row r="14" spans="1:8" ht="19.5" customHeight="1" x14ac:dyDescent="0.15">
      <c r="A14" s="59" t="s">
        <v>42</v>
      </c>
      <c r="B14" s="84">
        <v>45076</v>
      </c>
      <c r="C14" s="61">
        <v>4.09</v>
      </c>
      <c r="D14" s="62" t="s">
        <v>359</v>
      </c>
      <c r="E14" s="62"/>
      <c r="F14" s="63" t="s">
        <v>98</v>
      </c>
      <c r="G14" s="57" t="s">
        <v>13</v>
      </c>
      <c r="H14" s="86"/>
    </row>
    <row r="15" spans="1:8" ht="19.5" customHeight="1" x14ac:dyDescent="0.15">
      <c r="A15" s="59" t="s">
        <v>42</v>
      </c>
      <c r="B15" s="84">
        <v>45076</v>
      </c>
      <c r="C15" s="61">
        <v>6.5</v>
      </c>
      <c r="D15" s="62" t="s">
        <v>157</v>
      </c>
      <c r="E15" s="62"/>
      <c r="F15" s="63" t="s">
        <v>98</v>
      </c>
      <c r="G15" s="57" t="s">
        <v>13</v>
      </c>
      <c r="H15" s="86"/>
    </row>
    <row r="16" spans="1:8" ht="19.5" customHeight="1" x14ac:dyDescent="0.15">
      <c r="A16" s="59" t="s">
        <v>38</v>
      </c>
      <c r="B16" s="84">
        <v>45077</v>
      </c>
      <c r="C16" s="61">
        <v>2.3199999999999998</v>
      </c>
      <c r="D16" s="62" t="s">
        <v>541</v>
      </c>
      <c r="E16" s="62"/>
      <c r="F16" s="63" t="s">
        <v>98</v>
      </c>
      <c r="G16" s="57" t="s">
        <v>13</v>
      </c>
      <c r="H16" s="86"/>
    </row>
    <row r="17" spans="1:8" ht="19.5" customHeight="1" x14ac:dyDescent="0.15">
      <c r="A17" s="59" t="s">
        <v>42</v>
      </c>
      <c r="B17" s="60">
        <v>45068</v>
      </c>
      <c r="C17" s="61">
        <v>36.22</v>
      </c>
      <c r="D17" s="62" t="s">
        <v>542</v>
      </c>
      <c r="E17" s="62"/>
      <c r="F17" s="63"/>
      <c r="G17" s="57" t="s">
        <v>16</v>
      </c>
      <c r="H17" s="86"/>
    </row>
    <row r="18" spans="1:8" ht="19.5" customHeight="1" x14ac:dyDescent="0.15">
      <c r="A18" s="59" t="s">
        <v>42</v>
      </c>
      <c r="B18" s="60">
        <v>45068</v>
      </c>
      <c r="C18" s="61">
        <v>8.1199999999999992</v>
      </c>
      <c r="D18" s="62" t="s">
        <v>543</v>
      </c>
      <c r="E18" s="63"/>
      <c r="F18" s="63"/>
      <c r="G18" s="57" t="s">
        <v>16</v>
      </c>
      <c r="H18" s="85"/>
    </row>
    <row r="19" spans="1:8" ht="19.5" customHeight="1" x14ac:dyDescent="0.15">
      <c r="A19" s="59" t="s">
        <v>42</v>
      </c>
      <c r="B19" s="60">
        <v>45078</v>
      </c>
      <c r="C19" s="61">
        <v>71.75</v>
      </c>
      <c r="D19" s="62" t="s">
        <v>25</v>
      </c>
      <c r="E19" s="62"/>
      <c r="F19" s="63" t="s">
        <v>544</v>
      </c>
      <c r="G19" s="57" t="s">
        <v>25</v>
      </c>
      <c r="H19" s="86"/>
    </row>
    <row r="20" spans="1:8" ht="19.5" customHeight="1" x14ac:dyDescent="0.15">
      <c r="A20" s="59" t="s">
        <v>38</v>
      </c>
      <c r="B20" s="87">
        <v>45080</v>
      </c>
      <c r="C20" s="61">
        <v>3.09</v>
      </c>
      <c r="D20" s="62" t="s">
        <v>545</v>
      </c>
      <c r="E20" s="62"/>
      <c r="F20" s="63" t="s">
        <v>98</v>
      </c>
      <c r="G20" s="57" t="s">
        <v>15</v>
      </c>
      <c r="H20" s="86"/>
    </row>
    <row r="21" spans="1:8" ht="19.5" customHeight="1" x14ac:dyDescent="0.15">
      <c r="A21" s="59" t="s">
        <v>38</v>
      </c>
      <c r="B21" s="60">
        <v>45080</v>
      </c>
      <c r="C21" s="61">
        <v>1.64</v>
      </c>
      <c r="D21" s="62" t="s">
        <v>282</v>
      </c>
      <c r="E21" s="63"/>
      <c r="F21" s="63" t="s">
        <v>98</v>
      </c>
      <c r="G21" s="57" t="s">
        <v>13</v>
      </c>
      <c r="H21" s="85"/>
    </row>
    <row r="22" spans="1:8" ht="19.5" customHeight="1" x14ac:dyDescent="0.15">
      <c r="A22" s="59" t="s">
        <v>38</v>
      </c>
      <c r="B22" s="87">
        <v>45080</v>
      </c>
      <c r="C22" s="61">
        <v>0.99</v>
      </c>
      <c r="D22" s="62" t="s">
        <v>546</v>
      </c>
      <c r="E22" s="62"/>
      <c r="F22" s="63" t="s">
        <v>98</v>
      </c>
      <c r="G22" s="57" t="s">
        <v>13</v>
      </c>
      <c r="H22" s="86"/>
    </row>
    <row r="23" spans="1:8" ht="19.5" customHeight="1" x14ac:dyDescent="0.15">
      <c r="A23" s="59" t="s">
        <v>38</v>
      </c>
      <c r="B23" s="60">
        <v>45080</v>
      </c>
      <c r="C23" s="61">
        <v>0.99</v>
      </c>
      <c r="D23" s="62" t="s">
        <v>547</v>
      </c>
      <c r="E23" s="63"/>
      <c r="F23" s="63" t="s">
        <v>98</v>
      </c>
      <c r="G23" s="57" t="s">
        <v>13</v>
      </c>
      <c r="H23" s="86"/>
    </row>
    <row r="24" spans="1:8" ht="19.5" customHeight="1" x14ac:dyDescent="0.15">
      <c r="A24" s="59" t="s">
        <v>38</v>
      </c>
      <c r="B24" s="87">
        <v>45080</v>
      </c>
      <c r="C24" s="61">
        <v>1.61</v>
      </c>
      <c r="D24" s="62" t="s">
        <v>548</v>
      </c>
      <c r="E24" s="63"/>
      <c r="F24" s="63" t="s">
        <v>98</v>
      </c>
      <c r="G24" s="57" t="s">
        <v>13</v>
      </c>
      <c r="H24" s="86"/>
    </row>
    <row r="25" spans="1:8" ht="19.5" customHeight="1" x14ac:dyDescent="0.15">
      <c r="A25" s="59" t="s">
        <v>38</v>
      </c>
      <c r="B25" s="60">
        <v>45080</v>
      </c>
      <c r="C25" s="61">
        <v>2.29</v>
      </c>
      <c r="D25" s="62" t="s">
        <v>549</v>
      </c>
      <c r="E25" s="63"/>
      <c r="F25" s="63" t="s">
        <v>98</v>
      </c>
      <c r="G25" s="57" t="s">
        <v>13</v>
      </c>
      <c r="H25" s="86"/>
    </row>
    <row r="26" spans="1:8" ht="19.5" customHeight="1" x14ac:dyDescent="0.15">
      <c r="A26" s="59" t="s">
        <v>38</v>
      </c>
      <c r="B26" s="87">
        <v>45080</v>
      </c>
      <c r="C26" s="61">
        <v>0.99</v>
      </c>
      <c r="D26" s="62" t="s">
        <v>550</v>
      </c>
      <c r="E26" s="63"/>
      <c r="F26" s="63" t="s">
        <v>98</v>
      </c>
      <c r="G26" s="57" t="s">
        <v>13</v>
      </c>
      <c r="H26" s="86"/>
    </row>
    <row r="27" spans="1:8" ht="19.5" customHeight="1" x14ac:dyDescent="0.15">
      <c r="A27" s="59" t="s">
        <v>38</v>
      </c>
      <c r="B27" s="60">
        <v>45080</v>
      </c>
      <c r="C27" s="61">
        <v>1.56</v>
      </c>
      <c r="D27" s="62" t="s">
        <v>464</v>
      </c>
      <c r="E27" s="63"/>
      <c r="F27" s="63" t="s">
        <v>98</v>
      </c>
      <c r="G27" s="57" t="s">
        <v>13</v>
      </c>
      <c r="H27" s="86"/>
    </row>
    <row r="28" spans="1:8" ht="19.5" customHeight="1" x14ac:dyDescent="0.15">
      <c r="A28" s="59" t="s">
        <v>38</v>
      </c>
      <c r="B28" s="87">
        <v>45080</v>
      </c>
      <c r="C28" s="61">
        <v>1.33</v>
      </c>
      <c r="D28" s="62" t="s">
        <v>139</v>
      </c>
      <c r="E28" s="63"/>
      <c r="F28" s="63" t="s">
        <v>98</v>
      </c>
      <c r="G28" s="57" t="s">
        <v>13</v>
      </c>
      <c r="H28" s="86"/>
    </row>
    <row r="29" spans="1:8" ht="19.5" customHeight="1" x14ac:dyDescent="0.15">
      <c r="A29" s="59" t="s">
        <v>38</v>
      </c>
      <c r="B29" s="60">
        <v>45080</v>
      </c>
      <c r="C29" s="61">
        <v>1.38</v>
      </c>
      <c r="D29" s="62" t="s">
        <v>139</v>
      </c>
      <c r="E29" s="63"/>
      <c r="F29" s="63" t="s">
        <v>98</v>
      </c>
      <c r="G29" s="57" t="s">
        <v>13</v>
      </c>
      <c r="H29" s="86"/>
    </row>
    <row r="30" spans="1:8" ht="19.5" customHeight="1" x14ac:dyDescent="0.15">
      <c r="A30" s="59" t="s">
        <v>38</v>
      </c>
      <c r="B30" s="87">
        <v>45080</v>
      </c>
      <c r="C30" s="61">
        <v>2.09</v>
      </c>
      <c r="D30" s="62" t="s">
        <v>85</v>
      </c>
      <c r="E30" s="63"/>
      <c r="F30" s="63" t="s">
        <v>98</v>
      </c>
      <c r="G30" s="57" t="s">
        <v>13</v>
      </c>
      <c r="H30" s="86"/>
    </row>
    <row r="31" spans="1:8" ht="19.5" customHeight="1" x14ac:dyDescent="0.15">
      <c r="A31" s="59" t="s">
        <v>38</v>
      </c>
      <c r="B31" s="60">
        <v>45080</v>
      </c>
      <c r="C31" s="61">
        <v>3.99</v>
      </c>
      <c r="D31" s="62" t="s">
        <v>252</v>
      </c>
      <c r="E31" s="63"/>
      <c r="F31" s="63" t="s">
        <v>98</v>
      </c>
      <c r="G31" s="57" t="s">
        <v>13</v>
      </c>
      <c r="H31" s="86"/>
    </row>
    <row r="32" spans="1:8" ht="19.5" customHeight="1" x14ac:dyDescent="0.15">
      <c r="A32" s="59" t="s">
        <v>38</v>
      </c>
      <c r="B32" s="87">
        <v>45080</v>
      </c>
      <c r="C32" s="61">
        <v>1.49</v>
      </c>
      <c r="D32" s="62" t="s">
        <v>551</v>
      </c>
      <c r="E32" s="63"/>
      <c r="F32" s="63" t="s">
        <v>98</v>
      </c>
      <c r="G32" s="57" t="s">
        <v>16</v>
      </c>
      <c r="H32" s="86"/>
    </row>
    <row r="33" spans="1:8" ht="19.5" customHeight="1" x14ac:dyDescent="0.15">
      <c r="A33" s="59" t="s">
        <v>42</v>
      </c>
      <c r="B33" s="87">
        <v>45079</v>
      </c>
      <c r="C33" s="61">
        <v>2.99</v>
      </c>
      <c r="D33" s="62" t="s">
        <v>552</v>
      </c>
      <c r="E33" s="63"/>
      <c r="F33" s="63" t="s">
        <v>94</v>
      </c>
      <c r="G33" s="57" t="s">
        <v>13</v>
      </c>
      <c r="H33" s="86"/>
    </row>
    <row r="34" spans="1:8" ht="19.5" customHeight="1" x14ac:dyDescent="0.15">
      <c r="A34" s="59" t="s">
        <v>42</v>
      </c>
      <c r="B34" s="60">
        <v>45079</v>
      </c>
      <c r="C34" s="61">
        <v>2.75</v>
      </c>
      <c r="D34" s="62" t="s">
        <v>553</v>
      </c>
      <c r="E34" s="63"/>
      <c r="F34" s="63" t="s">
        <v>94</v>
      </c>
      <c r="G34" s="57" t="s">
        <v>13</v>
      </c>
      <c r="H34" s="86"/>
    </row>
    <row r="35" spans="1:8" ht="19.5" customHeight="1" x14ac:dyDescent="0.15">
      <c r="A35" s="59" t="s">
        <v>42</v>
      </c>
      <c r="B35" s="87">
        <v>45079</v>
      </c>
      <c r="C35" s="61">
        <v>8.99</v>
      </c>
      <c r="D35" s="62" t="s">
        <v>350</v>
      </c>
      <c r="E35" s="62"/>
      <c r="F35" s="63" t="s">
        <v>94</v>
      </c>
      <c r="G35" s="57" t="s">
        <v>13</v>
      </c>
      <c r="H35" s="86"/>
    </row>
    <row r="36" spans="1:8" ht="19.5" customHeight="1" x14ac:dyDescent="0.15">
      <c r="A36" s="59" t="s">
        <v>42</v>
      </c>
      <c r="B36" s="60">
        <v>45079</v>
      </c>
      <c r="C36" s="61">
        <v>35</v>
      </c>
      <c r="D36" s="62" t="s">
        <v>554</v>
      </c>
      <c r="E36" s="63"/>
      <c r="F36" s="63"/>
      <c r="G36" s="57" t="s">
        <v>14</v>
      </c>
      <c r="H36" s="86"/>
    </row>
    <row r="37" spans="1:8" ht="19.5" customHeight="1" x14ac:dyDescent="0.15">
      <c r="A37" s="59" t="s">
        <v>42</v>
      </c>
      <c r="B37" s="87">
        <v>45079</v>
      </c>
      <c r="C37" s="61">
        <v>6</v>
      </c>
      <c r="D37" s="62" t="s">
        <v>555</v>
      </c>
      <c r="E37" s="63"/>
      <c r="F37" s="63" t="s">
        <v>556</v>
      </c>
      <c r="G37" s="57" t="s">
        <v>14</v>
      </c>
      <c r="H37" s="86"/>
    </row>
    <row r="38" spans="1:8" ht="19.5" customHeight="1" x14ac:dyDescent="0.15">
      <c r="A38" s="59" t="s">
        <v>42</v>
      </c>
      <c r="B38" s="60">
        <v>45081</v>
      </c>
      <c r="C38" s="61">
        <v>14</v>
      </c>
      <c r="D38" s="62" t="s">
        <v>557</v>
      </c>
      <c r="E38" s="63"/>
      <c r="F38" s="63" t="s">
        <v>556</v>
      </c>
      <c r="G38" s="57" t="s">
        <v>14</v>
      </c>
      <c r="H38" s="86"/>
    </row>
    <row r="39" spans="1:8" ht="19.5" customHeight="1" x14ac:dyDescent="0.15">
      <c r="A39" s="59" t="s">
        <v>42</v>
      </c>
      <c r="B39" s="87">
        <v>45081</v>
      </c>
      <c r="C39" s="61">
        <v>96.07</v>
      </c>
      <c r="D39" s="62" t="s">
        <v>558</v>
      </c>
      <c r="E39" s="63"/>
      <c r="F39" s="63"/>
      <c r="G39" s="57" t="s">
        <v>16</v>
      </c>
      <c r="H39" s="86"/>
    </row>
    <row r="40" spans="1:8" ht="19.5" customHeight="1" x14ac:dyDescent="0.15">
      <c r="A40" s="59" t="s">
        <v>38</v>
      </c>
      <c r="B40" s="60">
        <v>45080</v>
      </c>
      <c r="C40" s="61">
        <v>20.55</v>
      </c>
      <c r="D40" s="62" t="s">
        <v>559</v>
      </c>
      <c r="E40" s="63"/>
      <c r="F40" s="62"/>
      <c r="G40" s="57" t="s">
        <v>17</v>
      </c>
      <c r="H40" s="86"/>
    </row>
    <row r="41" spans="1:8" ht="19.5" customHeight="1" x14ac:dyDescent="0.15">
      <c r="A41" s="59" t="s">
        <v>38</v>
      </c>
      <c r="B41" s="60">
        <v>45082</v>
      </c>
      <c r="C41" s="61">
        <v>121.03</v>
      </c>
      <c r="D41" s="62" t="s">
        <v>461</v>
      </c>
      <c r="E41" s="63"/>
      <c r="F41" s="62"/>
      <c r="G41" s="57" t="s">
        <v>23</v>
      </c>
      <c r="H41" s="86"/>
    </row>
    <row r="42" spans="1:8" ht="19.5" customHeight="1" x14ac:dyDescent="0.15">
      <c r="A42" s="59" t="s">
        <v>42</v>
      </c>
      <c r="B42" s="60">
        <v>45083</v>
      </c>
      <c r="C42" s="61">
        <v>366.02</v>
      </c>
      <c r="D42" s="62" t="s">
        <v>560</v>
      </c>
      <c r="E42" s="63"/>
      <c r="F42" s="62"/>
      <c r="G42" s="57" t="s">
        <v>21</v>
      </c>
      <c r="H42" s="85"/>
    </row>
    <row r="43" spans="1:8" ht="19.5" customHeight="1" x14ac:dyDescent="0.15">
      <c r="A43" s="59" t="s">
        <v>38</v>
      </c>
      <c r="B43" s="60">
        <v>45083</v>
      </c>
      <c r="C43" s="61">
        <v>5.95</v>
      </c>
      <c r="D43" s="62" t="s">
        <v>258</v>
      </c>
      <c r="E43" s="63"/>
      <c r="F43" s="62"/>
      <c r="G43" s="57" t="s">
        <v>13</v>
      </c>
      <c r="H43" s="86"/>
    </row>
    <row r="44" spans="1:8" ht="19.5" customHeight="1" x14ac:dyDescent="0.15">
      <c r="A44" s="59" t="s">
        <v>42</v>
      </c>
      <c r="B44" s="60">
        <v>45083</v>
      </c>
      <c r="C44" s="61">
        <v>0.4</v>
      </c>
      <c r="D44" s="62" t="s">
        <v>561</v>
      </c>
      <c r="E44" s="63"/>
      <c r="F44" s="62" t="s">
        <v>98</v>
      </c>
      <c r="G44" s="57" t="s">
        <v>13</v>
      </c>
      <c r="H44" s="85"/>
    </row>
    <row r="45" spans="1:8" ht="19.5" customHeight="1" x14ac:dyDescent="0.15">
      <c r="A45" s="59" t="s">
        <v>42</v>
      </c>
      <c r="B45" s="60">
        <v>45083</v>
      </c>
      <c r="C45" s="61">
        <v>5.88</v>
      </c>
      <c r="D45" s="62" t="s">
        <v>562</v>
      </c>
      <c r="E45" s="63"/>
      <c r="F45" s="62" t="s">
        <v>98</v>
      </c>
      <c r="G45" s="57" t="s">
        <v>13</v>
      </c>
      <c r="H45" s="86"/>
    </row>
    <row r="46" spans="1:8" ht="19.5" customHeight="1" x14ac:dyDescent="0.15">
      <c r="A46" s="59" t="s">
        <v>42</v>
      </c>
      <c r="B46" s="60">
        <v>45083</v>
      </c>
      <c r="C46" s="61">
        <v>1.42</v>
      </c>
      <c r="D46" s="62" t="s">
        <v>563</v>
      </c>
      <c r="E46" s="63"/>
      <c r="F46" s="62" t="s">
        <v>98</v>
      </c>
      <c r="G46" s="57" t="s">
        <v>13</v>
      </c>
      <c r="H46" s="86"/>
    </row>
    <row r="47" spans="1:8" ht="19.5" customHeight="1" x14ac:dyDescent="0.15">
      <c r="A47" s="59" t="s">
        <v>42</v>
      </c>
      <c r="B47" s="60">
        <v>45083</v>
      </c>
      <c r="C47" s="61">
        <v>2.5</v>
      </c>
      <c r="D47" s="62" t="s">
        <v>173</v>
      </c>
      <c r="E47" s="63"/>
      <c r="F47" s="62" t="s">
        <v>98</v>
      </c>
      <c r="G47" s="57" t="s">
        <v>13</v>
      </c>
      <c r="H47" s="85"/>
    </row>
    <row r="48" spans="1:8" ht="19.5" customHeight="1" x14ac:dyDescent="0.15">
      <c r="A48" s="59" t="s">
        <v>42</v>
      </c>
      <c r="B48" s="60">
        <v>45083</v>
      </c>
      <c r="C48" s="61">
        <v>4.0199999999999996</v>
      </c>
      <c r="D48" s="62" t="s">
        <v>350</v>
      </c>
      <c r="E48" s="63"/>
      <c r="F48" s="62" t="s">
        <v>98</v>
      </c>
      <c r="G48" s="57" t="s">
        <v>13</v>
      </c>
      <c r="H48" s="85"/>
    </row>
    <row r="49" spans="1:8" ht="19.5" customHeight="1" x14ac:dyDescent="0.15">
      <c r="A49" s="59" t="s">
        <v>42</v>
      </c>
      <c r="B49" s="60">
        <v>45083</v>
      </c>
      <c r="C49" s="61">
        <v>6.44</v>
      </c>
      <c r="D49" s="62" t="s">
        <v>270</v>
      </c>
      <c r="E49" s="63"/>
      <c r="F49" s="62" t="s">
        <v>98</v>
      </c>
      <c r="G49" s="57" t="s">
        <v>13</v>
      </c>
      <c r="H49" s="85"/>
    </row>
    <row r="50" spans="1:8" ht="19.5" customHeight="1" x14ac:dyDescent="0.15">
      <c r="A50" s="59" t="s">
        <v>42</v>
      </c>
      <c r="B50" s="60">
        <v>45084</v>
      </c>
      <c r="C50" s="61">
        <v>8.99</v>
      </c>
      <c r="D50" s="62" t="s">
        <v>160</v>
      </c>
      <c r="E50" s="63"/>
      <c r="F50" s="62" t="s">
        <v>55</v>
      </c>
      <c r="G50" s="57" t="s">
        <v>24</v>
      </c>
      <c r="H50" s="88"/>
    </row>
    <row r="51" spans="1:8" ht="19.5" customHeight="1" x14ac:dyDescent="0.15">
      <c r="A51" s="59" t="s">
        <v>42</v>
      </c>
      <c r="B51" s="60">
        <v>45084</v>
      </c>
      <c r="C51" s="61">
        <v>6.5</v>
      </c>
      <c r="D51" s="62" t="s">
        <v>564</v>
      </c>
      <c r="E51" s="63"/>
      <c r="F51" s="62" t="s">
        <v>55</v>
      </c>
      <c r="G51" s="57" t="s">
        <v>24</v>
      </c>
      <c r="H51" s="88"/>
    </row>
    <row r="52" spans="1:8" ht="19.5" customHeight="1" x14ac:dyDescent="0.15">
      <c r="A52" s="59" t="s">
        <v>42</v>
      </c>
      <c r="B52" s="60">
        <v>45084</v>
      </c>
      <c r="C52" s="61">
        <v>3.6</v>
      </c>
      <c r="D52" s="62" t="s">
        <v>204</v>
      </c>
      <c r="E52" s="63"/>
      <c r="F52" s="62" t="s">
        <v>55</v>
      </c>
      <c r="G52" s="57" t="s">
        <v>24</v>
      </c>
      <c r="H52" s="88"/>
    </row>
    <row r="53" spans="1:8" ht="19.5" customHeight="1" x14ac:dyDescent="0.15">
      <c r="A53" s="59" t="s">
        <v>42</v>
      </c>
      <c r="B53" s="60">
        <v>45084</v>
      </c>
      <c r="C53" s="61">
        <v>13.48</v>
      </c>
      <c r="D53" s="62" t="s">
        <v>489</v>
      </c>
      <c r="E53" s="63"/>
      <c r="F53" s="62" t="s">
        <v>55</v>
      </c>
      <c r="G53" s="57" t="s">
        <v>24</v>
      </c>
      <c r="H53" s="85"/>
    </row>
    <row r="54" spans="1:8" ht="19.5" customHeight="1" x14ac:dyDescent="0.15">
      <c r="A54" s="59" t="s">
        <v>42</v>
      </c>
      <c r="B54" s="60">
        <v>45087</v>
      </c>
      <c r="C54" s="61">
        <v>8.99</v>
      </c>
      <c r="D54" s="62" t="s">
        <v>355</v>
      </c>
      <c r="E54" s="63"/>
      <c r="F54" s="62" t="s">
        <v>94</v>
      </c>
      <c r="G54" s="57" t="s">
        <v>13</v>
      </c>
      <c r="H54" s="86"/>
    </row>
    <row r="55" spans="1:8" ht="19.5" customHeight="1" x14ac:dyDescent="0.15">
      <c r="A55" s="59" t="s">
        <v>42</v>
      </c>
      <c r="B55" s="60">
        <v>45087</v>
      </c>
      <c r="C55" s="61">
        <v>2.4700000000000002</v>
      </c>
      <c r="D55" s="62" t="s">
        <v>565</v>
      </c>
      <c r="E55" s="63"/>
      <c r="F55" s="62" t="s">
        <v>94</v>
      </c>
      <c r="G55" s="57" t="s">
        <v>24</v>
      </c>
      <c r="H55" s="85"/>
    </row>
    <row r="56" spans="1:8" ht="19.5" customHeight="1" x14ac:dyDescent="0.15">
      <c r="A56" s="59" t="s">
        <v>42</v>
      </c>
      <c r="B56" s="60">
        <v>45087</v>
      </c>
      <c r="C56" s="61">
        <v>3.55</v>
      </c>
      <c r="D56" s="62" t="s">
        <v>566</v>
      </c>
      <c r="E56" s="63"/>
      <c r="F56" s="62" t="s">
        <v>94</v>
      </c>
      <c r="G56" s="57" t="s">
        <v>24</v>
      </c>
      <c r="H56" s="85"/>
    </row>
    <row r="57" spans="1:8" ht="19.5" customHeight="1" x14ac:dyDescent="0.15">
      <c r="A57" s="59" t="s">
        <v>42</v>
      </c>
      <c r="B57" s="60">
        <v>45087</v>
      </c>
      <c r="C57" s="61">
        <v>1.19</v>
      </c>
      <c r="D57" s="62" t="s">
        <v>567</v>
      </c>
      <c r="E57" s="63"/>
      <c r="F57" s="62" t="s">
        <v>94</v>
      </c>
      <c r="G57" s="57" t="s">
        <v>13</v>
      </c>
      <c r="H57" s="86"/>
    </row>
    <row r="58" spans="1:8" ht="19.5" customHeight="1" x14ac:dyDescent="0.15">
      <c r="A58" s="59" t="s">
        <v>42</v>
      </c>
      <c r="B58" s="60">
        <v>45087</v>
      </c>
      <c r="C58" s="61">
        <v>1.1000000000000001</v>
      </c>
      <c r="D58" s="62" t="s">
        <v>568</v>
      </c>
      <c r="E58" s="63"/>
      <c r="F58" s="62" t="s">
        <v>94</v>
      </c>
      <c r="G58" s="57" t="s">
        <v>13</v>
      </c>
      <c r="H58" s="86"/>
    </row>
    <row r="59" spans="1:8" ht="19.5" customHeight="1" x14ac:dyDescent="0.15">
      <c r="A59" s="59" t="s">
        <v>42</v>
      </c>
      <c r="B59" s="60">
        <v>45087</v>
      </c>
      <c r="C59" s="61">
        <v>0.49</v>
      </c>
      <c r="D59" s="62" t="s">
        <v>100</v>
      </c>
      <c r="E59" s="63"/>
      <c r="F59" s="63" t="s">
        <v>98</v>
      </c>
      <c r="G59" s="57" t="s">
        <v>13</v>
      </c>
      <c r="H59" s="86"/>
    </row>
    <row r="60" spans="1:8" ht="19.5" customHeight="1" x14ac:dyDescent="0.15">
      <c r="A60" s="59" t="s">
        <v>38</v>
      </c>
      <c r="B60" s="60">
        <v>45088</v>
      </c>
      <c r="C60" s="61">
        <v>4.5</v>
      </c>
      <c r="D60" s="62" t="s">
        <v>363</v>
      </c>
      <c r="E60" s="63"/>
      <c r="F60" s="63" t="s">
        <v>569</v>
      </c>
      <c r="G60" s="57" t="s">
        <v>14</v>
      </c>
      <c r="H60" s="86"/>
    </row>
    <row r="61" spans="1:8" ht="19.5" customHeight="1" x14ac:dyDescent="0.15">
      <c r="A61" s="59" t="s">
        <v>42</v>
      </c>
      <c r="B61" s="60">
        <v>45088</v>
      </c>
      <c r="C61" s="61">
        <v>6</v>
      </c>
      <c r="D61" s="62" t="s">
        <v>570</v>
      </c>
      <c r="E61" s="63"/>
      <c r="F61" s="63"/>
      <c r="G61" s="57" t="s">
        <v>14</v>
      </c>
      <c r="H61" s="86"/>
    </row>
    <row r="62" spans="1:8" ht="19.5" customHeight="1" x14ac:dyDescent="0.15">
      <c r="A62" s="59" t="s">
        <v>42</v>
      </c>
      <c r="B62" s="60">
        <v>45088</v>
      </c>
      <c r="C62" s="61">
        <v>11.5</v>
      </c>
      <c r="D62" s="62" t="s">
        <v>571</v>
      </c>
      <c r="E62" s="63"/>
      <c r="F62" s="63"/>
      <c r="G62" s="57" t="s">
        <v>14</v>
      </c>
      <c r="H62" s="85"/>
    </row>
    <row r="63" spans="1:8" ht="19.5" customHeight="1" x14ac:dyDescent="0.15">
      <c r="A63" s="59" t="s">
        <v>38</v>
      </c>
      <c r="B63" s="60">
        <v>45089</v>
      </c>
      <c r="C63" s="61">
        <v>3.43</v>
      </c>
      <c r="D63" s="62" t="s">
        <v>258</v>
      </c>
      <c r="E63" s="63"/>
      <c r="F63" s="63"/>
      <c r="G63" s="57" t="s">
        <v>13</v>
      </c>
      <c r="H63" s="85"/>
    </row>
    <row r="64" spans="1:8" ht="19.5" customHeight="1" x14ac:dyDescent="0.15">
      <c r="A64" s="59" t="s">
        <v>42</v>
      </c>
      <c r="B64" s="60">
        <v>45089</v>
      </c>
      <c r="C64" s="61">
        <v>13</v>
      </c>
      <c r="D64" s="62" t="s">
        <v>572</v>
      </c>
      <c r="E64" s="63"/>
      <c r="F64" s="63"/>
      <c r="G64" s="57" t="s">
        <v>17</v>
      </c>
      <c r="H64" s="85"/>
    </row>
    <row r="65" spans="1:8" ht="19.5" customHeight="1" x14ac:dyDescent="0.15">
      <c r="A65" s="59" t="s">
        <v>42</v>
      </c>
      <c r="B65" s="60">
        <v>45089</v>
      </c>
      <c r="C65" s="61">
        <v>14.99</v>
      </c>
      <c r="D65" s="62" t="s">
        <v>573</v>
      </c>
      <c r="E65" s="63"/>
      <c r="F65" s="63"/>
      <c r="G65" s="57" t="s">
        <v>16</v>
      </c>
      <c r="H65" s="85"/>
    </row>
    <row r="66" spans="1:8" ht="19.5" customHeight="1" x14ac:dyDescent="0.15">
      <c r="A66" s="59" t="s">
        <v>42</v>
      </c>
      <c r="B66" s="60">
        <v>45089</v>
      </c>
      <c r="C66" s="61">
        <v>3.99</v>
      </c>
      <c r="D66" s="62" t="s">
        <v>574</v>
      </c>
      <c r="E66" s="63"/>
      <c r="F66" s="63"/>
      <c r="G66" s="57" t="s">
        <v>15</v>
      </c>
      <c r="H66" s="85"/>
    </row>
    <row r="67" spans="1:8" ht="19.5" customHeight="1" x14ac:dyDescent="0.15">
      <c r="A67" s="59" t="s">
        <v>42</v>
      </c>
      <c r="B67" s="84">
        <v>45090</v>
      </c>
      <c r="C67" s="61">
        <v>1.9</v>
      </c>
      <c r="D67" s="62" t="s">
        <v>575</v>
      </c>
      <c r="E67" s="63"/>
      <c r="F67" s="63"/>
      <c r="G67" s="57" t="s">
        <v>15</v>
      </c>
      <c r="H67" s="85"/>
    </row>
    <row r="68" spans="1:8" ht="19.5" customHeight="1" x14ac:dyDescent="0.15">
      <c r="A68" s="59" t="s">
        <v>42</v>
      </c>
      <c r="B68" s="84">
        <v>45090</v>
      </c>
      <c r="C68" s="61">
        <v>4.05</v>
      </c>
      <c r="D68" s="62" t="s">
        <v>252</v>
      </c>
      <c r="E68" s="63"/>
      <c r="F68" s="63"/>
      <c r="G68" s="57" t="s">
        <v>13</v>
      </c>
      <c r="H68" s="85"/>
    </row>
    <row r="69" spans="1:8" ht="19.5" customHeight="1" x14ac:dyDescent="0.15">
      <c r="A69" s="59" t="s">
        <v>42</v>
      </c>
      <c r="B69" s="84">
        <v>45090</v>
      </c>
      <c r="C69" s="61">
        <v>1.1499999999999999</v>
      </c>
      <c r="D69" s="62" t="s">
        <v>576</v>
      </c>
      <c r="E69" s="63"/>
      <c r="F69" s="63"/>
      <c r="G69" s="57" t="s">
        <v>15</v>
      </c>
      <c r="H69" s="85"/>
    </row>
    <row r="70" spans="1:8" ht="19.5" customHeight="1" x14ac:dyDescent="0.15">
      <c r="A70" s="59" t="s">
        <v>42</v>
      </c>
      <c r="B70" s="84">
        <v>45090</v>
      </c>
      <c r="C70" s="61">
        <v>3.9</v>
      </c>
      <c r="D70" s="62" t="s">
        <v>154</v>
      </c>
      <c r="E70" s="63"/>
      <c r="F70" s="63"/>
      <c r="G70" s="57" t="s">
        <v>13</v>
      </c>
      <c r="H70" s="85"/>
    </row>
    <row r="71" spans="1:8" ht="19.5" customHeight="1" x14ac:dyDescent="0.15">
      <c r="A71" s="59" t="s">
        <v>42</v>
      </c>
      <c r="B71" s="84">
        <v>45090</v>
      </c>
      <c r="C71" s="61">
        <v>1.2</v>
      </c>
      <c r="D71" s="62" t="s">
        <v>577</v>
      </c>
      <c r="E71" s="63"/>
      <c r="F71" s="63"/>
      <c r="G71" s="57" t="s">
        <v>13</v>
      </c>
      <c r="H71" s="85"/>
    </row>
    <row r="72" spans="1:8" ht="19.5" customHeight="1" x14ac:dyDescent="0.15">
      <c r="A72" s="59" t="s">
        <v>42</v>
      </c>
      <c r="B72" s="84">
        <v>45090</v>
      </c>
      <c r="C72" s="61">
        <v>1.4</v>
      </c>
      <c r="D72" s="62" t="s">
        <v>578</v>
      </c>
      <c r="E72" s="63"/>
      <c r="F72" s="63"/>
      <c r="G72" s="57" t="s">
        <v>13</v>
      </c>
      <c r="H72" s="85"/>
    </row>
    <row r="73" spans="1:8" ht="19.5" customHeight="1" x14ac:dyDescent="0.15">
      <c r="A73" s="59" t="s">
        <v>42</v>
      </c>
      <c r="B73" s="84">
        <v>45090</v>
      </c>
      <c r="C73" s="61">
        <v>1</v>
      </c>
      <c r="D73" s="62" t="s">
        <v>579</v>
      </c>
      <c r="E73" s="63"/>
      <c r="F73" s="63"/>
      <c r="G73" s="57" t="s">
        <v>13</v>
      </c>
      <c r="H73" s="85"/>
    </row>
    <row r="74" spans="1:8" ht="19.5" customHeight="1" x14ac:dyDescent="0.15">
      <c r="A74" s="59" t="s">
        <v>42</v>
      </c>
      <c r="B74" s="84">
        <v>45090</v>
      </c>
      <c r="C74" s="61">
        <v>3.6</v>
      </c>
      <c r="D74" s="62" t="s">
        <v>69</v>
      </c>
      <c r="E74" s="63"/>
      <c r="F74" s="63"/>
      <c r="G74" s="57" t="s">
        <v>13</v>
      </c>
      <c r="H74" s="85"/>
    </row>
    <row r="75" spans="1:8" ht="19.5" customHeight="1" x14ac:dyDescent="0.15">
      <c r="A75" s="59" t="s">
        <v>42</v>
      </c>
      <c r="B75" s="60">
        <v>45089</v>
      </c>
      <c r="C75" s="61">
        <v>5.99</v>
      </c>
      <c r="D75" s="62" t="s">
        <v>580</v>
      </c>
      <c r="E75" s="63"/>
      <c r="F75" s="63"/>
      <c r="G75" s="57" t="s">
        <v>20</v>
      </c>
      <c r="H75" s="85"/>
    </row>
    <row r="76" spans="1:8" ht="19.5" customHeight="1" x14ac:dyDescent="0.15">
      <c r="A76" s="59" t="s">
        <v>42</v>
      </c>
      <c r="B76" s="60">
        <v>45092</v>
      </c>
      <c r="C76" s="61">
        <v>6.99</v>
      </c>
      <c r="D76" s="62" t="s">
        <v>581</v>
      </c>
      <c r="E76" s="63"/>
      <c r="F76" s="63"/>
      <c r="G76" s="57" t="s">
        <v>16</v>
      </c>
      <c r="H76" s="85"/>
    </row>
    <row r="77" spans="1:8" ht="19.5" customHeight="1" x14ac:dyDescent="0.15">
      <c r="A77" s="59" t="s">
        <v>42</v>
      </c>
      <c r="B77" s="60">
        <v>45092</v>
      </c>
      <c r="C77" s="61">
        <v>1.19</v>
      </c>
      <c r="D77" s="62" t="s">
        <v>415</v>
      </c>
      <c r="E77" s="63"/>
      <c r="F77" s="63"/>
      <c r="G77" s="57" t="s">
        <v>13</v>
      </c>
      <c r="H77" s="85"/>
    </row>
    <row r="78" spans="1:8" ht="19.5" customHeight="1" x14ac:dyDescent="0.15">
      <c r="A78" s="59" t="s">
        <v>42</v>
      </c>
      <c r="B78" s="60">
        <v>45092</v>
      </c>
      <c r="C78" s="61">
        <v>1.19</v>
      </c>
      <c r="D78" s="62" t="s">
        <v>418</v>
      </c>
      <c r="E78" s="63"/>
      <c r="F78" s="63"/>
      <c r="G78" s="57" t="s">
        <v>13</v>
      </c>
      <c r="H78" s="85"/>
    </row>
    <row r="79" spans="1:8" ht="19.5" customHeight="1" x14ac:dyDescent="0.15">
      <c r="A79" s="59" t="s">
        <v>42</v>
      </c>
      <c r="B79" s="60">
        <v>45092</v>
      </c>
      <c r="C79" s="61">
        <v>1.25</v>
      </c>
      <c r="D79" s="62" t="s">
        <v>73</v>
      </c>
      <c r="E79" s="63"/>
      <c r="F79" s="63"/>
      <c r="G79" s="57" t="s">
        <v>13</v>
      </c>
      <c r="H79" s="85"/>
    </row>
    <row r="80" spans="1:8" ht="19.5" customHeight="1" x14ac:dyDescent="0.15">
      <c r="A80" s="59" t="s">
        <v>42</v>
      </c>
      <c r="B80" s="60">
        <v>45092</v>
      </c>
      <c r="C80" s="61">
        <v>4.07</v>
      </c>
      <c r="D80" s="62" t="s">
        <v>157</v>
      </c>
      <c r="E80" s="63"/>
      <c r="F80" s="63"/>
      <c r="G80" s="57" t="s">
        <v>13</v>
      </c>
      <c r="H80" s="85"/>
    </row>
    <row r="81" spans="1:8" ht="19.5" customHeight="1" x14ac:dyDescent="0.15">
      <c r="A81" s="59" t="s">
        <v>42</v>
      </c>
      <c r="B81" s="60">
        <v>45092</v>
      </c>
      <c r="C81" s="61">
        <v>1.62</v>
      </c>
      <c r="D81" s="62" t="s">
        <v>582</v>
      </c>
      <c r="E81" s="63"/>
      <c r="F81" s="63"/>
      <c r="G81" s="57" t="s">
        <v>13</v>
      </c>
      <c r="H81" s="85"/>
    </row>
    <row r="82" spans="1:8" ht="19.5" customHeight="1" x14ac:dyDescent="0.15">
      <c r="A82" s="59" t="s">
        <v>42</v>
      </c>
      <c r="B82" s="60">
        <v>45092</v>
      </c>
      <c r="C82" s="61">
        <v>4.2</v>
      </c>
      <c r="D82" s="62" t="s">
        <v>583</v>
      </c>
      <c r="E82" s="63"/>
      <c r="F82" s="63"/>
      <c r="G82" s="57" t="s">
        <v>13</v>
      </c>
      <c r="H82" s="85"/>
    </row>
    <row r="83" spans="1:8" ht="19.5" customHeight="1" x14ac:dyDescent="0.15">
      <c r="A83" s="59" t="s">
        <v>38</v>
      </c>
      <c r="B83" s="60">
        <v>45094</v>
      </c>
      <c r="C83" s="61">
        <v>1.5</v>
      </c>
      <c r="D83" s="62" t="s">
        <v>143</v>
      </c>
      <c r="E83" s="63"/>
      <c r="F83" s="63"/>
      <c r="G83" s="57" t="s">
        <v>13</v>
      </c>
      <c r="H83" s="85"/>
    </row>
    <row r="84" spans="1:8" ht="19.5" customHeight="1" x14ac:dyDescent="0.15">
      <c r="A84" s="59" t="s">
        <v>42</v>
      </c>
      <c r="B84" s="60">
        <v>45094</v>
      </c>
      <c r="C84" s="61">
        <v>1.25</v>
      </c>
      <c r="D84" s="62" t="s">
        <v>584</v>
      </c>
      <c r="E84" s="63"/>
      <c r="F84" s="63"/>
      <c r="G84" s="57" t="s">
        <v>13</v>
      </c>
      <c r="H84" s="85"/>
    </row>
    <row r="85" spans="1:8" ht="19.5" customHeight="1" x14ac:dyDescent="0.15">
      <c r="A85" s="59" t="s">
        <v>42</v>
      </c>
      <c r="B85" s="60">
        <v>45094</v>
      </c>
      <c r="C85" s="61" t="s">
        <v>585</v>
      </c>
      <c r="D85" s="62" t="s">
        <v>584</v>
      </c>
      <c r="E85" s="63"/>
      <c r="F85" s="63"/>
      <c r="G85" s="57" t="s">
        <v>13</v>
      </c>
      <c r="H85" s="85"/>
    </row>
    <row r="86" spans="1:8" ht="19.5" customHeight="1" x14ac:dyDescent="0.15">
      <c r="A86" s="59" t="s">
        <v>42</v>
      </c>
      <c r="B86" s="60">
        <v>45094</v>
      </c>
      <c r="C86" s="61">
        <v>4.55</v>
      </c>
      <c r="D86" s="62" t="s">
        <v>586</v>
      </c>
      <c r="E86" s="63"/>
      <c r="F86" s="63"/>
      <c r="G86" s="57" t="s">
        <v>13</v>
      </c>
      <c r="H86" s="85"/>
    </row>
    <row r="87" spans="1:8" ht="19.5" customHeight="1" x14ac:dyDescent="0.15">
      <c r="A87" s="59" t="s">
        <v>42</v>
      </c>
      <c r="B87" s="60">
        <v>45094</v>
      </c>
      <c r="C87" s="61">
        <v>2.09</v>
      </c>
      <c r="D87" s="62" t="s">
        <v>587</v>
      </c>
      <c r="E87" s="63"/>
      <c r="F87" s="63"/>
      <c r="G87" s="57" t="s">
        <v>13</v>
      </c>
      <c r="H87" s="85"/>
    </row>
    <row r="88" spans="1:8" ht="19.5" customHeight="1" x14ac:dyDescent="0.15">
      <c r="A88" s="59" t="s">
        <v>42</v>
      </c>
      <c r="B88" s="60">
        <v>45093</v>
      </c>
      <c r="C88" s="61">
        <v>3.95</v>
      </c>
      <c r="D88" s="62" t="s">
        <v>365</v>
      </c>
      <c r="E88" s="63"/>
      <c r="F88" s="63"/>
      <c r="G88" s="57" t="s">
        <v>13</v>
      </c>
      <c r="H88" s="85"/>
    </row>
    <row r="89" spans="1:8" ht="19.5" customHeight="1" x14ac:dyDescent="0.15">
      <c r="A89" s="59" t="s">
        <v>38</v>
      </c>
      <c r="B89" s="60">
        <v>45094</v>
      </c>
      <c r="C89" s="61">
        <v>2.16</v>
      </c>
      <c r="D89" s="62" t="s">
        <v>559</v>
      </c>
      <c r="E89" s="63"/>
      <c r="F89" s="63"/>
      <c r="G89" s="57" t="s">
        <v>17</v>
      </c>
      <c r="H89" s="85"/>
    </row>
    <row r="90" spans="1:8" ht="19.5" customHeight="1" x14ac:dyDescent="0.15">
      <c r="A90" s="18" t="s">
        <v>42</v>
      </c>
      <c r="B90" s="60">
        <v>45094</v>
      </c>
      <c r="C90" s="48">
        <v>7</v>
      </c>
      <c r="D90" s="49" t="s">
        <v>588</v>
      </c>
      <c r="E90" s="83"/>
      <c r="F90" s="55"/>
      <c r="G90" s="54" t="s">
        <v>14</v>
      </c>
      <c r="H90" s="74"/>
    </row>
    <row r="91" spans="1:8" ht="19.5" customHeight="1" x14ac:dyDescent="0.15">
      <c r="A91" s="59" t="s">
        <v>42</v>
      </c>
      <c r="B91" s="60">
        <v>45094</v>
      </c>
      <c r="C91" s="61">
        <v>7.2</v>
      </c>
      <c r="D91" s="62" t="s">
        <v>589</v>
      </c>
      <c r="E91" s="63"/>
      <c r="F91" s="63"/>
      <c r="G91" s="57" t="s">
        <v>14</v>
      </c>
      <c r="H91" s="85"/>
    </row>
    <row r="92" spans="1:8" ht="19.5" customHeight="1" x14ac:dyDescent="0.15">
      <c r="A92" s="59" t="s">
        <v>42</v>
      </c>
      <c r="B92" s="60">
        <v>45094</v>
      </c>
      <c r="C92" s="61">
        <v>8.6999999999999993</v>
      </c>
      <c r="D92" s="62" t="s">
        <v>590</v>
      </c>
      <c r="E92" s="63"/>
      <c r="F92" s="63"/>
      <c r="G92" s="57" t="s">
        <v>14</v>
      </c>
      <c r="H92" s="85"/>
    </row>
    <row r="93" spans="1:8" ht="19.5" customHeight="1" x14ac:dyDescent="0.15">
      <c r="A93" s="59" t="s">
        <v>38</v>
      </c>
      <c r="B93" s="60">
        <v>45096</v>
      </c>
      <c r="C93" s="61">
        <v>0.79</v>
      </c>
      <c r="D93" s="62" t="s">
        <v>64</v>
      </c>
      <c r="E93" s="63"/>
      <c r="F93" s="63"/>
      <c r="G93" s="57" t="s">
        <v>13</v>
      </c>
      <c r="H93" s="85"/>
    </row>
    <row r="94" spans="1:8" ht="19.5" customHeight="1" x14ac:dyDescent="0.15">
      <c r="A94" s="59" t="s">
        <v>38</v>
      </c>
      <c r="B94" s="60">
        <v>45096</v>
      </c>
      <c r="C94" s="61">
        <v>0.75</v>
      </c>
      <c r="D94" s="62" t="s">
        <v>64</v>
      </c>
      <c r="E94" s="63"/>
      <c r="F94" s="63"/>
      <c r="G94" s="57" t="s">
        <v>13</v>
      </c>
      <c r="H94" s="85"/>
    </row>
    <row r="95" spans="1:8" ht="19.5" customHeight="1" x14ac:dyDescent="0.15">
      <c r="A95" s="59" t="s">
        <v>38</v>
      </c>
      <c r="B95" s="60">
        <v>45096</v>
      </c>
      <c r="C95" s="61">
        <v>1.84</v>
      </c>
      <c r="D95" s="62" t="s">
        <v>389</v>
      </c>
      <c r="E95" s="63"/>
      <c r="F95" s="63"/>
      <c r="G95" s="57" t="s">
        <v>13</v>
      </c>
      <c r="H95" s="85"/>
    </row>
    <row r="96" spans="1:8" ht="19.5" customHeight="1" x14ac:dyDescent="0.15">
      <c r="A96" s="59" t="s">
        <v>38</v>
      </c>
      <c r="B96" s="60">
        <v>45096</v>
      </c>
      <c r="C96" s="61">
        <v>1.96</v>
      </c>
      <c r="D96" s="62" t="s">
        <v>591</v>
      </c>
      <c r="E96" s="63"/>
      <c r="F96" s="63"/>
      <c r="G96" s="57" t="s">
        <v>13</v>
      </c>
      <c r="H96" s="85"/>
    </row>
    <row r="97" spans="1:8" ht="19.5" customHeight="1" x14ac:dyDescent="0.15">
      <c r="A97" s="59" t="s">
        <v>38</v>
      </c>
      <c r="B97" s="60">
        <v>45096</v>
      </c>
      <c r="C97" s="61">
        <v>1.25</v>
      </c>
      <c r="D97" s="62" t="s">
        <v>471</v>
      </c>
      <c r="E97" s="63"/>
      <c r="F97" s="63"/>
      <c r="G97" s="57" t="s">
        <v>13</v>
      </c>
      <c r="H97" s="85"/>
    </row>
    <row r="98" spans="1:8" ht="19.5" customHeight="1" x14ac:dyDescent="0.15">
      <c r="A98" s="59" t="s">
        <v>38</v>
      </c>
      <c r="B98" s="60">
        <v>45096</v>
      </c>
      <c r="C98" s="61">
        <v>8.2899999999999991</v>
      </c>
      <c r="D98" s="62" t="s">
        <v>592</v>
      </c>
      <c r="E98" s="63"/>
      <c r="F98" s="63"/>
      <c r="G98" s="57" t="s">
        <v>13</v>
      </c>
      <c r="H98" s="85"/>
    </row>
    <row r="99" spans="1:8" ht="19.5" customHeight="1" x14ac:dyDescent="0.15">
      <c r="A99" s="59" t="s">
        <v>38</v>
      </c>
      <c r="B99" s="60">
        <v>45096</v>
      </c>
      <c r="C99" s="61">
        <v>2.72</v>
      </c>
      <c r="D99" s="62" t="s">
        <v>593</v>
      </c>
      <c r="E99" s="63"/>
      <c r="F99" s="63"/>
      <c r="G99" s="57" t="s">
        <v>13</v>
      </c>
      <c r="H99" s="85"/>
    </row>
    <row r="100" spans="1:8" ht="19.5" customHeight="1" x14ac:dyDescent="0.15">
      <c r="A100" s="59" t="s">
        <v>38</v>
      </c>
      <c r="B100" s="60">
        <v>45096</v>
      </c>
      <c r="C100" s="61">
        <v>0.23</v>
      </c>
      <c r="D100" s="62" t="s">
        <v>594</v>
      </c>
      <c r="E100" s="63"/>
      <c r="F100" s="63"/>
      <c r="G100" s="57" t="s">
        <v>13</v>
      </c>
      <c r="H100" s="85"/>
    </row>
    <row r="101" spans="1:8" ht="19.5" customHeight="1" x14ac:dyDescent="0.15">
      <c r="A101" s="59" t="s">
        <v>38</v>
      </c>
      <c r="B101" s="60">
        <v>45096</v>
      </c>
      <c r="C101" s="61">
        <v>0.97</v>
      </c>
      <c r="D101" s="62" t="s">
        <v>198</v>
      </c>
      <c r="E101" s="63"/>
      <c r="F101" s="63"/>
      <c r="G101" s="57" t="s">
        <v>13</v>
      </c>
      <c r="H101" s="85"/>
    </row>
    <row r="102" spans="1:8" ht="19.5" customHeight="1" x14ac:dyDescent="0.15">
      <c r="A102" s="59" t="s">
        <v>42</v>
      </c>
      <c r="B102" s="60">
        <v>45127</v>
      </c>
      <c r="C102" s="61">
        <v>5.89</v>
      </c>
      <c r="D102" s="62" t="s">
        <v>595</v>
      </c>
      <c r="E102" s="63"/>
      <c r="F102" s="63" t="s">
        <v>596</v>
      </c>
      <c r="G102" s="57" t="s">
        <v>13</v>
      </c>
      <c r="H102" s="85"/>
    </row>
    <row r="103" spans="1:8" ht="19.5" customHeight="1" x14ac:dyDescent="0.15">
      <c r="A103" s="59" t="s">
        <v>42</v>
      </c>
      <c r="B103" s="60">
        <v>45097</v>
      </c>
      <c r="C103" s="61">
        <v>1.34</v>
      </c>
      <c r="D103" s="62" t="s">
        <v>536</v>
      </c>
      <c r="E103" s="63"/>
      <c r="F103" s="63" t="s">
        <v>596</v>
      </c>
      <c r="G103" s="57" t="s">
        <v>13</v>
      </c>
      <c r="H103" s="85"/>
    </row>
    <row r="104" spans="1:8" ht="19.5" customHeight="1" x14ac:dyDescent="0.15">
      <c r="A104" s="59" t="s">
        <v>42</v>
      </c>
      <c r="B104" s="60">
        <v>45097</v>
      </c>
      <c r="C104" s="61">
        <v>3.5</v>
      </c>
      <c r="D104" s="62" t="s">
        <v>189</v>
      </c>
      <c r="E104" s="63"/>
      <c r="F104" s="63" t="s">
        <v>596</v>
      </c>
      <c r="G104" s="57" t="s">
        <v>13</v>
      </c>
      <c r="H104" s="85"/>
    </row>
    <row r="105" spans="1:8" ht="19.5" customHeight="1" x14ac:dyDescent="0.15">
      <c r="A105" s="59" t="s">
        <v>38</v>
      </c>
      <c r="B105" s="60">
        <v>45098</v>
      </c>
      <c r="C105" s="61">
        <v>1.1399999999999999</v>
      </c>
      <c r="D105" s="62" t="s">
        <v>597</v>
      </c>
      <c r="E105" s="63"/>
      <c r="F105" s="63"/>
      <c r="G105" s="57" t="s">
        <v>16</v>
      </c>
      <c r="H105" s="85"/>
    </row>
    <row r="106" spans="1:8" ht="19.5" customHeight="1" x14ac:dyDescent="0.15">
      <c r="A106" s="59" t="s">
        <v>38</v>
      </c>
      <c r="B106" s="60">
        <v>45098</v>
      </c>
      <c r="C106" s="61">
        <v>1.79</v>
      </c>
      <c r="D106" s="62" t="s">
        <v>598</v>
      </c>
      <c r="E106" s="63"/>
      <c r="F106" s="63"/>
      <c r="G106" s="57" t="s">
        <v>13</v>
      </c>
      <c r="H106" s="85"/>
    </row>
    <row r="107" spans="1:8" ht="19.5" customHeight="1" x14ac:dyDescent="0.15">
      <c r="A107" s="59" t="s">
        <v>38</v>
      </c>
      <c r="B107" s="60">
        <v>45098</v>
      </c>
      <c r="C107" s="61">
        <v>0.71</v>
      </c>
      <c r="D107" s="62" t="s">
        <v>599</v>
      </c>
      <c r="E107" s="63"/>
      <c r="F107" s="63"/>
      <c r="G107" s="57" t="s">
        <v>13</v>
      </c>
      <c r="H107" s="85"/>
    </row>
    <row r="108" spans="1:8" ht="19.5" customHeight="1" x14ac:dyDescent="0.15">
      <c r="A108" s="59" t="s">
        <v>42</v>
      </c>
      <c r="B108" s="60">
        <v>45099</v>
      </c>
      <c r="C108" s="61">
        <v>4.6399999999999997</v>
      </c>
      <c r="D108" s="62" t="s">
        <v>600</v>
      </c>
      <c r="E108" s="63"/>
      <c r="F108" s="63" t="s">
        <v>222</v>
      </c>
      <c r="G108" s="57" t="s">
        <v>17</v>
      </c>
      <c r="H108" s="85"/>
    </row>
    <row r="109" spans="1:8" ht="19.5" customHeight="1" x14ac:dyDescent="0.15">
      <c r="A109" s="59" t="s">
        <v>42</v>
      </c>
      <c r="B109" s="60">
        <v>45100</v>
      </c>
      <c r="C109" s="61">
        <v>2.99</v>
      </c>
      <c r="D109" s="62" t="s">
        <v>601</v>
      </c>
      <c r="E109" s="63"/>
      <c r="F109" s="63" t="s">
        <v>596</v>
      </c>
      <c r="G109" s="57" t="s">
        <v>13</v>
      </c>
      <c r="H109" s="85"/>
    </row>
    <row r="110" spans="1:8" ht="19.5" customHeight="1" x14ac:dyDescent="0.15">
      <c r="A110" s="59" t="s">
        <v>42</v>
      </c>
      <c r="B110" s="60">
        <v>45100</v>
      </c>
      <c r="C110" s="61">
        <v>2.59</v>
      </c>
      <c r="D110" s="62" t="s">
        <v>602</v>
      </c>
      <c r="E110" s="63"/>
      <c r="F110" s="63" t="s">
        <v>596</v>
      </c>
      <c r="G110" s="57" t="s">
        <v>13</v>
      </c>
      <c r="H110" s="85"/>
    </row>
    <row r="111" spans="1:8" ht="19.5" customHeight="1" x14ac:dyDescent="0.15">
      <c r="A111" s="59" t="s">
        <v>42</v>
      </c>
      <c r="B111" s="60">
        <v>45100</v>
      </c>
      <c r="C111" s="61">
        <v>3.9</v>
      </c>
      <c r="D111" s="62" t="s">
        <v>583</v>
      </c>
      <c r="E111" s="63"/>
      <c r="F111" s="63" t="s">
        <v>596</v>
      </c>
      <c r="G111" s="57" t="s">
        <v>13</v>
      </c>
      <c r="H111" s="85"/>
    </row>
    <row r="112" spans="1:8" ht="19.5" customHeight="1" x14ac:dyDescent="0.15">
      <c r="A112" s="59" t="s">
        <v>42</v>
      </c>
      <c r="B112" s="60">
        <v>45100</v>
      </c>
      <c r="C112" s="61">
        <v>4.59</v>
      </c>
      <c r="D112" s="62" t="s">
        <v>157</v>
      </c>
      <c r="E112" s="63"/>
      <c r="F112" s="63" t="s">
        <v>596</v>
      </c>
      <c r="G112" s="57" t="s">
        <v>13</v>
      </c>
      <c r="H112" s="85"/>
    </row>
    <row r="113" spans="1:8" ht="19.5" customHeight="1" x14ac:dyDescent="0.15">
      <c r="A113" s="59" t="s">
        <v>42</v>
      </c>
      <c r="B113" s="60">
        <v>45100</v>
      </c>
      <c r="C113" s="61">
        <v>1.21</v>
      </c>
      <c r="D113" s="62" t="s">
        <v>360</v>
      </c>
      <c r="E113" s="63"/>
      <c r="F113" s="63" t="s">
        <v>596</v>
      </c>
      <c r="G113" s="57" t="s">
        <v>13</v>
      </c>
      <c r="H113" s="85"/>
    </row>
    <row r="114" spans="1:8" ht="19.5" customHeight="1" x14ac:dyDescent="0.15">
      <c r="A114" s="59" t="s">
        <v>42</v>
      </c>
      <c r="B114" s="60">
        <v>45100</v>
      </c>
      <c r="C114" s="61">
        <v>1.75</v>
      </c>
      <c r="D114" s="62" t="s">
        <v>198</v>
      </c>
      <c r="E114" s="63"/>
      <c r="F114" s="63" t="s">
        <v>596</v>
      </c>
      <c r="G114" s="57" t="s">
        <v>13</v>
      </c>
      <c r="H114" s="85"/>
    </row>
    <row r="115" spans="1:8" ht="19.5" customHeight="1" x14ac:dyDescent="0.15">
      <c r="A115" s="59" t="s">
        <v>42</v>
      </c>
      <c r="B115" s="60">
        <v>45100</v>
      </c>
      <c r="C115" s="61">
        <v>3.95</v>
      </c>
      <c r="D115" s="62" t="s">
        <v>603</v>
      </c>
      <c r="E115" s="63"/>
      <c r="F115" s="63" t="s">
        <v>596</v>
      </c>
      <c r="G115" s="57" t="s">
        <v>13</v>
      </c>
      <c r="H115" s="85"/>
    </row>
    <row r="116" spans="1:8" ht="19.5" customHeight="1" x14ac:dyDescent="0.15">
      <c r="A116" s="59" t="s">
        <v>38</v>
      </c>
      <c r="B116" s="60">
        <v>45100</v>
      </c>
      <c r="C116" s="61">
        <v>1.1499999999999999</v>
      </c>
      <c r="D116" s="62" t="s">
        <v>88</v>
      </c>
      <c r="E116" s="63"/>
      <c r="F116" s="63" t="s">
        <v>258</v>
      </c>
      <c r="G116" s="57" t="s">
        <v>13</v>
      </c>
      <c r="H116" s="85"/>
    </row>
    <row r="117" spans="1:8" ht="19.5" customHeight="1" x14ac:dyDescent="0.15">
      <c r="A117" s="59" t="s">
        <v>38</v>
      </c>
      <c r="B117" s="60">
        <v>45100</v>
      </c>
      <c r="C117" s="61">
        <v>3.09</v>
      </c>
      <c r="D117" s="62" t="s">
        <v>545</v>
      </c>
      <c r="E117" s="63"/>
      <c r="F117" s="63" t="s">
        <v>98</v>
      </c>
      <c r="G117" s="57" t="s">
        <v>15</v>
      </c>
      <c r="H117" s="85"/>
    </row>
    <row r="118" spans="1:8" ht="19.5" customHeight="1" x14ac:dyDescent="0.15">
      <c r="A118" s="59" t="s">
        <v>42</v>
      </c>
      <c r="B118" s="60">
        <v>45101</v>
      </c>
      <c r="C118" s="61">
        <v>1.99</v>
      </c>
      <c r="D118" s="62" t="s">
        <v>604</v>
      </c>
      <c r="E118" s="63"/>
      <c r="F118" s="63" t="s">
        <v>94</v>
      </c>
      <c r="G118" s="57" t="s">
        <v>13</v>
      </c>
      <c r="H118" s="85"/>
    </row>
    <row r="119" spans="1:8" ht="19.5" customHeight="1" x14ac:dyDescent="0.15">
      <c r="A119" s="59" t="s">
        <v>42</v>
      </c>
      <c r="B119" s="60">
        <v>45101</v>
      </c>
      <c r="C119" s="61">
        <v>1.1499999999999999</v>
      </c>
      <c r="D119" s="62" t="s">
        <v>605</v>
      </c>
      <c r="E119" s="63"/>
      <c r="F119" s="63" t="s">
        <v>94</v>
      </c>
      <c r="G119" s="57" t="s">
        <v>13</v>
      </c>
      <c r="H119" s="85"/>
    </row>
    <row r="120" spans="1:8" ht="19.5" customHeight="1" x14ac:dyDescent="0.15">
      <c r="A120" s="59" t="s">
        <v>42</v>
      </c>
      <c r="B120" s="60">
        <v>45101</v>
      </c>
      <c r="C120" s="61">
        <v>2.15</v>
      </c>
      <c r="D120" s="62" t="s">
        <v>606</v>
      </c>
      <c r="E120" s="63"/>
      <c r="F120" s="63" t="s">
        <v>94</v>
      </c>
      <c r="G120" s="57" t="s">
        <v>13</v>
      </c>
      <c r="H120" s="85"/>
    </row>
    <row r="121" spans="1:8" ht="19.5" customHeight="1" x14ac:dyDescent="0.15">
      <c r="A121" s="59" t="s">
        <v>42</v>
      </c>
      <c r="B121" s="60">
        <v>45101</v>
      </c>
      <c r="C121" s="61">
        <v>2.15</v>
      </c>
      <c r="D121" s="62" t="s">
        <v>606</v>
      </c>
      <c r="E121" s="63"/>
      <c r="F121" s="63" t="s">
        <v>94</v>
      </c>
      <c r="G121" s="57" t="s">
        <v>13</v>
      </c>
      <c r="H121" s="85"/>
    </row>
    <row r="122" spans="1:8" ht="19.5" customHeight="1" x14ac:dyDescent="0.15">
      <c r="A122" s="59" t="s">
        <v>42</v>
      </c>
      <c r="B122" s="60">
        <v>45101</v>
      </c>
      <c r="C122" s="61">
        <v>1.29</v>
      </c>
      <c r="D122" s="62" t="s">
        <v>594</v>
      </c>
      <c r="E122" s="63"/>
      <c r="F122" s="63" t="s">
        <v>94</v>
      </c>
      <c r="G122" s="57" t="s">
        <v>13</v>
      </c>
      <c r="H122" s="85"/>
    </row>
    <row r="123" spans="1:8" ht="19.5" customHeight="1" x14ac:dyDescent="0.15">
      <c r="A123" s="59" t="s">
        <v>42</v>
      </c>
      <c r="B123" s="60">
        <v>45101</v>
      </c>
      <c r="C123" s="61">
        <v>3.09</v>
      </c>
      <c r="D123" s="62" t="s">
        <v>607</v>
      </c>
      <c r="E123" s="63"/>
      <c r="F123" s="63" t="s">
        <v>94</v>
      </c>
      <c r="G123" s="57" t="s">
        <v>24</v>
      </c>
      <c r="H123" s="85"/>
    </row>
    <row r="124" spans="1:8" ht="19.5" customHeight="1" x14ac:dyDescent="0.15">
      <c r="A124" s="59" t="s">
        <v>42</v>
      </c>
      <c r="B124" s="60">
        <v>45101</v>
      </c>
      <c r="C124" s="61">
        <v>3.09</v>
      </c>
      <c r="D124" s="62" t="s">
        <v>607</v>
      </c>
      <c r="E124" s="63"/>
      <c r="F124" s="63" t="s">
        <v>94</v>
      </c>
      <c r="G124" s="57" t="s">
        <v>24</v>
      </c>
      <c r="H124" s="85"/>
    </row>
    <row r="125" spans="1:8" ht="19.5" customHeight="1" x14ac:dyDescent="0.15">
      <c r="A125" s="59" t="s">
        <v>42</v>
      </c>
      <c r="B125" s="60">
        <v>45101</v>
      </c>
      <c r="C125" s="61">
        <v>1.23</v>
      </c>
      <c r="D125" s="62" t="s">
        <v>607</v>
      </c>
      <c r="E125" s="63"/>
      <c r="F125" s="63" t="s">
        <v>94</v>
      </c>
      <c r="G125" s="57" t="s">
        <v>24</v>
      </c>
      <c r="H125" s="85"/>
    </row>
    <row r="126" spans="1:8" ht="19.5" customHeight="1" x14ac:dyDescent="0.15">
      <c r="A126" s="59" t="s">
        <v>42</v>
      </c>
      <c r="B126" s="60">
        <v>45101</v>
      </c>
      <c r="C126" s="61">
        <v>8.4</v>
      </c>
      <c r="D126" s="62" t="s">
        <v>608</v>
      </c>
      <c r="E126" s="63"/>
      <c r="F126" s="63"/>
      <c r="G126" s="57" t="s">
        <v>17</v>
      </c>
      <c r="H126" s="85"/>
    </row>
    <row r="127" spans="1:8" ht="19.5" customHeight="1" x14ac:dyDescent="0.15">
      <c r="A127" s="59" t="s">
        <v>42</v>
      </c>
      <c r="B127" s="60">
        <v>45101</v>
      </c>
      <c r="C127" s="61">
        <v>15.3</v>
      </c>
      <c r="D127" s="62" t="s">
        <v>609</v>
      </c>
      <c r="E127" s="63"/>
      <c r="F127" s="63" t="s">
        <v>610</v>
      </c>
      <c r="G127" s="57" t="s">
        <v>14</v>
      </c>
      <c r="H127" s="85"/>
    </row>
    <row r="128" spans="1:8" ht="19.5" customHeight="1" x14ac:dyDescent="0.15">
      <c r="A128" s="59" t="s">
        <v>38</v>
      </c>
      <c r="B128" s="60">
        <v>45101</v>
      </c>
      <c r="C128" s="61">
        <v>2.99</v>
      </c>
      <c r="D128" s="62" t="s">
        <v>388</v>
      </c>
      <c r="E128" s="63"/>
      <c r="F128" s="63" t="s">
        <v>94</v>
      </c>
      <c r="G128" s="57" t="s">
        <v>13</v>
      </c>
      <c r="H128" s="85"/>
    </row>
    <row r="129" spans="1:8" ht="19.5" customHeight="1" x14ac:dyDescent="0.15">
      <c r="A129" s="59" t="s">
        <v>42</v>
      </c>
      <c r="B129" s="60">
        <v>45103</v>
      </c>
      <c r="C129" s="61">
        <v>1.5</v>
      </c>
      <c r="D129" s="62" t="s">
        <v>611</v>
      </c>
      <c r="E129" s="63"/>
      <c r="F129" s="63" t="s">
        <v>612</v>
      </c>
      <c r="G129" s="57" t="s">
        <v>13</v>
      </c>
      <c r="H129" s="85"/>
    </row>
    <row r="130" spans="1:8" ht="19.5" customHeight="1" x14ac:dyDescent="0.15">
      <c r="A130" s="59" t="s">
        <v>42</v>
      </c>
      <c r="B130" s="60">
        <v>45103</v>
      </c>
      <c r="C130" s="61">
        <v>2.7</v>
      </c>
      <c r="D130" s="62" t="s">
        <v>141</v>
      </c>
      <c r="E130" s="63"/>
      <c r="F130" s="63" t="s">
        <v>98</v>
      </c>
      <c r="G130" s="57" t="s">
        <v>13</v>
      </c>
      <c r="H130" s="85"/>
    </row>
    <row r="131" spans="1:8" ht="19.5" customHeight="1" x14ac:dyDescent="0.15">
      <c r="A131" s="59" t="s">
        <v>42</v>
      </c>
      <c r="B131" s="60">
        <v>45103</v>
      </c>
      <c r="C131" s="61">
        <v>3.83</v>
      </c>
      <c r="D131" s="62" t="s">
        <v>613</v>
      </c>
      <c r="E131" s="63"/>
      <c r="F131" s="63" t="s">
        <v>98</v>
      </c>
      <c r="G131" s="57" t="s">
        <v>13</v>
      </c>
      <c r="H131" s="85"/>
    </row>
    <row r="132" spans="1:8" ht="19.5" customHeight="1" x14ac:dyDescent="0.15">
      <c r="A132" s="59" t="s">
        <v>42</v>
      </c>
      <c r="B132" s="60">
        <v>45103</v>
      </c>
      <c r="C132" s="61">
        <v>7.52</v>
      </c>
      <c r="D132" s="62" t="s">
        <v>614</v>
      </c>
      <c r="E132" s="63"/>
      <c r="F132" s="63" t="s">
        <v>98</v>
      </c>
      <c r="G132" s="57" t="s">
        <v>13</v>
      </c>
      <c r="H132" s="85"/>
    </row>
    <row r="133" spans="1:8" ht="19.5" customHeight="1" x14ac:dyDescent="0.15">
      <c r="A133" s="59" t="s">
        <v>42</v>
      </c>
      <c r="B133" s="60">
        <v>45103</v>
      </c>
      <c r="C133" s="61">
        <v>15.47</v>
      </c>
      <c r="D133" s="62" t="s">
        <v>615</v>
      </c>
      <c r="E133" s="63"/>
      <c r="F133" s="63" t="s">
        <v>98</v>
      </c>
      <c r="G133" s="57" t="s">
        <v>24</v>
      </c>
      <c r="H133" s="85"/>
    </row>
    <row r="134" spans="1:8" ht="19.5" customHeight="1" x14ac:dyDescent="0.15">
      <c r="A134" s="59" t="s">
        <v>42</v>
      </c>
      <c r="B134" s="60">
        <v>45103</v>
      </c>
      <c r="C134" s="61">
        <v>3.99</v>
      </c>
      <c r="D134" s="62" t="s">
        <v>252</v>
      </c>
      <c r="E134" s="63"/>
      <c r="F134" s="63" t="s">
        <v>98</v>
      </c>
      <c r="G134" s="57" t="s">
        <v>13</v>
      </c>
      <c r="H134" s="85"/>
    </row>
    <row r="135" spans="1:8" ht="19.5" customHeight="1" x14ac:dyDescent="0.15">
      <c r="A135" s="59" t="s">
        <v>42</v>
      </c>
      <c r="B135" s="60">
        <v>45105</v>
      </c>
      <c r="C135" s="61">
        <v>2.99</v>
      </c>
      <c r="D135" s="62" t="s">
        <v>616</v>
      </c>
      <c r="E135" s="63"/>
      <c r="F135" s="63" t="s">
        <v>94</v>
      </c>
      <c r="G135" s="57" t="s">
        <v>13</v>
      </c>
      <c r="H135" s="85"/>
    </row>
    <row r="136" spans="1:8" ht="19.5" customHeight="1" x14ac:dyDescent="0.15">
      <c r="A136" s="59" t="s">
        <v>42</v>
      </c>
      <c r="B136" s="60">
        <v>45105</v>
      </c>
      <c r="C136" s="61">
        <v>2.99</v>
      </c>
      <c r="D136" s="62" t="s">
        <v>616</v>
      </c>
      <c r="E136" s="63"/>
      <c r="F136" s="63" t="s">
        <v>617</v>
      </c>
      <c r="G136" s="57" t="s">
        <v>13</v>
      </c>
      <c r="H136" s="85"/>
    </row>
    <row r="137" spans="1:8" ht="19.5" customHeight="1" x14ac:dyDescent="0.15">
      <c r="A137" s="59" t="s">
        <v>42</v>
      </c>
      <c r="B137" s="60">
        <v>45104</v>
      </c>
      <c r="C137" s="61">
        <v>1.42</v>
      </c>
      <c r="D137" s="62" t="s">
        <v>417</v>
      </c>
      <c r="E137" s="63"/>
      <c r="F137" s="63"/>
      <c r="G137" s="57"/>
      <c r="H137" s="85"/>
    </row>
    <row r="138" spans="1:8" ht="19.5" customHeight="1" x14ac:dyDescent="0.15">
      <c r="A138" s="59" t="s">
        <v>42</v>
      </c>
      <c r="B138" s="60">
        <v>45104</v>
      </c>
      <c r="C138" s="61">
        <v>0.75</v>
      </c>
      <c r="D138" s="62" t="s">
        <v>618</v>
      </c>
      <c r="E138" s="63"/>
      <c r="F138" s="63"/>
      <c r="G138" s="57"/>
      <c r="H138" s="85"/>
    </row>
    <row r="139" spans="1:8" ht="19.5" customHeight="1" x14ac:dyDescent="0.15">
      <c r="A139" s="59" t="s">
        <v>42</v>
      </c>
      <c r="B139" s="60">
        <v>45105</v>
      </c>
      <c r="C139" s="61">
        <v>8.76</v>
      </c>
      <c r="D139" s="62" t="s">
        <v>619</v>
      </c>
      <c r="E139" s="63"/>
      <c r="F139" s="63" t="s">
        <v>620</v>
      </c>
      <c r="G139" s="57" t="s">
        <v>17</v>
      </c>
      <c r="H139" s="85"/>
    </row>
    <row r="140" spans="1:8" ht="19.5" customHeight="1" x14ac:dyDescent="0.15">
      <c r="A140" s="59" t="s">
        <v>42</v>
      </c>
      <c r="B140" s="60">
        <v>45104</v>
      </c>
      <c r="C140" s="61">
        <v>13.98</v>
      </c>
      <c r="D140" s="62" t="s">
        <v>621</v>
      </c>
      <c r="E140" s="63"/>
      <c r="F140" s="63" t="s">
        <v>499</v>
      </c>
      <c r="G140" s="57" t="s">
        <v>15</v>
      </c>
      <c r="H140" s="85"/>
    </row>
    <row r="141" spans="1:8" ht="19.5" customHeight="1" x14ac:dyDescent="0.15">
      <c r="A141" s="59" t="s">
        <v>42</v>
      </c>
      <c r="B141" s="84">
        <v>45106</v>
      </c>
      <c r="C141" s="61">
        <v>1.96</v>
      </c>
      <c r="D141" s="62" t="s">
        <v>622</v>
      </c>
      <c r="E141" s="63"/>
      <c r="F141" s="63" t="s">
        <v>196</v>
      </c>
      <c r="G141" s="57" t="s">
        <v>24</v>
      </c>
      <c r="H141" s="85"/>
    </row>
    <row r="142" spans="1:8" ht="19.5" customHeight="1" x14ac:dyDescent="0.15">
      <c r="A142" s="59" t="s">
        <v>42</v>
      </c>
      <c r="B142" s="84">
        <v>45106</v>
      </c>
      <c r="C142" s="61">
        <v>3.23</v>
      </c>
      <c r="D142" s="62" t="s">
        <v>623</v>
      </c>
      <c r="E142" s="63"/>
      <c r="F142" s="63" t="s">
        <v>196</v>
      </c>
      <c r="G142" s="57" t="s">
        <v>24</v>
      </c>
      <c r="H142" s="85"/>
    </row>
    <row r="143" spans="1:8" ht="19.5" customHeight="1" x14ac:dyDescent="0.15">
      <c r="A143" s="59" t="s">
        <v>42</v>
      </c>
      <c r="B143" s="84">
        <v>45106</v>
      </c>
      <c r="C143" s="61">
        <v>8.99</v>
      </c>
      <c r="D143" s="62" t="s">
        <v>624</v>
      </c>
      <c r="E143" s="63"/>
      <c r="F143" s="63" t="s">
        <v>196</v>
      </c>
      <c r="G143" s="57" t="s">
        <v>13</v>
      </c>
      <c r="H143" s="85"/>
    </row>
    <row r="144" spans="1:8" ht="19.5" customHeight="1" x14ac:dyDescent="0.15">
      <c r="A144" s="59" t="s">
        <v>42</v>
      </c>
      <c r="B144" s="60">
        <v>45105</v>
      </c>
      <c r="C144" s="61">
        <v>4.5</v>
      </c>
      <c r="D144" s="62" t="s">
        <v>625</v>
      </c>
      <c r="E144" s="63"/>
      <c r="F144" s="63" t="s">
        <v>626</v>
      </c>
      <c r="G144" s="57" t="s">
        <v>14</v>
      </c>
      <c r="H144" s="85"/>
    </row>
    <row r="145" spans="1:8" ht="19.5" customHeight="1" x14ac:dyDescent="0.15">
      <c r="A145" s="59" t="s">
        <v>42</v>
      </c>
      <c r="B145" s="60">
        <v>45105</v>
      </c>
      <c r="C145" s="61">
        <v>42</v>
      </c>
      <c r="D145" s="62" t="s">
        <v>627</v>
      </c>
      <c r="E145" s="63"/>
      <c r="F145" s="63" t="s">
        <v>626</v>
      </c>
      <c r="G145" s="57" t="s">
        <v>14</v>
      </c>
      <c r="H145" s="85"/>
    </row>
    <row r="146" spans="1:8" ht="19.5" customHeight="1" x14ac:dyDescent="0.15">
      <c r="A146" s="59"/>
      <c r="B146" s="60"/>
      <c r="C146" s="61"/>
      <c r="D146" s="62"/>
      <c r="E146" s="63"/>
      <c r="F146" s="63"/>
      <c r="G146" s="57"/>
      <c r="H146" s="85"/>
    </row>
    <row r="147" spans="1:8" ht="19.5" customHeight="1" x14ac:dyDescent="0.15">
      <c r="A147" s="59"/>
      <c r="B147" s="60"/>
      <c r="C147" s="61"/>
      <c r="D147" s="62"/>
      <c r="E147" s="63"/>
      <c r="F147" s="63"/>
      <c r="G147" s="57"/>
      <c r="H147" s="85"/>
    </row>
    <row r="148" spans="1:8" ht="19.5" customHeight="1" x14ac:dyDescent="0.15">
      <c r="A148" s="59"/>
      <c r="B148" s="60"/>
      <c r="C148" s="61"/>
      <c r="D148" s="62"/>
      <c r="E148" s="63"/>
      <c r="F148" s="63"/>
      <c r="G148" s="57"/>
      <c r="H148" s="85"/>
    </row>
    <row r="149" spans="1:8" ht="19.5" customHeight="1" x14ac:dyDescent="0.15">
      <c r="A149" s="18"/>
      <c r="B149" s="47"/>
      <c r="C149" s="48"/>
      <c r="D149" s="49"/>
      <c r="E149" s="80"/>
      <c r="F149" s="49"/>
      <c r="G149" s="54"/>
      <c r="H149" s="74"/>
    </row>
    <row r="150" spans="1:8" ht="19.5" customHeight="1" x14ac:dyDescent="0.15">
      <c r="A150" s="18"/>
      <c r="B150" s="47"/>
      <c r="C150" s="69"/>
      <c r="D150" s="52"/>
      <c r="E150" s="80"/>
      <c r="F150" s="52"/>
      <c r="G150" s="67"/>
      <c r="H150" s="74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Resumen!$B$3:$C$18</xm:f>
          </x14:formula1>
          <xm:sqref>G6:G150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H121"/>
  <sheetViews>
    <sheetView showGridLines="0" topLeftCell="A19" workbookViewId="0">
      <selection activeCell="B36" sqref="B36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59"/>
      <c r="B1" s="103"/>
      <c r="C1" s="104"/>
      <c r="D1" s="104"/>
      <c r="E1" s="104"/>
      <c r="F1" s="104"/>
      <c r="G1" s="104"/>
      <c r="H1" s="104"/>
    </row>
    <row r="2" spans="1:8" ht="22" x14ac:dyDescent="0.25">
      <c r="A2" s="59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59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59"/>
      <c r="B4" s="36" t="s">
        <v>29</v>
      </c>
      <c r="C4" s="37">
        <f>SUM(C6:C121)</f>
        <v>834.26999999999987</v>
      </c>
      <c r="D4" s="38" t="s">
        <v>30</v>
      </c>
      <c r="E4" s="40">
        <f>SUMIFS(C6:C155,A6:A155,"&lt;&gt;N")</f>
        <v>243.15</v>
      </c>
      <c r="F4" s="38" t="s">
        <v>31</v>
      </c>
      <c r="G4" s="40">
        <f>SUMIFS(C6:C155,A6:A155,"&lt;&gt;F")</f>
        <v>591.12</v>
      </c>
      <c r="H4" s="36">
        <f>E4+G4</f>
        <v>834.27</v>
      </c>
    </row>
    <row r="5" spans="1:8" ht="24" customHeight="1" x14ac:dyDescent="0.15">
      <c r="A5" s="59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38</v>
      </c>
      <c r="B6" s="60">
        <v>45105</v>
      </c>
      <c r="C6" s="61">
        <v>3.12</v>
      </c>
      <c r="D6" s="63" t="s">
        <v>258</v>
      </c>
      <c r="E6" s="63"/>
      <c r="F6" s="63" t="s">
        <v>258</v>
      </c>
      <c r="G6" s="57" t="s">
        <v>13</v>
      </c>
      <c r="H6" s="85"/>
    </row>
    <row r="7" spans="1:8" ht="19.5" customHeight="1" x14ac:dyDescent="0.15">
      <c r="A7" s="59" t="s">
        <v>38</v>
      </c>
      <c r="B7" s="60">
        <v>45110</v>
      </c>
      <c r="C7" s="61">
        <v>4.3099999999999996</v>
      </c>
      <c r="D7" s="63" t="s">
        <v>258</v>
      </c>
      <c r="E7" s="62"/>
      <c r="F7" s="63" t="s">
        <v>444</v>
      </c>
      <c r="G7" s="57" t="s">
        <v>13</v>
      </c>
      <c r="H7" s="86"/>
    </row>
    <row r="8" spans="1:8" ht="19.5" customHeight="1" x14ac:dyDescent="0.15">
      <c r="A8" s="59" t="s">
        <v>42</v>
      </c>
      <c r="B8" s="60">
        <v>45110</v>
      </c>
      <c r="C8" s="61">
        <v>71.75</v>
      </c>
      <c r="D8" s="49" t="s">
        <v>628</v>
      </c>
      <c r="E8" s="83"/>
      <c r="F8" s="55" t="s">
        <v>52</v>
      </c>
      <c r="G8" s="54" t="s">
        <v>25</v>
      </c>
      <c r="H8" s="72"/>
    </row>
    <row r="9" spans="1:8" ht="19.5" customHeight="1" x14ac:dyDescent="0.15">
      <c r="A9" s="59" t="s">
        <v>38</v>
      </c>
      <c r="B9" s="60"/>
      <c r="C9" s="61">
        <v>121.03</v>
      </c>
      <c r="D9" s="62" t="s">
        <v>629</v>
      </c>
      <c r="E9" s="62"/>
      <c r="F9" s="63"/>
      <c r="G9" s="57" t="s">
        <v>23</v>
      </c>
      <c r="H9" s="86"/>
    </row>
    <row r="10" spans="1:8" ht="19.5" customHeight="1" x14ac:dyDescent="0.15">
      <c r="A10" s="59" t="s">
        <v>42</v>
      </c>
      <c r="B10" s="60">
        <v>45110</v>
      </c>
      <c r="C10" s="61">
        <v>2.7</v>
      </c>
      <c r="D10" s="62" t="s">
        <v>361</v>
      </c>
      <c r="E10" s="62">
        <v>3</v>
      </c>
      <c r="F10" s="63"/>
      <c r="G10" s="57" t="s">
        <v>13</v>
      </c>
      <c r="H10" s="86"/>
    </row>
    <row r="11" spans="1:8" ht="19.5" customHeight="1" x14ac:dyDescent="0.15">
      <c r="A11" s="59" t="s">
        <v>42</v>
      </c>
      <c r="B11" s="60">
        <v>45110</v>
      </c>
      <c r="C11" s="61">
        <v>3.83</v>
      </c>
      <c r="D11" s="62" t="s">
        <v>246</v>
      </c>
      <c r="E11" s="62"/>
      <c r="F11" s="63"/>
      <c r="G11" s="57" t="s">
        <v>13</v>
      </c>
      <c r="H11" s="86"/>
    </row>
    <row r="12" spans="1:8" ht="19.5" customHeight="1" x14ac:dyDescent="0.15">
      <c r="A12" s="59" t="s">
        <v>42</v>
      </c>
      <c r="B12" s="60">
        <v>45110</v>
      </c>
      <c r="C12" s="61">
        <v>6.98</v>
      </c>
      <c r="D12" s="62" t="s">
        <v>157</v>
      </c>
      <c r="E12" s="62"/>
      <c r="F12" s="63"/>
      <c r="G12" s="57" t="s">
        <v>13</v>
      </c>
      <c r="H12" s="86"/>
    </row>
    <row r="13" spans="1:8" ht="19.5" customHeight="1" x14ac:dyDescent="0.15">
      <c r="A13" s="59" t="s">
        <v>42</v>
      </c>
      <c r="B13" s="60">
        <v>45110</v>
      </c>
      <c r="C13" s="61">
        <v>3.44</v>
      </c>
      <c r="D13" s="62" t="s">
        <v>630</v>
      </c>
      <c r="E13" s="62">
        <v>2</v>
      </c>
      <c r="F13" s="63"/>
      <c r="G13" s="57" t="s">
        <v>13</v>
      </c>
      <c r="H13" s="86"/>
    </row>
    <row r="14" spans="1:8" ht="19.5" customHeight="1" x14ac:dyDescent="0.15">
      <c r="A14" s="59" t="s">
        <v>42</v>
      </c>
      <c r="B14" s="60">
        <v>45111</v>
      </c>
      <c r="C14" s="61">
        <v>164.08</v>
      </c>
      <c r="D14" s="62" t="s">
        <v>631</v>
      </c>
      <c r="E14" s="62"/>
      <c r="F14" s="63"/>
      <c r="G14" s="57" t="s">
        <v>21</v>
      </c>
      <c r="H14" s="86"/>
    </row>
    <row r="15" spans="1:8" ht="19.5" customHeight="1" x14ac:dyDescent="0.15">
      <c r="A15" s="59" t="s">
        <v>38</v>
      </c>
      <c r="B15" s="60">
        <v>45111</v>
      </c>
      <c r="C15" s="61">
        <v>1.4</v>
      </c>
      <c r="D15" s="62" t="s">
        <v>632</v>
      </c>
      <c r="E15" s="62"/>
      <c r="F15" s="63"/>
      <c r="G15" s="57" t="s">
        <v>13</v>
      </c>
      <c r="H15" s="86"/>
    </row>
    <row r="16" spans="1:8" ht="19.5" customHeight="1" x14ac:dyDescent="0.15">
      <c r="A16" s="59" t="s">
        <v>38</v>
      </c>
      <c r="B16" s="87">
        <v>45111</v>
      </c>
      <c r="C16" s="61">
        <v>1.6</v>
      </c>
      <c r="D16" s="62" t="s">
        <v>633</v>
      </c>
      <c r="E16" s="62"/>
      <c r="F16" s="63"/>
      <c r="G16" s="57" t="s">
        <v>13</v>
      </c>
      <c r="H16" s="86"/>
    </row>
    <row r="17" spans="1:8" ht="19.5" customHeight="1" x14ac:dyDescent="0.15">
      <c r="A17" s="59" t="s">
        <v>38</v>
      </c>
      <c r="B17" s="87">
        <v>45114</v>
      </c>
      <c r="C17" s="61">
        <v>1.5</v>
      </c>
      <c r="D17" s="62" t="s">
        <v>93</v>
      </c>
      <c r="E17" s="62"/>
      <c r="F17" s="63" t="s">
        <v>375</v>
      </c>
      <c r="G17" s="57" t="s">
        <v>13</v>
      </c>
      <c r="H17" s="86"/>
    </row>
    <row r="18" spans="1:8" ht="19.5" customHeight="1" x14ac:dyDescent="0.15">
      <c r="A18" s="59" t="s">
        <v>38</v>
      </c>
      <c r="B18" s="87">
        <v>45114</v>
      </c>
      <c r="C18" s="61">
        <v>4.8899999999999997</v>
      </c>
      <c r="D18" s="62" t="s">
        <v>634</v>
      </c>
      <c r="E18" s="63"/>
      <c r="F18" s="63" t="s">
        <v>94</v>
      </c>
      <c r="G18" s="57" t="s">
        <v>24</v>
      </c>
      <c r="H18" s="85"/>
    </row>
    <row r="19" spans="1:8" ht="19.5" customHeight="1" x14ac:dyDescent="0.15">
      <c r="A19" s="59" t="s">
        <v>38</v>
      </c>
      <c r="B19" s="87">
        <v>45114</v>
      </c>
      <c r="C19" s="61">
        <v>4.8899999999999997</v>
      </c>
      <c r="D19" s="62" t="s">
        <v>634</v>
      </c>
      <c r="E19" s="62"/>
      <c r="F19" s="63" t="s">
        <v>94</v>
      </c>
      <c r="G19" s="57" t="s">
        <v>24</v>
      </c>
      <c r="H19" s="86"/>
    </row>
    <row r="20" spans="1:8" ht="19.5" customHeight="1" x14ac:dyDescent="0.15">
      <c r="A20" s="59" t="s">
        <v>38</v>
      </c>
      <c r="B20" s="87">
        <v>45114</v>
      </c>
      <c r="C20" s="61">
        <v>2.99</v>
      </c>
      <c r="D20" s="62" t="s">
        <v>182</v>
      </c>
      <c r="E20" s="62"/>
      <c r="F20" s="63" t="s">
        <v>94</v>
      </c>
      <c r="G20" s="57" t="s">
        <v>13</v>
      </c>
      <c r="H20" s="86"/>
    </row>
    <row r="21" spans="1:8" ht="19.5" customHeight="1" x14ac:dyDescent="0.15">
      <c r="A21" s="59" t="s">
        <v>38</v>
      </c>
      <c r="B21" s="87">
        <v>45114</v>
      </c>
      <c r="C21" s="61">
        <v>1.25</v>
      </c>
      <c r="D21" s="62" t="s">
        <v>173</v>
      </c>
      <c r="E21" s="63"/>
      <c r="F21" s="63" t="s">
        <v>94</v>
      </c>
      <c r="G21" s="57" t="s">
        <v>13</v>
      </c>
      <c r="H21" s="85"/>
    </row>
    <row r="22" spans="1:8" ht="19.5" customHeight="1" x14ac:dyDescent="0.15">
      <c r="A22" s="59" t="s">
        <v>38</v>
      </c>
      <c r="B22" s="87">
        <v>45114</v>
      </c>
      <c r="C22" s="61">
        <v>0.75</v>
      </c>
      <c r="D22" s="62" t="s">
        <v>635</v>
      </c>
      <c r="E22" s="62"/>
      <c r="F22" s="63" t="s">
        <v>94</v>
      </c>
      <c r="G22" s="57" t="s">
        <v>13</v>
      </c>
      <c r="H22" s="86"/>
    </row>
    <row r="23" spans="1:8" ht="19.5" customHeight="1" x14ac:dyDescent="0.15">
      <c r="A23" s="59" t="s">
        <v>38</v>
      </c>
      <c r="B23" s="87">
        <v>45114</v>
      </c>
      <c r="C23" s="61">
        <v>0.75</v>
      </c>
      <c r="D23" s="62" t="s">
        <v>635</v>
      </c>
      <c r="E23" s="63"/>
      <c r="F23" s="63" t="s">
        <v>94</v>
      </c>
      <c r="G23" s="57" t="s">
        <v>13</v>
      </c>
      <c r="H23" s="86"/>
    </row>
    <row r="24" spans="1:8" ht="19.5" customHeight="1" x14ac:dyDescent="0.15">
      <c r="A24" s="59" t="s">
        <v>38</v>
      </c>
      <c r="B24" s="87">
        <v>45114</v>
      </c>
      <c r="C24" s="61">
        <v>0.75</v>
      </c>
      <c r="D24" s="62" t="s">
        <v>635</v>
      </c>
      <c r="E24" s="63"/>
      <c r="F24" s="63" t="s">
        <v>94</v>
      </c>
      <c r="G24" s="57" t="s">
        <v>13</v>
      </c>
      <c r="H24" s="86"/>
    </row>
    <row r="25" spans="1:8" ht="19.5" customHeight="1" x14ac:dyDescent="0.15">
      <c r="A25" s="59" t="s">
        <v>38</v>
      </c>
      <c r="B25" s="87">
        <v>45114</v>
      </c>
      <c r="C25" s="61">
        <v>1.05</v>
      </c>
      <c r="D25" s="62" t="s">
        <v>636</v>
      </c>
      <c r="E25" s="63"/>
      <c r="F25" s="63" t="s">
        <v>94</v>
      </c>
      <c r="G25" s="57" t="s">
        <v>13</v>
      </c>
      <c r="H25" s="86"/>
    </row>
    <row r="26" spans="1:8" ht="19.5" customHeight="1" x14ac:dyDescent="0.15">
      <c r="A26" s="59" t="s">
        <v>38</v>
      </c>
      <c r="B26" s="87">
        <v>45114</v>
      </c>
      <c r="C26" s="61">
        <v>1.05</v>
      </c>
      <c r="D26" s="62" t="s">
        <v>636</v>
      </c>
      <c r="E26" s="63"/>
      <c r="F26" s="63" t="s">
        <v>94</v>
      </c>
      <c r="G26" s="57" t="s">
        <v>13</v>
      </c>
      <c r="H26" s="86"/>
    </row>
    <row r="27" spans="1:8" ht="19.5" customHeight="1" x14ac:dyDescent="0.15">
      <c r="A27" s="59" t="s">
        <v>42</v>
      </c>
      <c r="B27" s="87">
        <v>45114</v>
      </c>
      <c r="C27" s="61">
        <v>0.94</v>
      </c>
      <c r="D27" s="62" t="s">
        <v>141</v>
      </c>
      <c r="E27" s="63"/>
      <c r="F27" s="63" t="s">
        <v>94</v>
      </c>
      <c r="G27" s="57" t="s">
        <v>13</v>
      </c>
      <c r="H27" s="86"/>
    </row>
    <row r="28" spans="1:8" ht="19.5" customHeight="1" x14ac:dyDescent="0.15">
      <c r="A28" s="59" t="s">
        <v>42</v>
      </c>
      <c r="B28" s="87">
        <v>45114</v>
      </c>
      <c r="C28" s="61">
        <v>0.94</v>
      </c>
      <c r="D28" s="62" t="s">
        <v>141</v>
      </c>
      <c r="E28" s="63"/>
      <c r="F28" s="63" t="s">
        <v>94</v>
      </c>
      <c r="G28" s="57" t="s">
        <v>13</v>
      </c>
      <c r="H28" s="86"/>
    </row>
    <row r="29" spans="1:8" ht="19.5" customHeight="1" x14ac:dyDescent="0.15">
      <c r="A29" s="59" t="s">
        <v>42</v>
      </c>
      <c r="B29" s="87">
        <v>45114</v>
      </c>
      <c r="C29" s="61">
        <v>8.32</v>
      </c>
      <c r="D29" s="62" t="s">
        <v>637</v>
      </c>
      <c r="E29" s="63"/>
      <c r="F29" s="63" t="s">
        <v>94</v>
      </c>
      <c r="G29" s="57" t="s">
        <v>24</v>
      </c>
      <c r="H29" s="86"/>
    </row>
    <row r="30" spans="1:8" ht="19.5" customHeight="1" x14ac:dyDescent="0.15">
      <c r="A30" s="59" t="s">
        <v>42</v>
      </c>
      <c r="B30" s="87">
        <v>45114</v>
      </c>
      <c r="C30" s="61">
        <v>3.39</v>
      </c>
      <c r="D30" s="62" t="s">
        <v>265</v>
      </c>
      <c r="E30" s="63"/>
      <c r="F30" s="63" t="s">
        <v>94</v>
      </c>
      <c r="G30" s="57" t="s">
        <v>13</v>
      </c>
      <c r="H30" s="86"/>
    </row>
    <row r="31" spans="1:8" ht="19.5" customHeight="1" x14ac:dyDescent="0.15">
      <c r="A31" s="59" t="s">
        <v>38</v>
      </c>
      <c r="B31" s="87">
        <v>45115</v>
      </c>
      <c r="C31" s="61">
        <v>3.8</v>
      </c>
      <c r="D31" s="62" t="s">
        <v>243</v>
      </c>
      <c r="E31" s="63"/>
      <c r="F31" s="63" t="s">
        <v>94</v>
      </c>
      <c r="G31" s="57" t="s">
        <v>13</v>
      </c>
      <c r="H31" s="86"/>
    </row>
    <row r="32" spans="1:8" ht="19.5" customHeight="1" x14ac:dyDescent="0.15">
      <c r="A32" s="59" t="s">
        <v>38</v>
      </c>
      <c r="B32" s="87">
        <v>45115</v>
      </c>
      <c r="C32" s="61">
        <v>2.09</v>
      </c>
      <c r="D32" s="62" t="s">
        <v>638</v>
      </c>
      <c r="E32" s="63"/>
      <c r="F32" s="63" t="s">
        <v>94</v>
      </c>
      <c r="G32" s="57" t="s">
        <v>24</v>
      </c>
      <c r="H32" s="86"/>
    </row>
    <row r="33" spans="1:8" ht="19.5" customHeight="1" x14ac:dyDescent="0.15">
      <c r="A33" s="59" t="s">
        <v>38</v>
      </c>
      <c r="B33" s="87">
        <v>45116</v>
      </c>
      <c r="C33" s="61">
        <v>2.09</v>
      </c>
      <c r="D33" s="62" t="s">
        <v>638</v>
      </c>
      <c r="E33" s="63"/>
      <c r="F33" s="63" t="s">
        <v>94</v>
      </c>
      <c r="G33" s="57" t="s">
        <v>24</v>
      </c>
      <c r="H33" s="86"/>
    </row>
    <row r="34" spans="1:8" ht="19.5" customHeight="1" x14ac:dyDescent="0.15">
      <c r="A34" s="59" t="s">
        <v>38</v>
      </c>
      <c r="B34" s="87">
        <v>45146</v>
      </c>
      <c r="C34" s="61">
        <v>1.89</v>
      </c>
      <c r="D34" s="62" t="s">
        <v>639</v>
      </c>
      <c r="E34" s="63"/>
      <c r="F34" s="63" t="s">
        <v>94</v>
      </c>
      <c r="G34" s="57" t="s">
        <v>16</v>
      </c>
      <c r="H34" s="86"/>
    </row>
    <row r="35" spans="1:8" ht="19.5" customHeight="1" x14ac:dyDescent="0.15">
      <c r="A35" s="59" t="s">
        <v>38</v>
      </c>
      <c r="B35" s="87">
        <v>45117</v>
      </c>
      <c r="C35" s="61">
        <v>3.1</v>
      </c>
      <c r="D35" s="62" t="s">
        <v>246</v>
      </c>
      <c r="E35" s="62"/>
      <c r="F35" s="63" t="s">
        <v>98</v>
      </c>
      <c r="G35" s="57" t="s">
        <v>13</v>
      </c>
      <c r="H35" s="86"/>
    </row>
    <row r="36" spans="1:8" ht="19.5" customHeight="1" x14ac:dyDescent="0.15">
      <c r="A36" s="59" t="s">
        <v>38</v>
      </c>
      <c r="B36" s="87">
        <v>45115</v>
      </c>
      <c r="C36" s="61">
        <v>1.0900000000000001</v>
      </c>
      <c r="D36" s="62" t="s">
        <v>198</v>
      </c>
      <c r="E36" s="63"/>
      <c r="F36" s="63" t="s">
        <v>98</v>
      </c>
      <c r="G36" s="57" t="s">
        <v>13</v>
      </c>
      <c r="H36" s="86"/>
    </row>
    <row r="37" spans="1:8" ht="19.5" customHeight="1" x14ac:dyDescent="0.15">
      <c r="A37" s="59" t="s">
        <v>42</v>
      </c>
      <c r="B37" s="87"/>
      <c r="C37" s="61">
        <v>5.99</v>
      </c>
      <c r="D37" s="89" t="s">
        <v>640</v>
      </c>
      <c r="E37" s="63"/>
      <c r="F37" s="63" t="s">
        <v>98</v>
      </c>
      <c r="G37" s="57" t="s">
        <v>20</v>
      </c>
      <c r="H37" s="86"/>
    </row>
    <row r="38" spans="1:8" ht="19.5" customHeight="1" x14ac:dyDescent="0.15">
      <c r="A38" s="59" t="s">
        <v>42</v>
      </c>
      <c r="B38" s="87">
        <v>45118</v>
      </c>
      <c r="C38" s="61">
        <v>8.9</v>
      </c>
      <c r="D38" s="62" t="s">
        <v>75</v>
      </c>
      <c r="E38" s="63"/>
      <c r="F38" s="63" t="s">
        <v>499</v>
      </c>
      <c r="G38" s="57" t="s">
        <v>15</v>
      </c>
      <c r="H38" s="86"/>
    </row>
    <row r="39" spans="1:8" ht="19.5" customHeight="1" x14ac:dyDescent="0.15">
      <c r="A39" s="59" t="s">
        <v>38</v>
      </c>
      <c r="B39" s="87">
        <v>45118</v>
      </c>
      <c r="C39" s="61">
        <v>2.9</v>
      </c>
      <c r="D39" s="62" t="s">
        <v>258</v>
      </c>
      <c r="E39" s="63"/>
      <c r="F39" s="63"/>
      <c r="G39" s="57" t="s">
        <v>13</v>
      </c>
      <c r="H39" s="86"/>
    </row>
    <row r="40" spans="1:8" ht="19.5" customHeight="1" x14ac:dyDescent="0.15">
      <c r="A40" s="59" t="s">
        <v>42</v>
      </c>
      <c r="B40" s="87">
        <v>45119</v>
      </c>
      <c r="C40" s="61">
        <v>52</v>
      </c>
      <c r="D40" s="62" t="s">
        <v>641</v>
      </c>
      <c r="E40" s="63"/>
      <c r="F40" s="63" t="s">
        <v>642</v>
      </c>
      <c r="G40" s="57" t="s">
        <v>21</v>
      </c>
      <c r="H40" s="86"/>
    </row>
    <row r="41" spans="1:8" ht="19.5" customHeight="1" x14ac:dyDescent="0.15">
      <c r="A41" s="59" t="s">
        <v>42</v>
      </c>
      <c r="B41" s="87">
        <v>45119</v>
      </c>
      <c r="C41" s="61">
        <v>0.84</v>
      </c>
      <c r="D41" s="62" t="s">
        <v>643</v>
      </c>
      <c r="E41" s="63"/>
      <c r="F41" s="63" t="s">
        <v>98</v>
      </c>
      <c r="G41" s="57" t="s">
        <v>13</v>
      </c>
      <c r="H41" s="86"/>
    </row>
    <row r="42" spans="1:8" ht="19.5" customHeight="1" x14ac:dyDescent="0.15">
      <c r="A42" s="59" t="s">
        <v>42</v>
      </c>
      <c r="B42" s="87">
        <v>45119</v>
      </c>
      <c r="C42" s="61">
        <v>4.96</v>
      </c>
      <c r="D42" s="62" t="s">
        <v>644</v>
      </c>
      <c r="E42" s="63"/>
      <c r="F42" s="63" t="s">
        <v>98</v>
      </c>
      <c r="G42" s="57" t="s">
        <v>13</v>
      </c>
      <c r="H42" s="85"/>
    </row>
    <row r="43" spans="1:8" ht="19.5" customHeight="1" x14ac:dyDescent="0.15">
      <c r="A43" s="59" t="s">
        <v>42</v>
      </c>
      <c r="B43" s="87">
        <v>45119</v>
      </c>
      <c r="C43" s="61">
        <v>4.79</v>
      </c>
      <c r="D43" s="62" t="s">
        <v>645</v>
      </c>
      <c r="E43" s="63"/>
      <c r="F43" s="63" t="s">
        <v>98</v>
      </c>
      <c r="G43" s="57" t="s">
        <v>13</v>
      </c>
      <c r="H43" s="86"/>
    </row>
    <row r="44" spans="1:8" ht="19.5" customHeight="1" x14ac:dyDescent="0.15">
      <c r="A44" s="59" t="s">
        <v>42</v>
      </c>
      <c r="B44" s="87">
        <v>45119</v>
      </c>
      <c r="C44" s="61">
        <v>3.35</v>
      </c>
      <c r="D44" s="62" t="s">
        <v>646</v>
      </c>
      <c r="E44" s="63"/>
      <c r="F44" s="63" t="s">
        <v>98</v>
      </c>
      <c r="G44" s="57" t="s">
        <v>13</v>
      </c>
      <c r="H44" s="85"/>
    </row>
    <row r="45" spans="1:8" ht="19.5" customHeight="1" x14ac:dyDescent="0.15">
      <c r="A45" s="59" t="s">
        <v>42</v>
      </c>
      <c r="B45" s="87">
        <v>45119</v>
      </c>
      <c r="C45" s="61">
        <v>3.09</v>
      </c>
      <c r="D45" s="62" t="s">
        <v>647</v>
      </c>
      <c r="E45" s="63"/>
      <c r="F45" s="63" t="s">
        <v>98</v>
      </c>
      <c r="G45" s="57" t="s">
        <v>13</v>
      </c>
      <c r="H45" s="86"/>
    </row>
    <row r="46" spans="1:8" ht="19.5" customHeight="1" x14ac:dyDescent="0.15">
      <c r="A46" s="59" t="s">
        <v>42</v>
      </c>
      <c r="B46" s="87">
        <v>45119</v>
      </c>
      <c r="C46" s="61">
        <v>1.06</v>
      </c>
      <c r="D46" s="62" t="s">
        <v>648</v>
      </c>
      <c r="E46" s="63"/>
      <c r="F46" s="63" t="s">
        <v>98</v>
      </c>
      <c r="G46" s="57" t="s">
        <v>13</v>
      </c>
      <c r="H46" s="86"/>
    </row>
    <row r="47" spans="1:8" ht="19.5" customHeight="1" x14ac:dyDescent="0.15">
      <c r="A47" s="59" t="s">
        <v>42</v>
      </c>
      <c r="B47" s="87">
        <v>45119</v>
      </c>
      <c r="C47" s="61">
        <v>2.95</v>
      </c>
      <c r="D47" s="62" t="s">
        <v>649</v>
      </c>
      <c r="E47" s="63"/>
      <c r="F47" s="63" t="s">
        <v>98</v>
      </c>
      <c r="G47" s="57" t="s">
        <v>13</v>
      </c>
      <c r="H47" s="85"/>
    </row>
    <row r="48" spans="1:8" ht="19.5" customHeight="1" x14ac:dyDescent="0.15">
      <c r="A48" s="59" t="s">
        <v>42</v>
      </c>
      <c r="B48" s="87">
        <v>45119</v>
      </c>
      <c r="C48" s="61">
        <v>1.46</v>
      </c>
      <c r="D48" s="62" t="s">
        <v>650</v>
      </c>
      <c r="E48" s="63"/>
      <c r="F48" s="63" t="s">
        <v>98</v>
      </c>
      <c r="G48" s="57" t="s">
        <v>13</v>
      </c>
      <c r="H48" s="85"/>
    </row>
    <row r="49" spans="1:8" ht="19.5" customHeight="1" x14ac:dyDescent="0.15">
      <c r="A49" s="59" t="s">
        <v>42</v>
      </c>
      <c r="B49" s="87">
        <v>45119</v>
      </c>
      <c r="C49" s="61">
        <v>0.75</v>
      </c>
      <c r="D49" s="62" t="s">
        <v>64</v>
      </c>
      <c r="E49" s="63"/>
      <c r="F49" s="63" t="s">
        <v>98</v>
      </c>
      <c r="G49" s="57" t="s">
        <v>13</v>
      </c>
      <c r="H49" s="85"/>
    </row>
    <row r="50" spans="1:8" ht="19.5" customHeight="1" x14ac:dyDescent="0.15">
      <c r="A50" s="59" t="s">
        <v>42</v>
      </c>
      <c r="B50" s="87">
        <v>45119</v>
      </c>
      <c r="C50" s="61">
        <v>0.79</v>
      </c>
      <c r="D50" s="62" t="s">
        <v>64</v>
      </c>
      <c r="E50" s="63"/>
      <c r="F50" s="63" t="s">
        <v>98</v>
      </c>
      <c r="G50" s="57" t="s">
        <v>13</v>
      </c>
      <c r="H50" s="88"/>
    </row>
    <row r="51" spans="1:8" ht="19.5" customHeight="1" x14ac:dyDescent="0.15">
      <c r="A51" s="59" t="s">
        <v>42</v>
      </c>
      <c r="B51" s="87">
        <v>45119</v>
      </c>
      <c r="C51" s="61">
        <v>2.59</v>
      </c>
      <c r="D51" s="62" t="s">
        <v>548</v>
      </c>
      <c r="E51" s="63"/>
      <c r="F51" s="63" t="s">
        <v>98</v>
      </c>
      <c r="G51" s="57" t="s">
        <v>13</v>
      </c>
      <c r="H51" s="88"/>
    </row>
    <row r="52" spans="1:8" ht="19.5" customHeight="1" x14ac:dyDescent="0.15">
      <c r="A52" s="59" t="s">
        <v>42</v>
      </c>
      <c r="B52" s="87">
        <v>45119</v>
      </c>
      <c r="C52" s="61">
        <v>0.79</v>
      </c>
      <c r="D52" s="62" t="s">
        <v>651</v>
      </c>
      <c r="E52" s="63"/>
      <c r="F52" s="63" t="s">
        <v>98</v>
      </c>
      <c r="G52" s="57" t="s">
        <v>13</v>
      </c>
      <c r="H52" s="88"/>
    </row>
    <row r="53" spans="1:8" ht="19.5" customHeight="1" x14ac:dyDescent="0.15">
      <c r="A53" s="59" t="s">
        <v>42</v>
      </c>
      <c r="B53" s="87">
        <v>45119</v>
      </c>
      <c r="C53" s="61">
        <v>1.3</v>
      </c>
      <c r="D53" s="62" t="s">
        <v>79</v>
      </c>
      <c r="E53" s="63"/>
      <c r="F53" s="63" t="s">
        <v>98</v>
      </c>
      <c r="G53" s="57" t="s">
        <v>13</v>
      </c>
      <c r="H53" s="85"/>
    </row>
    <row r="54" spans="1:8" ht="19.5" customHeight="1" x14ac:dyDescent="0.15">
      <c r="A54" s="59" t="s">
        <v>42</v>
      </c>
      <c r="B54" s="87">
        <v>45119</v>
      </c>
      <c r="C54" s="61">
        <v>1.98</v>
      </c>
      <c r="D54" s="62" t="s">
        <v>155</v>
      </c>
      <c r="E54" s="63"/>
      <c r="F54" s="63" t="s">
        <v>98</v>
      </c>
      <c r="G54" s="57" t="s">
        <v>13</v>
      </c>
      <c r="H54" s="86"/>
    </row>
    <row r="55" spans="1:8" ht="19.5" customHeight="1" x14ac:dyDescent="0.15">
      <c r="A55" s="59" t="s">
        <v>42</v>
      </c>
      <c r="B55" s="87">
        <v>45119</v>
      </c>
      <c r="C55" s="61">
        <v>2.37</v>
      </c>
      <c r="D55" s="62" t="s">
        <v>652</v>
      </c>
      <c r="E55" s="63"/>
      <c r="F55" s="63" t="s">
        <v>98</v>
      </c>
      <c r="G55" s="57" t="s">
        <v>13</v>
      </c>
      <c r="H55" s="85"/>
    </row>
    <row r="56" spans="1:8" ht="19.5" customHeight="1" x14ac:dyDescent="0.15">
      <c r="A56" s="59" t="s">
        <v>42</v>
      </c>
      <c r="B56" s="87">
        <v>45119</v>
      </c>
      <c r="C56" s="61">
        <v>1.38</v>
      </c>
      <c r="D56" s="62" t="s">
        <v>653</v>
      </c>
      <c r="E56" s="63"/>
      <c r="F56" s="63" t="s">
        <v>98</v>
      </c>
      <c r="G56" s="57" t="s">
        <v>13</v>
      </c>
      <c r="H56" s="85"/>
    </row>
    <row r="57" spans="1:8" ht="19.5" customHeight="1" x14ac:dyDescent="0.15">
      <c r="A57" s="59" t="s">
        <v>42</v>
      </c>
      <c r="B57" s="87">
        <v>45119</v>
      </c>
      <c r="C57" s="61">
        <v>0.99</v>
      </c>
      <c r="D57" s="62" t="s">
        <v>654</v>
      </c>
      <c r="E57" s="63"/>
      <c r="F57" s="63" t="s">
        <v>98</v>
      </c>
      <c r="G57" s="57" t="s">
        <v>13</v>
      </c>
      <c r="H57" s="86"/>
    </row>
    <row r="58" spans="1:8" ht="19.5" customHeight="1" x14ac:dyDescent="0.15">
      <c r="A58" s="59" t="s">
        <v>42</v>
      </c>
      <c r="B58" s="87">
        <v>45119</v>
      </c>
      <c r="C58" s="61">
        <v>0.88</v>
      </c>
      <c r="D58" s="62" t="s">
        <v>361</v>
      </c>
      <c r="E58" s="63"/>
      <c r="F58" s="63" t="s">
        <v>98</v>
      </c>
      <c r="G58" s="57" t="s">
        <v>13</v>
      </c>
      <c r="H58" s="86"/>
    </row>
    <row r="59" spans="1:8" ht="19.5" customHeight="1" x14ac:dyDescent="0.15">
      <c r="A59" s="59" t="s">
        <v>42</v>
      </c>
      <c r="B59" s="87">
        <v>45119</v>
      </c>
      <c r="C59" s="61">
        <v>0.28999999999999998</v>
      </c>
      <c r="D59" s="62" t="s">
        <v>201</v>
      </c>
      <c r="E59" s="63"/>
      <c r="F59" s="63" t="s">
        <v>98</v>
      </c>
      <c r="G59" s="57" t="s">
        <v>13</v>
      </c>
      <c r="H59" s="86"/>
    </row>
    <row r="60" spans="1:8" ht="19.5" customHeight="1" x14ac:dyDescent="0.15">
      <c r="A60" s="59" t="s">
        <v>42</v>
      </c>
      <c r="B60" s="87">
        <v>45119</v>
      </c>
      <c r="C60" s="61">
        <v>3.83</v>
      </c>
      <c r="D60" s="62" t="s">
        <v>246</v>
      </c>
      <c r="E60" s="63"/>
      <c r="F60" s="63" t="s">
        <v>98</v>
      </c>
      <c r="G60" s="57" t="s">
        <v>13</v>
      </c>
      <c r="H60" s="86"/>
    </row>
    <row r="61" spans="1:8" ht="19.5" customHeight="1" x14ac:dyDescent="0.15">
      <c r="A61" s="59" t="s">
        <v>42</v>
      </c>
      <c r="B61" s="87">
        <v>45119</v>
      </c>
      <c r="C61" s="61">
        <v>2.44</v>
      </c>
      <c r="D61" s="62" t="s">
        <v>157</v>
      </c>
      <c r="E61" s="63"/>
      <c r="F61" s="63" t="s">
        <v>98</v>
      </c>
      <c r="G61" s="57" t="s">
        <v>13</v>
      </c>
      <c r="H61" s="86"/>
    </row>
    <row r="62" spans="1:8" ht="19.5" customHeight="1" x14ac:dyDescent="0.15">
      <c r="A62" s="59" t="s">
        <v>42</v>
      </c>
      <c r="B62" s="60">
        <v>45121</v>
      </c>
      <c r="C62" s="61">
        <v>2.29</v>
      </c>
      <c r="D62" s="62" t="s">
        <v>655</v>
      </c>
      <c r="E62" s="63"/>
      <c r="F62" s="63" t="s">
        <v>94</v>
      </c>
      <c r="G62" s="57" t="s">
        <v>16</v>
      </c>
      <c r="H62" s="85"/>
    </row>
    <row r="63" spans="1:8" ht="19.5" customHeight="1" x14ac:dyDescent="0.15">
      <c r="A63" s="59" t="s">
        <v>42</v>
      </c>
      <c r="B63" s="60">
        <v>45121</v>
      </c>
      <c r="C63" s="61">
        <v>3.02</v>
      </c>
      <c r="D63" s="62" t="s">
        <v>656</v>
      </c>
      <c r="E63" s="63"/>
      <c r="F63" s="63" t="s">
        <v>94</v>
      </c>
      <c r="G63" s="57" t="s">
        <v>13</v>
      </c>
      <c r="H63" s="85"/>
    </row>
    <row r="64" spans="1:8" ht="19.5" customHeight="1" x14ac:dyDescent="0.15">
      <c r="A64" s="59" t="s">
        <v>42</v>
      </c>
      <c r="B64" s="60">
        <v>45121</v>
      </c>
      <c r="C64" s="61">
        <v>1.39</v>
      </c>
      <c r="D64" s="62" t="s">
        <v>360</v>
      </c>
      <c r="E64" s="63"/>
      <c r="F64" s="63" t="s">
        <v>94</v>
      </c>
      <c r="G64" s="57" t="s">
        <v>13</v>
      </c>
      <c r="H64" s="85"/>
    </row>
    <row r="65" spans="1:8" ht="19.5" customHeight="1" x14ac:dyDescent="0.15">
      <c r="A65" s="59" t="s">
        <v>42</v>
      </c>
      <c r="B65" s="60">
        <v>45122</v>
      </c>
      <c r="C65" s="61">
        <v>1.5</v>
      </c>
      <c r="D65" s="62" t="s">
        <v>657</v>
      </c>
      <c r="E65" s="63"/>
      <c r="F65" s="63" t="s">
        <v>396</v>
      </c>
      <c r="G65" s="57" t="s">
        <v>13</v>
      </c>
      <c r="H65" s="85"/>
    </row>
    <row r="66" spans="1:8" ht="19.5" customHeight="1" x14ac:dyDescent="0.15">
      <c r="A66" s="59" t="s">
        <v>42</v>
      </c>
      <c r="B66" s="60">
        <v>45122</v>
      </c>
      <c r="C66" s="61">
        <v>3.05</v>
      </c>
      <c r="D66" s="62" t="s">
        <v>658</v>
      </c>
      <c r="E66" s="63"/>
      <c r="F66" s="63" t="s">
        <v>396</v>
      </c>
      <c r="G66" s="57" t="s">
        <v>13</v>
      </c>
      <c r="H66" s="85"/>
    </row>
    <row r="67" spans="1:8" ht="19.5" customHeight="1" x14ac:dyDescent="0.15">
      <c r="A67" s="59" t="s">
        <v>42</v>
      </c>
      <c r="B67" s="60">
        <v>45122</v>
      </c>
      <c r="C67" s="61">
        <v>1.5</v>
      </c>
      <c r="D67" s="62" t="s">
        <v>659</v>
      </c>
      <c r="E67" s="63"/>
      <c r="F67" s="63" t="s">
        <v>396</v>
      </c>
      <c r="G67" s="57" t="s">
        <v>13</v>
      </c>
      <c r="H67" s="85"/>
    </row>
    <row r="68" spans="1:8" ht="19.5" customHeight="1" x14ac:dyDescent="0.15">
      <c r="A68" s="59" t="s">
        <v>42</v>
      </c>
      <c r="B68" s="60">
        <v>45122</v>
      </c>
      <c r="C68" s="61">
        <v>1.5</v>
      </c>
      <c r="D68" s="62" t="s">
        <v>660</v>
      </c>
      <c r="E68" s="63"/>
      <c r="F68" s="63" t="s">
        <v>396</v>
      </c>
      <c r="G68" s="57" t="s">
        <v>13</v>
      </c>
      <c r="H68" s="85"/>
    </row>
    <row r="69" spans="1:8" ht="19.5" customHeight="1" x14ac:dyDescent="0.15">
      <c r="A69" s="59" t="s">
        <v>42</v>
      </c>
      <c r="B69" s="60">
        <v>45122</v>
      </c>
      <c r="C69" s="61">
        <v>3.9</v>
      </c>
      <c r="D69" s="62" t="s">
        <v>661</v>
      </c>
      <c r="E69" s="63"/>
      <c r="F69" s="63" t="s">
        <v>396</v>
      </c>
      <c r="G69" s="57" t="s">
        <v>13</v>
      </c>
      <c r="H69" s="85"/>
    </row>
    <row r="70" spans="1:8" ht="19.5" customHeight="1" x14ac:dyDescent="0.15">
      <c r="A70" s="59" t="s">
        <v>42</v>
      </c>
      <c r="B70" s="60">
        <v>45122</v>
      </c>
      <c r="C70" s="61">
        <v>1.25</v>
      </c>
      <c r="D70" s="62" t="s">
        <v>662</v>
      </c>
      <c r="E70" s="63"/>
      <c r="F70" s="63" t="s">
        <v>396</v>
      </c>
      <c r="G70" s="57" t="s">
        <v>13</v>
      </c>
      <c r="H70" s="85"/>
    </row>
    <row r="71" spans="1:8" ht="19.5" customHeight="1" x14ac:dyDescent="0.15">
      <c r="A71" s="59" t="s">
        <v>42</v>
      </c>
      <c r="B71" s="60">
        <v>45122</v>
      </c>
      <c r="C71" s="61">
        <v>1</v>
      </c>
      <c r="D71" s="62" t="s">
        <v>663</v>
      </c>
      <c r="E71" s="63"/>
      <c r="F71" s="63" t="s">
        <v>396</v>
      </c>
      <c r="G71" s="57" t="s">
        <v>13</v>
      </c>
      <c r="H71" s="85"/>
    </row>
    <row r="72" spans="1:8" ht="19.5" customHeight="1" x14ac:dyDescent="0.15">
      <c r="A72" s="59" t="s">
        <v>42</v>
      </c>
      <c r="B72" s="60">
        <v>45122</v>
      </c>
      <c r="C72" s="61">
        <v>2.0499999999999998</v>
      </c>
      <c r="D72" s="62" t="s">
        <v>664</v>
      </c>
      <c r="E72" s="63"/>
      <c r="F72" s="63" t="s">
        <v>396</v>
      </c>
      <c r="G72" s="57" t="s">
        <v>13</v>
      </c>
      <c r="H72" s="85"/>
    </row>
    <row r="73" spans="1:8" ht="19.5" customHeight="1" x14ac:dyDescent="0.15">
      <c r="A73" s="59" t="s">
        <v>42</v>
      </c>
      <c r="B73" s="60">
        <v>45122</v>
      </c>
      <c r="C73" s="61">
        <v>1.45</v>
      </c>
      <c r="D73" s="62" t="s">
        <v>665</v>
      </c>
      <c r="E73" s="63"/>
      <c r="F73" s="63" t="s">
        <v>396</v>
      </c>
      <c r="G73" s="57" t="s">
        <v>13</v>
      </c>
      <c r="H73" s="85"/>
    </row>
    <row r="74" spans="1:8" ht="19.5" customHeight="1" x14ac:dyDescent="0.15">
      <c r="A74" s="59" t="s">
        <v>42</v>
      </c>
      <c r="B74" s="60">
        <v>45122</v>
      </c>
      <c r="C74" s="61">
        <v>19.5</v>
      </c>
      <c r="D74" s="62" t="s">
        <v>209</v>
      </c>
      <c r="E74" s="63"/>
      <c r="F74" s="63" t="s">
        <v>666</v>
      </c>
      <c r="G74" s="57" t="s">
        <v>14</v>
      </c>
      <c r="H74" s="85"/>
    </row>
    <row r="75" spans="1:8" ht="19.5" customHeight="1" x14ac:dyDescent="0.15">
      <c r="A75" s="59" t="s">
        <v>42</v>
      </c>
      <c r="B75" s="60">
        <v>45122</v>
      </c>
      <c r="C75" s="61">
        <v>8</v>
      </c>
      <c r="D75" s="62" t="s">
        <v>667</v>
      </c>
      <c r="E75" s="63"/>
      <c r="F75" s="63" t="s">
        <v>668</v>
      </c>
      <c r="G75" s="57" t="s">
        <v>14</v>
      </c>
      <c r="H75" s="85"/>
    </row>
    <row r="76" spans="1:8" ht="19.5" customHeight="1" x14ac:dyDescent="0.15">
      <c r="A76" s="59" t="s">
        <v>42</v>
      </c>
      <c r="B76" s="60">
        <v>45124</v>
      </c>
      <c r="C76" s="61">
        <v>2.2599999999999998</v>
      </c>
      <c r="D76" s="62" t="s">
        <v>583</v>
      </c>
      <c r="E76" s="63"/>
      <c r="F76" s="63" t="s">
        <v>98</v>
      </c>
      <c r="G76" s="57" t="s">
        <v>13</v>
      </c>
      <c r="H76" s="85"/>
    </row>
    <row r="77" spans="1:8" ht="19.5" customHeight="1" x14ac:dyDescent="0.15">
      <c r="A77" s="59" t="s">
        <v>42</v>
      </c>
      <c r="B77" s="60">
        <v>45124</v>
      </c>
      <c r="C77" s="61">
        <v>7.13</v>
      </c>
      <c r="D77" s="62" t="s">
        <v>157</v>
      </c>
      <c r="E77" s="63"/>
      <c r="F77" s="63" t="s">
        <v>98</v>
      </c>
      <c r="G77" s="57" t="s">
        <v>13</v>
      </c>
      <c r="H77" s="85"/>
    </row>
    <row r="78" spans="1:8" ht="19.5" customHeight="1" x14ac:dyDescent="0.15">
      <c r="A78" s="59" t="s">
        <v>42</v>
      </c>
      <c r="B78" s="60">
        <v>45124</v>
      </c>
      <c r="C78" s="61">
        <v>1.72</v>
      </c>
      <c r="D78" s="62" t="s">
        <v>630</v>
      </c>
      <c r="E78" s="63"/>
      <c r="F78" s="63" t="s">
        <v>98</v>
      </c>
      <c r="G78" s="57" t="s">
        <v>13</v>
      </c>
      <c r="H78" s="85"/>
    </row>
    <row r="79" spans="1:8" ht="19.5" customHeight="1" x14ac:dyDescent="0.15">
      <c r="A79" s="59" t="s">
        <v>42</v>
      </c>
      <c r="B79" s="60">
        <v>45124</v>
      </c>
      <c r="C79" s="61">
        <v>1.05</v>
      </c>
      <c r="D79" s="62" t="s">
        <v>669</v>
      </c>
      <c r="E79" s="63"/>
      <c r="F79" s="63" t="s">
        <v>98</v>
      </c>
      <c r="G79" s="57" t="s">
        <v>13</v>
      </c>
      <c r="H79" s="85"/>
    </row>
    <row r="80" spans="1:8" ht="19.5" customHeight="1" x14ac:dyDescent="0.15">
      <c r="A80" s="59" t="s">
        <v>42</v>
      </c>
      <c r="B80" s="60">
        <v>45124</v>
      </c>
      <c r="C80" s="61">
        <v>0.55000000000000004</v>
      </c>
      <c r="D80" s="62" t="s">
        <v>198</v>
      </c>
      <c r="E80" s="63"/>
      <c r="F80" s="63" t="s">
        <v>98</v>
      </c>
      <c r="G80" s="57" t="s">
        <v>13</v>
      </c>
      <c r="H80" s="85"/>
    </row>
    <row r="81" spans="1:8" ht="19.5" customHeight="1" x14ac:dyDescent="0.15">
      <c r="A81" s="59" t="s">
        <v>42</v>
      </c>
      <c r="B81" s="60">
        <v>45124</v>
      </c>
      <c r="C81" s="61">
        <v>2.5</v>
      </c>
      <c r="D81" s="62" t="s">
        <v>670</v>
      </c>
      <c r="E81" s="63"/>
      <c r="F81" s="63"/>
      <c r="G81" s="57" t="s">
        <v>14</v>
      </c>
      <c r="H81" s="85"/>
    </row>
    <row r="82" spans="1:8" ht="19.5" customHeight="1" x14ac:dyDescent="0.15">
      <c r="A82" s="59" t="s">
        <v>42</v>
      </c>
      <c r="B82" s="60">
        <v>45125</v>
      </c>
      <c r="C82" s="61">
        <v>10.99</v>
      </c>
      <c r="D82" s="62" t="s">
        <v>671</v>
      </c>
      <c r="E82" s="63"/>
      <c r="F82" s="63"/>
      <c r="G82" s="57" t="s">
        <v>15</v>
      </c>
      <c r="H82" s="85"/>
    </row>
    <row r="83" spans="1:8" ht="19.5" customHeight="1" x14ac:dyDescent="0.15">
      <c r="A83" s="59" t="s">
        <v>42</v>
      </c>
      <c r="B83" s="60">
        <v>45125</v>
      </c>
      <c r="C83" s="61">
        <v>7.64</v>
      </c>
      <c r="D83" s="62" t="s">
        <v>672</v>
      </c>
      <c r="E83" s="63"/>
      <c r="F83" s="63"/>
      <c r="G83" s="57" t="s">
        <v>23</v>
      </c>
      <c r="H83" s="85"/>
    </row>
    <row r="84" spans="1:8" ht="19.5" customHeight="1" x14ac:dyDescent="0.15">
      <c r="A84" s="59" t="s">
        <v>42</v>
      </c>
      <c r="B84" s="60">
        <v>45125</v>
      </c>
      <c r="C84" s="61">
        <v>49.9</v>
      </c>
      <c r="D84" s="62" t="s">
        <v>673</v>
      </c>
      <c r="E84" s="63"/>
      <c r="F84" s="63" t="s">
        <v>119</v>
      </c>
      <c r="G84" s="57" t="s">
        <v>16</v>
      </c>
      <c r="H84" s="85"/>
    </row>
    <row r="85" spans="1:8" ht="19.5" customHeight="1" x14ac:dyDescent="0.15">
      <c r="A85" s="59" t="s">
        <v>42</v>
      </c>
      <c r="B85" s="60">
        <v>45125</v>
      </c>
      <c r="C85" s="61">
        <v>1.32</v>
      </c>
      <c r="D85" s="62" t="s">
        <v>415</v>
      </c>
      <c r="E85" s="63"/>
      <c r="F85" s="63" t="s">
        <v>98</v>
      </c>
      <c r="G85" s="57" t="s">
        <v>13</v>
      </c>
      <c r="H85" s="85"/>
    </row>
    <row r="86" spans="1:8" ht="19.5" customHeight="1" x14ac:dyDescent="0.15">
      <c r="A86" s="59" t="s">
        <v>38</v>
      </c>
      <c r="B86" s="84">
        <v>45126</v>
      </c>
      <c r="C86" s="61">
        <v>1.98</v>
      </c>
      <c r="D86" s="62" t="s">
        <v>102</v>
      </c>
      <c r="E86" s="63"/>
      <c r="F86" s="63" t="s">
        <v>612</v>
      </c>
      <c r="G86" s="57" t="s">
        <v>13</v>
      </c>
      <c r="H86" s="85"/>
    </row>
    <row r="87" spans="1:8" ht="19.5" customHeight="1" x14ac:dyDescent="0.15">
      <c r="A87" s="59" t="s">
        <v>42</v>
      </c>
      <c r="B87" s="84">
        <v>45126</v>
      </c>
      <c r="C87" s="61">
        <v>16.43</v>
      </c>
      <c r="D87" s="62" t="s">
        <v>489</v>
      </c>
      <c r="E87" s="63"/>
      <c r="F87" s="63" t="s">
        <v>55</v>
      </c>
      <c r="G87" s="57" t="s">
        <v>24</v>
      </c>
      <c r="H87" s="85"/>
    </row>
    <row r="88" spans="1:8" ht="19.5" customHeight="1" x14ac:dyDescent="0.15">
      <c r="A88" s="59" t="s">
        <v>38</v>
      </c>
      <c r="B88" s="84">
        <v>45129</v>
      </c>
      <c r="C88" s="61">
        <v>3.99</v>
      </c>
      <c r="D88" s="62" t="s">
        <v>574</v>
      </c>
      <c r="E88" s="63"/>
      <c r="F88" s="63" t="s">
        <v>168</v>
      </c>
      <c r="G88" s="57" t="s">
        <v>15</v>
      </c>
      <c r="H88" s="85"/>
    </row>
    <row r="89" spans="1:8" ht="19.5" customHeight="1" x14ac:dyDescent="0.15">
      <c r="A89" s="59" t="s">
        <v>38</v>
      </c>
      <c r="B89" s="60">
        <v>45129</v>
      </c>
      <c r="C89" s="61">
        <v>5.99</v>
      </c>
      <c r="D89" s="62" t="s">
        <v>674</v>
      </c>
      <c r="E89" s="63"/>
      <c r="F89" s="63" t="s">
        <v>168</v>
      </c>
      <c r="G89" s="57" t="s">
        <v>15</v>
      </c>
      <c r="H89" s="85"/>
    </row>
    <row r="90" spans="1:8" ht="19.5" customHeight="1" x14ac:dyDescent="0.15">
      <c r="A90" s="59" t="s">
        <v>42</v>
      </c>
      <c r="B90" s="84">
        <v>45128</v>
      </c>
      <c r="C90" s="61">
        <v>1.25</v>
      </c>
      <c r="D90" s="62" t="s">
        <v>173</v>
      </c>
      <c r="E90" s="63"/>
      <c r="F90" s="63" t="s">
        <v>98</v>
      </c>
      <c r="G90" s="57" t="s">
        <v>13</v>
      </c>
      <c r="H90" s="85"/>
    </row>
    <row r="91" spans="1:8" ht="19.5" customHeight="1" x14ac:dyDescent="0.15">
      <c r="A91" s="59" t="s">
        <v>42</v>
      </c>
      <c r="B91" s="60">
        <v>45128</v>
      </c>
      <c r="C91" s="61">
        <v>4.63</v>
      </c>
      <c r="D91" s="62" t="s">
        <v>350</v>
      </c>
      <c r="E91" s="63"/>
      <c r="F91" s="63" t="s">
        <v>98</v>
      </c>
      <c r="G91" s="57" t="s">
        <v>13</v>
      </c>
      <c r="H91" s="85"/>
    </row>
    <row r="92" spans="1:8" ht="19.5" customHeight="1" x14ac:dyDescent="0.15">
      <c r="A92" s="59" t="s">
        <v>42</v>
      </c>
      <c r="B92" s="84">
        <v>45128</v>
      </c>
      <c r="C92" s="61">
        <v>4.25</v>
      </c>
      <c r="D92" s="62" t="s">
        <v>157</v>
      </c>
      <c r="E92" s="63"/>
      <c r="F92" s="63" t="s">
        <v>98</v>
      </c>
      <c r="G92" s="57" t="s">
        <v>13</v>
      </c>
      <c r="H92" s="85"/>
    </row>
    <row r="93" spans="1:8" ht="19.5" customHeight="1" x14ac:dyDescent="0.15">
      <c r="A93" s="59" t="s">
        <v>42</v>
      </c>
      <c r="B93" s="60">
        <v>45128</v>
      </c>
      <c r="C93" s="61">
        <v>1.85</v>
      </c>
      <c r="D93" s="62" t="s">
        <v>174</v>
      </c>
      <c r="E93" s="63"/>
      <c r="F93" s="63" t="s">
        <v>98</v>
      </c>
      <c r="G93" s="57" t="s">
        <v>13</v>
      </c>
      <c r="H93" s="85"/>
    </row>
    <row r="94" spans="1:8" ht="19.5" customHeight="1" x14ac:dyDescent="0.15">
      <c r="A94" s="59" t="s">
        <v>42</v>
      </c>
      <c r="B94" s="84">
        <v>45128</v>
      </c>
      <c r="C94" s="61">
        <v>3.99</v>
      </c>
      <c r="D94" s="62" t="s">
        <v>243</v>
      </c>
      <c r="E94" s="63"/>
      <c r="F94" s="63" t="s">
        <v>98</v>
      </c>
      <c r="G94" s="57" t="s">
        <v>13</v>
      </c>
      <c r="H94" s="85"/>
    </row>
    <row r="95" spans="1:8" ht="19.5" customHeight="1" x14ac:dyDescent="0.15">
      <c r="A95" s="59" t="s">
        <v>38</v>
      </c>
      <c r="B95" s="60">
        <v>45129</v>
      </c>
      <c r="C95" s="61">
        <v>1.19</v>
      </c>
      <c r="D95" s="62" t="s">
        <v>675</v>
      </c>
      <c r="E95" s="63"/>
      <c r="F95" s="63" t="s">
        <v>98</v>
      </c>
      <c r="G95" s="57" t="s">
        <v>13</v>
      </c>
      <c r="H95" s="85"/>
    </row>
    <row r="96" spans="1:8" ht="19.5" customHeight="1" x14ac:dyDescent="0.15">
      <c r="A96" s="59" t="s">
        <v>38</v>
      </c>
      <c r="B96" s="60">
        <v>45129</v>
      </c>
      <c r="C96" s="61">
        <v>8.2899999999999991</v>
      </c>
      <c r="D96" s="62" t="s">
        <v>355</v>
      </c>
      <c r="E96" s="63"/>
      <c r="F96" s="63" t="s">
        <v>98</v>
      </c>
      <c r="G96" s="57" t="s">
        <v>13</v>
      </c>
      <c r="H96" s="85"/>
    </row>
    <row r="97" spans="1:8" ht="19.5" customHeight="1" x14ac:dyDescent="0.15">
      <c r="A97" s="59" t="s">
        <v>38</v>
      </c>
      <c r="B97" s="60">
        <v>45129</v>
      </c>
      <c r="C97" s="61">
        <v>1</v>
      </c>
      <c r="D97" s="62" t="s">
        <v>676</v>
      </c>
      <c r="E97" s="63"/>
      <c r="F97" s="63" t="s">
        <v>98</v>
      </c>
      <c r="G97" s="57" t="s">
        <v>13</v>
      </c>
      <c r="H97" s="85"/>
    </row>
    <row r="98" spans="1:8" ht="19.5" customHeight="1" x14ac:dyDescent="0.15">
      <c r="A98" s="59" t="s">
        <v>38</v>
      </c>
      <c r="B98" s="60">
        <v>45129</v>
      </c>
      <c r="C98" s="61">
        <v>1.89</v>
      </c>
      <c r="D98" s="62" t="s">
        <v>174</v>
      </c>
      <c r="E98" s="63"/>
      <c r="F98" s="63" t="s">
        <v>98</v>
      </c>
      <c r="G98" s="57" t="s">
        <v>13</v>
      </c>
      <c r="H98" s="85"/>
    </row>
    <row r="99" spans="1:8" ht="19.5" customHeight="1" x14ac:dyDescent="0.15">
      <c r="A99" s="59" t="s">
        <v>38</v>
      </c>
      <c r="B99" s="60">
        <v>45129</v>
      </c>
      <c r="C99" s="61">
        <v>1.81</v>
      </c>
      <c r="D99" s="62" t="s">
        <v>677</v>
      </c>
      <c r="E99" s="63"/>
      <c r="F99" s="63" t="s">
        <v>98</v>
      </c>
      <c r="G99" s="57" t="s">
        <v>13</v>
      </c>
      <c r="H99" s="85"/>
    </row>
    <row r="100" spans="1:8" ht="19.5" customHeight="1" x14ac:dyDescent="0.15">
      <c r="A100" s="59" t="s">
        <v>38</v>
      </c>
      <c r="B100" s="84">
        <v>45129</v>
      </c>
      <c r="C100" s="61">
        <v>2.35</v>
      </c>
      <c r="D100" s="62" t="s">
        <v>678</v>
      </c>
      <c r="E100" s="63"/>
      <c r="F100" s="63" t="s">
        <v>98</v>
      </c>
      <c r="G100" s="57" t="s">
        <v>13</v>
      </c>
      <c r="H100" s="85"/>
    </row>
    <row r="101" spans="1:8" ht="19.5" customHeight="1" x14ac:dyDescent="0.15">
      <c r="A101" s="59" t="s">
        <v>42</v>
      </c>
      <c r="B101" s="84">
        <v>45129</v>
      </c>
      <c r="C101" s="61">
        <v>2.76</v>
      </c>
      <c r="D101" s="62" t="s">
        <v>513</v>
      </c>
      <c r="E101" s="63"/>
      <c r="F101" s="63" t="s">
        <v>346</v>
      </c>
      <c r="G101" s="57" t="s">
        <v>13</v>
      </c>
      <c r="H101" s="85"/>
    </row>
    <row r="102" spans="1:8" ht="19.5" customHeight="1" x14ac:dyDescent="0.15">
      <c r="A102" s="59" t="s">
        <v>42</v>
      </c>
      <c r="B102" s="60">
        <v>45129</v>
      </c>
      <c r="C102" s="61">
        <v>1.8</v>
      </c>
      <c r="D102" s="62" t="s">
        <v>679</v>
      </c>
      <c r="E102" s="63"/>
      <c r="F102" s="63" t="s">
        <v>346</v>
      </c>
      <c r="G102" s="57" t="s">
        <v>13</v>
      </c>
      <c r="H102" s="85"/>
    </row>
    <row r="103" spans="1:8" ht="19.5" customHeight="1" x14ac:dyDescent="0.15">
      <c r="A103" s="59" t="s">
        <v>38</v>
      </c>
      <c r="B103" s="60">
        <v>45131</v>
      </c>
      <c r="C103" s="61">
        <v>10</v>
      </c>
      <c r="D103" s="62" t="s">
        <v>680</v>
      </c>
      <c r="E103" s="63"/>
      <c r="F103" s="63" t="s">
        <v>681</v>
      </c>
      <c r="G103" s="57" t="s">
        <v>16</v>
      </c>
      <c r="H103" s="85"/>
    </row>
    <row r="104" spans="1:8" ht="19.5" customHeight="1" x14ac:dyDescent="0.15">
      <c r="A104" s="59" t="s">
        <v>42</v>
      </c>
      <c r="B104" s="60">
        <v>45131</v>
      </c>
      <c r="C104" s="61">
        <v>13</v>
      </c>
      <c r="D104" s="62" t="s">
        <v>682</v>
      </c>
      <c r="E104" s="63"/>
      <c r="F104" s="63" t="s">
        <v>683</v>
      </c>
      <c r="G104" s="57" t="s">
        <v>14</v>
      </c>
      <c r="H104" s="85"/>
    </row>
    <row r="105" spans="1:8" ht="19.5" customHeight="1" x14ac:dyDescent="0.15">
      <c r="A105" s="59" t="s">
        <v>38</v>
      </c>
      <c r="B105" s="60">
        <v>45132</v>
      </c>
      <c r="C105" s="61">
        <v>5.67</v>
      </c>
      <c r="D105" s="62" t="s">
        <v>258</v>
      </c>
      <c r="E105" s="63"/>
      <c r="F105" s="63"/>
      <c r="G105" s="57" t="s">
        <v>13</v>
      </c>
      <c r="H105" s="85"/>
    </row>
    <row r="106" spans="1:8" ht="19.5" customHeight="1" x14ac:dyDescent="0.15">
      <c r="A106" s="59" t="s">
        <v>38</v>
      </c>
      <c r="B106" s="90">
        <v>45132</v>
      </c>
      <c r="C106" s="61">
        <v>5.4</v>
      </c>
      <c r="D106" s="58" t="s">
        <v>141</v>
      </c>
      <c r="E106" s="58"/>
      <c r="F106" s="58" t="s">
        <v>98</v>
      </c>
      <c r="G106" s="91" t="s">
        <v>13</v>
      </c>
      <c r="H106" s="92"/>
    </row>
    <row r="107" spans="1:8" ht="19.5" customHeight="1" x14ac:dyDescent="0.15">
      <c r="A107" s="59" t="s">
        <v>38</v>
      </c>
      <c r="B107" s="60">
        <v>45132</v>
      </c>
      <c r="C107" s="61">
        <v>0.83</v>
      </c>
      <c r="D107" s="58" t="s">
        <v>228</v>
      </c>
      <c r="E107" s="58"/>
      <c r="F107" s="58" t="s">
        <v>98</v>
      </c>
      <c r="G107" s="91" t="s">
        <v>13</v>
      </c>
      <c r="H107" s="92"/>
    </row>
    <row r="108" spans="1:8" ht="19.5" customHeight="1" x14ac:dyDescent="0.15">
      <c r="A108" s="59" t="s">
        <v>38</v>
      </c>
      <c r="B108" s="90">
        <v>45132</v>
      </c>
      <c r="C108" s="61">
        <v>0.71</v>
      </c>
      <c r="D108" s="58" t="s">
        <v>684</v>
      </c>
      <c r="E108" s="58"/>
      <c r="F108" s="58" t="s">
        <v>98</v>
      </c>
      <c r="G108" s="91" t="s">
        <v>13</v>
      </c>
      <c r="H108" s="92"/>
    </row>
    <row r="109" spans="1:8" ht="19.5" customHeight="1" x14ac:dyDescent="0.15">
      <c r="A109" s="59" t="s">
        <v>38</v>
      </c>
      <c r="B109" s="90">
        <v>45132</v>
      </c>
      <c r="C109" s="61">
        <v>1.2</v>
      </c>
      <c r="D109" s="58" t="s">
        <v>237</v>
      </c>
      <c r="E109" s="58"/>
      <c r="F109" s="58" t="s">
        <v>144</v>
      </c>
      <c r="G109" s="91" t="s">
        <v>13</v>
      </c>
      <c r="H109" s="92"/>
    </row>
    <row r="110" spans="1:8" ht="19.5" customHeight="1" x14ac:dyDescent="0.15">
      <c r="A110" s="59" t="s">
        <v>38</v>
      </c>
      <c r="B110" s="90">
        <v>45132</v>
      </c>
      <c r="C110" s="61">
        <v>0.99</v>
      </c>
      <c r="D110" s="58" t="s">
        <v>685</v>
      </c>
      <c r="E110" s="58"/>
      <c r="F110" s="58" t="s">
        <v>144</v>
      </c>
      <c r="G110" s="91" t="s">
        <v>13</v>
      </c>
      <c r="H110" s="92"/>
    </row>
    <row r="111" spans="1:8" ht="19.5" customHeight="1" x14ac:dyDescent="0.15">
      <c r="A111" s="59" t="s">
        <v>38</v>
      </c>
      <c r="B111" s="90">
        <v>45133</v>
      </c>
      <c r="C111" s="61">
        <v>1.47</v>
      </c>
      <c r="D111" s="58" t="s">
        <v>182</v>
      </c>
      <c r="E111" s="58"/>
      <c r="F111" s="58" t="s">
        <v>98</v>
      </c>
      <c r="G111" s="91" t="s">
        <v>13</v>
      </c>
      <c r="H111" s="92"/>
    </row>
    <row r="112" spans="1:8" ht="19.5" customHeight="1" x14ac:dyDescent="0.15">
      <c r="A112" s="59" t="s">
        <v>38</v>
      </c>
      <c r="B112" s="90">
        <v>45133</v>
      </c>
      <c r="C112" s="61">
        <v>5.98</v>
      </c>
      <c r="D112" s="58" t="s">
        <v>638</v>
      </c>
      <c r="E112" s="58"/>
      <c r="F112" s="58" t="s">
        <v>94</v>
      </c>
      <c r="G112" s="91" t="s">
        <v>13</v>
      </c>
      <c r="H112" s="92"/>
    </row>
    <row r="113" spans="1:8" ht="19.5" customHeight="1" x14ac:dyDescent="0.15">
      <c r="A113" s="59" t="s">
        <v>38</v>
      </c>
      <c r="B113" s="90">
        <v>45133</v>
      </c>
      <c r="C113" s="61">
        <v>4.12</v>
      </c>
      <c r="D113" s="58" t="s">
        <v>686</v>
      </c>
      <c r="E113" s="58"/>
      <c r="F113" s="58" t="s">
        <v>94</v>
      </c>
      <c r="G113" s="91" t="s">
        <v>13</v>
      </c>
      <c r="H113" s="92"/>
    </row>
    <row r="114" spans="1:8" ht="19.5" customHeight="1" x14ac:dyDescent="0.15">
      <c r="A114" s="59" t="s">
        <v>42</v>
      </c>
      <c r="B114" s="90">
        <v>45136</v>
      </c>
      <c r="C114" s="61">
        <v>2.3199999999999998</v>
      </c>
      <c r="D114" s="58" t="s">
        <v>349</v>
      </c>
      <c r="E114" s="58"/>
      <c r="F114" s="58"/>
      <c r="G114" s="91" t="s">
        <v>17</v>
      </c>
      <c r="H114" s="92"/>
    </row>
    <row r="115" spans="1:8" ht="19.5" customHeight="1" x14ac:dyDescent="0.15">
      <c r="A115" s="59" t="s">
        <v>42</v>
      </c>
      <c r="B115" s="90">
        <v>45136</v>
      </c>
      <c r="C115" s="61">
        <v>1.4</v>
      </c>
      <c r="D115" s="58" t="s">
        <v>687</v>
      </c>
      <c r="E115" s="58"/>
      <c r="F115" s="58"/>
      <c r="G115" s="91" t="s">
        <v>17</v>
      </c>
      <c r="H115" s="92"/>
    </row>
    <row r="116" spans="1:8" ht="19.5" customHeight="1" x14ac:dyDescent="0.15">
      <c r="A116" s="59" t="s">
        <v>42</v>
      </c>
      <c r="B116" s="90">
        <v>45136</v>
      </c>
      <c r="C116" s="61">
        <v>5.03</v>
      </c>
      <c r="D116" s="58" t="s">
        <v>688</v>
      </c>
      <c r="E116" s="58"/>
      <c r="F116" s="58"/>
      <c r="G116" s="91" t="s">
        <v>14</v>
      </c>
      <c r="H116" s="92"/>
    </row>
    <row r="117" spans="1:8" ht="19.5" customHeight="1" x14ac:dyDescent="0.15">
      <c r="A117" s="59" t="s">
        <v>42</v>
      </c>
      <c r="B117" s="90">
        <v>45136</v>
      </c>
      <c r="C117" s="61">
        <v>1.45</v>
      </c>
      <c r="D117" s="58" t="s">
        <v>349</v>
      </c>
      <c r="E117" s="58"/>
      <c r="F117" s="58"/>
      <c r="G117" s="91" t="s">
        <v>17</v>
      </c>
      <c r="H117" s="92"/>
    </row>
    <row r="118" spans="1:8" ht="19.5" customHeight="1" x14ac:dyDescent="0.15">
      <c r="A118" s="59" t="s">
        <v>42</v>
      </c>
      <c r="B118" s="90">
        <v>45136</v>
      </c>
      <c r="C118" s="61">
        <v>15</v>
      </c>
      <c r="D118" s="58" t="s">
        <v>689</v>
      </c>
      <c r="E118" s="58"/>
      <c r="F118" s="58"/>
      <c r="G118" s="91" t="s">
        <v>14</v>
      </c>
      <c r="H118" s="92"/>
    </row>
    <row r="119" spans="1:8" ht="19.5" customHeight="1" x14ac:dyDescent="0.15">
      <c r="A119" s="59" t="s">
        <v>38</v>
      </c>
      <c r="B119" s="90">
        <v>45136</v>
      </c>
      <c r="C119" s="61">
        <v>10</v>
      </c>
      <c r="D119" s="58" t="s">
        <v>209</v>
      </c>
      <c r="E119" s="58"/>
      <c r="F119" s="58"/>
      <c r="G119" s="91" t="s">
        <v>14</v>
      </c>
      <c r="H119" s="92"/>
    </row>
    <row r="120" spans="1:8" ht="19.5" customHeight="1" x14ac:dyDescent="0.15">
      <c r="A120" s="59" t="s">
        <v>42</v>
      </c>
      <c r="B120" s="90">
        <v>45137</v>
      </c>
      <c r="C120" s="61">
        <v>3.36</v>
      </c>
      <c r="D120" s="58" t="s">
        <v>690</v>
      </c>
      <c r="E120" s="58"/>
      <c r="F120" s="58" t="s">
        <v>691</v>
      </c>
      <c r="G120" s="91" t="s">
        <v>13</v>
      </c>
      <c r="H120" s="92"/>
    </row>
    <row r="121" spans="1:8" ht="19.5" customHeight="1" x14ac:dyDescent="0.15">
      <c r="A121" s="59"/>
      <c r="B121" s="90"/>
      <c r="C121" s="93"/>
      <c r="D121" s="58"/>
      <c r="E121" s="58"/>
      <c r="F121" s="58"/>
      <c r="G121" s="91"/>
      <c r="H121" s="92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Resumen!$B$3:$C$18</xm:f>
          </x14:formula1>
          <xm:sqref>G6:G121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H130"/>
  <sheetViews>
    <sheetView showGridLines="0" topLeftCell="A2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24"/>
      <c r="B1" s="103"/>
      <c r="C1" s="104"/>
      <c r="D1" s="104"/>
      <c r="E1" s="104"/>
      <c r="F1" s="104"/>
      <c r="G1" s="104"/>
      <c r="H1" s="104"/>
    </row>
    <row r="2" spans="1:8" ht="22" x14ac:dyDescent="0.25">
      <c r="A2" s="26"/>
      <c r="B2" s="27" t="s">
        <v>28</v>
      </c>
      <c r="C2" s="28"/>
      <c r="D2" s="26"/>
      <c r="E2" s="37"/>
      <c r="F2" s="29"/>
      <c r="G2" s="70"/>
      <c r="H2" s="36"/>
    </row>
    <row r="3" spans="1:8" ht="12" customHeight="1" x14ac:dyDescent="0.15">
      <c r="A3" s="30"/>
      <c r="B3" s="31"/>
      <c r="C3" s="32"/>
      <c r="D3" s="31"/>
      <c r="E3" s="31"/>
      <c r="F3" s="33"/>
      <c r="G3" s="31"/>
      <c r="H3" s="36"/>
    </row>
    <row r="4" spans="1:8" ht="24" customHeight="1" x14ac:dyDescent="0.15">
      <c r="A4" s="18"/>
      <c r="B4" s="36" t="s">
        <v>29</v>
      </c>
      <c r="C4" s="37">
        <f>SUM(C6:C141)</f>
        <v>925.73000000000025</v>
      </c>
      <c r="D4" s="38" t="s">
        <v>30</v>
      </c>
      <c r="E4" s="40">
        <f>SUMIFS(C6:C130,A6:A130,"&lt;&gt;N")</f>
        <v>171.01000000000002</v>
      </c>
      <c r="F4" s="38" t="s">
        <v>31</v>
      </c>
      <c r="G4" s="40">
        <f>SUMIFS(C6:C130,A6:A130,"&lt;&gt;F")</f>
        <v>754.72000000000014</v>
      </c>
      <c r="H4" s="36">
        <f>E4+G4</f>
        <v>925.73000000000013</v>
      </c>
    </row>
    <row r="5" spans="1:8" ht="24" customHeight="1" x14ac:dyDescent="0.15">
      <c r="A5" s="42"/>
      <c r="B5" s="43" t="s">
        <v>146</v>
      </c>
      <c r="C5" s="44" t="s">
        <v>33</v>
      </c>
      <c r="D5" s="43" t="s">
        <v>34</v>
      </c>
      <c r="E5" s="43" t="s">
        <v>35</v>
      </c>
      <c r="F5" s="43" t="s">
        <v>36</v>
      </c>
      <c r="G5" s="45" t="s">
        <v>37</v>
      </c>
      <c r="H5" s="71" t="s">
        <v>34</v>
      </c>
    </row>
    <row r="6" spans="1:8" ht="19.5" customHeight="1" x14ac:dyDescent="0.15">
      <c r="A6" s="59" t="s">
        <v>42</v>
      </c>
      <c r="B6" s="60">
        <v>45139</v>
      </c>
      <c r="C6" s="61">
        <v>71.75</v>
      </c>
      <c r="D6" s="49" t="s">
        <v>628</v>
      </c>
      <c r="E6" s="83"/>
      <c r="F6" s="55" t="s">
        <v>52</v>
      </c>
      <c r="G6" s="57" t="s">
        <v>25</v>
      </c>
      <c r="H6" s="85"/>
    </row>
    <row r="7" spans="1:8" ht="19.5" customHeight="1" x14ac:dyDescent="0.15">
      <c r="A7" s="59" t="s">
        <v>42</v>
      </c>
      <c r="B7" s="60">
        <v>45139</v>
      </c>
      <c r="C7" s="61">
        <v>1.1100000000000001</v>
      </c>
      <c r="D7" s="62" t="s">
        <v>258</v>
      </c>
      <c r="E7" s="62"/>
      <c r="F7" s="63"/>
      <c r="G7" s="57" t="s">
        <v>13</v>
      </c>
      <c r="H7" s="86"/>
    </row>
    <row r="8" spans="1:8" ht="19.5" customHeight="1" x14ac:dyDescent="0.15">
      <c r="A8" s="59" t="s">
        <v>42</v>
      </c>
      <c r="B8" s="60">
        <v>45139</v>
      </c>
      <c r="C8" s="61">
        <v>3.5</v>
      </c>
      <c r="D8" s="62" t="s">
        <v>692</v>
      </c>
      <c r="E8" s="87"/>
      <c r="F8" s="63" t="s">
        <v>94</v>
      </c>
      <c r="G8" s="57" t="s">
        <v>24</v>
      </c>
      <c r="H8" s="86"/>
    </row>
    <row r="9" spans="1:8" ht="19.5" customHeight="1" x14ac:dyDescent="0.15">
      <c r="A9" s="59" t="s">
        <v>42</v>
      </c>
      <c r="B9" s="60">
        <v>45139</v>
      </c>
      <c r="C9" s="61">
        <v>3.81</v>
      </c>
      <c r="D9" s="62" t="s">
        <v>693</v>
      </c>
      <c r="E9" s="62"/>
      <c r="F9" s="63" t="s">
        <v>94</v>
      </c>
      <c r="G9" s="57" t="s">
        <v>24</v>
      </c>
      <c r="H9" s="86"/>
    </row>
    <row r="10" spans="1:8" ht="19.5" customHeight="1" x14ac:dyDescent="0.15">
      <c r="A10" s="59" t="s">
        <v>38</v>
      </c>
      <c r="B10" s="60">
        <v>45139</v>
      </c>
      <c r="C10" s="61">
        <v>3.33</v>
      </c>
      <c r="D10" s="62" t="s">
        <v>253</v>
      </c>
      <c r="E10" s="62"/>
      <c r="F10" s="63" t="s">
        <v>94</v>
      </c>
      <c r="G10" s="57" t="s">
        <v>24</v>
      </c>
      <c r="H10" s="86"/>
    </row>
    <row r="11" spans="1:8" ht="19.5" customHeight="1" x14ac:dyDescent="0.15">
      <c r="A11" s="59" t="s">
        <v>38</v>
      </c>
      <c r="B11" s="60">
        <v>45139</v>
      </c>
      <c r="C11" s="61">
        <v>3.69</v>
      </c>
      <c r="D11" s="62" t="s">
        <v>694</v>
      </c>
      <c r="E11" s="62"/>
      <c r="F11" s="63" t="s">
        <v>94</v>
      </c>
      <c r="G11" s="57" t="s">
        <v>24</v>
      </c>
      <c r="H11" s="86"/>
    </row>
    <row r="12" spans="1:8" ht="19.5" customHeight="1" x14ac:dyDescent="0.15">
      <c r="A12" s="59" t="s">
        <v>42</v>
      </c>
      <c r="B12" s="60">
        <v>45139</v>
      </c>
      <c r="C12" s="61">
        <v>1.43</v>
      </c>
      <c r="D12" s="62" t="s">
        <v>84</v>
      </c>
      <c r="E12" s="62"/>
      <c r="F12" s="63"/>
      <c r="G12" s="57" t="s">
        <v>13</v>
      </c>
      <c r="H12" s="86"/>
    </row>
    <row r="13" spans="1:8" ht="19.5" customHeight="1" x14ac:dyDescent="0.15">
      <c r="A13" s="59" t="s">
        <v>42</v>
      </c>
      <c r="B13" s="60">
        <v>45139</v>
      </c>
      <c r="C13" s="61">
        <v>6.65</v>
      </c>
      <c r="D13" s="62" t="s">
        <v>99</v>
      </c>
      <c r="E13" s="62"/>
      <c r="F13" s="63" t="s">
        <v>98</v>
      </c>
      <c r="G13" s="57" t="s">
        <v>13</v>
      </c>
      <c r="H13" s="86"/>
    </row>
    <row r="14" spans="1:8" ht="19.5" customHeight="1" x14ac:dyDescent="0.15">
      <c r="A14" s="59" t="s">
        <v>42</v>
      </c>
      <c r="B14" s="60">
        <v>45139</v>
      </c>
      <c r="C14" s="61">
        <v>8.2899999999999991</v>
      </c>
      <c r="D14" s="62" t="s">
        <v>695</v>
      </c>
      <c r="E14" s="62"/>
      <c r="F14" s="63" t="s">
        <v>98</v>
      </c>
      <c r="G14" s="57" t="s">
        <v>13</v>
      </c>
      <c r="H14" s="86"/>
    </row>
    <row r="15" spans="1:8" ht="19.5" customHeight="1" x14ac:dyDescent="0.15">
      <c r="A15" s="59" t="s">
        <v>42</v>
      </c>
      <c r="B15" s="60">
        <v>45139</v>
      </c>
      <c r="C15" s="61">
        <v>3.86</v>
      </c>
      <c r="D15" s="62" t="s">
        <v>206</v>
      </c>
      <c r="E15" s="62"/>
      <c r="F15" s="63" t="s">
        <v>98</v>
      </c>
      <c r="G15" s="57" t="s">
        <v>13</v>
      </c>
      <c r="H15" s="86"/>
    </row>
    <row r="16" spans="1:8" ht="19.5" customHeight="1" x14ac:dyDescent="0.15">
      <c r="A16" s="59" t="s">
        <v>42</v>
      </c>
      <c r="B16" s="60">
        <v>45139</v>
      </c>
      <c r="C16" s="61">
        <v>5.31</v>
      </c>
      <c r="D16" s="62" t="s">
        <v>365</v>
      </c>
      <c r="E16" s="62"/>
      <c r="F16" s="63" t="s">
        <v>98</v>
      </c>
      <c r="G16" s="57" t="s">
        <v>13</v>
      </c>
      <c r="H16" s="86"/>
    </row>
    <row r="17" spans="1:8" ht="19.5" customHeight="1" x14ac:dyDescent="0.15">
      <c r="A17" s="59" t="s">
        <v>42</v>
      </c>
      <c r="B17" s="60">
        <v>45139</v>
      </c>
      <c r="C17" s="61">
        <v>4.05</v>
      </c>
      <c r="D17" s="62" t="s">
        <v>696</v>
      </c>
      <c r="E17" s="62"/>
      <c r="F17" s="63" t="s">
        <v>98</v>
      </c>
      <c r="G17" s="57" t="s">
        <v>13</v>
      </c>
      <c r="H17" s="86"/>
    </row>
    <row r="18" spans="1:8" ht="19.5" customHeight="1" x14ac:dyDescent="0.15">
      <c r="A18" s="59" t="s">
        <v>42</v>
      </c>
      <c r="B18" s="60">
        <v>45139</v>
      </c>
      <c r="C18" s="61">
        <v>1.19</v>
      </c>
      <c r="D18" s="62" t="s">
        <v>237</v>
      </c>
      <c r="E18" s="63"/>
      <c r="F18" s="63" t="s">
        <v>98</v>
      </c>
      <c r="G18" s="57" t="s">
        <v>13</v>
      </c>
      <c r="H18" s="85"/>
    </row>
    <row r="19" spans="1:8" ht="19.5" customHeight="1" x14ac:dyDescent="0.15">
      <c r="A19" s="59" t="s">
        <v>42</v>
      </c>
      <c r="B19" s="60">
        <v>45139</v>
      </c>
      <c r="C19" s="61">
        <v>0.95</v>
      </c>
      <c r="D19" s="62" t="s">
        <v>103</v>
      </c>
      <c r="E19" s="62"/>
      <c r="F19" s="63" t="s">
        <v>98</v>
      </c>
      <c r="G19" s="57" t="s">
        <v>13</v>
      </c>
      <c r="H19" s="86"/>
    </row>
    <row r="20" spans="1:8" ht="19.5" customHeight="1" x14ac:dyDescent="0.15">
      <c r="A20" s="59" t="s">
        <v>42</v>
      </c>
      <c r="B20" s="60">
        <v>45139</v>
      </c>
      <c r="C20" s="61">
        <v>3.79</v>
      </c>
      <c r="D20" s="62" t="s">
        <v>243</v>
      </c>
      <c r="E20" s="62"/>
      <c r="F20" s="63" t="s">
        <v>98</v>
      </c>
      <c r="G20" s="57" t="s">
        <v>13</v>
      </c>
      <c r="H20" s="86"/>
    </row>
    <row r="21" spans="1:8" ht="19.5" customHeight="1" x14ac:dyDescent="0.15">
      <c r="A21" s="59" t="s">
        <v>42</v>
      </c>
      <c r="B21" s="60">
        <v>45141</v>
      </c>
      <c r="C21" s="61">
        <v>32.4</v>
      </c>
      <c r="D21" s="62" t="s">
        <v>697</v>
      </c>
      <c r="E21" s="63"/>
      <c r="F21" s="63" t="s">
        <v>119</v>
      </c>
      <c r="G21" s="57" t="s">
        <v>16</v>
      </c>
      <c r="H21" s="85"/>
    </row>
    <row r="22" spans="1:8" ht="19.5" customHeight="1" x14ac:dyDescent="0.15">
      <c r="A22" s="59" t="s">
        <v>38</v>
      </c>
      <c r="B22" s="60">
        <v>45141</v>
      </c>
      <c r="C22" s="61">
        <v>1.2</v>
      </c>
      <c r="D22" s="62" t="s">
        <v>594</v>
      </c>
      <c r="E22" s="62"/>
      <c r="F22" s="63" t="s">
        <v>203</v>
      </c>
      <c r="G22" s="57" t="s">
        <v>13</v>
      </c>
      <c r="H22" s="86"/>
    </row>
    <row r="23" spans="1:8" ht="19.5" customHeight="1" x14ac:dyDescent="0.15">
      <c r="A23" s="59" t="s">
        <v>42</v>
      </c>
      <c r="B23" s="60">
        <v>45142</v>
      </c>
      <c r="C23" s="61">
        <v>4.3899999999999997</v>
      </c>
      <c r="D23" s="62" t="s">
        <v>698</v>
      </c>
      <c r="E23" s="63"/>
      <c r="F23" s="63" t="s">
        <v>94</v>
      </c>
      <c r="G23" s="57" t="s">
        <v>24</v>
      </c>
      <c r="H23" s="86"/>
    </row>
    <row r="24" spans="1:8" ht="19.5" customHeight="1" x14ac:dyDescent="0.15">
      <c r="A24" s="59" t="s">
        <v>42</v>
      </c>
      <c r="B24" s="60">
        <v>45142</v>
      </c>
      <c r="C24" s="61">
        <v>0.99</v>
      </c>
      <c r="D24" s="62" t="s">
        <v>699</v>
      </c>
      <c r="E24" s="63"/>
      <c r="F24" s="63" t="s">
        <v>94</v>
      </c>
      <c r="G24" s="57" t="s">
        <v>13</v>
      </c>
      <c r="H24" s="86"/>
    </row>
    <row r="25" spans="1:8" ht="19.5" customHeight="1" x14ac:dyDescent="0.15">
      <c r="A25" s="59" t="s">
        <v>42</v>
      </c>
      <c r="B25" s="60">
        <v>45142</v>
      </c>
      <c r="C25" s="61">
        <v>0.76</v>
      </c>
      <c r="D25" s="62" t="s">
        <v>700</v>
      </c>
      <c r="E25" s="63"/>
      <c r="F25" s="63" t="s">
        <v>94</v>
      </c>
      <c r="G25" s="57" t="s">
        <v>13</v>
      </c>
      <c r="H25" s="86"/>
    </row>
    <row r="26" spans="1:8" ht="19.5" customHeight="1" x14ac:dyDescent="0.15">
      <c r="A26" s="59" t="s">
        <v>42</v>
      </c>
      <c r="B26" s="60">
        <v>45142</v>
      </c>
      <c r="C26" s="61">
        <v>1.1000000000000001</v>
      </c>
      <c r="D26" s="62" t="s">
        <v>701</v>
      </c>
      <c r="E26" s="63"/>
      <c r="F26" s="63" t="s">
        <v>94</v>
      </c>
      <c r="G26" s="57" t="s">
        <v>13</v>
      </c>
      <c r="H26" s="86"/>
    </row>
    <row r="27" spans="1:8" ht="19.5" customHeight="1" x14ac:dyDescent="0.15">
      <c r="A27" s="59" t="s">
        <v>42</v>
      </c>
      <c r="B27" s="60">
        <v>45142</v>
      </c>
      <c r="C27" s="61">
        <v>0.9</v>
      </c>
      <c r="D27" s="62" t="s">
        <v>702</v>
      </c>
      <c r="E27" s="63"/>
      <c r="F27" s="63" t="s">
        <v>98</v>
      </c>
      <c r="G27" s="57" t="s">
        <v>16</v>
      </c>
      <c r="H27" s="86"/>
    </row>
    <row r="28" spans="1:8" ht="19.5" customHeight="1" x14ac:dyDescent="0.15">
      <c r="A28" s="59" t="s">
        <v>42</v>
      </c>
      <c r="B28" s="60">
        <v>45142</v>
      </c>
      <c r="C28" s="61">
        <v>0.5</v>
      </c>
      <c r="D28" s="62" t="s">
        <v>703</v>
      </c>
      <c r="E28" s="63"/>
      <c r="F28" s="63" t="s">
        <v>98</v>
      </c>
      <c r="G28" s="57" t="s">
        <v>13</v>
      </c>
      <c r="H28" s="86"/>
    </row>
    <row r="29" spans="1:8" ht="19.5" customHeight="1" x14ac:dyDescent="0.15">
      <c r="A29" s="59" t="s">
        <v>42</v>
      </c>
      <c r="B29" s="60">
        <v>45142</v>
      </c>
      <c r="C29" s="61">
        <v>1.94</v>
      </c>
      <c r="D29" s="62" t="s">
        <v>704</v>
      </c>
      <c r="E29" s="63"/>
      <c r="F29" s="63" t="s">
        <v>98</v>
      </c>
      <c r="G29" s="57" t="s">
        <v>13</v>
      </c>
      <c r="H29" s="86"/>
    </row>
    <row r="30" spans="1:8" ht="19.5" customHeight="1" x14ac:dyDescent="0.15">
      <c r="A30" s="59" t="s">
        <v>42</v>
      </c>
      <c r="B30" s="60">
        <v>45142</v>
      </c>
      <c r="C30" s="61">
        <v>5.88</v>
      </c>
      <c r="D30" s="62" t="s">
        <v>480</v>
      </c>
      <c r="E30" s="63"/>
      <c r="F30" s="63" t="s">
        <v>98</v>
      </c>
      <c r="G30" s="57" t="s">
        <v>13</v>
      </c>
      <c r="H30" s="86"/>
    </row>
    <row r="31" spans="1:8" ht="19.5" customHeight="1" x14ac:dyDescent="0.15">
      <c r="A31" s="59" t="s">
        <v>42</v>
      </c>
      <c r="B31" s="60">
        <v>45142</v>
      </c>
      <c r="C31" s="61">
        <v>2.4</v>
      </c>
      <c r="D31" s="62" t="s">
        <v>705</v>
      </c>
      <c r="E31" s="63"/>
      <c r="F31" s="63" t="s">
        <v>98</v>
      </c>
      <c r="G31" s="57" t="s">
        <v>13</v>
      </c>
      <c r="H31" s="86"/>
    </row>
    <row r="32" spans="1:8" ht="19.5" customHeight="1" x14ac:dyDescent="0.15">
      <c r="A32" s="59" t="s">
        <v>42</v>
      </c>
      <c r="B32" s="60">
        <v>45142</v>
      </c>
      <c r="C32" s="61">
        <v>1.3</v>
      </c>
      <c r="D32" s="62" t="s">
        <v>706</v>
      </c>
      <c r="E32" s="63"/>
      <c r="F32" s="63" t="s">
        <v>98</v>
      </c>
      <c r="G32" s="57" t="s">
        <v>13</v>
      </c>
      <c r="H32" s="86"/>
    </row>
    <row r="33" spans="1:8" ht="19.5" customHeight="1" x14ac:dyDescent="0.15">
      <c r="A33" s="59" t="s">
        <v>42</v>
      </c>
      <c r="B33" s="60">
        <v>45142</v>
      </c>
      <c r="C33" s="61">
        <v>1.85</v>
      </c>
      <c r="D33" s="62" t="s">
        <v>707</v>
      </c>
      <c r="E33" s="62"/>
      <c r="F33" s="63" t="s">
        <v>98</v>
      </c>
      <c r="G33" s="57" t="s">
        <v>13</v>
      </c>
      <c r="H33" s="86"/>
    </row>
    <row r="34" spans="1:8" ht="19.5" customHeight="1" x14ac:dyDescent="0.15">
      <c r="A34" s="59" t="s">
        <v>42</v>
      </c>
      <c r="B34" s="60">
        <v>45142</v>
      </c>
      <c r="C34" s="61">
        <v>0.67</v>
      </c>
      <c r="D34" s="62" t="s">
        <v>708</v>
      </c>
      <c r="E34" s="63"/>
      <c r="F34" s="63" t="s">
        <v>98</v>
      </c>
      <c r="G34" s="57" t="s">
        <v>13</v>
      </c>
      <c r="H34" s="86"/>
    </row>
    <row r="35" spans="1:8" ht="19.5" customHeight="1" x14ac:dyDescent="0.15">
      <c r="A35" s="59" t="s">
        <v>42</v>
      </c>
      <c r="B35" s="60">
        <v>45142</v>
      </c>
      <c r="C35" s="61">
        <v>1.5</v>
      </c>
      <c r="D35" s="62" t="s">
        <v>709</v>
      </c>
      <c r="E35" s="63"/>
      <c r="F35" s="63" t="s">
        <v>98</v>
      </c>
      <c r="G35" s="57" t="s">
        <v>16</v>
      </c>
      <c r="H35" s="86"/>
    </row>
    <row r="36" spans="1:8" ht="19.5" customHeight="1" x14ac:dyDescent="0.15">
      <c r="A36" s="59" t="s">
        <v>42</v>
      </c>
      <c r="B36" s="60">
        <v>45142</v>
      </c>
      <c r="C36" s="61">
        <v>30.54</v>
      </c>
      <c r="D36" s="62" t="s">
        <v>710</v>
      </c>
      <c r="E36" s="63"/>
      <c r="F36" s="63"/>
      <c r="G36" s="57" t="s">
        <v>14</v>
      </c>
      <c r="H36" s="86"/>
    </row>
    <row r="37" spans="1:8" ht="19.5" customHeight="1" x14ac:dyDescent="0.15">
      <c r="A37" s="59" t="s">
        <v>42</v>
      </c>
      <c r="B37" s="60">
        <v>45143</v>
      </c>
      <c r="C37" s="61">
        <v>58.95</v>
      </c>
      <c r="D37" s="62" t="s">
        <v>711</v>
      </c>
      <c r="E37" s="63"/>
      <c r="F37" s="63" t="s">
        <v>712</v>
      </c>
      <c r="G37" s="57" t="s">
        <v>23</v>
      </c>
      <c r="H37" s="86"/>
    </row>
    <row r="38" spans="1:8" ht="19.5" customHeight="1" x14ac:dyDescent="0.15">
      <c r="A38" s="59" t="s">
        <v>42</v>
      </c>
      <c r="B38" s="60">
        <v>45142</v>
      </c>
      <c r="C38" s="61">
        <v>2.4500000000000002</v>
      </c>
      <c r="D38" s="62" t="s">
        <v>713</v>
      </c>
      <c r="E38" s="63"/>
      <c r="F38" s="63" t="s">
        <v>94</v>
      </c>
      <c r="G38" s="57" t="s">
        <v>13</v>
      </c>
      <c r="H38" s="86"/>
    </row>
    <row r="39" spans="1:8" ht="19.5" customHeight="1" x14ac:dyDescent="0.15">
      <c r="A39" s="59" t="s">
        <v>42</v>
      </c>
      <c r="B39" s="60">
        <v>45142</v>
      </c>
      <c r="C39" s="61">
        <v>0.75</v>
      </c>
      <c r="D39" s="62" t="s">
        <v>714</v>
      </c>
      <c r="E39" s="63"/>
      <c r="F39" s="63" t="s">
        <v>94</v>
      </c>
      <c r="G39" s="57" t="s">
        <v>13</v>
      </c>
      <c r="H39" s="86"/>
    </row>
    <row r="40" spans="1:8" ht="19.5" customHeight="1" x14ac:dyDescent="0.15">
      <c r="A40" s="59" t="s">
        <v>42</v>
      </c>
      <c r="B40" s="60">
        <v>45146</v>
      </c>
      <c r="C40" s="61">
        <v>1.35</v>
      </c>
      <c r="D40" s="62" t="s">
        <v>77</v>
      </c>
      <c r="E40" s="63"/>
      <c r="F40" s="63" t="s">
        <v>94</v>
      </c>
      <c r="G40" s="57" t="s">
        <v>16</v>
      </c>
      <c r="H40" s="85"/>
    </row>
    <row r="41" spans="1:8" ht="19.5" customHeight="1" x14ac:dyDescent="0.15">
      <c r="A41" s="59" t="s">
        <v>42</v>
      </c>
      <c r="B41" s="60">
        <v>45146</v>
      </c>
      <c r="C41" s="61">
        <v>2.67</v>
      </c>
      <c r="D41" s="62" t="s">
        <v>715</v>
      </c>
      <c r="E41" s="63"/>
      <c r="F41" s="63" t="s">
        <v>94</v>
      </c>
      <c r="G41" s="57" t="s">
        <v>13</v>
      </c>
      <c r="H41" s="86"/>
    </row>
    <row r="42" spans="1:8" ht="19.5" customHeight="1" x14ac:dyDescent="0.15">
      <c r="A42" s="59" t="s">
        <v>42</v>
      </c>
      <c r="B42" s="60">
        <v>45146</v>
      </c>
      <c r="C42" s="61">
        <v>5.98</v>
      </c>
      <c r="D42" s="62" t="s">
        <v>638</v>
      </c>
      <c r="E42" s="63"/>
      <c r="F42" s="63" t="s">
        <v>94</v>
      </c>
      <c r="G42" s="57" t="s">
        <v>24</v>
      </c>
      <c r="H42" s="85"/>
    </row>
    <row r="43" spans="1:8" ht="19.5" customHeight="1" x14ac:dyDescent="0.15">
      <c r="A43" s="59" t="s">
        <v>42</v>
      </c>
      <c r="B43" s="84">
        <v>45147</v>
      </c>
      <c r="C43" s="61">
        <v>17.920000000000002</v>
      </c>
      <c r="D43" s="62" t="s">
        <v>716</v>
      </c>
      <c r="E43" s="63"/>
      <c r="F43" s="63" t="s">
        <v>717</v>
      </c>
      <c r="G43" s="57" t="s">
        <v>17</v>
      </c>
      <c r="H43" s="86"/>
    </row>
    <row r="44" spans="1:8" ht="19.5" customHeight="1" x14ac:dyDescent="0.15">
      <c r="A44" s="59" t="s">
        <v>42</v>
      </c>
      <c r="B44" s="60">
        <v>45147</v>
      </c>
      <c r="C44" s="61">
        <v>21.88</v>
      </c>
      <c r="D44" s="62" t="s">
        <v>718</v>
      </c>
      <c r="E44" s="63"/>
      <c r="F44" s="63" t="s">
        <v>147</v>
      </c>
      <c r="G44" s="57" t="s">
        <v>21</v>
      </c>
      <c r="H44" s="86"/>
    </row>
    <row r="45" spans="1:8" ht="19.5" customHeight="1" x14ac:dyDescent="0.15">
      <c r="A45" s="59" t="s">
        <v>42</v>
      </c>
      <c r="B45" s="60">
        <v>45147</v>
      </c>
      <c r="C45" s="61">
        <v>24.75</v>
      </c>
      <c r="D45" s="62" t="s">
        <v>719</v>
      </c>
      <c r="E45" s="63"/>
      <c r="F45" s="63" t="s">
        <v>720</v>
      </c>
      <c r="G45" s="57" t="s">
        <v>21</v>
      </c>
      <c r="H45" s="85"/>
    </row>
    <row r="46" spans="1:8" ht="19.5" customHeight="1" x14ac:dyDescent="0.15">
      <c r="A46" s="59" t="s">
        <v>38</v>
      </c>
      <c r="B46" s="60">
        <v>45147</v>
      </c>
      <c r="C46" s="61">
        <v>10.3</v>
      </c>
      <c r="D46" s="62" t="s">
        <v>721</v>
      </c>
      <c r="E46" s="63"/>
      <c r="F46" s="63" t="s">
        <v>722</v>
      </c>
      <c r="G46" s="57" t="s">
        <v>21</v>
      </c>
      <c r="H46" s="85"/>
    </row>
    <row r="47" spans="1:8" ht="19.5" customHeight="1" x14ac:dyDescent="0.15">
      <c r="A47" s="59" t="s">
        <v>38</v>
      </c>
      <c r="B47" s="60">
        <v>45147</v>
      </c>
      <c r="C47" s="61">
        <v>22.7</v>
      </c>
      <c r="D47" s="62" t="s">
        <v>723</v>
      </c>
      <c r="E47" s="63"/>
      <c r="F47" s="63" t="s">
        <v>722</v>
      </c>
      <c r="G47" s="57" t="s">
        <v>21</v>
      </c>
      <c r="H47" s="85"/>
    </row>
    <row r="48" spans="1:8" ht="19.5" customHeight="1" x14ac:dyDescent="0.15">
      <c r="A48" s="59" t="s">
        <v>42</v>
      </c>
      <c r="B48" s="60">
        <v>45148</v>
      </c>
      <c r="C48" s="61">
        <v>21.1</v>
      </c>
      <c r="D48" s="62" t="s">
        <v>330</v>
      </c>
      <c r="E48" s="63"/>
      <c r="F48" s="62"/>
      <c r="G48" s="57" t="s">
        <v>21</v>
      </c>
      <c r="H48" s="88"/>
    </row>
    <row r="49" spans="1:8" ht="19.5" customHeight="1" x14ac:dyDescent="0.15">
      <c r="A49" s="59" t="s">
        <v>42</v>
      </c>
      <c r="B49" s="84">
        <v>45148</v>
      </c>
      <c r="C49" s="61">
        <v>9.3000000000000007</v>
      </c>
      <c r="D49" s="62" t="s">
        <v>330</v>
      </c>
      <c r="E49" s="63"/>
      <c r="F49" s="62"/>
      <c r="G49" s="57" t="s">
        <v>21</v>
      </c>
      <c r="H49" s="88"/>
    </row>
    <row r="50" spans="1:8" ht="19.5" customHeight="1" x14ac:dyDescent="0.15">
      <c r="A50" s="59" t="s">
        <v>42</v>
      </c>
      <c r="B50" s="60">
        <v>45147</v>
      </c>
      <c r="C50" s="61">
        <v>3.8</v>
      </c>
      <c r="D50" s="62" t="s">
        <v>724</v>
      </c>
      <c r="E50" s="63"/>
      <c r="F50" s="62"/>
      <c r="G50" s="57" t="s">
        <v>21</v>
      </c>
      <c r="H50" s="88"/>
    </row>
    <row r="51" spans="1:8" ht="19.5" customHeight="1" x14ac:dyDescent="0.15">
      <c r="A51" s="59" t="s">
        <v>42</v>
      </c>
      <c r="B51" s="60">
        <v>45148</v>
      </c>
      <c r="C51" s="61">
        <v>2.2000000000000002</v>
      </c>
      <c r="D51" s="62" t="s">
        <v>725</v>
      </c>
      <c r="E51" s="63"/>
      <c r="F51" s="62"/>
      <c r="G51" s="57" t="s">
        <v>21</v>
      </c>
      <c r="H51" s="85"/>
    </row>
    <row r="52" spans="1:8" ht="19.5" customHeight="1" x14ac:dyDescent="0.15">
      <c r="A52" s="59" t="s">
        <v>42</v>
      </c>
      <c r="B52" s="60">
        <v>45148</v>
      </c>
      <c r="C52" s="61">
        <v>4.37</v>
      </c>
      <c r="D52" s="62" t="s">
        <v>726</v>
      </c>
      <c r="E52" s="63"/>
      <c r="F52" s="62"/>
      <c r="G52" s="57" t="s">
        <v>21</v>
      </c>
      <c r="H52" s="86"/>
    </row>
    <row r="53" spans="1:8" ht="19.5" customHeight="1" x14ac:dyDescent="0.15">
      <c r="A53" s="59" t="s">
        <v>38</v>
      </c>
      <c r="B53" s="60">
        <v>45148</v>
      </c>
      <c r="C53" s="61">
        <v>10</v>
      </c>
      <c r="D53" s="62" t="s">
        <v>727</v>
      </c>
      <c r="E53" s="63"/>
      <c r="F53" s="62"/>
      <c r="G53" s="57" t="s">
        <v>21</v>
      </c>
      <c r="H53" s="85"/>
    </row>
    <row r="54" spans="1:8" ht="19.5" customHeight="1" x14ac:dyDescent="0.15">
      <c r="A54" s="59" t="s">
        <v>42</v>
      </c>
      <c r="B54" s="60">
        <v>45149</v>
      </c>
      <c r="C54" s="61">
        <v>12.39</v>
      </c>
      <c r="D54" s="62" t="s">
        <v>728</v>
      </c>
      <c r="E54" s="63"/>
      <c r="F54" s="62" t="s">
        <v>147</v>
      </c>
      <c r="G54" s="57" t="s">
        <v>21</v>
      </c>
      <c r="H54" s="85"/>
    </row>
    <row r="55" spans="1:8" ht="19.5" customHeight="1" x14ac:dyDescent="0.15">
      <c r="A55" s="59" t="s">
        <v>42</v>
      </c>
      <c r="B55" s="60">
        <v>45149</v>
      </c>
      <c r="C55" s="61">
        <v>2.4900000000000002</v>
      </c>
      <c r="D55" s="62" t="s">
        <v>729</v>
      </c>
      <c r="E55" s="63"/>
      <c r="F55" s="62"/>
      <c r="G55" s="57" t="s">
        <v>21</v>
      </c>
      <c r="H55" s="86"/>
    </row>
    <row r="56" spans="1:8" ht="19.5" customHeight="1" x14ac:dyDescent="0.15">
      <c r="A56" s="59" t="s">
        <v>42</v>
      </c>
      <c r="B56" s="60">
        <v>45149</v>
      </c>
      <c r="C56" s="61">
        <v>10</v>
      </c>
      <c r="D56" s="62" t="s">
        <v>730</v>
      </c>
      <c r="E56" s="63"/>
      <c r="F56" s="62"/>
      <c r="G56" s="57" t="s">
        <v>21</v>
      </c>
      <c r="H56" s="86"/>
    </row>
    <row r="57" spans="1:8" ht="19.5" customHeight="1" x14ac:dyDescent="0.15">
      <c r="A57" s="59" t="s">
        <v>38</v>
      </c>
      <c r="B57" s="60">
        <v>45149</v>
      </c>
      <c r="C57" s="61">
        <v>10</v>
      </c>
      <c r="D57" s="62" t="s">
        <v>731</v>
      </c>
      <c r="E57" s="63"/>
      <c r="F57" s="62"/>
      <c r="G57" s="57" t="s">
        <v>21</v>
      </c>
      <c r="H57" s="86"/>
    </row>
    <row r="58" spans="1:8" ht="19.5" customHeight="1" x14ac:dyDescent="0.15">
      <c r="A58" s="59" t="s">
        <v>42</v>
      </c>
      <c r="B58" s="60">
        <v>45148</v>
      </c>
      <c r="C58" s="61">
        <v>20</v>
      </c>
      <c r="D58" s="62" t="s">
        <v>732</v>
      </c>
      <c r="E58" s="63"/>
      <c r="F58" s="62"/>
      <c r="G58" s="57" t="s">
        <v>21</v>
      </c>
      <c r="H58" s="86"/>
    </row>
    <row r="59" spans="1:8" ht="19.5" customHeight="1" x14ac:dyDescent="0.15">
      <c r="A59" s="59" t="s">
        <v>42</v>
      </c>
      <c r="B59" s="60">
        <v>45150</v>
      </c>
      <c r="C59" s="61">
        <v>1.35</v>
      </c>
      <c r="D59" s="62" t="s">
        <v>733</v>
      </c>
      <c r="E59" s="63"/>
      <c r="F59" s="62" t="s">
        <v>559</v>
      </c>
      <c r="G59" s="57" t="s">
        <v>21</v>
      </c>
      <c r="H59" s="86"/>
    </row>
    <row r="60" spans="1:8" ht="19.5" customHeight="1" x14ac:dyDescent="0.15">
      <c r="A60" s="59" t="s">
        <v>42</v>
      </c>
      <c r="B60" s="60">
        <v>45150</v>
      </c>
      <c r="C60" s="61">
        <v>14.9</v>
      </c>
      <c r="D60" s="62" t="s">
        <v>209</v>
      </c>
      <c r="E60" s="63"/>
      <c r="F60" s="62" t="s">
        <v>117</v>
      </c>
      <c r="G60" s="57" t="s">
        <v>21</v>
      </c>
      <c r="H60" s="85"/>
    </row>
    <row r="61" spans="1:8" ht="19.5" customHeight="1" x14ac:dyDescent="0.15">
      <c r="A61" s="59" t="s">
        <v>42</v>
      </c>
      <c r="B61" s="60">
        <v>45150</v>
      </c>
      <c r="C61" s="61">
        <v>8.6999999999999993</v>
      </c>
      <c r="D61" s="62" t="s">
        <v>734</v>
      </c>
      <c r="E61" s="63"/>
      <c r="F61" s="63"/>
      <c r="G61" s="57" t="s">
        <v>21</v>
      </c>
      <c r="H61" s="85"/>
    </row>
    <row r="62" spans="1:8" ht="19.5" customHeight="1" x14ac:dyDescent="0.15">
      <c r="A62" s="59" t="s">
        <v>42</v>
      </c>
      <c r="B62" s="60">
        <v>45150</v>
      </c>
      <c r="C62" s="61">
        <v>13.5</v>
      </c>
      <c r="D62" s="62" t="s">
        <v>735</v>
      </c>
      <c r="E62" s="63"/>
      <c r="F62" s="63"/>
      <c r="G62" s="57" t="s">
        <v>21</v>
      </c>
      <c r="H62" s="85"/>
    </row>
    <row r="63" spans="1:8" ht="19.5" customHeight="1" x14ac:dyDescent="0.15">
      <c r="A63" s="59" t="s">
        <v>38</v>
      </c>
      <c r="B63" s="84">
        <v>45152</v>
      </c>
      <c r="C63" s="61">
        <v>3.61</v>
      </c>
      <c r="D63" s="62" t="s">
        <v>258</v>
      </c>
      <c r="E63" s="63"/>
      <c r="F63" s="63"/>
      <c r="G63" s="57" t="s">
        <v>13</v>
      </c>
      <c r="H63" s="85"/>
    </row>
    <row r="64" spans="1:8" ht="19.5" customHeight="1" x14ac:dyDescent="0.15">
      <c r="A64" s="59" t="s">
        <v>38</v>
      </c>
      <c r="B64" s="60">
        <v>45152</v>
      </c>
      <c r="C64" s="61">
        <v>0.79</v>
      </c>
      <c r="D64" s="62" t="s">
        <v>441</v>
      </c>
      <c r="E64" s="63"/>
      <c r="F64" s="63"/>
      <c r="G64" s="57" t="s">
        <v>13</v>
      </c>
      <c r="H64" s="85"/>
    </row>
    <row r="65" spans="1:8" ht="19.5" customHeight="1" x14ac:dyDescent="0.15">
      <c r="A65" s="59" t="s">
        <v>38</v>
      </c>
      <c r="B65" s="84">
        <v>45152</v>
      </c>
      <c r="C65" s="61">
        <v>0.87</v>
      </c>
      <c r="D65" s="62" t="s">
        <v>442</v>
      </c>
      <c r="E65" s="63"/>
      <c r="F65" s="63"/>
      <c r="G65" s="57" t="s">
        <v>13</v>
      </c>
      <c r="H65" s="85"/>
    </row>
    <row r="66" spans="1:8" ht="19.5" customHeight="1" x14ac:dyDescent="0.15">
      <c r="A66" s="59" t="s">
        <v>38</v>
      </c>
      <c r="B66" s="60">
        <v>45152</v>
      </c>
      <c r="C66" s="61">
        <v>1.25</v>
      </c>
      <c r="D66" s="62" t="s">
        <v>93</v>
      </c>
      <c r="E66" s="63"/>
      <c r="F66" s="63"/>
      <c r="G66" s="57" t="s">
        <v>13</v>
      </c>
      <c r="H66" s="85"/>
    </row>
    <row r="67" spans="1:8" ht="19.5" customHeight="1" x14ac:dyDescent="0.15">
      <c r="A67" s="59" t="s">
        <v>38</v>
      </c>
      <c r="B67" s="84">
        <v>45152</v>
      </c>
      <c r="C67" s="61">
        <v>3.67</v>
      </c>
      <c r="D67" s="62" t="s">
        <v>350</v>
      </c>
      <c r="E67" s="63"/>
      <c r="F67" s="63"/>
      <c r="G67" s="57" t="s">
        <v>13</v>
      </c>
      <c r="H67" s="85"/>
    </row>
    <row r="68" spans="1:8" ht="19.5" customHeight="1" x14ac:dyDescent="0.15">
      <c r="A68" s="59" t="s">
        <v>38</v>
      </c>
      <c r="B68" s="60">
        <v>45152</v>
      </c>
      <c r="C68" s="61">
        <v>3.94</v>
      </c>
      <c r="D68" s="62" t="s">
        <v>365</v>
      </c>
      <c r="E68" s="63"/>
      <c r="F68" s="63"/>
      <c r="G68" s="57" t="s">
        <v>13</v>
      </c>
      <c r="H68" s="85"/>
    </row>
    <row r="69" spans="1:8" ht="19.5" customHeight="1" x14ac:dyDescent="0.15">
      <c r="A69" s="59" t="s">
        <v>38</v>
      </c>
      <c r="B69" s="84">
        <v>45152</v>
      </c>
      <c r="C69" s="61">
        <v>0.95</v>
      </c>
      <c r="D69" s="62" t="s">
        <v>103</v>
      </c>
      <c r="E69" s="63"/>
      <c r="F69" s="63"/>
      <c r="G69" s="57" t="s">
        <v>13</v>
      </c>
      <c r="H69" s="85"/>
    </row>
    <row r="70" spans="1:8" ht="19.5" customHeight="1" x14ac:dyDescent="0.15">
      <c r="A70" s="59" t="s">
        <v>42</v>
      </c>
      <c r="B70" s="60">
        <v>45154</v>
      </c>
      <c r="C70" s="61">
        <v>1.72</v>
      </c>
      <c r="D70" s="62" t="s">
        <v>630</v>
      </c>
      <c r="E70" s="63"/>
      <c r="F70" s="63" t="s">
        <v>98</v>
      </c>
      <c r="G70" s="57" t="s">
        <v>13</v>
      </c>
      <c r="H70" s="85"/>
    </row>
    <row r="71" spans="1:8" ht="19.5" customHeight="1" x14ac:dyDescent="0.15">
      <c r="A71" s="59" t="s">
        <v>42</v>
      </c>
      <c r="B71" s="60">
        <v>45154</v>
      </c>
      <c r="C71" s="61">
        <v>1.45</v>
      </c>
      <c r="D71" s="62" t="s">
        <v>736</v>
      </c>
      <c r="E71" s="63"/>
      <c r="F71" s="63" t="s">
        <v>98</v>
      </c>
      <c r="G71" s="57" t="s">
        <v>13</v>
      </c>
      <c r="H71" s="85"/>
    </row>
    <row r="72" spans="1:8" ht="19.5" customHeight="1" x14ac:dyDescent="0.15">
      <c r="A72" s="59" t="s">
        <v>42</v>
      </c>
      <c r="B72" s="60">
        <v>45154</v>
      </c>
      <c r="C72" s="61">
        <v>1.35</v>
      </c>
      <c r="D72" s="62" t="s">
        <v>86</v>
      </c>
      <c r="E72" s="63"/>
      <c r="F72" s="63" t="s">
        <v>94</v>
      </c>
      <c r="G72" s="57" t="s">
        <v>13</v>
      </c>
      <c r="H72" s="85"/>
    </row>
    <row r="73" spans="1:8" ht="19.5" customHeight="1" x14ac:dyDescent="0.15">
      <c r="A73" s="59" t="s">
        <v>38</v>
      </c>
      <c r="B73" s="60">
        <v>45150</v>
      </c>
      <c r="C73" s="61">
        <v>4.03</v>
      </c>
      <c r="D73" s="62" t="s">
        <v>737</v>
      </c>
      <c r="E73" s="63"/>
      <c r="F73" s="63" t="s">
        <v>738</v>
      </c>
      <c r="G73" s="57" t="s">
        <v>21</v>
      </c>
      <c r="H73" s="85"/>
    </row>
    <row r="74" spans="1:8" ht="19.5" customHeight="1" x14ac:dyDescent="0.15">
      <c r="A74" s="59" t="s">
        <v>38</v>
      </c>
      <c r="B74" s="60">
        <v>45134</v>
      </c>
      <c r="C74" s="61">
        <v>5.88</v>
      </c>
      <c r="D74" s="62" t="s">
        <v>739</v>
      </c>
      <c r="E74" s="63"/>
      <c r="F74" s="63"/>
      <c r="G74" s="57" t="s">
        <v>15</v>
      </c>
      <c r="H74" s="85"/>
    </row>
    <row r="75" spans="1:8" ht="19.5" customHeight="1" x14ac:dyDescent="0.15">
      <c r="A75" s="59" t="s">
        <v>38</v>
      </c>
      <c r="B75" s="60">
        <v>45156</v>
      </c>
      <c r="C75" s="61">
        <v>4.5</v>
      </c>
      <c r="D75" s="62" t="s">
        <v>740</v>
      </c>
      <c r="E75" s="63"/>
      <c r="F75" s="63" t="s">
        <v>168</v>
      </c>
      <c r="G75" s="57" t="s">
        <v>15</v>
      </c>
      <c r="H75" s="85"/>
    </row>
    <row r="76" spans="1:8" ht="19.5" customHeight="1" x14ac:dyDescent="0.15">
      <c r="A76" s="59" t="s">
        <v>38</v>
      </c>
      <c r="B76" s="60">
        <v>45156</v>
      </c>
      <c r="C76" s="61">
        <v>4.3</v>
      </c>
      <c r="D76" s="62" t="s">
        <v>574</v>
      </c>
      <c r="E76" s="63"/>
      <c r="F76" s="63" t="s">
        <v>168</v>
      </c>
      <c r="G76" s="57" t="s">
        <v>15</v>
      </c>
      <c r="H76" s="85"/>
    </row>
    <row r="77" spans="1:8" ht="19.5" customHeight="1" x14ac:dyDescent="0.15">
      <c r="A77" s="59" t="s">
        <v>38</v>
      </c>
      <c r="B77" s="60">
        <v>45156</v>
      </c>
      <c r="C77" s="61">
        <v>2.69</v>
      </c>
      <c r="D77" s="62" t="s">
        <v>182</v>
      </c>
      <c r="E77" s="63"/>
      <c r="F77" s="62" t="s">
        <v>98</v>
      </c>
      <c r="G77" s="57" t="s">
        <v>13</v>
      </c>
      <c r="H77" s="85"/>
    </row>
    <row r="78" spans="1:8" ht="19.5" customHeight="1" x14ac:dyDescent="0.15">
      <c r="A78" s="59" t="s">
        <v>38</v>
      </c>
      <c r="B78" s="60">
        <v>45156</v>
      </c>
      <c r="C78" s="61">
        <v>8.75</v>
      </c>
      <c r="D78" s="62" t="s">
        <v>355</v>
      </c>
      <c r="E78" s="63"/>
      <c r="F78" s="62" t="s">
        <v>98</v>
      </c>
      <c r="G78" s="57" t="s">
        <v>13</v>
      </c>
      <c r="H78" s="85"/>
    </row>
    <row r="79" spans="1:8" ht="19.5" customHeight="1" x14ac:dyDescent="0.15">
      <c r="A79" s="59" t="s">
        <v>38</v>
      </c>
      <c r="B79" s="60">
        <v>45156</v>
      </c>
      <c r="C79" s="61">
        <v>3.69</v>
      </c>
      <c r="D79" s="62" t="s">
        <v>270</v>
      </c>
      <c r="E79" s="63"/>
      <c r="F79" s="62" t="s">
        <v>98</v>
      </c>
      <c r="G79" s="57" t="s">
        <v>13</v>
      </c>
      <c r="H79" s="85"/>
    </row>
    <row r="80" spans="1:8" ht="19.5" customHeight="1" x14ac:dyDescent="0.15">
      <c r="A80" s="59" t="s">
        <v>38</v>
      </c>
      <c r="B80" s="60">
        <v>45156</v>
      </c>
      <c r="C80" s="61">
        <v>2.5499999999999998</v>
      </c>
      <c r="D80" s="62" t="s">
        <v>705</v>
      </c>
      <c r="E80" s="63"/>
      <c r="F80" s="62" t="s">
        <v>98</v>
      </c>
      <c r="G80" s="57" t="s">
        <v>13</v>
      </c>
      <c r="H80" s="85"/>
    </row>
    <row r="81" spans="1:8" ht="19.5" customHeight="1" x14ac:dyDescent="0.15">
      <c r="A81" s="59" t="s">
        <v>38</v>
      </c>
      <c r="B81" s="60">
        <v>45156</v>
      </c>
      <c r="C81" s="61">
        <v>1.44</v>
      </c>
      <c r="D81" s="62" t="s">
        <v>700</v>
      </c>
      <c r="E81" s="63"/>
      <c r="F81" s="62" t="s">
        <v>98</v>
      </c>
      <c r="G81" s="57" t="s">
        <v>13</v>
      </c>
      <c r="H81" s="85"/>
    </row>
    <row r="82" spans="1:8" ht="19.5" customHeight="1" x14ac:dyDescent="0.15">
      <c r="A82" s="59" t="s">
        <v>42</v>
      </c>
      <c r="B82" s="60">
        <v>45156</v>
      </c>
      <c r="C82" s="61">
        <v>31.7</v>
      </c>
      <c r="D82" s="62" t="s">
        <v>741</v>
      </c>
      <c r="E82" s="63"/>
      <c r="F82" s="63" t="s">
        <v>742</v>
      </c>
      <c r="G82" s="57" t="s">
        <v>14</v>
      </c>
      <c r="H82" s="85"/>
    </row>
    <row r="83" spans="1:8" ht="19.5" customHeight="1" x14ac:dyDescent="0.15">
      <c r="A83" s="59" t="s">
        <v>42</v>
      </c>
      <c r="B83" s="60">
        <v>45156</v>
      </c>
      <c r="C83" s="61">
        <v>7</v>
      </c>
      <c r="D83" s="62" t="s">
        <v>743</v>
      </c>
      <c r="E83" s="63"/>
      <c r="F83" s="63"/>
      <c r="G83" s="57" t="s">
        <v>14</v>
      </c>
      <c r="H83" s="85"/>
    </row>
    <row r="84" spans="1:8" ht="19.5" customHeight="1" x14ac:dyDescent="0.15">
      <c r="A84" s="59" t="s">
        <v>42</v>
      </c>
      <c r="B84" s="60">
        <v>45156</v>
      </c>
      <c r="C84" s="61">
        <v>8</v>
      </c>
      <c r="D84" s="62" t="s">
        <v>744</v>
      </c>
      <c r="E84" s="63"/>
      <c r="F84" s="63"/>
      <c r="G84" s="57" t="s">
        <v>14</v>
      </c>
      <c r="H84" s="85"/>
    </row>
    <row r="85" spans="1:8" ht="19.5" customHeight="1" x14ac:dyDescent="0.15">
      <c r="A85" s="59" t="s">
        <v>38</v>
      </c>
      <c r="B85" s="60">
        <v>45159</v>
      </c>
      <c r="C85" s="61">
        <v>1.69</v>
      </c>
      <c r="D85" s="62" t="s">
        <v>102</v>
      </c>
      <c r="E85" s="63"/>
      <c r="F85" s="63" t="s">
        <v>258</v>
      </c>
      <c r="G85" s="57" t="s">
        <v>13</v>
      </c>
      <c r="H85" s="85"/>
    </row>
    <row r="86" spans="1:8" ht="19.5" customHeight="1" x14ac:dyDescent="0.15">
      <c r="A86" s="59" t="s">
        <v>38</v>
      </c>
      <c r="B86" s="60">
        <v>45159</v>
      </c>
      <c r="C86" s="61">
        <v>2.52</v>
      </c>
      <c r="D86" s="62" t="s">
        <v>243</v>
      </c>
      <c r="E86" s="63"/>
      <c r="F86" s="63" t="s">
        <v>98</v>
      </c>
      <c r="G86" s="57" t="s">
        <v>13</v>
      </c>
      <c r="H86" s="85"/>
    </row>
    <row r="87" spans="1:8" ht="19.5" customHeight="1" x14ac:dyDescent="0.15">
      <c r="A87" s="59" t="s">
        <v>38</v>
      </c>
      <c r="B87" s="60">
        <v>45159</v>
      </c>
      <c r="C87" s="61">
        <v>3.99</v>
      </c>
      <c r="D87" s="62" t="s">
        <v>350</v>
      </c>
      <c r="E87" s="63"/>
      <c r="F87" s="63" t="s">
        <v>98</v>
      </c>
      <c r="G87" s="57" t="s">
        <v>13</v>
      </c>
      <c r="H87" s="85"/>
    </row>
    <row r="88" spans="1:8" ht="19.5" customHeight="1" x14ac:dyDescent="0.15">
      <c r="A88" s="59" t="s">
        <v>38</v>
      </c>
      <c r="B88" s="60">
        <v>45159</v>
      </c>
      <c r="C88" s="61">
        <v>3.2</v>
      </c>
      <c r="D88" s="62" t="s">
        <v>745</v>
      </c>
      <c r="E88" s="63"/>
      <c r="F88" s="63" t="s">
        <v>147</v>
      </c>
      <c r="G88" s="57" t="s">
        <v>13</v>
      </c>
      <c r="H88" s="85"/>
    </row>
    <row r="89" spans="1:8" ht="19.5" customHeight="1" x14ac:dyDescent="0.15">
      <c r="A89" s="59" t="s">
        <v>38</v>
      </c>
      <c r="B89" s="84">
        <v>45161</v>
      </c>
      <c r="C89" s="61">
        <v>10.8</v>
      </c>
      <c r="D89" s="62" t="s">
        <v>746</v>
      </c>
      <c r="E89" s="63"/>
      <c r="F89" s="63" t="s">
        <v>747</v>
      </c>
      <c r="G89" s="57" t="s">
        <v>23</v>
      </c>
      <c r="H89" s="85"/>
    </row>
    <row r="90" spans="1:8" ht="19.5" customHeight="1" x14ac:dyDescent="0.15">
      <c r="A90" s="59" t="s">
        <v>42</v>
      </c>
      <c r="B90" s="84">
        <v>45161</v>
      </c>
      <c r="C90" s="61">
        <v>2.99</v>
      </c>
      <c r="D90" s="62" t="s">
        <v>638</v>
      </c>
      <c r="E90" s="63"/>
      <c r="F90" s="63" t="s">
        <v>196</v>
      </c>
      <c r="G90" s="57" t="s">
        <v>24</v>
      </c>
      <c r="H90" s="85"/>
    </row>
    <row r="91" spans="1:8" ht="19.5" customHeight="1" x14ac:dyDescent="0.15">
      <c r="A91" s="59" t="s">
        <v>42</v>
      </c>
      <c r="B91" s="84">
        <v>45161</v>
      </c>
      <c r="C91" s="61">
        <v>2.99</v>
      </c>
      <c r="D91" s="62" t="s">
        <v>638</v>
      </c>
      <c r="E91" s="63"/>
      <c r="F91" s="63" t="s">
        <v>196</v>
      </c>
      <c r="G91" s="57" t="s">
        <v>24</v>
      </c>
      <c r="H91" s="85"/>
    </row>
    <row r="92" spans="1:8" ht="19.5" customHeight="1" x14ac:dyDescent="0.15">
      <c r="A92" s="59" t="s">
        <v>42</v>
      </c>
      <c r="B92" s="84">
        <v>45161</v>
      </c>
      <c r="C92" s="61">
        <v>2</v>
      </c>
      <c r="D92" s="62" t="s">
        <v>588</v>
      </c>
      <c r="E92" s="63"/>
      <c r="F92" s="63" t="s">
        <v>196</v>
      </c>
      <c r="G92" s="57" t="s">
        <v>13</v>
      </c>
      <c r="H92" s="85"/>
    </row>
    <row r="93" spans="1:8" ht="19.5" customHeight="1" x14ac:dyDescent="0.15">
      <c r="A93" s="59" t="s">
        <v>42</v>
      </c>
      <c r="B93" s="84">
        <v>45161</v>
      </c>
      <c r="C93" s="61">
        <v>4.79</v>
      </c>
      <c r="D93" s="62" t="s">
        <v>643</v>
      </c>
      <c r="E93" s="63"/>
      <c r="F93" s="63" t="s">
        <v>196</v>
      </c>
      <c r="G93" s="57" t="s">
        <v>13</v>
      </c>
      <c r="H93" s="85"/>
    </row>
    <row r="94" spans="1:8" ht="19.5" customHeight="1" x14ac:dyDescent="0.15">
      <c r="A94" s="59" t="s">
        <v>42</v>
      </c>
      <c r="B94" s="84">
        <v>45161</v>
      </c>
      <c r="C94" s="61">
        <v>1.22</v>
      </c>
      <c r="D94" s="62" t="s">
        <v>630</v>
      </c>
      <c r="E94" s="63"/>
      <c r="F94" s="63" t="s">
        <v>196</v>
      </c>
      <c r="G94" s="57" t="s">
        <v>13</v>
      </c>
      <c r="H94" s="85"/>
    </row>
    <row r="95" spans="1:8" ht="19.5" customHeight="1" x14ac:dyDescent="0.15">
      <c r="A95" s="59" t="s">
        <v>42</v>
      </c>
      <c r="B95" s="84">
        <v>45161</v>
      </c>
      <c r="C95" s="61">
        <v>4.68</v>
      </c>
      <c r="D95" s="62" t="s">
        <v>748</v>
      </c>
      <c r="E95" s="63"/>
      <c r="F95" s="63" t="s">
        <v>196</v>
      </c>
      <c r="G95" s="57" t="s">
        <v>24</v>
      </c>
      <c r="H95" s="85"/>
    </row>
    <row r="96" spans="1:8" ht="19.5" customHeight="1" x14ac:dyDescent="0.15">
      <c r="A96" s="59" t="s">
        <v>42</v>
      </c>
      <c r="B96" s="84">
        <v>45161</v>
      </c>
      <c r="C96" s="61">
        <v>4.49</v>
      </c>
      <c r="D96" s="62" t="s">
        <v>748</v>
      </c>
      <c r="E96" s="63"/>
      <c r="F96" s="63" t="s">
        <v>196</v>
      </c>
      <c r="G96" s="57" t="s">
        <v>24</v>
      </c>
      <c r="H96" s="85"/>
    </row>
    <row r="97" spans="1:8" ht="19.5" customHeight="1" x14ac:dyDescent="0.15">
      <c r="A97" s="59" t="s">
        <v>38</v>
      </c>
      <c r="B97" s="84">
        <v>45161</v>
      </c>
      <c r="C97" s="61">
        <v>1.05</v>
      </c>
      <c r="D97" s="62" t="s">
        <v>228</v>
      </c>
      <c r="E97" s="63"/>
      <c r="F97" s="63" t="s">
        <v>203</v>
      </c>
      <c r="G97" s="57" t="s">
        <v>13</v>
      </c>
      <c r="H97" s="85"/>
    </row>
    <row r="98" spans="1:8" ht="19.5" customHeight="1" x14ac:dyDescent="0.15">
      <c r="A98" s="59" t="s">
        <v>42</v>
      </c>
      <c r="B98" s="84">
        <v>45161</v>
      </c>
      <c r="C98" s="61">
        <v>7.35</v>
      </c>
      <c r="D98" s="62" t="s">
        <v>457</v>
      </c>
      <c r="E98" s="63"/>
      <c r="F98" s="63" t="s">
        <v>98</v>
      </c>
      <c r="G98" s="57" t="s">
        <v>13</v>
      </c>
      <c r="H98" s="85"/>
    </row>
    <row r="99" spans="1:8" ht="19.5" customHeight="1" x14ac:dyDescent="0.15">
      <c r="A99" s="59" t="s">
        <v>42</v>
      </c>
      <c r="B99" s="84">
        <v>45161</v>
      </c>
      <c r="C99" s="61">
        <v>1.25</v>
      </c>
      <c r="D99" s="62" t="s">
        <v>73</v>
      </c>
      <c r="E99" s="63"/>
      <c r="F99" s="63" t="s">
        <v>98</v>
      </c>
      <c r="G99" s="57" t="s">
        <v>13</v>
      </c>
      <c r="H99" s="85"/>
    </row>
    <row r="100" spans="1:8" ht="19.5" customHeight="1" x14ac:dyDescent="0.15">
      <c r="A100" s="59" t="s">
        <v>42</v>
      </c>
      <c r="B100" s="84">
        <v>45161</v>
      </c>
      <c r="C100" s="61">
        <v>3.17</v>
      </c>
      <c r="D100" s="62" t="s">
        <v>583</v>
      </c>
      <c r="E100" s="63"/>
      <c r="F100" s="63" t="s">
        <v>98</v>
      </c>
      <c r="G100" s="57" t="s">
        <v>13</v>
      </c>
      <c r="H100" s="85"/>
    </row>
    <row r="101" spans="1:8" ht="19.5" customHeight="1" x14ac:dyDescent="0.15">
      <c r="A101" s="59" t="s">
        <v>42</v>
      </c>
      <c r="B101" s="84">
        <v>45161</v>
      </c>
      <c r="C101" s="61">
        <v>6.44</v>
      </c>
      <c r="D101" s="62" t="s">
        <v>157</v>
      </c>
      <c r="E101" s="63"/>
      <c r="F101" s="63" t="s">
        <v>98</v>
      </c>
      <c r="G101" s="57" t="s">
        <v>13</v>
      </c>
      <c r="H101" s="85"/>
    </row>
    <row r="102" spans="1:8" ht="19.5" customHeight="1" x14ac:dyDescent="0.15">
      <c r="A102" s="59" t="s">
        <v>42</v>
      </c>
      <c r="B102" s="84">
        <v>45161</v>
      </c>
      <c r="C102" s="61">
        <v>2.15</v>
      </c>
      <c r="D102" s="62" t="s">
        <v>749</v>
      </c>
      <c r="E102" s="63"/>
      <c r="F102" s="63" t="s">
        <v>98</v>
      </c>
      <c r="G102" s="57" t="s">
        <v>13</v>
      </c>
      <c r="H102" s="85"/>
    </row>
    <row r="103" spans="1:8" ht="19.5" customHeight="1" x14ac:dyDescent="0.15">
      <c r="A103" s="59" t="s">
        <v>42</v>
      </c>
      <c r="B103" s="84">
        <v>45161</v>
      </c>
      <c r="C103" s="61">
        <v>0.95</v>
      </c>
      <c r="D103" s="62" t="s">
        <v>198</v>
      </c>
      <c r="E103" s="63"/>
      <c r="F103" s="63" t="s">
        <v>98</v>
      </c>
      <c r="G103" s="57" t="s">
        <v>13</v>
      </c>
      <c r="H103" s="85"/>
    </row>
    <row r="104" spans="1:8" ht="19.5" customHeight="1" x14ac:dyDescent="0.15">
      <c r="A104" s="59" t="s">
        <v>42</v>
      </c>
      <c r="B104" s="60">
        <v>45161</v>
      </c>
      <c r="C104" s="61">
        <v>9</v>
      </c>
      <c r="D104" s="62" t="s">
        <v>750</v>
      </c>
      <c r="E104" s="63"/>
      <c r="F104" s="63" t="s">
        <v>717</v>
      </c>
      <c r="G104" s="57" t="s">
        <v>17</v>
      </c>
      <c r="H104" s="85"/>
    </row>
    <row r="105" spans="1:8" ht="19.5" customHeight="1" x14ac:dyDescent="0.15">
      <c r="A105" s="59" t="s">
        <v>38</v>
      </c>
      <c r="B105" s="84">
        <v>45163</v>
      </c>
      <c r="C105" s="61">
        <v>3.55</v>
      </c>
      <c r="D105" s="62" t="s">
        <v>751</v>
      </c>
      <c r="E105" s="63"/>
      <c r="F105" s="63" t="s">
        <v>196</v>
      </c>
      <c r="G105" s="57" t="s">
        <v>13</v>
      </c>
      <c r="H105" s="85"/>
    </row>
    <row r="106" spans="1:8" ht="19.5" customHeight="1" x14ac:dyDescent="0.15">
      <c r="A106" s="59" t="s">
        <v>38</v>
      </c>
      <c r="B106" s="60">
        <v>45163</v>
      </c>
      <c r="C106" s="61">
        <v>3.55</v>
      </c>
      <c r="D106" s="62" t="s">
        <v>751</v>
      </c>
      <c r="E106" s="63"/>
      <c r="F106" s="63" t="s">
        <v>196</v>
      </c>
      <c r="G106" s="57" t="s">
        <v>13</v>
      </c>
      <c r="H106" s="85"/>
    </row>
    <row r="107" spans="1:8" ht="19.5" customHeight="1" x14ac:dyDescent="0.15">
      <c r="A107" s="59" t="s">
        <v>38</v>
      </c>
      <c r="B107" s="84">
        <v>45163</v>
      </c>
      <c r="C107" s="61">
        <v>3.69</v>
      </c>
      <c r="D107" s="62" t="s">
        <v>67</v>
      </c>
      <c r="E107" s="63"/>
      <c r="F107" s="63" t="s">
        <v>196</v>
      </c>
      <c r="G107" s="57" t="s">
        <v>13</v>
      </c>
      <c r="H107" s="85"/>
    </row>
    <row r="108" spans="1:8" ht="19.5" customHeight="1" x14ac:dyDescent="0.15">
      <c r="A108" s="59" t="s">
        <v>38</v>
      </c>
      <c r="B108" s="60">
        <v>45163</v>
      </c>
      <c r="C108" s="61">
        <v>8.99</v>
      </c>
      <c r="D108" s="62" t="s">
        <v>419</v>
      </c>
      <c r="E108" s="63"/>
      <c r="F108" s="63" t="s">
        <v>196</v>
      </c>
      <c r="G108" s="57" t="s">
        <v>13</v>
      </c>
      <c r="H108" s="85"/>
    </row>
    <row r="109" spans="1:8" ht="19.5" customHeight="1" x14ac:dyDescent="0.15">
      <c r="A109" s="59" t="s">
        <v>38</v>
      </c>
      <c r="B109" s="84">
        <v>45163</v>
      </c>
      <c r="C109" s="61">
        <v>1.25</v>
      </c>
      <c r="D109" s="62" t="s">
        <v>752</v>
      </c>
      <c r="E109" s="63"/>
      <c r="F109" s="63" t="s">
        <v>196</v>
      </c>
      <c r="G109" s="57" t="s">
        <v>13</v>
      </c>
      <c r="H109" s="85"/>
    </row>
    <row r="110" spans="1:8" ht="19.5" customHeight="1" x14ac:dyDescent="0.15">
      <c r="A110" s="59" t="s">
        <v>38</v>
      </c>
      <c r="B110" s="60">
        <v>45164</v>
      </c>
      <c r="C110" s="61">
        <v>1.25</v>
      </c>
      <c r="D110" s="62" t="s">
        <v>752</v>
      </c>
      <c r="E110" s="63"/>
      <c r="F110" s="63" t="s">
        <v>196</v>
      </c>
      <c r="G110" s="57" t="s">
        <v>13</v>
      </c>
      <c r="H110" s="85"/>
    </row>
    <row r="111" spans="1:8" ht="19.5" customHeight="1" x14ac:dyDescent="0.15">
      <c r="A111" s="59" t="s">
        <v>38</v>
      </c>
      <c r="B111" s="84">
        <v>45164</v>
      </c>
      <c r="C111" s="61">
        <v>1.35</v>
      </c>
      <c r="D111" s="62" t="s">
        <v>86</v>
      </c>
      <c r="E111" s="63"/>
      <c r="F111" s="63" t="s">
        <v>196</v>
      </c>
      <c r="G111" s="57" t="s">
        <v>13</v>
      </c>
      <c r="H111" s="85"/>
    </row>
    <row r="112" spans="1:8" ht="19.5" customHeight="1" x14ac:dyDescent="0.15">
      <c r="A112" s="59" t="s">
        <v>42</v>
      </c>
      <c r="B112" s="60">
        <v>45163</v>
      </c>
      <c r="C112" s="61">
        <v>2.5499999999999998</v>
      </c>
      <c r="D112" s="62" t="s">
        <v>753</v>
      </c>
      <c r="E112" s="63"/>
      <c r="F112" s="63" t="s">
        <v>358</v>
      </c>
      <c r="G112" s="57" t="s">
        <v>13</v>
      </c>
      <c r="H112" s="85"/>
    </row>
    <row r="113" spans="1:8" ht="19.5" customHeight="1" x14ac:dyDescent="0.15">
      <c r="A113" s="59" t="s">
        <v>42</v>
      </c>
      <c r="B113" s="60">
        <v>45163</v>
      </c>
      <c r="C113" s="61">
        <v>1.84</v>
      </c>
      <c r="D113" s="62" t="s">
        <v>389</v>
      </c>
      <c r="E113" s="63"/>
      <c r="F113" s="63" t="s">
        <v>358</v>
      </c>
      <c r="G113" s="57" t="s">
        <v>13</v>
      </c>
      <c r="H113" s="85"/>
    </row>
    <row r="114" spans="1:8" ht="19.5" customHeight="1" x14ac:dyDescent="0.15">
      <c r="A114" s="59" t="s">
        <v>42</v>
      </c>
      <c r="B114" s="60">
        <v>45163</v>
      </c>
      <c r="C114" s="61">
        <v>2.4</v>
      </c>
      <c r="D114" s="62" t="s">
        <v>467</v>
      </c>
      <c r="E114" s="63"/>
      <c r="F114" s="63" t="s">
        <v>358</v>
      </c>
      <c r="G114" s="57" t="s">
        <v>13</v>
      </c>
      <c r="H114" s="85"/>
    </row>
    <row r="115" spans="1:8" ht="19.5" customHeight="1" x14ac:dyDescent="0.15">
      <c r="A115" s="59" t="s">
        <v>42</v>
      </c>
      <c r="B115" s="60">
        <v>45163</v>
      </c>
      <c r="C115" s="61">
        <v>1.19</v>
      </c>
      <c r="D115" s="62" t="s">
        <v>714</v>
      </c>
      <c r="E115" s="63"/>
      <c r="F115" s="63" t="s">
        <v>358</v>
      </c>
      <c r="G115" s="57" t="s">
        <v>13</v>
      </c>
      <c r="H115" s="85"/>
    </row>
    <row r="116" spans="1:8" ht="19.5" customHeight="1" x14ac:dyDescent="0.15">
      <c r="A116" s="59" t="s">
        <v>42</v>
      </c>
      <c r="B116" s="60">
        <v>45163</v>
      </c>
      <c r="C116" s="61">
        <v>1.25</v>
      </c>
      <c r="D116" s="62" t="s">
        <v>754</v>
      </c>
      <c r="E116" s="63"/>
      <c r="F116" s="63" t="s">
        <v>358</v>
      </c>
      <c r="G116" s="57" t="s">
        <v>13</v>
      </c>
      <c r="H116" s="85"/>
    </row>
    <row r="117" spans="1:8" ht="19.5" customHeight="1" x14ac:dyDescent="0.15">
      <c r="A117" s="59" t="s">
        <v>42</v>
      </c>
      <c r="B117" s="60">
        <v>45163</v>
      </c>
      <c r="C117" s="61">
        <v>1.49</v>
      </c>
      <c r="D117" s="62" t="s">
        <v>70</v>
      </c>
      <c r="E117" s="63"/>
      <c r="F117" s="63" t="s">
        <v>358</v>
      </c>
      <c r="G117" s="57" t="s">
        <v>13</v>
      </c>
      <c r="H117" s="85"/>
    </row>
    <row r="118" spans="1:8" ht="19.5" customHeight="1" x14ac:dyDescent="0.15">
      <c r="A118" s="59" t="s">
        <v>42</v>
      </c>
      <c r="B118" s="60">
        <v>45163</v>
      </c>
      <c r="C118" s="61">
        <v>1.68</v>
      </c>
      <c r="D118" s="62" t="s">
        <v>360</v>
      </c>
      <c r="E118" s="63"/>
      <c r="F118" s="63" t="s">
        <v>358</v>
      </c>
      <c r="G118" s="57" t="s">
        <v>13</v>
      </c>
      <c r="H118" s="85"/>
    </row>
    <row r="119" spans="1:8" ht="19.5" customHeight="1" x14ac:dyDescent="0.15">
      <c r="A119" s="59" t="s">
        <v>42</v>
      </c>
      <c r="B119" s="60">
        <v>45164</v>
      </c>
      <c r="C119" s="61">
        <v>19</v>
      </c>
      <c r="D119" s="62" t="s">
        <v>755</v>
      </c>
      <c r="E119" s="63"/>
      <c r="F119" s="63" t="s">
        <v>756</v>
      </c>
      <c r="G119" s="57" t="s">
        <v>14</v>
      </c>
      <c r="H119" s="85"/>
    </row>
    <row r="120" spans="1:8" ht="19.5" customHeight="1" x14ac:dyDescent="0.15">
      <c r="A120" s="59" t="s">
        <v>42</v>
      </c>
      <c r="B120" s="60">
        <v>45163</v>
      </c>
      <c r="C120" s="61">
        <v>5.3</v>
      </c>
      <c r="D120" s="62" t="s">
        <v>757</v>
      </c>
      <c r="E120" s="63"/>
      <c r="F120" s="63" t="s">
        <v>758</v>
      </c>
      <c r="G120" s="57" t="s">
        <v>16</v>
      </c>
      <c r="H120" s="85"/>
    </row>
    <row r="121" spans="1:8" ht="19.5" customHeight="1" x14ac:dyDescent="0.15">
      <c r="A121" s="59" t="s">
        <v>38</v>
      </c>
      <c r="B121" s="60">
        <v>45166</v>
      </c>
      <c r="C121" s="61">
        <v>10</v>
      </c>
      <c r="D121" s="62" t="s">
        <v>759</v>
      </c>
      <c r="E121" s="63"/>
      <c r="F121" s="63" t="s">
        <v>760</v>
      </c>
      <c r="G121" s="57" t="s">
        <v>23</v>
      </c>
      <c r="H121" s="85"/>
    </row>
    <row r="122" spans="1:8" ht="19.5" customHeight="1" x14ac:dyDescent="0.15">
      <c r="A122" s="59" t="s">
        <v>42</v>
      </c>
      <c r="B122" s="60">
        <v>45165</v>
      </c>
      <c r="C122" s="61">
        <v>28.06</v>
      </c>
      <c r="D122" s="62" t="s">
        <v>761</v>
      </c>
      <c r="E122" s="63"/>
      <c r="F122" s="63" t="s">
        <v>762</v>
      </c>
      <c r="G122" s="57" t="s">
        <v>16</v>
      </c>
      <c r="H122" s="85"/>
    </row>
    <row r="123" spans="1:8" ht="19.5" customHeight="1" x14ac:dyDescent="0.15">
      <c r="A123" s="59" t="s">
        <v>42</v>
      </c>
      <c r="B123" s="60">
        <v>45167</v>
      </c>
      <c r="C123" s="61">
        <v>1.2</v>
      </c>
      <c r="D123" s="62" t="s">
        <v>763</v>
      </c>
      <c r="E123" s="63"/>
      <c r="F123" s="63" t="s">
        <v>358</v>
      </c>
      <c r="G123" s="57" t="s">
        <v>13</v>
      </c>
      <c r="H123" s="85"/>
    </row>
    <row r="124" spans="1:8" ht="19.5" customHeight="1" x14ac:dyDescent="0.15">
      <c r="A124" s="59" t="s">
        <v>42</v>
      </c>
      <c r="B124" s="60">
        <v>45167</v>
      </c>
      <c r="C124" s="61">
        <v>3.75</v>
      </c>
      <c r="D124" s="62" t="s">
        <v>583</v>
      </c>
      <c r="E124" s="63"/>
      <c r="F124" s="63" t="s">
        <v>358</v>
      </c>
      <c r="G124" s="57" t="s">
        <v>13</v>
      </c>
      <c r="H124" s="85"/>
    </row>
    <row r="125" spans="1:8" ht="19.5" customHeight="1" x14ac:dyDescent="0.15">
      <c r="A125" s="59" t="s">
        <v>42</v>
      </c>
      <c r="B125" s="60">
        <v>45167</v>
      </c>
      <c r="C125" s="61">
        <v>6.38</v>
      </c>
      <c r="D125" s="62" t="s">
        <v>157</v>
      </c>
      <c r="E125" s="63"/>
      <c r="F125" s="63" t="s">
        <v>358</v>
      </c>
      <c r="G125" s="57" t="s">
        <v>13</v>
      </c>
      <c r="H125" s="85"/>
    </row>
    <row r="126" spans="1:8" ht="19.5" customHeight="1" x14ac:dyDescent="0.15">
      <c r="A126" s="59" t="s">
        <v>42</v>
      </c>
      <c r="B126" s="60">
        <v>45162</v>
      </c>
      <c r="C126" s="61">
        <v>17.97</v>
      </c>
      <c r="D126" s="62" t="s">
        <v>764</v>
      </c>
      <c r="E126" s="63"/>
      <c r="F126" s="63" t="s">
        <v>119</v>
      </c>
      <c r="G126" s="57" t="s">
        <v>23</v>
      </c>
      <c r="H126" s="85"/>
    </row>
    <row r="127" spans="1:8" ht="19.5" customHeight="1" x14ac:dyDescent="0.15">
      <c r="A127" s="59" t="s">
        <v>42</v>
      </c>
      <c r="B127" s="60">
        <v>45163</v>
      </c>
      <c r="C127" s="61">
        <v>58.88</v>
      </c>
      <c r="D127" s="62" t="s">
        <v>765</v>
      </c>
      <c r="E127" s="63"/>
      <c r="F127" s="63" t="s">
        <v>119</v>
      </c>
      <c r="G127" s="57" t="s">
        <v>16</v>
      </c>
      <c r="H127" s="85"/>
    </row>
    <row r="128" spans="1:8" ht="19.5" customHeight="1" x14ac:dyDescent="0.15">
      <c r="A128" s="59" t="s">
        <v>42</v>
      </c>
      <c r="B128" s="60">
        <v>45167</v>
      </c>
      <c r="C128" s="61">
        <v>33.479999999999997</v>
      </c>
      <c r="D128" s="62" t="s">
        <v>766</v>
      </c>
      <c r="E128" s="63"/>
      <c r="F128" s="63" t="s">
        <v>119</v>
      </c>
      <c r="G128" s="57" t="s">
        <v>16</v>
      </c>
      <c r="H128" s="85"/>
    </row>
    <row r="129" spans="1:8" ht="19.5" customHeight="1" x14ac:dyDescent="0.15">
      <c r="A129" s="59"/>
      <c r="B129" s="60"/>
      <c r="C129" s="61"/>
      <c r="D129" s="62"/>
      <c r="E129" s="63"/>
      <c r="F129" s="63"/>
      <c r="G129" s="57"/>
      <c r="H129" s="85"/>
    </row>
    <row r="130" spans="1:8" ht="19.5" customHeight="1" x14ac:dyDescent="0.15">
      <c r="A130" s="59"/>
      <c r="B130" s="60"/>
      <c r="C130" s="61"/>
      <c r="D130" s="62"/>
      <c r="E130" s="63"/>
      <c r="F130" s="63"/>
      <c r="G130" s="57"/>
      <c r="H130" s="85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Resumen!$B$3:$C$18</xm:f>
          </x14:formula1>
          <xm:sqref>G6:G130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Franca Tortarolo</cp:lastModifiedBy>
  <dcterms:modified xsi:type="dcterms:W3CDTF">2025-01-09T16:28:01Z</dcterms:modified>
</cp:coreProperties>
</file>