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 Kockat\EUC\buildings\configuration\"/>
    </mc:Choice>
  </mc:AlternateContent>
  <xr:revisionPtr revIDLastSave="0" documentId="8_{8C1CEFB4-D273-461D-BECB-AEF952421B0E}" xr6:coauthVersionLast="43" xr6:coauthVersionMax="43" xr10:uidLastSave="{00000000-0000-0000-0000-000000000000}"/>
  <bookViews>
    <workbookView xWindow="1065" yWindow="-120" windowWidth="27855" windowHeight="16440" xr2:uid="{54026585-5ADE-4FA0-8E2A-020253098979}"/>
  </bookViews>
  <sheets>
    <sheet name="2050-levels" sheetId="1" r:id="rId1"/>
    <sheet name="module-list" sheetId="4" r:id="rId2"/>
    <sheet name="levers-list" sheetId="2" r:id="rId3"/>
    <sheet name="region-list" sheetId="3" r:id="rId4"/>
    <sheet name="technology-share EU" sheetId="6" r:id="rId5"/>
  </sheets>
  <definedNames>
    <definedName name="levers.list">'levers-list'!$A$2:$A$14</definedName>
    <definedName name="module.list">'module-list'!$B$2:$B$12</definedName>
    <definedName name="region.list">'region-list'!$A$2:$A$31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5" i="1" l="1"/>
  <c r="K25" i="1"/>
  <c r="J25" i="1"/>
  <c r="I25" i="1"/>
  <c r="L24" i="1"/>
  <c r="K24" i="1"/>
  <c r="J24" i="1"/>
  <c r="I24" i="1"/>
  <c r="L23" i="1"/>
  <c r="K23" i="1"/>
  <c r="J23" i="1"/>
  <c r="I23" i="1"/>
  <c r="AC22" i="1"/>
  <c r="AB22" i="1"/>
  <c r="AA22" i="1"/>
  <c r="Z22" i="1"/>
  <c r="L22" i="1"/>
  <c r="K22" i="1"/>
  <c r="J22" i="1"/>
  <c r="I22" i="1"/>
  <c r="AC21" i="1"/>
  <c r="AB21" i="1"/>
  <c r="AA21" i="1"/>
  <c r="Z21" i="1"/>
  <c r="L21" i="1"/>
  <c r="K21" i="1"/>
  <c r="J21" i="1"/>
  <c r="I21" i="1"/>
  <c r="AC20" i="1"/>
  <c r="AB20" i="1"/>
  <c r="AA20" i="1"/>
  <c r="Z20" i="1"/>
  <c r="L20" i="1"/>
  <c r="K20" i="1"/>
  <c r="J20" i="1"/>
  <c r="I20" i="1"/>
  <c r="AC19" i="1"/>
  <c r="AB19" i="1"/>
  <c r="AA19" i="1"/>
  <c r="Z19" i="1"/>
  <c r="L19" i="1"/>
  <c r="K19" i="1"/>
  <c r="J19" i="1"/>
  <c r="I19" i="1"/>
  <c r="AC18" i="1"/>
  <c r="AB18" i="1"/>
  <c r="AA18" i="1"/>
  <c r="Z18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AC14" i="1"/>
  <c r="AB14" i="1"/>
  <c r="AA14" i="1"/>
  <c r="Z14" i="1"/>
  <c r="L14" i="1"/>
  <c r="K14" i="1"/>
  <c r="J14" i="1"/>
  <c r="I14" i="1"/>
  <c r="AC13" i="1"/>
  <c r="AB13" i="1"/>
  <c r="AA13" i="1"/>
  <c r="Z13" i="1"/>
  <c r="L13" i="1"/>
  <c r="K13" i="1"/>
  <c r="J13" i="1"/>
  <c r="I13" i="1"/>
  <c r="AC12" i="1"/>
  <c r="AB12" i="1"/>
  <c r="AA12" i="1"/>
  <c r="Z12" i="1"/>
  <c r="L12" i="1"/>
  <c r="K12" i="1"/>
  <c r="J12" i="1"/>
  <c r="I12" i="1"/>
  <c r="AC11" i="1"/>
  <c r="AB11" i="1"/>
  <c r="AA11" i="1"/>
  <c r="Z11" i="1"/>
  <c r="L11" i="1"/>
  <c r="K11" i="1"/>
  <c r="J11" i="1"/>
  <c r="I11" i="1"/>
  <c r="AC10" i="1"/>
  <c r="AB10" i="1"/>
  <c r="AA10" i="1"/>
  <c r="Z10" i="1"/>
  <c r="L10" i="1"/>
  <c r="K10" i="1"/>
  <c r="J10" i="1"/>
  <c r="I10" i="1"/>
  <c r="L9" i="1" l="1"/>
  <c r="K9" i="1"/>
  <c r="J9" i="1"/>
  <c r="I9" i="1"/>
  <c r="L8" i="1"/>
  <c r="K8" i="1"/>
  <c r="J8" i="1"/>
  <c r="I8" i="1"/>
  <c r="P23" i="6" l="1"/>
  <c r="Q23" i="6"/>
  <c r="R23" i="6"/>
  <c r="S23" i="6"/>
  <c r="P24" i="6"/>
  <c r="Q24" i="6"/>
  <c r="R24" i="6"/>
  <c r="S24" i="6"/>
  <c r="P25" i="6"/>
  <c r="Q25" i="6"/>
  <c r="R25" i="6"/>
  <c r="S25" i="6"/>
  <c r="P26" i="6"/>
  <c r="Q26" i="6"/>
  <c r="R26" i="6"/>
  <c r="S26" i="6"/>
  <c r="P27" i="6"/>
  <c r="Q27" i="6"/>
  <c r="R27" i="6"/>
  <c r="S27" i="6"/>
  <c r="P28" i="6"/>
  <c r="Q28" i="6"/>
  <c r="R28" i="6"/>
  <c r="S28" i="6"/>
  <c r="P29" i="6"/>
  <c r="Q29" i="6"/>
  <c r="R29" i="6"/>
  <c r="S29" i="6"/>
  <c r="P30" i="6"/>
  <c r="Q30" i="6"/>
  <c r="R30" i="6"/>
  <c r="S30" i="6"/>
  <c r="P31" i="6"/>
  <c r="Q31" i="6"/>
  <c r="R31" i="6"/>
  <c r="S31" i="6"/>
  <c r="P32" i="6"/>
  <c r="Q32" i="6"/>
  <c r="R32" i="6"/>
  <c r="S32" i="6"/>
  <c r="P33" i="6"/>
  <c r="Q33" i="6"/>
  <c r="R33" i="6"/>
  <c r="S33" i="6"/>
  <c r="P34" i="6"/>
  <c r="Q34" i="6"/>
  <c r="R34" i="6"/>
  <c r="S34" i="6"/>
  <c r="P35" i="6"/>
  <c r="AQ35" i="6" s="1"/>
  <c r="Q35" i="6"/>
  <c r="R35" i="6"/>
  <c r="S35" i="6"/>
  <c r="P36" i="6"/>
  <c r="Q36" i="6"/>
  <c r="R36" i="6"/>
  <c r="S36" i="6"/>
  <c r="P37" i="6"/>
  <c r="Q37" i="6"/>
  <c r="R37" i="6"/>
  <c r="S37" i="6"/>
  <c r="P38" i="6"/>
  <c r="Q38" i="6"/>
  <c r="R38" i="6"/>
  <c r="S38" i="6"/>
  <c r="P39" i="6"/>
  <c r="Q39" i="6"/>
  <c r="R39" i="6"/>
  <c r="S39" i="6"/>
  <c r="P40" i="6"/>
  <c r="AQ40" i="6" s="1"/>
  <c r="Q40" i="6"/>
  <c r="R40" i="6"/>
  <c r="S40" i="6"/>
  <c r="P41" i="6"/>
  <c r="Q41" i="6"/>
  <c r="R41" i="6"/>
  <c r="S41" i="6"/>
  <c r="P42" i="6"/>
  <c r="Q42" i="6"/>
  <c r="R42" i="6"/>
  <c r="S42" i="6"/>
  <c r="P43" i="6"/>
  <c r="Q43" i="6"/>
  <c r="R43" i="6"/>
  <c r="S43" i="6"/>
  <c r="P44" i="6"/>
  <c r="Q44" i="6"/>
  <c r="R44" i="6"/>
  <c r="S44" i="6"/>
  <c r="P45" i="6"/>
  <c r="Q45" i="6"/>
  <c r="R45" i="6"/>
  <c r="S45" i="6"/>
  <c r="P46" i="6"/>
  <c r="Q46" i="6"/>
  <c r="R46" i="6"/>
  <c r="S46" i="6"/>
  <c r="P47" i="6"/>
  <c r="Q47" i="6"/>
  <c r="R47" i="6"/>
  <c r="S47" i="6"/>
  <c r="P48" i="6"/>
  <c r="Q48" i="6"/>
  <c r="R48" i="6"/>
  <c r="S48" i="6"/>
  <c r="P49" i="6"/>
  <c r="Q49" i="6"/>
  <c r="R49" i="6"/>
  <c r="S49" i="6"/>
  <c r="P50" i="6"/>
  <c r="Q50" i="6"/>
  <c r="R50" i="6"/>
  <c r="S50" i="6"/>
  <c r="P51" i="6"/>
  <c r="Q51" i="6"/>
  <c r="R51" i="6"/>
  <c r="S51" i="6"/>
  <c r="P52" i="6"/>
  <c r="Q52" i="6"/>
  <c r="R52" i="6"/>
  <c r="S52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23" i="6"/>
  <c r="M23" i="6"/>
  <c r="AS52" i="6" l="1"/>
  <c r="AT52" i="6"/>
  <c r="AS44" i="6"/>
  <c r="AT44" i="6"/>
  <c r="AS38" i="6"/>
  <c r="AT38" i="6"/>
  <c r="AS32" i="6"/>
  <c r="AT32" i="6"/>
  <c r="AT24" i="6"/>
  <c r="AS24" i="6"/>
  <c r="AL38" i="6"/>
  <c r="AO38" i="6"/>
  <c r="AP38" i="6"/>
  <c r="AM38" i="6"/>
  <c r="AN38" i="6"/>
  <c r="AP45" i="6"/>
  <c r="AN45" i="6"/>
  <c r="AL45" i="6"/>
  <c r="AM45" i="6"/>
  <c r="AO45" i="6"/>
  <c r="AU52" i="6"/>
  <c r="AW52" i="6"/>
  <c r="AV52" i="6"/>
  <c r="AU44" i="6"/>
  <c r="AV44" i="6"/>
  <c r="AW44" i="6"/>
  <c r="AV38" i="6"/>
  <c r="AW38" i="6"/>
  <c r="AU38" i="6"/>
  <c r="AU32" i="6"/>
  <c r="AV32" i="6"/>
  <c r="AW32" i="6"/>
  <c r="AU24" i="6"/>
  <c r="AV24" i="6"/>
  <c r="AW24" i="6"/>
  <c r="AL28" i="6"/>
  <c r="AN28" i="6"/>
  <c r="AP28" i="6"/>
  <c r="AM28" i="6"/>
  <c r="AO28" i="6"/>
  <c r="AR48" i="6"/>
  <c r="AQ48" i="6"/>
  <c r="AQ42" i="6"/>
  <c r="AR42" i="6"/>
  <c r="AQ36" i="6"/>
  <c r="AR36" i="6"/>
  <c r="AQ28" i="6"/>
  <c r="AR28" i="6"/>
  <c r="AP51" i="6"/>
  <c r="AN51" i="6"/>
  <c r="AO51" i="6"/>
  <c r="AL51" i="6"/>
  <c r="AM51" i="6"/>
  <c r="AT49" i="6"/>
  <c r="AS49" i="6"/>
  <c r="AT39" i="6"/>
  <c r="AS39" i="6"/>
  <c r="AT29" i="6"/>
  <c r="AS29" i="6"/>
  <c r="AL62" i="6"/>
  <c r="AL61" i="6"/>
  <c r="AL59" i="6"/>
  <c r="AL63" i="6"/>
  <c r="AL26" i="6"/>
  <c r="AN26" i="6"/>
  <c r="AM26" i="6"/>
  <c r="AO26" i="6"/>
  <c r="AP26" i="6"/>
  <c r="AP39" i="6"/>
  <c r="AN39" i="6"/>
  <c r="AL39" i="6"/>
  <c r="AM39" i="6"/>
  <c r="AO39" i="6"/>
  <c r="AS50" i="6"/>
  <c r="AT50" i="6"/>
  <c r="AS46" i="6"/>
  <c r="AT46" i="6"/>
  <c r="AS42" i="6"/>
  <c r="AT42" i="6"/>
  <c r="AS36" i="6"/>
  <c r="AT36" i="6"/>
  <c r="AS34" i="6"/>
  <c r="AT34" i="6"/>
  <c r="AS30" i="6"/>
  <c r="AT30" i="6"/>
  <c r="AL67" i="6"/>
  <c r="AS26" i="6"/>
  <c r="AT26" i="6"/>
  <c r="AL46" i="6"/>
  <c r="AM46" i="6"/>
  <c r="AO46" i="6"/>
  <c r="AP46" i="6"/>
  <c r="AN46" i="6"/>
  <c r="AP37" i="6"/>
  <c r="AN37" i="6"/>
  <c r="AL37" i="6"/>
  <c r="AM37" i="6"/>
  <c r="AO37" i="6"/>
  <c r="AV50" i="6"/>
  <c r="AU50" i="6"/>
  <c r="AW50" i="6"/>
  <c r="AV46" i="6"/>
  <c r="AW46" i="6"/>
  <c r="AU46" i="6"/>
  <c r="AV42" i="6"/>
  <c r="AU42" i="6"/>
  <c r="AW42" i="6"/>
  <c r="AU36" i="6"/>
  <c r="AW36" i="6"/>
  <c r="AV36" i="6"/>
  <c r="AV30" i="6"/>
  <c r="AW30" i="6"/>
  <c r="AU30" i="6"/>
  <c r="AV26" i="6"/>
  <c r="AU26" i="6"/>
  <c r="AW26" i="6"/>
  <c r="AL44" i="6"/>
  <c r="AO44" i="6"/>
  <c r="AN44" i="6"/>
  <c r="AP44" i="6"/>
  <c r="AM44" i="6"/>
  <c r="AQ50" i="6"/>
  <c r="AR50" i="6"/>
  <c r="AR34" i="6"/>
  <c r="AQ34" i="6"/>
  <c r="AR32" i="6"/>
  <c r="AQ32" i="6"/>
  <c r="AR30" i="6"/>
  <c r="AQ30" i="6"/>
  <c r="AR24" i="6"/>
  <c r="AQ24" i="6"/>
  <c r="AP43" i="6"/>
  <c r="AN43" i="6"/>
  <c r="AM43" i="6"/>
  <c r="AL43" i="6"/>
  <c r="AO43" i="6"/>
  <c r="AP27" i="6"/>
  <c r="AN27" i="6"/>
  <c r="AM27" i="6"/>
  <c r="AL27" i="6"/>
  <c r="AO27" i="6"/>
  <c r="AS47" i="6"/>
  <c r="AT47" i="6"/>
  <c r="AS43" i="6"/>
  <c r="AT43" i="6"/>
  <c r="AT37" i="6"/>
  <c r="AS37" i="6"/>
  <c r="AT33" i="6"/>
  <c r="AS33" i="6"/>
  <c r="AS27" i="6"/>
  <c r="AT27" i="6"/>
  <c r="AS23" i="6"/>
  <c r="S53" i="6"/>
  <c r="AL68" i="6" s="1"/>
  <c r="AT23" i="6"/>
  <c r="AL42" i="6"/>
  <c r="AO42" i="6"/>
  <c r="AM42" i="6"/>
  <c r="AN42" i="6"/>
  <c r="AP42" i="6"/>
  <c r="AL34" i="6"/>
  <c r="AN34" i="6"/>
  <c r="AP34" i="6"/>
  <c r="AM34" i="6"/>
  <c r="AO34" i="6"/>
  <c r="AP49" i="6"/>
  <c r="AN49" i="6"/>
  <c r="AM49" i="6"/>
  <c r="AL49" i="6"/>
  <c r="AO49" i="6"/>
  <c r="AP41" i="6"/>
  <c r="AM41" i="6"/>
  <c r="AO41" i="6"/>
  <c r="AL41" i="6"/>
  <c r="AN41" i="6"/>
  <c r="AP33" i="6"/>
  <c r="AN33" i="6"/>
  <c r="AL33" i="6"/>
  <c r="AM33" i="6"/>
  <c r="AO33" i="6"/>
  <c r="AP25" i="6"/>
  <c r="AM25" i="6"/>
  <c r="AN25" i="6"/>
  <c r="AO25" i="6"/>
  <c r="AL25" i="6"/>
  <c r="AU51" i="6"/>
  <c r="AV51" i="6"/>
  <c r="AW51" i="6"/>
  <c r="AW49" i="6"/>
  <c r="AU49" i="6"/>
  <c r="AV49" i="6"/>
  <c r="AV47" i="6"/>
  <c r="AW47" i="6"/>
  <c r="AU47" i="6"/>
  <c r="AW45" i="6"/>
  <c r="AU45" i="6"/>
  <c r="AV45" i="6"/>
  <c r="AW43" i="6"/>
  <c r="AU43" i="6"/>
  <c r="AV43" i="6"/>
  <c r="AW41" i="6"/>
  <c r="AU41" i="6"/>
  <c r="AV41" i="6"/>
  <c r="AW39" i="6"/>
  <c r="AV39" i="6"/>
  <c r="AU39" i="6"/>
  <c r="AW37" i="6"/>
  <c r="AU37" i="6"/>
  <c r="AV37" i="6"/>
  <c r="AU35" i="6"/>
  <c r="AV35" i="6"/>
  <c r="AW35" i="6"/>
  <c r="AW33" i="6"/>
  <c r="AU33" i="6"/>
  <c r="AV33" i="6"/>
  <c r="AW31" i="6"/>
  <c r="AV31" i="6"/>
  <c r="AU31" i="6"/>
  <c r="AW29" i="6"/>
  <c r="AU29" i="6"/>
  <c r="AV29" i="6"/>
  <c r="AU27" i="6"/>
  <c r="AV27" i="6"/>
  <c r="AW27" i="6"/>
  <c r="AW25" i="6"/>
  <c r="AU25" i="6"/>
  <c r="AV25" i="6"/>
  <c r="Q53" i="6"/>
  <c r="AL72" i="6" s="1"/>
  <c r="AW23" i="6"/>
  <c r="AU23" i="6"/>
  <c r="AV23" i="6"/>
  <c r="AP47" i="6"/>
  <c r="AL47" i="6"/>
  <c r="AN47" i="6"/>
  <c r="AM47" i="6"/>
  <c r="AO47" i="6"/>
  <c r="AP31" i="6"/>
  <c r="AL31" i="6"/>
  <c r="AN31" i="6"/>
  <c r="AM31" i="6"/>
  <c r="AO31" i="6"/>
  <c r="AS48" i="6"/>
  <c r="AT48" i="6"/>
  <c r="AS40" i="6"/>
  <c r="AT40" i="6"/>
  <c r="AT28" i="6"/>
  <c r="AS28" i="6"/>
  <c r="AL30" i="6"/>
  <c r="AP30" i="6"/>
  <c r="AM30" i="6"/>
  <c r="AO30" i="6"/>
  <c r="AN30" i="6"/>
  <c r="AL23" i="6"/>
  <c r="O53" i="6"/>
  <c r="AN23" i="6"/>
  <c r="AP23" i="6"/>
  <c r="AM23" i="6"/>
  <c r="AO23" i="6"/>
  <c r="AP29" i="6"/>
  <c r="AN29" i="6"/>
  <c r="AO29" i="6"/>
  <c r="AL29" i="6"/>
  <c r="AM29" i="6"/>
  <c r="AV48" i="6"/>
  <c r="AW48" i="6"/>
  <c r="AU48" i="6"/>
  <c r="AU40" i="6"/>
  <c r="AV40" i="6"/>
  <c r="AW40" i="6"/>
  <c r="AU34" i="6"/>
  <c r="AV34" i="6"/>
  <c r="AW34" i="6"/>
  <c r="AU28" i="6"/>
  <c r="AV28" i="6"/>
  <c r="AW28" i="6"/>
  <c r="AL52" i="6"/>
  <c r="AN52" i="6"/>
  <c r="AO52" i="6"/>
  <c r="AM52" i="6"/>
  <c r="AP52" i="6"/>
  <c r="AL36" i="6"/>
  <c r="AN36" i="6"/>
  <c r="AO36" i="6"/>
  <c r="AM36" i="6"/>
  <c r="AP36" i="6"/>
  <c r="AQ52" i="6"/>
  <c r="AR52" i="6"/>
  <c r="AQ46" i="6"/>
  <c r="AR46" i="6"/>
  <c r="AR44" i="6"/>
  <c r="AQ44" i="6"/>
  <c r="AQ38" i="6"/>
  <c r="AR38" i="6"/>
  <c r="AR26" i="6"/>
  <c r="AQ26" i="6"/>
  <c r="AP35" i="6"/>
  <c r="AN35" i="6"/>
  <c r="AO35" i="6"/>
  <c r="AL35" i="6"/>
  <c r="AM35" i="6"/>
  <c r="AT51" i="6"/>
  <c r="AS51" i="6"/>
  <c r="AT45" i="6"/>
  <c r="AS45" i="6"/>
  <c r="AT41" i="6"/>
  <c r="AS41" i="6"/>
  <c r="AT35" i="6"/>
  <c r="AS35" i="6"/>
  <c r="AS31" i="6"/>
  <c r="AT31" i="6"/>
  <c r="AT25" i="6"/>
  <c r="AS25" i="6"/>
  <c r="AL50" i="6"/>
  <c r="AN50" i="6"/>
  <c r="AM50" i="6"/>
  <c r="AO50" i="6"/>
  <c r="AP50" i="6"/>
  <c r="R53" i="6"/>
  <c r="AL48" i="6"/>
  <c r="AO48" i="6"/>
  <c r="AM48" i="6"/>
  <c r="AN48" i="6"/>
  <c r="AP48" i="6"/>
  <c r="AL40" i="6"/>
  <c r="AP40" i="6"/>
  <c r="AM40" i="6"/>
  <c r="AO40" i="6"/>
  <c r="AN40" i="6"/>
  <c r="AL32" i="6"/>
  <c r="AM32" i="6"/>
  <c r="AO32" i="6"/>
  <c r="AP32" i="6"/>
  <c r="AN32" i="6"/>
  <c r="AL24" i="6"/>
  <c r="AP24" i="6"/>
  <c r="AM24" i="6"/>
  <c r="AO24" i="6"/>
  <c r="AN24" i="6"/>
  <c r="AR51" i="6"/>
  <c r="AQ51" i="6"/>
  <c r="AR49" i="6"/>
  <c r="AQ49" i="6"/>
  <c r="AR47" i="6"/>
  <c r="AQ47" i="6"/>
  <c r="AQ45" i="6"/>
  <c r="AR45" i="6"/>
  <c r="AR43" i="6"/>
  <c r="AQ43" i="6"/>
  <c r="AQ41" i="6"/>
  <c r="AR41" i="6"/>
  <c r="AQ39" i="6"/>
  <c r="AR39" i="6"/>
  <c r="AR37" i="6"/>
  <c r="AQ37" i="6"/>
  <c r="AQ33" i="6"/>
  <c r="AR33" i="6"/>
  <c r="AQ31" i="6"/>
  <c r="AR31" i="6"/>
  <c r="AQ29" i="6"/>
  <c r="AR29" i="6"/>
  <c r="AQ27" i="6"/>
  <c r="AR27" i="6"/>
  <c r="AQ25" i="6"/>
  <c r="AR25" i="6"/>
  <c r="AQ23" i="6"/>
  <c r="AR23" i="6"/>
  <c r="P53" i="6"/>
  <c r="AL65" i="6" s="1"/>
  <c r="AZ42" i="6"/>
  <c r="AY42" i="6"/>
  <c r="AX42" i="6"/>
  <c r="AY26" i="6"/>
  <c r="AX26" i="6"/>
  <c r="AZ26" i="6"/>
  <c r="AY48" i="6"/>
  <c r="AZ48" i="6"/>
  <c r="AX48" i="6"/>
  <c r="AY40" i="6"/>
  <c r="AZ40" i="6"/>
  <c r="AX40" i="6"/>
  <c r="AX36" i="6"/>
  <c r="AY36" i="6"/>
  <c r="AZ36" i="6"/>
  <c r="AX30" i="6"/>
  <c r="AZ30" i="6"/>
  <c r="AY30" i="6"/>
  <c r="AY24" i="6"/>
  <c r="AZ24" i="6"/>
  <c r="AX24" i="6"/>
  <c r="AX52" i="6"/>
  <c r="AY52" i="6"/>
  <c r="AZ52" i="6"/>
  <c r="AX44" i="6"/>
  <c r="AY44" i="6"/>
  <c r="AZ44" i="6"/>
  <c r="AY32" i="6"/>
  <c r="AZ32" i="6"/>
  <c r="AX32" i="6"/>
  <c r="AY47" i="6"/>
  <c r="AZ47" i="6"/>
  <c r="AX47" i="6"/>
  <c r="AY41" i="6"/>
  <c r="AZ41" i="6"/>
  <c r="AX41" i="6"/>
  <c r="AX37" i="6"/>
  <c r="AY37" i="6"/>
  <c r="AZ37" i="6"/>
  <c r="AY31" i="6"/>
  <c r="AZ31" i="6"/>
  <c r="AX31" i="6"/>
  <c r="AY25" i="6"/>
  <c r="AZ25" i="6"/>
  <c r="AX25" i="6"/>
  <c r="AZ50" i="6"/>
  <c r="AY50" i="6"/>
  <c r="AX50" i="6"/>
  <c r="AZ46" i="6"/>
  <c r="AX46" i="6"/>
  <c r="AY46" i="6"/>
  <c r="AX38" i="6"/>
  <c r="AZ38" i="6"/>
  <c r="AY38" i="6"/>
  <c r="AZ34" i="6"/>
  <c r="AY34" i="6"/>
  <c r="AX34" i="6"/>
  <c r="AX28" i="6"/>
  <c r="AY28" i="6"/>
  <c r="AZ28" i="6"/>
  <c r="AY51" i="6"/>
  <c r="AZ51" i="6"/>
  <c r="AX51" i="6"/>
  <c r="AY49" i="6"/>
  <c r="AZ49" i="6"/>
  <c r="AX49" i="6"/>
  <c r="AX45" i="6"/>
  <c r="AY45" i="6"/>
  <c r="AZ45" i="6"/>
  <c r="AY43" i="6"/>
  <c r="AZ43" i="6"/>
  <c r="AX43" i="6"/>
  <c r="AY39" i="6"/>
  <c r="AZ39" i="6"/>
  <c r="AX39" i="6"/>
  <c r="AY35" i="6"/>
  <c r="AZ35" i="6"/>
  <c r="AX35" i="6"/>
  <c r="AY33" i="6"/>
  <c r="AZ33" i="6"/>
  <c r="AX33" i="6"/>
  <c r="AX29" i="6"/>
  <c r="AY29" i="6"/>
  <c r="AZ29" i="6"/>
  <c r="AY27" i="6"/>
  <c r="AZ27" i="6"/>
  <c r="AX27" i="6"/>
  <c r="AY23" i="6"/>
  <c r="AZ23" i="6"/>
  <c r="AX23" i="6"/>
  <c r="AZ53" i="6" l="1"/>
  <c r="AO53" i="6"/>
  <c r="BA56" i="6"/>
  <c r="AL64" i="6"/>
  <c r="AL73" i="6"/>
  <c r="AZ56" i="6"/>
  <c r="AQ53" i="6"/>
  <c r="AQ56" i="6"/>
  <c r="AV53" i="6"/>
  <c r="AL74" i="6"/>
  <c r="AO56" i="6"/>
  <c r="AL56" i="6"/>
  <c r="AX53" i="6"/>
  <c r="AY53" i="6"/>
  <c r="AY56" i="6" s="1"/>
  <c r="AM53" i="6"/>
  <c r="AS53" i="6"/>
  <c r="AP53" i="6"/>
  <c r="AN53" i="6" s="1"/>
  <c r="AN56" i="6" s="1"/>
  <c r="AP56" i="6"/>
  <c r="AU53" i="6"/>
  <c r="AU56" i="6" s="1"/>
  <c r="AT53" i="6"/>
  <c r="AR53" i="6"/>
  <c r="AR56" i="6" s="1"/>
  <c r="AL60" i="6"/>
  <c r="AL53" i="6"/>
  <c r="AW53" i="6"/>
  <c r="AT56" i="6"/>
  <c r="AM56" i="6" l="1"/>
  <c r="AA2" i="1" l="1"/>
  <c r="J2" i="1" s="1"/>
  <c r="AB2" i="1"/>
  <c r="K2" i="1" s="1"/>
  <c r="AC2" i="1"/>
  <c r="L2" i="1" s="1"/>
  <c r="AA3" i="1"/>
  <c r="J3" i="1" s="1"/>
  <c r="AB3" i="1"/>
  <c r="K3" i="1" s="1"/>
  <c r="AC3" i="1"/>
  <c r="L3" i="1" s="1"/>
  <c r="AA4" i="1"/>
  <c r="J4" i="1" s="1"/>
  <c r="AB4" i="1"/>
  <c r="K4" i="1" s="1"/>
  <c r="AC4" i="1"/>
  <c r="L4" i="1" s="1"/>
  <c r="AA5" i="1"/>
  <c r="J5" i="1" s="1"/>
  <c r="AB5" i="1"/>
  <c r="K5" i="1" s="1"/>
  <c r="AC5" i="1"/>
  <c r="L5" i="1" s="1"/>
  <c r="AA6" i="1"/>
  <c r="J6" i="1" s="1"/>
  <c r="AB6" i="1"/>
  <c r="K6" i="1" s="1"/>
  <c r="AC6" i="1"/>
  <c r="L6" i="1" s="1"/>
  <c r="J7" i="1"/>
  <c r="K7" i="1"/>
  <c r="L7" i="1"/>
  <c r="Z3" i="1"/>
  <c r="I3" i="1" s="1"/>
  <c r="Z4" i="1"/>
  <c r="I4" i="1" s="1"/>
  <c r="Z5" i="1"/>
  <c r="I5" i="1" s="1"/>
  <c r="Z6" i="1"/>
  <c r="I6" i="1" s="1"/>
  <c r="I7" i="1"/>
  <c r="Z2" i="1"/>
  <c r="I2" i="1" s="1"/>
</calcChain>
</file>

<file path=xl/sharedStrings.xml><?xml version="1.0" encoding="utf-8"?>
<sst xmlns="http://schemas.openxmlformats.org/spreadsheetml/2006/main" count="383" uniqueCount="183">
  <si>
    <t>EU_2015</t>
  </si>
  <si>
    <t>lever_passenger_occupancy</t>
  </si>
  <si>
    <t>lever_passenger_modal-share</t>
  </si>
  <si>
    <t>technology</t>
  </si>
  <si>
    <t>lever</t>
  </si>
  <si>
    <t>relative</t>
  </si>
  <si>
    <t>convergence</t>
  </si>
  <si>
    <t>curve-type</t>
  </si>
  <si>
    <t>levers</t>
  </si>
  <si>
    <t>T1</t>
  </si>
  <si>
    <t>T2</t>
  </si>
  <si>
    <t>T3</t>
  </si>
  <si>
    <t>T4</t>
  </si>
  <si>
    <t>S1</t>
  </si>
  <si>
    <t>S2</t>
  </si>
  <si>
    <t>S3</t>
  </si>
  <si>
    <t>S4</t>
  </si>
  <si>
    <t>D1</t>
  </si>
  <si>
    <t>D2</t>
  </si>
  <si>
    <t>D3</t>
  </si>
  <si>
    <t>D4</t>
  </si>
  <si>
    <t>E1</t>
  </si>
  <si>
    <t>E2</t>
  </si>
  <si>
    <t>E3</t>
  </si>
  <si>
    <t>E4</t>
  </si>
  <si>
    <t>unit</t>
  </si>
  <si>
    <t>1</t>
  </si>
  <si>
    <t>2</t>
  </si>
  <si>
    <t>3</t>
  </si>
  <si>
    <t>4</t>
  </si>
  <si>
    <t>region</t>
  </si>
  <si>
    <t>Germany</t>
  </si>
  <si>
    <t>Europe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</si>
  <si>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</si>
  <si>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</si>
  <si>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</si>
  <si>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</si>
  <si>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</si>
  <si>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</si>
  <si>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</si>
  <si>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</si>
  <si>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</si>
  <si>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</si>
  <si>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</si>
  <si>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</si>
  <si>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</si>
  <si>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</si>
  <si>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</si>
  <si>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</si>
  <si>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</si>
  <si>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</si>
  <si>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</si>
  <si>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</si>
  <si>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</si>
  <si>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</si>
  <si>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</si>
  <si>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</si>
  <si>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</si>
  <si>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</si>
  <si>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</si>
  <si>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</si>
  <si>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Region</t>
  </si>
  <si>
    <t>tra</t>
  </si>
  <si>
    <t>agriculture</t>
  </si>
  <si>
    <t>agr</t>
  </si>
  <si>
    <t>buildings</t>
  </si>
  <si>
    <t>bld</t>
  </si>
  <si>
    <t>climate</t>
  </si>
  <si>
    <t>clm</t>
  </si>
  <si>
    <t>electricity_supply</t>
  </si>
  <si>
    <t>elc</t>
  </si>
  <si>
    <t>employment</t>
  </si>
  <si>
    <t>emp</t>
  </si>
  <si>
    <t>industry</t>
  </si>
  <si>
    <t>ind</t>
  </si>
  <si>
    <t>lifestyles</t>
  </si>
  <si>
    <t>lfs</t>
  </si>
  <si>
    <t>materials</t>
  </si>
  <si>
    <t>mat</t>
  </si>
  <si>
    <t>social impacts</t>
  </si>
  <si>
    <t>sip</t>
  </si>
  <si>
    <t>transboundary</t>
  </si>
  <si>
    <t>trb</t>
  </si>
  <si>
    <t>transport</t>
  </si>
  <si>
    <t>module</t>
  </si>
  <si>
    <t>trigram</t>
  </si>
  <si>
    <t>aggregation name</t>
  </si>
  <si>
    <t>description</t>
  </si>
  <si>
    <t>Name</t>
  </si>
  <si>
    <t>lever_freight_tkm</t>
  </si>
  <si>
    <t>Freight efficiency</t>
  </si>
  <si>
    <t>Freight technology share</t>
  </si>
  <si>
    <t>Freight modal share</t>
  </si>
  <si>
    <t>Freight load factor</t>
  </si>
  <si>
    <t>Freight utilization rate</t>
  </si>
  <si>
    <t>HDV</t>
  </si>
  <si>
    <t>rail</t>
  </si>
  <si>
    <t>aviation</t>
  </si>
  <si>
    <t>IWW</t>
  </si>
  <si>
    <t>marine</t>
  </si>
  <si>
    <t>lever_freight_utilization-rate</t>
  </si>
  <si>
    <t>lever_freight_modal-share</t>
  </si>
  <si>
    <t>lever_freight_load-factor</t>
  </si>
  <si>
    <t>HDV_ICE</t>
  </si>
  <si>
    <t>HDV_PHEV</t>
  </si>
  <si>
    <t>HDV_BEV</t>
  </si>
  <si>
    <t>HDV_CEV</t>
  </si>
  <si>
    <t>HDV_FCEV</t>
  </si>
  <si>
    <t>rail_ICE</t>
  </si>
  <si>
    <t>rail_CEV</t>
  </si>
  <si>
    <t>rail_FCEV</t>
  </si>
  <si>
    <t>aviation_ICE</t>
  </si>
  <si>
    <t>aviation_BEV</t>
  </si>
  <si>
    <t>marine_ICE</t>
  </si>
  <si>
    <t>marine_BEV</t>
  </si>
  <si>
    <t>IWW_ICE</t>
  </si>
  <si>
    <t>IWW_BEV</t>
  </si>
  <si>
    <t>Freight tkm</t>
  </si>
  <si>
    <t>marine_FCEV</t>
  </si>
  <si>
    <t>IWW_FCEV</t>
  </si>
  <si>
    <t>passenger technology share</t>
  </si>
  <si>
    <t>passenger modal share</t>
  </si>
  <si>
    <t>passenger utilization rate</t>
  </si>
  <si>
    <t>passenger occupancy</t>
  </si>
  <si>
    <t>Technology-share EU</t>
  </si>
  <si>
    <t>moyenne pondérée des technology-share des pays, pondération par le nombre de tkm transportés par le pays: sum_pays(tech_share_pays)*tkm_mode/sum</t>
  </si>
  <si>
    <t>Modal share 2015 par pays</t>
  </si>
  <si>
    <t xml:space="preserve"> Belgium </t>
  </si>
  <si>
    <t xml:space="preserve"> Bulgaria </t>
  </si>
  <si>
    <t xml:space="preserve"> Czech Republic </t>
  </si>
  <si>
    <t xml:space="preserve"> Denmark </t>
  </si>
  <si>
    <t xml:space="preserve"> Germany </t>
  </si>
  <si>
    <t xml:space="preserve"> Estonia </t>
  </si>
  <si>
    <t xml:space="preserve"> Ireland </t>
  </si>
  <si>
    <t xml:space="preserve"> Greece </t>
  </si>
  <si>
    <t xml:space="preserve"> Spain </t>
  </si>
  <si>
    <t xml:space="preserve"> France </t>
  </si>
  <si>
    <t xml:space="preserve"> Croatia </t>
  </si>
  <si>
    <t xml:space="preserve"> Italy </t>
  </si>
  <si>
    <t xml:space="preserve"> Cyprus </t>
  </si>
  <si>
    <t xml:space="preserve"> Latvia </t>
  </si>
  <si>
    <t xml:space="preserve"> Lithuania </t>
  </si>
  <si>
    <t xml:space="preserve"> Luxembourg </t>
  </si>
  <si>
    <t xml:space="preserve"> Hungary </t>
  </si>
  <si>
    <t xml:space="preserve"> Malta </t>
  </si>
  <si>
    <t xml:space="preserve"> Netherlands </t>
  </si>
  <si>
    <t xml:space="preserve"> Austria </t>
  </si>
  <si>
    <t xml:space="preserve"> Poland </t>
  </si>
  <si>
    <t xml:space="preserve"> Portugal </t>
  </si>
  <si>
    <t xml:space="preserve"> Romania </t>
  </si>
  <si>
    <t xml:space="preserve"> Slovenia </t>
  </si>
  <si>
    <t xml:space="preserve"> Slovakia </t>
  </si>
  <si>
    <t xml:space="preserve"> Finland </t>
  </si>
  <si>
    <t xml:space="preserve"> Sweden </t>
  </si>
  <si>
    <t xml:space="preserve"> United Kingdom </t>
  </si>
  <si>
    <t xml:space="preserve"> Norway </t>
  </si>
  <si>
    <t xml:space="preserve"> Switzerland </t>
  </si>
  <si>
    <t>total</t>
  </si>
  <si>
    <t>totaltkm</t>
  </si>
  <si>
    <t xml:space="preserve">tkm/mode/pays en 2015 </t>
  </si>
  <si>
    <t/>
  </si>
  <si>
    <t>tkm_mode*tech_share</t>
  </si>
  <si>
    <t>sum</t>
  </si>
  <si>
    <t>lever_freight_vehicle-efficiency_new</t>
  </si>
  <si>
    <t>lever_freight_technology-share_new</t>
  </si>
  <si>
    <t>lever_passenger_technology-share_new</t>
  </si>
  <si>
    <t>lever_passenger_utilization-rate</t>
  </si>
  <si>
    <t>lever_building-insulation</t>
  </si>
  <si>
    <t>building-insulation</t>
  </si>
  <si>
    <t>sfh</t>
  </si>
  <si>
    <t>mfh</t>
  </si>
  <si>
    <t>trade</t>
  </si>
  <si>
    <t>education</t>
  </si>
  <si>
    <t>hotels</t>
  </si>
  <si>
    <t>health</t>
  </si>
  <si>
    <t>offices</t>
  </si>
  <si>
    <t>other</t>
  </si>
  <si>
    <t>kWh/m2 year</t>
  </si>
  <si>
    <t>lever_building-insulation-cooling</t>
  </si>
  <si>
    <t>building-insulation-cooling</t>
  </si>
  <si>
    <t>lever_building-insulation-hotwater</t>
  </si>
  <si>
    <t>building-insulation-hotwater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</si>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</sst>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0.0%"/>
    <numFmt numFmtId="166" formatCode="0.0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rgb="FF006100"/>
      <name val="Calibri"/>
      <family val="2"/>
      <scheme val="minor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0" fontId="8" fillId="3" borderId="0" applyNumberFormat="0" applyBorder="0" applyAlignment="0" applyProtection="0"/>
    <xf numFmtId="0" fontId="1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horizontal="left" vertical="center"/>
    </xf>
    <xf numFmtId="9" fontId="0" fillId="0" borderId="0" xfId="1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vertical="center" wrapText="1"/>
    </xf>
    <xf numFmtId="9" fontId="0" fillId="0" borderId="0" xfId="1" applyFont="1" applyAlignment="1">
      <alignment horizontal="left" wrapText="1"/>
    </xf>
    <xf numFmtId="9" fontId="0" fillId="0" borderId="0" xfId="0" applyNumberFormat="1" applyAlignment="1">
      <alignment horizontal="left" wrapText="1"/>
    </xf>
    <xf numFmtId="0" fontId="3" fillId="0" borderId="0" xfId="0" applyFont="1"/>
    <xf numFmtId="1" fontId="2" fillId="0" borderId="0" xfId="0" applyNumberFormat="1" applyFont="1" applyAlignment="1">
      <alignment horizontal="left"/>
    </xf>
    <xf numFmtId="2" fontId="0" fillId="0" borderId="0" xfId="2" applyNumberFormat="1" applyFont="1" applyAlignment="1">
      <alignment horizontal="left"/>
    </xf>
    <xf numFmtId="0" fontId="2" fillId="0" borderId="0" xfId="0" quotePrefix="1" applyFont="1" applyAlignment="1">
      <alignment horizontal="left"/>
    </xf>
    <xf numFmtId="10" fontId="0" fillId="0" borderId="0" xfId="2" applyNumberFormat="1" applyFont="1" applyAlignment="1">
      <alignment horizontal="left"/>
    </xf>
    <xf numFmtId="165" fontId="4" fillId="2" borderId="0" xfId="1" applyNumberFormat="1" applyFont="1" applyFill="1" applyAlignment="1">
      <alignment horizontal="right" vertical="center"/>
    </xf>
    <xf numFmtId="165" fontId="4" fillId="2" borderId="0" xfId="1" quotePrefix="1" applyNumberFormat="1" applyFont="1" applyFill="1" applyAlignment="1">
      <alignment horizontal="right" vertical="center"/>
    </xf>
    <xf numFmtId="165" fontId="5" fillId="2" borderId="0" xfId="1" applyNumberFormat="1" applyFont="1" applyFill="1"/>
    <xf numFmtId="165" fontId="5" fillId="2" borderId="0" xfId="1" applyNumberFormat="1" applyFont="1" applyFill="1" applyAlignment="1">
      <alignment horizontal="right" vertical="center"/>
    </xf>
    <xf numFmtId="0" fontId="7" fillId="0" borderId="0" xfId="3" applyFont="1" applyAlignment="1">
      <alignment horizontal="center" vertical="center"/>
    </xf>
    <xf numFmtId="10" fontId="4" fillId="2" borderId="0" xfId="1" applyNumberFormat="1" applyFont="1" applyFill="1" applyAlignment="1">
      <alignment horizontal="right" vertical="center"/>
    </xf>
    <xf numFmtId="10" fontId="4" fillId="2" borderId="0" xfId="1" quotePrefix="1" applyNumberFormat="1" applyFont="1" applyFill="1" applyAlignment="1">
      <alignment horizontal="right" vertical="center"/>
    </xf>
    <xf numFmtId="10" fontId="5" fillId="2" borderId="0" xfId="1" applyNumberFormat="1" applyFont="1" applyFill="1"/>
    <xf numFmtId="10" fontId="5" fillId="2" borderId="0" xfId="1" applyNumberFormat="1" applyFont="1" applyFill="1" applyAlignment="1">
      <alignment horizontal="right" vertical="center"/>
    </xf>
    <xf numFmtId="0" fontId="0" fillId="0" borderId="0" xfId="0" applyAlignment="1">
      <alignment horizontal="center"/>
    </xf>
    <xf numFmtId="9" fontId="4" fillId="0" borderId="0" xfId="1" applyFont="1" applyAlignment="1">
      <alignment horizontal="right" vertical="center"/>
    </xf>
    <xf numFmtId="166" fontId="4" fillId="0" borderId="0" xfId="1" applyNumberFormat="1" applyFont="1" applyAlignment="1">
      <alignment horizontal="right" vertical="center"/>
    </xf>
    <xf numFmtId="10" fontId="4" fillId="0" borderId="0" xfId="1" applyNumberFormat="1" applyFont="1" applyAlignment="1">
      <alignment horizontal="right" vertical="center"/>
    </xf>
    <xf numFmtId="9" fontId="4" fillId="0" borderId="0" xfId="1" applyFont="1"/>
    <xf numFmtId="9" fontId="4" fillId="4" borderId="0" xfId="1" applyFont="1" applyFill="1"/>
    <xf numFmtId="10" fontId="9" fillId="0" borderId="0" xfId="3" applyNumberFormat="1" applyFont="1" applyAlignment="1">
      <alignment horizontal="center" vertical="center"/>
    </xf>
    <xf numFmtId="9" fontId="4" fillId="0" borderId="0" xfId="1" applyFont="1" applyAlignment="1">
      <alignment horizontal="center"/>
    </xf>
    <xf numFmtId="0" fontId="8" fillId="3" borderId="0" xfId="4"/>
    <xf numFmtId="0" fontId="0" fillId="0" borderId="0" xfId="0" applyAlignment="1" applyProtection="1">
      <alignment vertical="center" wrapText="1"/>
      <protection locked="0"/>
    </xf>
    <xf numFmtId="2" fontId="0" fillId="5" borderId="0" xfId="2" applyNumberFormat="1" applyFont="1" applyFill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5" applyFont="1"/>
    <xf numFmtId="2" fontId="0" fillId="0" borderId="0" xfId="1" applyNumberFormat="1" applyFont="1" applyAlignment="1">
      <alignment horizontal="left"/>
    </xf>
  </cellXfs>
  <cellStyles count="6">
    <cellStyle name="Comma" xfId="2" builtinId="3"/>
    <cellStyle name="Good" xfId="4" builtinId="26"/>
    <cellStyle name="Normal" xfId="0" builtinId="0"/>
    <cellStyle name="Normal 2" xfId="5" xr:uid="{2CB1CE6E-CACC-4F2C-99DB-B7C2268CEEA5}"/>
    <cellStyle name="Normal 2 2" xfId="3" xr:uid="{10DD9615-B891-4630-BEF5-8CD9FF28472B}"/>
    <cellStyle name="Percent" xfId="1" builtinId="5"/>
  </cellStyles>
  <dxfs count="2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3CDA-4931-43C4-9ABC-59C79247059A}">
  <dimension ref="A1:AC146"/>
  <sheetViews>
    <sheetView tabSelected="1" topLeftCell="D1" zoomScaleNormal="100" workbookViewId="0">
      <selection activeCell="N11" sqref="N11"/>
    </sheetView>
  </sheetViews>
  <sheetFormatPr defaultRowHeight="15" x14ac:dyDescent="0.25"/>
  <cols>
    <col min="1" max="2" width="11.5703125" customWidth="1"/>
    <col min="3" max="3" width="44.42578125" style="12" customWidth="1"/>
    <col min="4" max="4" width="21.7109375" style="1" customWidth="1"/>
    <col min="5" max="5" width="18.28515625" style="1" customWidth="1"/>
    <col min="6" max="6" width="10.42578125" style="1" customWidth="1"/>
    <col min="7" max="7" width="12.5703125" style="1" bestFit="1" customWidth="1"/>
    <col min="8" max="8" width="9.140625" style="5" bestFit="1" customWidth="1"/>
    <col min="9" max="12" width="14.85546875" style="5" bestFit="1" customWidth="1"/>
    <col min="13" max="13" width="13.28515625" style="12" customWidth="1"/>
    <col min="14" max="14" width="7.5703125" bestFit="1" customWidth="1"/>
    <col min="15" max="17" width="6.5703125" bestFit="1" customWidth="1"/>
    <col min="18" max="19" width="5" style="12" bestFit="1" customWidth="1"/>
    <col min="20" max="20" width="6" style="12" bestFit="1" customWidth="1"/>
    <col min="21" max="21" width="5" style="12" bestFit="1" customWidth="1"/>
    <col min="22" max="25" width="5" style="12" customWidth="1"/>
    <col min="26" max="26" width="5" style="12" bestFit="1" customWidth="1"/>
    <col min="27" max="29" width="5" bestFit="1" customWidth="1"/>
  </cols>
  <sheetData>
    <row r="1" spans="1:29" s="7" customFormat="1" x14ac:dyDescent="0.25">
      <c r="A1" s="7" t="s">
        <v>30</v>
      </c>
      <c r="B1" s="7" t="s">
        <v>84</v>
      </c>
      <c r="C1" s="7" t="s">
        <v>4</v>
      </c>
      <c r="D1" s="7" t="s">
        <v>3</v>
      </c>
      <c r="E1" s="7" t="s">
        <v>25</v>
      </c>
      <c r="F1" s="7" t="s">
        <v>5</v>
      </c>
      <c r="G1" s="8" t="s">
        <v>6</v>
      </c>
      <c r="H1" s="8" t="s">
        <v>0</v>
      </c>
      <c r="I1" s="15" t="s">
        <v>26</v>
      </c>
      <c r="J1" s="15" t="s">
        <v>27</v>
      </c>
      <c r="K1" s="15" t="s">
        <v>28</v>
      </c>
      <c r="L1" s="15" t="s">
        <v>29</v>
      </c>
      <c r="M1" s="15" t="s">
        <v>7</v>
      </c>
      <c r="N1" s="13" t="s">
        <v>9</v>
      </c>
      <c r="O1" s="13" t="s">
        <v>10</v>
      </c>
      <c r="P1" s="13" t="s">
        <v>11</v>
      </c>
      <c r="Q1" s="13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</row>
    <row r="2" spans="1:29" s="6" customFormat="1" x14ac:dyDescent="0.25">
      <c r="A2" s="6" t="s">
        <v>32</v>
      </c>
      <c r="B2" s="6" t="s">
        <v>66</v>
      </c>
      <c r="C2" t="s">
        <v>167</v>
      </c>
      <c r="D2" s="46" t="s">
        <v>169</v>
      </c>
      <c r="E2" s="9" t="s">
        <v>177</v>
      </c>
      <c r="F2" s="4">
        <v>1</v>
      </c>
      <c r="G2" s="2">
        <v>0</v>
      </c>
      <c r="H2" s="47">
        <v>180</v>
      </c>
      <c r="I2" s="3" t="str">
        <f>N2&amp;";"&amp;R2&amp;";"&amp;Z2</f>
        <v>0.95;2015;2050</v>
      </c>
      <c r="J2" s="3" t="str">
        <f t="shared" ref="J2:L7" si="0">O2&amp;";"&amp;S2&amp;";"&amp;AA2</f>
        <v>0.9;2015;2050</v>
      </c>
      <c r="K2" s="3" t="str">
        <f t="shared" si="0"/>
        <v>0.85;2015;2050</v>
      </c>
      <c r="L2" s="3" t="str">
        <f t="shared" si="0"/>
        <v>0.8;2015;2050</v>
      </c>
      <c r="M2" s="9" t="s">
        <v>182</v>
      </c>
      <c r="N2" s="3">
        <v>0.95</v>
      </c>
      <c r="O2" s="3">
        <v>0.9</v>
      </c>
      <c r="P2" s="3">
        <v>0.85</v>
      </c>
      <c r="Q2" s="3">
        <v>0.8</v>
      </c>
      <c r="R2" s="4">
        <v>2015</v>
      </c>
      <c r="S2" s="4">
        <v>2015</v>
      </c>
      <c r="T2" s="4">
        <v>2015</v>
      </c>
      <c r="U2" s="4">
        <v>2015</v>
      </c>
      <c r="V2" s="4">
        <v>35</v>
      </c>
      <c r="W2" s="4">
        <v>35</v>
      </c>
      <c r="X2" s="4">
        <v>35</v>
      </c>
      <c r="Y2" s="4">
        <v>35</v>
      </c>
      <c r="Z2" s="4">
        <f>+R2+V2</f>
        <v>2050</v>
      </c>
      <c r="AA2" s="4">
        <f t="shared" ref="AA2:AC6" si="1">+S2+W2</f>
        <v>2050</v>
      </c>
      <c r="AB2" s="4">
        <f t="shared" si="1"/>
        <v>2050</v>
      </c>
      <c r="AC2" s="4">
        <f t="shared" si="1"/>
        <v>2050</v>
      </c>
    </row>
    <row r="3" spans="1:29" x14ac:dyDescent="0.25">
      <c r="A3" s="6" t="s">
        <v>32</v>
      </c>
      <c r="B3" s="6" t="s">
        <v>66</v>
      </c>
      <c r="C3" t="s">
        <v>167</v>
      </c>
      <c r="D3" s="46" t="s">
        <v>170</v>
      </c>
      <c r="E3" s="9" t="s">
        <v>177</v>
      </c>
      <c r="F3" s="4">
        <v>1</v>
      </c>
      <c r="G3" s="2">
        <v>0</v>
      </c>
      <c r="H3" s="47">
        <v>180</v>
      </c>
      <c r="I3" s="3" t="str">
        <f t="shared" ref="I3:I7" si="2">N3&amp;";"&amp;R3&amp;";"&amp;Z3</f>
        <v>0.95;2015;2050</v>
      </c>
      <c r="J3" s="3" t="str">
        <f t="shared" si="0"/>
        <v>0.9;2015;2050</v>
      </c>
      <c r="K3" s="3" t="str">
        <f t="shared" si="0"/>
        <v>0.85;2015;2050</v>
      </c>
      <c r="L3" s="3" t="str">
        <f t="shared" si="0"/>
        <v>0.8;2015;2050</v>
      </c>
      <c r="M3" s="9" t="s">
        <v>182</v>
      </c>
      <c r="N3" s="3">
        <v>0.95</v>
      </c>
      <c r="O3" s="3">
        <v>0.9</v>
      </c>
      <c r="P3" s="3">
        <v>0.85</v>
      </c>
      <c r="Q3" s="3">
        <v>0.8</v>
      </c>
      <c r="R3" s="4">
        <v>2015</v>
      </c>
      <c r="S3" s="4">
        <v>2015</v>
      </c>
      <c r="T3" s="4">
        <v>2015</v>
      </c>
      <c r="U3" s="4">
        <v>2015</v>
      </c>
      <c r="V3" s="4">
        <v>35</v>
      </c>
      <c r="W3" s="4">
        <v>35</v>
      </c>
      <c r="X3" s="4">
        <v>35</v>
      </c>
      <c r="Y3" s="4">
        <v>35</v>
      </c>
      <c r="Z3" s="4">
        <f t="shared" ref="Z3:Z6" si="3">+R3+V3</f>
        <v>2050</v>
      </c>
      <c r="AA3" s="4">
        <f t="shared" si="1"/>
        <v>2050</v>
      </c>
      <c r="AB3" s="4">
        <f t="shared" si="1"/>
        <v>2050</v>
      </c>
      <c r="AC3" s="4">
        <f t="shared" si="1"/>
        <v>2050</v>
      </c>
    </row>
    <row r="4" spans="1:29" x14ac:dyDescent="0.25">
      <c r="A4" s="6" t="s">
        <v>32</v>
      </c>
      <c r="B4" s="6" t="s">
        <v>66</v>
      </c>
      <c r="C4" t="s">
        <v>167</v>
      </c>
      <c r="D4" s="46" t="s">
        <v>171</v>
      </c>
      <c r="E4" s="9" t="s">
        <v>177</v>
      </c>
      <c r="F4" s="4">
        <v>1</v>
      </c>
      <c r="G4" s="2">
        <v>0</v>
      </c>
      <c r="H4" s="47">
        <v>180</v>
      </c>
      <c r="I4" s="3" t="str">
        <f t="shared" si="2"/>
        <v>0.95;2015;2050</v>
      </c>
      <c r="J4" s="3" t="str">
        <f t="shared" si="0"/>
        <v>0.9;2015;2050</v>
      </c>
      <c r="K4" s="3" t="str">
        <f t="shared" si="0"/>
        <v>0.85;2015;2050</v>
      </c>
      <c r="L4" s="3" t="str">
        <f t="shared" si="0"/>
        <v>0.8;2015;2050</v>
      </c>
      <c r="M4" s="9" t="s">
        <v>182</v>
      </c>
      <c r="N4" s="3">
        <v>0.95</v>
      </c>
      <c r="O4" s="3">
        <v>0.9</v>
      </c>
      <c r="P4" s="3">
        <v>0.85</v>
      </c>
      <c r="Q4" s="3">
        <v>0.8</v>
      </c>
      <c r="R4" s="4">
        <v>2015</v>
      </c>
      <c r="S4" s="4">
        <v>2015</v>
      </c>
      <c r="T4" s="4">
        <v>2015</v>
      </c>
      <c r="U4" s="4">
        <v>2015</v>
      </c>
      <c r="V4" s="4">
        <v>35</v>
      </c>
      <c r="W4" s="4">
        <v>35</v>
      </c>
      <c r="X4" s="4">
        <v>35</v>
      </c>
      <c r="Y4" s="4">
        <v>35</v>
      </c>
      <c r="Z4" s="4">
        <f t="shared" si="3"/>
        <v>2050</v>
      </c>
      <c r="AA4" s="4">
        <f t="shared" si="1"/>
        <v>2050</v>
      </c>
      <c r="AB4" s="4">
        <f t="shared" si="1"/>
        <v>2050</v>
      </c>
      <c r="AC4" s="4">
        <f t="shared" si="1"/>
        <v>2050</v>
      </c>
    </row>
    <row r="5" spans="1:29" x14ac:dyDescent="0.25">
      <c r="A5" s="6" t="s">
        <v>32</v>
      </c>
      <c r="B5" s="6" t="s">
        <v>66</v>
      </c>
      <c r="C5" t="s">
        <v>167</v>
      </c>
      <c r="D5" s="46" t="s">
        <v>172</v>
      </c>
      <c r="E5" s="9" t="s">
        <v>177</v>
      </c>
      <c r="F5" s="4">
        <v>1</v>
      </c>
      <c r="G5" s="2">
        <v>0</v>
      </c>
      <c r="H5" s="47">
        <v>180</v>
      </c>
      <c r="I5" s="3" t="str">
        <f t="shared" si="2"/>
        <v>0.95;2015;2050</v>
      </c>
      <c r="J5" s="3" t="str">
        <f t="shared" si="0"/>
        <v>0.9;2015;2050</v>
      </c>
      <c r="K5" s="3" t="str">
        <f t="shared" si="0"/>
        <v>0.85;2015;2050</v>
      </c>
      <c r="L5" s="3" t="str">
        <f t="shared" si="0"/>
        <v>0.8;2015;2050</v>
      </c>
      <c r="M5" s="9" t="s">
        <v>182</v>
      </c>
      <c r="N5" s="3">
        <v>0.95</v>
      </c>
      <c r="O5" s="3">
        <v>0.9</v>
      </c>
      <c r="P5" s="3">
        <v>0.85</v>
      </c>
      <c r="Q5" s="3">
        <v>0.8</v>
      </c>
      <c r="R5" s="4">
        <v>2015</v>
      </c>
      <c r="S5" s="4">
        <v>2015</v>
      </c>
      <c r="T5" s="4">
        <v>2015</v>
      </c>
      <c r="U5" s="4">
        <v>2015</v>
      </c>
      <c r="V5" s="4">
        <v>35</v>
      </c>
      <c r="W5" s="4">
        <v>35</v>
      </c>
      <c r="X5" s="4">
        <v>35</v>
      </c>
      <c r="Y5" s="4">
        <v>35</v>
      </c>
      <c r="Z5" s="4">
        <f t="shared" si="3"/>
        <v>2050</v>
      </c>
      <c r="AA5" s="4">
        <f t="shared" si="1"/>
        <v>2050</v>
      </c>
      <c r="AB5" s="4">
        <f t="shared" si="1"/>
        <v>2050</v>
      </c>
      <c r="AC5" s="4">
        <f t="shared" si="1"/>
        <v>2050</v>
      </c>
    </row>
    <row r="6" spans="1:29" x14ac:dyDescent="0.25">
      <c r="A6" s="6" t="s">
        <v>32</v>
      </c>
      <c r="B6" s="6" t="s">
        <v>66</v>
      </c>
      <c r="C6" t="s">
        <v>167</v>
      </c>
      <c r="D6" s="46" t="s">
        <v>173</v>
      </c>
      <c r="E6" s="9" t="s">
        <v>177</v>
      </c>
      <c r="F6" s="4">
        <v>1</v>
      </c>
      <c r="G6" s="2">
        <v>0</v>
      </c>
      <c r="H6" s="47">
        <v>180</v>
      </c>
      <c r="I6" s="3" t="str">
        <f t="shared" si="2"/>
        <v>0.95;2015;2050</v>
      </c>
      <c r="J6" s="3" t="str">
        <f t="shared" si="0"/>
        <v>0.9;2015;2050</v>
      </c>
      <c r="K6" s="3" t="str">
        <f t="shared" si="0"/>
        <v>0.85;2015;2050</v>
      </c>
      <c r="L6" s="3" t="str">
        <f t="shared" si="0"/>
        <v>0.8;2015;2050</v>
      </c>
      <c r="M6" s="9" t="s">
        <v>182</v>
      </c>
      <c r="N6" s="3">
        <v>0.95</v>
      </c>
      <c r="O6" s="3">
        <v>0.9</v>
      </c>
      <c r="P6" s="3">
        <v>0.85</v>
      </c>
      <c r="Q6" s="3">
        <v>0.8</v>
      </c>
      <c r="R6" s="4">
        <v>2015</v>
      </c>
      <c r="S6" s="4">
        <v>2015</v>
      </c>
      <c r="T6" s="4">
        <v>2015</v>
      </c>
      <c r="U6" s="4">
        <v>2015</v>
      </c>
      <c r="V6" s="4">
        <v>35</v>
      </c>
      <c r="W6" s="4">
        <v>35</v>
      </c>
      <c r="X6" s="4">
        <v>35</v>
      </c>
      <c r="Y6" s="4">
        <v>35</v>
      </c>
      <c r="Z6" s="4">
        <f t="shared" si="3"/>
        <v>2050</v>
      </c>
      <c r="AA6" s="4">
        <f t="shared" si="1"/>
        <v>2050</v>
      </c>
      <c r="AB6" s="4">
        <f t="shared" si="1"/>
        <v>2050</v>
      </c>
      <c r="AC6" s="4">
        <f t="shared" si="1"/>
        <v>2050</v>
      </c>
    </row>
    <row r="7" spans="1:29" x14ac:dyDescent="0.25">
      <c r="A7" s="6" t="s">
        <v>32</v>
      </c>
      <c r="B7" s="6" t="s">
        <v>66</v>
      </c>
      <c r="C7" t="s">
        <v>167</v>
      </c>
      <c r="D7" s="46" t="s">
        <v>174</v>
      </c>
      <c r="E7" s="9" t="s">
        <v>177</v>
      </c>
      <c r="F7" s="4">
        <v>1</v>
      </c>
      <c r="G7" s="2">
        <v>0</v>
      </c>
      <c r="H7" s="47">
        <v>180</v>
      </c>
      <c r="I7" s="3" t="str">
        <f t="shared" si="2"/>
        <v>0.95;2015;2050</v>
      </c>
      <c r="J7" s="3" t="str">
        <f t="shared" si="0"/>
        <v>0.9;2015;2050</v>
      </c>
      <c r="K7" s="3" t="str">
        <f t="shared" si="0"/>
        <v>0.85;2015;2050</v>
      </c>
      <c r="L7" s="3" t="str">
        <f t="shared" si="0"/>
        <v>0.8;2015;2050</v>
      </c>
      <c r="M7" s="9" t="s">
        <v>182</v>
      </c>
      <c r="N7" s="3">
        <v>0.95</v>
      </c>
      <c r="O7" s="3">
        <v>0.9</v>
      </c>
      <c r="P7" s="3">
        <v>0.85</v>
      </c>
      <c r="Q7" s="3">
        <v>0.8</v>
      </c>
      <c r="R7" s="4">
        <v>2015</v>
      </c>
      <c r="S7" s="4">
        <v>2015</v>
      </c>
      <c r="T7" s="4">
        <v>2015</v>
      </c>
      <c r="U7" s="4">
        <v>2015</v>
      </c>
      <c r="V7" s="4">
        <v>35</v>
      </c>
      <c r="W7" s="4">
        <v>35</v>
      </c>
      <c r="X7" s="4">
        <v>35</v>
      </c>
      <c r="Y7" s="4">
        <v>35</v>
      </c>
      <c r="Z7" s="4">
        <v>2050</v>
      </c>
      <c r="AA7" s="4">
        <v>2050</v>
      </c>
      <c r="AB7" s="4">
        <v>2050</v>
      </c>
      <c r="AC7" s="4">
        <v>2050</v>
      </c>
    </row>
    <row r="8" spans="1:29" x14ac:dyDescent="0.25">
      <c r="A8" s="6" t="s">
        <v>32</v>
      </c>
      <c r="B8" s="6" t="s">
        <v>66</v>
      </c>
      <c r="C8" t="s">
        <v>167</v>
      </c>
      <c r="D8" s="46" t="s">
        <v>175</v>
      </c>
      <c r="E8" s="9" t="s">
        <v>177</v>
      </c>
      <c r="F8" s="4">
        <v>1</v>
      </c>
      <c r="G8" s="2">
        <v>0</v>
      </c>
      <c r="H8" s="47">
        <v>180</v>
      </c>
      <c r="I8" s="3" t="str">
        <f t="shared" ref="I8:I9" si="4">N8&amp;";"&amp;R8&amp;";"&amp;Z8</f>
        <v>0.95;2015;2050</v>
      </c>
      <c r="J8" s="3" t="str">
        <f t="shared" ref="J8:J15" si="5">O8&amp;";"&amp;S8&amp;";"&amp;AA8</f>
        <v>0.9;2015;2050</v>
      </c>
      <c r="K8" s="3" t="str">
        <f t="shared" ref="K8:K15" si="6">P8&amp;";"&amp;T8&amp;";"&amp;AB8</f>
        <v>0.85;2015;2050</v>
      </c>
      <c r="L8" s="3" t="str">
        <f t="shared" ref="L8:L15" si="7">Q8&amp;";"&amp;U8&amp;";"&amp;AC8</f>
        <v>0.8;2015;2050</v>
      </c>
      <c r="M8" s="9" t="s">
        <v>182</v>
      </c>
      <c r="N8" s="3">
        <v>0.95</v>
      </c>
      <c r="O8" s="3">
        <v>0.9</v>
      </c>
      <c r="P8" s="3">
        <v>0.85</v>
      </c>
      <c r="Q8" s="3">
        <v>0.8</v>
      </c>
      <c r="R8" s="4">
        <v>2015</v>
      </c>
      <c r="S8" s="4">
        <v>2015</v>
      </c>
      <c r="T8" s="4">
        <v>2015</v>
      </c>
      <c r="U8" s="4">
        <v>2015</v>
      </c>
      <c r="V8" s="4">
        <v>35</v>
      </c>
      <c r="W8" s="4">
        <v>35</v>
      </c>
      <c r="X8" s="4">
        <v>35</v>
      </c>
      <c r="Y8" s="4">
        <v>35</v>
      </c>
      <c r="Z8" s="4">
        <v>2050</v>
      </c>
      <c r="AA8" s="4">
        <v>2050</v>
      </c>
      <c r="AB8" s="4">
        <v>2050</v>
      </c>
      <c r="AC8" s="4">
        <v>2050</v>
      </c>
    </row>
    <row r="9" spans="1:29" x14ac:dyDescent="0.25">
      <c r="A9" s="6" t="s">
        <v>32</v>
      </c>
      <c r="B9" s="6" t="s">
        <v>66</v>
      </c>
      <c r="C9" t="s">
        <v>167</v>
      </c>
      <c r="D9" s="46" t="s">
        <v>176</v>
      </c>
      <c r="E9" s="9" t="s">
        <v>177</v>
      </c>
      <c r="F9" s="4">
        <v>1</v>
      </c>
      <c r="G9" s="2">
        <v>0</v>
      </c>
      <c r="H9" s="47">
        <v>180</v>
      </c>
      <c r="I9" s="3" t="str">
        <f t="shared" si="4"/>
        <v>0.95;2015;2050</v>
      </c>
      <c r="J9" s="3" t="str">
        <f t="shared" si="5"/>
        <v>0.9;2015;2050</v>
      </c>
      <c r="K9" s="3" t="str">
        <f t="shared" si="6"/>
        <v>0.85;2015;2050</v>
      </c>
      <c r="L9" s="3" t="str">
        <f t="shared" si="7"/>
        <v>0.8;2015;2050</v>
      </c>
      <c r="M9" s="9" t="s">
        <v>182</v>
      </c>
      <c r="N9" s="3">
        <v>0.95</v>
      </c>
      <c r="O9" s="3">
        <v>0.9</v>
      </c>
      <c r="P9" s="3">
        <v>0.85</v>
      </c>
      <c r="Q9" s="3">
        <v>0.8</v>
      </c>
      <c r="R9" s="4">
        <v>2015</v>
      </c>
      <c r="S9" s="4">
        <v>2015</v>
      </c>
      <c r="T9" s="4">
        <v>2015</v>
      </c>
      <c r="U9" s="4">
        <v>2015</v>
      </c>
      <c r="V9" s="4">
        <v>35</v>
      </c>
      <c r="W9" s="4">
        <v>35</v>
      </c>
      <c r="X9" s="4">
        <v>35</v>
      </c>
      <c r="Y9" s="4">
        <v>35</v>
      </c>
      <c r="Z9" s="4">
        <v>2050</v>
      </c>
      <c r="AA9" s="4">
        <v>2050</v>
      </c>
      <c r="AB9" s="4">
        <v>2050</v>
      </c>
      <c r="AC9" s="4">
        <v>2050</v>
      </c>
    </row>
    <row r="10" spans="1:29" x14ac:dyDescent="0.25">
      <c r="A10" s="6" t="s">
        <v>32</v>
      </c>
      <c r="B10" s="6" t="s">
        <v>66</v>
      </c>
      <c r="C10" t="s">
        <v>178</v>
      </c>
      <c r="D10" s="46" t="s">
        <v>169</v>
      </c>
      <c r="E10" s="9" t="s">
        <v>177</v>
      </c>
      <c r="F10" s="4">
        <v>1</v>
      </c>
      <c r="G10" s="2">
        <v>0</v>
      </c>
      <c r="H10" s="47">
        <v>180</v>
      </c>
      <c r="I10" s="3" t="str">
        <f>N10&amp;";"&amp;R10&amp;";"&amp;Z10</f>
        <v>1;2015;2050</v>
      </c>
      <c r="J10" s="3" t="str">
        <f t="shared" si="5"/>
        <v>1;2015;2050</v>
      </c>
      <c r="K10" s="3" t="str">
        <f t="shared" si="6"/>
        <v>1;2015;2050</v>
      </c>
      <c r="L10" s="3" t="str">
        <f t="shared" si="7"/>
        <v>1;2015;2050</v>
      </c>
      <c r="M10" s="9" t="s">
        <v>182</v>
      </c>
      <c r="N10" s="3">
        <v>1</v>
      </c>
      <c r="O10" s="3">
        <v>1</v>
      </c>
      <c r="P10" s="3">
        <v>1</v>
      </c>
      <c r="Q10" s="3">
        <v>1</v>
      </c>
      <c r="R10" s="4">
        <v>2015</v>
      </c>
      <c r="S10" s="4">
        <v>2015</v>
      </c>
      <c r="T10" s="4">
        <v>2015</v>
      </c>
      <c r="U10" s="4">
        <v>2015</v>
      </c>
      <c r="V10" s="4">
        <v>35</v>
      </c>
      <c r="W10" s="4">
        <v>35</v>
      </c>
      <c r="X10" s="4">
        <v>35</v>
      </c>
      <c r="Y10" s="4">
        <v>35</v>
      </c>
      <c r="Z10" s="4">
        <f>+R10+V10</f>
        <v>2050</v>
      </c>
      <c r="AA10" s="4">
        <f t="shared" ref="AA10:AA14" si="8">+S10+W10</f>
        <v>2050</v>
      </c>
      <c r="AB10" s="4">
        <f t="shared" ref="AB10:AB14" si="9">+T10+X10</f>
        <v>2050</v>
      </c>
      <c r="AC10" s="4">
        <f t="shared" ref="AC10:AC14" si="10">+U10+Y10</f>
        <v>2050</v>
      </c>
    </row>
    <row r="11" spans="1:29" x14ac:dyDescent="0.25">
      <c r="A11" s="6" t="s">
        <v>32</v>
      </c>
      <c r="B11" s="6" t="s">
        <v>66</v>
      </c>
      <c r="C11" t="s">
        <v>178</v>
      </c>
      <c r="D11" s="46" t="s">
        <v>170</v>
      </c>
      <c r="E11" s="9" t="s">
        <v>177</v>
      </c>
      <c r="F11" s="4">
        <v>1</v>
      </c>
      <c r="G11" s="2">
        <v>0</v>
      </c>
      <c r="H11" s="47">
        <v>180</v>
      </c>
      <c r="I11" s="3" t="str">
        <f t="shared" ref="I11:I17" si="11">N11&amp;";"&amp;R11&amp;";"&amp;Z11</f>
        <v>1;2015;2050</v>
      </c>
      <c r="J11" s="3" t="str">
        <f t="shared" si="5"/>
        <v>1;2015;2050</v>
      </c>
      <c r="K11" s="3" t="str">
        <f t="shared" si="6"/>
        <v>1;2015;2050</v>
      </c>
      <c r="L11" s="3" t="str">
        <f t="shared" si="7"/>
        <v>1;2015;2050</v>
      </c>
      <c r="M11" s="9" t="s">
        <v>182</v>
      </c>
      <c r="N11" s="3">
        <v>1</v>
      </c>
      <c r="O11" s="3">
        <v>1</v>
      </c>
      <c r="P11" s="3">
        <v>1</v>
      </c>
      <c r="Q11" s="3">
        <v>1</v>
      </c>
      <c r="R11" s="4">
        <v>2015</v>
      </c>
      <c r="S11" s="4">
        <v>2015</v>
      </c>
      <c r="T11" s="4">
        <v>2015</v>
      </c>
      <c r="U11" s="4">
        <v>2015</v>
      </c>
      <c r="V11" s="4">
        <v>35</v>
      </c>
      <c r="W11" s="4">
        <v>35</v>
      </c>
      <c r="X11" s="4">
        <v>35</v>
      </c>
      <c r="Y11" s="4">
        <v>35</v>
      </c>
      <c r="Z11" s="4">
        <f t="shared" ref="Z11:Z14" si="12">+R11+V11</f>
        <v>2050</v>
      </c>
      <c r="AA11" s="4">
        <f t="shared" si="8"/>
        <v>2050</v>
      </c>
      <c r="AB11" s="4">
        <f t="shared" si="9"/>
        <v>2050</v>
      </c>
      <c r="AC11" s="4">
        <f t="shared" si="10"/>
        <v>2050</v>
      </c>
    </row>
    <row r="12" spans="1:29" x14ac:dyDescent="0.25">
      <c r="A12" s="6" t="s">
        <v>32</v>
      </c>
      <c r="B12" s="6" t="s">
        <v>66</v>
      </c>
      <c r="C12" t="s">
        <v>178</v>
      </c>
      <c r="D12" s="46" t="s">
        <v>171</v>
      </c>
      <c r="E12" s="9" t="s">
        <v>177</v>
      </c>
      <c r="F12" s="4">
        <v>1</v>
      </c>
      <c r="G12" s="2">
        <v>0</v>
      </c>
      <c r="H12" s="47">
        <v>180</v>
      </c>
      <c r="I12" s="3" t="str">
        <f t="shared" si="11"/>
        <v>1;2015;2050</v>
      </c>
      <c r="J12" s="3" t="str">
        <f t="shared" si="5"/>
        <v>1;2015;2050</v>
      </c>
      <c r="K12" s="3" t="str">
        <f t="shared" si="6"/>
        <v>1;2015;2050</v>
      </c>
      <c r="L12" s="3" t="str">
        <f t="shared" si="7"/>
        <v>1;2015;2050</v>
      </c>
      <c r="M12" s="9" t="s">
        <v>182</v>
      </c>
      <c r="N12" s="3">
        <v>1</v>
      </c>
      <c r="O12" s="3">
        <v>1</v>
      </c>
      <c r="P12" s="3">
        <v>1</v>
      </c>
      <c r="Q12" s="3">
        <v>1</v>
      </c>
      <c r="R12" s="4">
        <v>2015</v>
      </c>
      <c r="S12" s="4">
        <v>2015</v>
      </c>
      <c r="T12" s="4">
        <v>2015</v>
      </c>
      <c r="U12" s="4">
        <v>2015</v>
      </c>
      <c r="V12" s="4">
        <v>35</v>
      </c>
      <c r="W12" s="4">
        <v>35</v>
      </c>
      <c r="X12" s="4">
        <v>35</v>
      </c>
      <c r="Y12" s="4">
        <v>35</v>
      </c>
      <c r="Z12" s="4">
        <f t="shared" si="12"/>
        <v>2050</v>
      </c>
      <c r="AA12" s="4">
        <f t="shared" si="8"/>
        <v>2050</v>
      </c>
      <c r="AB12" s="4">
        <f t="shared" si="9"/>
        <v>2050</v>
      </c>
      <c r="AC12" s="4">
        <f t="shared" si="10"/>
        <v>2050</v>
      </c>
    </row>
    <row r="13" spans="1:29" x14ac:dyDescent="0.25">
      <c r="A13" s="6" t="s">
        <v>32</v>
      </c>
      <c r="B13" s="6" t="s">
        <v>66</v>
      </c>
      <c r="C13" t="s">
        <v>178</v>
      </c>
      <c r="D13" s="46" t="s">
        <v>172</v>
      </c>
      <c r="E13" s="9" t="s">
        <v>177</v>
      </c>
      <c r="F13" s="4">
        <v>1</v>
      </c>
      <c r="G13" s="2">
        <v>0</v>
      </c>
      <c r="H13" s="47">
        <v>180</v>
      </c>
      <c r="I13" s="3" t="str">
        <f t="shared" si="11"/>
        <v>1;2015;2050</v>
      </c>
      <c r="J13" s="3" t="str">
        <f t="shared" si="5"/>
        <v>1;2015;2050</v>
      </c>
      <c r="K13" s="3" t="str">
        <f t="shared" si="6"/>
        <v>1;2015;2050</v>
      </c>
      <c r="L13" s="3" t="str">
        <f t="shared" si="7"/>
        <v>1;2015;2050</v>
      </c>
      <c r="M13" s="9" t="s">
        <v>182</v>
      </c>
      <c r="N13" s="3">
        <v>1</v>
      </c>
      <c r="O13" s="3">
        <v>1</v>
      </c>
      <c r="P13" s="3">
        <v>1</v>
      </c>
      <c r="Q13" s="3">
        <v>1</v>
      </c>
      <c r="R13" s="4">
        <v>2015</v>
      </c>
      <c r="S13" s="4">
        <v>2015</v>
      </c>
      <c r="T13" s="4">
        <v>2015</v>
      </c>
      <c r="U13" s="4">
        <v>2015</v>
      </c>
      <c r="V13" s="4">
        <v>35</v>
      </c>
      <c r="W13" s="4">
        <v>35</v>
      </c>
      <c r="X13" s="4">
        <v>35</v>
      </c>
      <c r="Y13" s="4">
        <v>35</v>
      </c>
      <c r="Z13" s="4">
        <f t="shared" si="12"/>
        <v>2050</v>
      </c>
      <c r="AA13" s="4">
        <f t="shared" si="8"/>
        <v>2050</v>
      </c>
      <c r="AB13" s="4">
        <f t="shared" si="9"/>
        <v>2050</v>
      </c>
      <c r="AC13" s="4">
        <f t="shared" si="10"/>
        <v>2050</v>
      </c>
    </row>
    <row r="14" spans="1:29" x14ac:dyDescent="0.25">
      <c r="A14" s="6" t="s">
        <v>32</v>
      </c>
      <c r="B14" s="6" t="s">
        <v>66</v>
      </c>
      <c r="C14" t="s">
        <v>178</v>
      </c>
      <c r="D14" s="46" t="s">
        <v>173</v>
      </c>
      <c r="E14" s="9" t="s">
        <v>177</v>
      </c>
      <c r="F14" s="4">
        <v>1</v>
      </c>
      <c r="G14" s="2">
        <v>0</v>
      </c>
      <c r="H14" s="47">
        <v>180</v>
      </c>
      <c r="I14" s="3" t="str">
        <f t="shared" si="11"/>
        <v>1;2015;2050</v>
      </c>
      <c r="J14" s="3" t="str">
        <f t="shared" si="5"/>
        <v>1;2015;2050</v>
      </c>
      <c r="K14" s="3" t="str">
        <f t="shared" si="6"/>
        <v>1;2015;2050</v>
      </c>
      <c r="L14" s="3" t="str">
        <f t="shared" si="7"/>
        <v>1;2015;2050</v>
      </c>
      <c r="M14" s="9" t="s">
        <v>182</v>
      </c>
      <c r="N14" s="3">
        <v>1</v>
      </c>
      <c r="O14" s="3">
        <v>1</v>
      </c>
      <c r="P14" s="3">
        <v>1</v>
      </c>
      <c r="Q14" s="3">
        <v>1</v>
      </c>
      <c r="R14" s="4">
        <v>2015</v>
      </c>
      <c r="S14" s="4">
        <v>2015</v>
      </c>
      <c r="T14" s="4">
        <v>2015</v>
      </c>
      <c r="U14" s="4">
        <v>2015</v>
      </c>
      <c r="V14" s="4">
        <v>35</v>
      </c>
      <c r="W14" s="4">
        <v>35</v>
      </c>
      <c r="X14" s="4">
        <v>35</v>
      </c>
      <c r="Y14" s="4">
        <v>35</v>
      </c>
      <c r="Z14" s="4">
        <f t="shared" si="12"/>
        <v>2050</v>
      </c>
      <c r="AA14" s="4">
        <f t="shared" si="8"/>
        <v>2050</v>
      </c>
      <c r="AB14" s="4">
        <f t="shared" si="9"/>
        <v>2050</v>
      </c>
      <c r="AC14" s="4">
        <f t="shared" si="10"/>
        <v>2050</v>
      </c>
    </row>
    <row r="15" spans="1:29" x14ac:dyDescent="0.25">
      <c r="A15" s="6" t="s">
        <v>32</v>
      </c>
      <c r="B15" s="6" t="s">
        <v>66</v>
      </c>
      <c r="C15" t="s">
        <v>178</v>
      </c>
      <c r="D15" s="46" t="s">
        <v>174</v>
      </c>
      <c r="E15" s="9" t="s">
        <v>177</v>
      </c>
      <c r="F15" s="4">
        <v>1</v>
      </c>
      <c r="G15" s="2">
        <v>0</v>
      </c>
      <c r="H15" s="47">
        <v>180</v>
      </c>
      <c r="I15" s="3" t="str">
        <f t="shared" si="11"/>
        <v>1;2015;2050</v>
      </c>
      <c r="J15" s="3" t="str">
        <f t="shared" si="5"/>
        <v>1;2015;2050</v>
      </c>
      <c r="K15" s="3" t="str">
        <f t="shared" si="6"/>
        <v>1;2015;2050</v>
      </c>
      <c r="L15" s="3" t="str">
        <f t="shared" si="7"/>
        <v>1;2015;2050</v>
      </c>
      <c r="M15" s="9" t="s">
        <v>182</v>
      </c>
      <c r="N15" s="3">
        <v>1</v>
      </c>
      <c r="O15" s="3">
        <v>1</v>
      </c>
      <c r="P15" s="3">
        <v>1</v>
      </c>
      <c r="Q15" s="3">
        <v>1</v>
      </c>
      <c r="R15" s="4">
        <v>2015</v>
      </c>
      <c r="S15" s="4">
        <v>2015</v>
      </c>
      <c r="T15" s="4">
        <v>2015</v>
      </c>
      <c r="U15" s="4">
        <v>2015</v>
      </c>
      <c r="V15" s="4">
        <v>35</v>
      </c>
      <c r="W15" s="4">
        <v>35</v>
      </c>
      <c r="X15" s="4">
        <v>35</v>
      </c>
      <c r="Y15" s="4">
        <v>35</v>
      </c>
      <c r="Z15" s="4">
        <v>2050</v>
      </c>
      <c r="AA15" s="4">
        <v>2050</v>
      </c>
      <c r="AB15" s="4">
        <v>2050</v>
      </c>
      <c r="AC15" s="4">
        <v>2050</v>
      </c>
    </row>
    <row r="16" spans="1:29" x14ac:dyDescent="0.25">
      <c r="A16" s="6" t="s">
        <v>32</v>
      </c>
      <c r="B16" s="6" t="s">
        <v>66</v>
      </c>
      <c r="C16" t="s">
        <v>178</v>
      </c>
      <c r="D16" s="46" t="s">
        <v>175</v>
      </c>
      <c r="E16" s="9" t="s">
        <v>177</v>
      </c>
      <c r="F16" s="4">
        <v>1</v>
      </c>
      <c r="G16" s="2">
        <v>0</v>
      </c>
      <c r="H16" s="47">
        <v>180</v>
      </c>
      <c r="I16" s="3" t="str">
        <f t="shared" si="11"/>
        <v>1;2015;2050</v>
      </c>
      <c r="J16" s="3" t="str">
        <f t="shared" ref="J16:J25" si="13">O16&amp;";"&amp;S16&amp;";"&amp;AA16</f>
        <v>1;2015;2050</v>
      </c>
      <c r="K16" s="3" t="str">
        <f t="shared" ref="K16:K25" si="14">P16&amp;";"&amp;T16&amp;";"&amp;AB16</f>
        <v>1;2015;2050</v>
      </c>
      <c r="L16" s="3" t="str">
        <f t="shared" ref="L16:L25" si="15">Q16&amp;";"&amp;U16&amp;";"&amp;AC16</f>
        <v>1;2015;2050</v>
      </c>
      <c r="M16" s="9" t="s">
        <v>182</v>
      </c>
      <c r="N16" s="3">
        <v>1</v>
      </c>
      <c r="O16" s="3">
        <v>1</v>
      </c>
      <c r="P16" s="3">
        <v>1</v>
      </c>
      <c r="Q16" s="3">
        <v>1</v>
      </c>
      <c r="R16" s="4">
        <v>2015</v>
      </c>
      <c r="S16" s="4">
        <v>2015</v>
      </c>
      <c r="T16" s="4">
        <v>2015</v>
      </c>
      <c r="U16" s="4">
        <v>2015</v>
      </c>
      <c r="V16" s="4">
        <v>35</v>
      </c>
      <c r="W16" s="4">
        <v>35</v>
      </c>
      <c r="X16" s="4">
        <v>35</v>
      </c>
      <c r="Y16" s="4">
        <v>35</v>
      </c>
      <c r="Z16" s="4">
        <v>2050</v>
      </c>
      <c r="AA16" s="4">
        <v>2050</v>
      </c>
      <c r="AB16" s="4">
        <v>2050</v>
      </c>
      <c r="AC16" s="4">
        <v>2050</v>
      </c>
    </row>
    <row r="17" spans="1:29" x14ac:dyDescent="0.25">
      <c r="A17" s="6" t="s">
        <v>32</v>
      </c>
      <c r="B17" s="6" t="s">
        <v>66</v>
      </c>
      <c r="C17" t="s">
        <v>178</v>
      </c>
      <c r="D17" s="46" t="s">
        <v>176</v>
      </c>
      <c r="E17" s="9" t="s">
        <v>177</v>
      </c>
      <c r="F17" s="4">
        <v>1</v>
      </c>
      <c r="G17" s="2">
        <v>0</v>
      </c>
      <c r="H17" s="47">
        <v>180</v>
      </c>
      <c r="I17" s="3" t="str">
        <f t="shared" si="11"/>
        <v>1;2015;2050</v>
      </c>
      <c r="J17" s="3" t="str">
        <f t="shared" si="13"/>
        <v>1;2015;2050</v>
      </c>
      <c r="K17" s="3" t="str">
        <f t="shared" si="14"/>
        <v>1;2015;2050</v>
      </c>
      <c r="L17" s="3" t="str">
        <f t="shared" si="15"/>
        <v>1;2015;2050</v>
      </c>
      <c r="M17" s="9" t="s">
        <v>182</v>
      </c>
      <c r="N17" s="3">
        <v>1</v>
      </c>
      <c r="O17" s="3">
        <v>1</v>
      </c>
      <c r="P17" s="3">
        <v>1</v>
      </c>
      <c r="Q17" s="3">
        <v>1</v>
      </c>
      <c r="R17" s="4">
        <v>2015</v>
      </c>
      <c r="S17" s="4">
        <v>2015</v>
      </c>
      <c r="T17" s="4">
        <v>2015</v>
      </c>
      <c r="U17" s="4">
        <v>2015</v>
      </c>
      <c r="V17" s="4">
        <v>35</v>
      </c>
      <c r="W17" s="4">
        <v>35</v>
      </c>
      <c r="X17" s="4">
        <v>35</v>
      </c>
      <c r="Y17" s="4">
        <v>35</v>
      </c>
      <c r="Z17" s="4">
        <v>2050</v>
      </c>
      <c r="AA17" s="4">
        <v>2050</v>
      </c>
      <c r="AB17" s="4">
        <v>2050</v>
      </c>
      <c r="AC17" s="4">
        <v>2050</v>
      </c>
    </row>
    <row r="18" spans="1:29" x14ac:dyDescent="0.25">
      <c r="A18" s="6" t="s">
        <v>32</v>
      </c>
      <c r="B18" s="6" t="s">
        <v>66</v>
      </c>
      <c r="C18" t="s">
        <v>180</v>
      </c>
      <c r="D18" s="46" t="s">
        <v>169</v>
      </c>
      <c r="E18" s="9" t="s">
        <v>177</v>
      </c>
      <c r="F18" s="4">
        <v>1</v>
      </c>
      <c r="G18" s="2">
        <v>0</v>
      </c>
      <c r="H18" s="47">
        <v>180</v>
      </c>
      <c r="I18" s="3" t="str">
        <f>N18&amp;";"&amp;R18&amp;";"&amp;Z18</f>
        <v>1;2015;2050</v>
      </c>
      <c r="J18" s="3" t="str">
        <f t="shared" si="13"/>
        <v>1;2015;2050</v>
      </c>
      <c r="K18" s="3" t="str">
        <f t="shared" si="14"/>
        <v>1;2015;2050</v>
      </c>
      <c r="L18" s="3" t="str">
        <f t="shared" si="15"/>
        <v>1;2015;2050</v>
      </c>
      <c r="M18" s="9" t="s">
        <v>182</v>
      </c>
      <c r="N18" s="3">
        <v>1</v>
      </c>
      <c r="O18" s="3">
        <v>1</v>
      </c>
      <c r="P18" s="3">
        <v>1</v>
      </c>
      <c r="Q18" s="3">
        <v>1</v>
      </c>
      <c r="R18" s="4">
        <v>2015</v>
      </c>
      <c r="S18" s="4">
        <v>2015</v>
      </c>
      <c r="T18" s="4">
        <v>2015</v>
      </c>
      <c r="U18" s="4">
        <v>2015</v>
      </c>
      <c r="V18" s="4">
        <v>35</v>
      </c>
      <c r="W18" s="4">
        <v>35</v>
      </c>
      <c r="X18" s="4">
        <v>35</v>
      </c>
      <c r="Y18" s="4">
        <v>35</v>
      </c>
      <c r="Z18" s="4">
        <f>+R18+V18</f>
        <v>2050</v>
      </c>
      <c r="AA18" s="4">
        <f t="shared" ref="AA18:AA22" si="16">+S18+W18</f>
        <v>2050</v>
      </c>
      <c r="AB18" s="4">
        <f t="shared" ref="AB18:AB22" si="17">+T18+X18</f>
        <v>2050</v>
      </c>
      <c r="AC18" s="4">
        <f t="shared" ref="AC18:AC22" si="18">+U18+Y18</f>
        <v>2050</v>
      </c>
    </row>
    <row r="19" spans="1:29" x14ac:dyDescent="0.25">
      <c r="A19" s="6" t="s">
        <v>32</v>
      </c>
      <c r="B19" s="6" t="s">
        <v>66</v>
      </c>
      <c r="C19" t="s">
        <v>180</v>
      </c>
      <c r="D19" s="46" t="s">
        <v>170</v>
      </c>
      <c r="E19" s="9" t="s">
        <v>177</v>
      </c>
      <c r="F19" s="4">
        <v>1</v>
      </c>
      <c r="G19" s="2">
        <v>0</v>
      </c>
      <c r="H19" s="47">
        <v>180</v>
      </c>
      <c r="I19" s="3" t="str">
        <f t="shared" ref="I19:I25" si="19">N19&amp;";"&amp;R19&amp;";"&amp;Z19</f>
        <v>1;2015;2050</v>
      </c>
      <c r="J19" s="3" t="str">
        <f t="shared" si="13"/>
        <v>1;2015;2050</v>
      </c>
      <c r="K19" s="3" t="str">
        <f t="shared" si="14"/>
        <v>1;2015;2050</v>
      </c>
      <c r="L19" s="3" t="str">
        <f t="shared" si="15"/>
        <v>1;2015;2050</v>
      </c>
      <c r="M19" s="9" t="s">
        <v>182</v>
      </c>
      <c r="N19" s="3">
        <v>1</v>
      </c>
      <c r="O19" s="3">
        <v>1</v>
      </c>
      <c r="P19" s="3">
        <v>1</v>
      </c>
      <c r="Q19" s="3">
        <v>1</v>
      </c>
      <c r="R19" s="4">
        <v>2015</v>
      </c>
      <c r="S19" s="4">
        <v>2015</v>
      </c>
      <c r="T19" s="4">
        <v>2015</v>
      </c>
      <c r="U19" s="4">
        <v>2015</v>
      </c>
      <c r="V19" s="4">
        <v>35</v>
      </c>
      <c r="W19" s="4">
        <v>35</v>
      </c>
      <c r="X19" s="4">
        <v>35</v>
      </c>
      <c r="Y19" s="4">
        <v>35</v>
      </c>
      <c r="Z19" s="4">
        <f t="shared" ref="Z19:Z22" si="20">+R19+V19</f>
        <v>2050</v>
      </c>
      <c r="AA19" s="4">
        <f t="shared" si="16"/>
        <v>2050</v>
      </c>
      <c r="AB19" s="4">
        <f t="shared" si="17"/>
        <v>2050</v>
      </c>
      <c r="AC19" s="4">
        <f t="shared" si="18"/>
        <v>2050</v>
      </c>
    </row>
    <row r="20" spans="1:29" x14ac:dyDescent="0.25">
      <c r="A20" s="6" t="s">
        <v>32</v>
      </c>
      <c r="B20" s="6" t="s">
        <v>66</v>
      </c>
      <c r="C20" t="s">
        <v>180</v>
      </c>
      <c r="D20" s="46" t="s">
        <v>171</v>
      </c>
      <c r="E20" s="9" t="s">
        <v>177</v>
      </c>
      <c r="F20" s="4">
        <v>1</v>
      </c>
      <c r="G20" s="2">
        <v>0</v>
      </c>
      <c r="H20" s="47">
        <v>180</v>
      </c>
      <c r="I20" s="3" t="str">
        <f t="shared" si="19"/>
        <v>1;2015;2050</v>
      </c>
      <c r="J20" s="3" t="str">
        <f t="shared" si="13"/>
        <v>1;2015;2050</v>
      </c>
      <c r="K20" s="3" t="str">
        <f t="shared" si="14"/>
        <v>1;2015;2050</v>
      </c>
      <c r="L20" s="3" t="str">
        <f t="shared" si="15"/>
        <v>1;2015;2050</v>
      </c>
      <c r="M20" s="9" t="s">
        <v>182</v>
      </c>
      <c r="N20" s="3">
        <v>1</v>
      </c>
      <c r="O20" s="3">
        <v>1</v>
      </c>
      <c r="P20" s="3">
        <v>1</v>
      </c>
      <c r="Q20" s="3">
        <v>1</v>
      </c>
      <c r="R20" s="4">
        <v>2015</v>
      </c>
      <c r="S20" s="4">
        <v>2015</v>
      </c>
      <c r="T20" s="4">
        <v>2015</v>
      </c>
      <c r="U20" s="4">
        <v>2015</v>
      </c>
      <c r="V20" s="4">
        <v>35</v>
      </c>
      <c r="W20" s="4">
        <v>35</v>
      </c>
      <c r="X20" s="4">
        <v>35</v>
      </c>
      <c r="Y20" s="4">
        <v>35</v>
      </c>
      <c r="Z20" s="4">
        <f t="shared" si="20"/>
        <v>2050</v>
      </c>
      <c r="AA20" s="4">
        <f t="shared" si="16"/>
        <v>2050</v>
      </c>
      <c r="AB20" s="4">
        <f t="shared" si="17"/>
        <v>2050</v>
      </c>
      <c r="AC20" s="4">
        <f t="shared" si="18"/>
        <v>2050</v>
      </c>
    </row>
    <row r="21" spans="1:29" x14ac:dyDescent="0.25">
      <c r="A21" s="6" t="s">
        <v>32</v>
      </c>
      <c r="B21" s="6" t="s">
        <v>66</v>
      </c>
      <c r="C21" t="s">
        <v>180</v>
      </c>
      <c r="D21" s="46" t="s">
        <v>172</v>
      </c>
      <c r="E21" s="9" t="s">
        <v>177</v>
      </c>
      <c r="F21" s="4">
        <v>1</v>
      </c>
      <c r="G21" s="2">
        <v>0</v>
      </c>
      <c r="H21" s="47">
        <v>180</v>
      </c>
      <c r="I21" s="3" t="str">
        <f t="shared" si="19"/>
        <v>1;2015;2050</v>
      </c>
      <c r="J21" s="3" t="str">
        <f t="shared" si="13"/>
        <v>1;2015;2050</v>
      </c>
      <c r="K21" s="3" t="str">
        <f t="shared" si="14"/>
        <v>1;2015;2050</v>
      </c>
      <c r="L21" s="3" t="str">
        <f t="shared" si="15"/>
        <v>1;2015;2050</v>
      </c>
      <c r="M21" s="9" t="s">
        <v>182</v>
      </c>
      <c r="N21" s="3">
        <v>1</v>
      </c>
      <c r="O21" s="3">
        <v>1</v>
      </c>
      <c r="P21" s="3">
        <v>1</v>
      </c>
      <c r="Q21" s="3">
        <v>1</v>
      </c>
      <c r="R21" s="4">
        <v>2015</v>
      </c>
      <c r="S21" s="4">
        <v>2015</v>
      </c>
      <c r="T21" s="4">
        <v>2015</v>
      </c>
      <c r="U21" s="4">
        <v>2015</v>
      </c>
      <c r="V21" s="4">
        <v>35</v>
      </c>
      <c r="W21" s="4">
        <v>35</v>
      </c>
      <c r="X21" s="4">
        <v>35</v>
      </c>
      <c r="Y21" s="4">
        <v>35</v>
      </c>
      <c r="Z21" s="4">
        <f t="shared" si="20"/>
        <v>2050</v>
      </c>
      <c r="AA21" s="4">
        <f t="shared" si="16"/>
        <v>2050</v>
      </c>
      <c r="AB21" s="4">
        <f t="shared" si="17"/>
        <v>2050</v>
      </c>
      <c r="AC21" s="4">
        <f t="shared" si="18"/>
        <v>2050</v>
      </c>
    </row>
    <row r="22" spans="1:29" x14ac:dyDescent="0.25">
      <c r="A22" s="6" t="s">
        <v>32</v>
      </c>
      <c r="B22" s="6" t="s">
        <v>66</v>
      </c>
      <c r="C22" t="s">
        <v>180</v>
      </c>
      <c r="D22" s="46" t="s">
        <v>173</v>
      </c>
      <c r="E22" s="9" t="s">
        <v>177</v>
      </c>
      <c r="F22" s="4">
        <v>1</v>
      </c>
      <c r="G22" s="2">
        <v>0</v>
      </c>
      <c r="H22" s="47">
        <v>180</v>
      </c>
      <c r="I22" s="3" t="str">
        <f t="shared" si="19"/>
        <v>1;2015;2050</v>
      </c>
      <c r="J22" s="3" t="str">
        <f t="shared" si="13"/>
        <v>1;2015;2050</v>
      </c>
      <c r="K22" s="3" t="str">
        <f t="shared" si="14"/>
        <v>1;2015;2050</v>
      </c>
      <c r="L22" s="3" t="str">
        <f t="shared" si="15"/>
        <v>1;2015;2050</v>
      </c>
      <c r="M22" s="9" t="s">
        <v>182</v>
      </c>
      <c r="N22" s="3">
        <v>1</v>
      </c>
      <c r="O22" s="3">
        <v>1</v>
      </c>
      <c r="P22" s="3">
        <v>1</v>
      </c>
      <c r="Q22" s="3">
        <v>1</v>
      </c>
      <c r="R22" s="4">
        <v>2015</v>
      </c>
      <c r="S22" s="4">
        <v>2015</v>
      </c>
      <c r="T22" s="4">
        <v>2015</v>
      </c>
      <c r="U22" s="4">
        <v>2015</v>
      </c>
      <c r="V22" s="4">
        <v>35</v>
      </c>
      <c r="W22" s="4">
        <v>35</v>
      </c>
      <c r="X22" s="4">
        <v>35</v>
      </c>
      <c r="Y22" s="4">
        <v>35</v>
      </c>
      <c r="Z22" s="4">
        <f t="shared" si="20"/>
        <v>2050</v>
      </c>
      <c r="AA22" s="4">
        <f t="shared" si="16"/>
        <v>2050</v>
      </c>
      <c r="AB22" s="4">
        <f t="shared" si="17"/>
        <v>2050</v>
      </c>
      <c r="AC22" s="4">
        <f t="shared" si="18"/>
        <v>2050</v>
      </c>
    </row>
    <row r="23" spans="1:29" x14ac:dyDescent="0.25">
      <c r="A23" s="6" t="s">
        <v>32</v>
      </c>
      <c r="B23" s="6" t="s">
        <v>66</v>
      </c>
      <c r="C23" t="s">
        <v>180</v>
      </c>
      <c r="D23" s="46" t="s">
        <v>174</v>
      </c>
      <c r="E23" s="9" t="s">
        <v>177</v>
      </c>
      <c r="F23" s="4">
        <v>1</v>
      </c>
      <c r="G23" s="2">
        <v>0</v>
      </c>
      <c r="H23" s="47">
        <v>180</v>
      </c>
      <c r="I23" s="3" t="str">
        <f t="shared" si="19"/>
        <v>1;2015;2050</v>
      </c>
      <c r="J23" s="3" t="str">
        <f t="shared" si="13"/>
        <v>1;2015;2050</v>
      </c>
      <c r="K23" s="3" t="str">
        <f t="shared" si="14"/>
        <v>1;2015;2050</v>
      </c>
      <c r="L23" s="3" t="str">
        <f t="shared" si="15"/>
        <v>1;2015;2050</v>
      </c>
      <c r="M23" s="9" t="s">
        <v>182</v>
      </c>
      <c r="N23" s="3">
        <v>1</v>
      </c>
      <c r="O23" s="3">
        <v>1</v>
      </c>
      <c r="P23" s="3">
        <v>1</v>
      </c>
      <c r="Q23" s="3">
        <v>1</v>
      </c>
      <c r="R23" s="4">
        <v>2015</v>
      </c>
      <c r="S23" s="4">
        <v>2015</v>
      </c>
      <c r="T23" s="4">
        <v>2015</v>
      </c>
      <c r="U23" s="4">
        <v>2015</v>
      </c>
      <c r="V23" s="4">
        <v>35</v>
      </c>
      <c r="W23" s="4">
        <v>35</v>
      </c>
      <c r="X23" s="4">
        <v>35</v>
      </c>
      <c r="Y23" s="4">
        <v>35</v>
      </c>
      <c r="Z23" s="4">
        <v>2050</v>
      </c>
      <c r="AA23" s="4">
        <v>2050</v>
      </c>
      <c r="AB23" s="4">
        <v>2050</v>
      </c>
      <c r="AC23" s="4">
        <v>2050</v>
      </c>
    </row>
    <row r="24" spans="1:29" x14ac:dyDescent="0.25">
      <c r="A24" s="6" t="s">
        <v>32</v>
      </c>
      <c r="B24" s="6" t="s">
        <v>66</v>
      </c>
      <c r="C24" t="s">
        <v>180</v>
      </c>
      <c r="D24" s="46" t="s">
        <v>175</v>
      </c>
      <c r="E24" s="9" t="s">
        <v>177</v>
      </c>
      <c r="F24" s="4">
        <v>1</v>
      </c>
      <c r="G24" s="2">
        <v>0</v>
      </c>
      <c r="H24" s="47">
        <v>180</v>
      </c>
      <c r="I24" s="3" t="str">
        <f t="shared" si="19"/>
        <v>1;2015;2050</v>
      </c>
      <c r="J24" s="3" t="str">
        <f t="shared" si="13"/>
        <v>1;2015;2050</v>
      </c>
      <c r="K24" s="3" t="str">
        <f t="shared" si="14"/>
        <v>1;2015;2050</v>
      </c>
      <c r="L24" s="3" t="str">
        <f t="shared" si="15"/>
        <v>1;2015;2050</v>
      </c>
      <c r="M24" s="9" t="s">
        <v>182</v>
      </c>
      <c r="N24" s="3">
        <v>1</v>
      </c>
      <c r="O24" s="3">
        <v>1</v>
      </c>
      <c r="P24" s="3">
        <v>1</v>
      </c>
      <c r="Q24" s="3">
        <v>1</v>
      </c>
      <c r="R24" s="4">
        <v>2015</v>
      </c>
      <c r="S24" s="4">
        <v>2015</v>
      </c>
      <c r="T24" s="4">
        <v>2015</v>
      </c>
      <c r="U24" s="4">
        <v>2015</v>
      </c>
      <c r="V24" s="4">
        <v>35</v>
      </c>
      <c r="W24" s="4">
        <v>35</v>
      </c>
      <c r="X24" s="4">
        <v>35</v>
      </c>
      <c r="Y24" s="4">
        <v>35</v>
      </c>
      <c r="Z24" s="4">
        <v>2050</v>
      </c>
      <c r="AA24" s="4">
        <v>2050</v>
      </c>
      <c r="AB24" s="4">
        <v>2050</v>
      </c>
      <c r="AC24" s="4">
        <v>2050</v>
      </c>
    </row>
    <row r="25" spans="1:29" x14ac:dyDescent="0.25">
      <c r="A25" s="6" t="s">
        <v>32</v>
      </c>
      <c r="B25" s="6" t="s">
        <v>66</v>
      </c>
      <c r="C25" t="s">
        <v>180</v>
      </c>
      <c r="D25" s="46" t="s">
        <v>176</v>
      </c>
      <c r="E25" s="9" t="s">
        <v>177</v>
      </c>
      <c r="F25" s="4">
        <v>1</v>
      </c>
      <c r="G25" s="2">
        <v>0</v>
      </c>
      <c r="H25" s="47">
        <v>180</v>
      </c>
      <c r="I25" s="3" t="str">
        <f t="shared" si="19"/>
        <v>1;2015;2050</v>
      </c>
      <c r="J25" s="3" t="str">
        <f t="shared" si="13"/>
        <v>1;2015;2050</v>
      </c>
      <c r="K25" s="3" t="str">
        <f t="shared" si="14"/>
        <v>1;2015;2050</v>
      </c>
      <c r="L25" s="3" t="str">
        <f t="shared" si="15"/>
        <v>1;2015;2050</v>
      </c>
      <c r="M25" s="9" t="s">
        <v>182</v>
      </c>
      <c r="N25" s="3">
        <v>1</v>
      </c>
      <c r="O25" s="3">
        <v>1</v>
      </c>
      <c r="P25" s="3">
        <v>1</v>
      </c>
      <c r="Q25" s="3">
        <v>1</v>
      </c>
      <c r="R25" s="4">
        <v>2015</v>
      </c>
      <c r="S25" s="4">
        <v>2015</v>
      </c>
      <c r="T25" s="4">
        <v>2015</v>
      </c>
      <c r="U25" s="4">
        <v>2015</v>
      </c>
      <c r="V25" s="4">
        <v>35</v>
      </c>
      <c r="W25" s="4">
        <v>35</v>
      </c>
      <c r="X25" s="4">
        <v>35</v>
      </c>
      <c r="Y25" s="4">
        <v>35</v>
      </c>
      <c r="Z25" s="4">
        <v>2050</v>
      </c>
      <c r="AA25" s="4">
        <v>2050</v>
      </c>
      <c r="AB25" s="4">
        <v>2050</v>
      </c>
      <c r="AC25" s="4">
        <v>2050</v>
      </c>
    </row>
    <row r="26" spans="1:29" x14ac:dyDescent="0.25">
      <c r="A26" s="6"/>
      <c r="B26" s="6"/>
      <c r="C26" s="35"/>
      <c r="D26" s="9"/>
      <c r="E26" s="9"/>
      <c r="F26" s="4"/>
      <c r="G26" s="2"/>
      <c r="H26" s="14"/>
      <c r="I26" s="3"/>
      <c r="J26" s="3"/>
      <c r="K26" s="3"/>
      <c r="L26" s="3"/>
      <c r="M26" s="9"/>
      <c r="N26" s="14"/>
      <c r="O26" s="14"/>
      <c r="P26" s="14"/>
      <c r="Q26" s="1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25">
      <c r="A27" s="6"/>
      <c r="B27" s="6"/>
      <c r="C27" s="35"/>
      <c r="D27" s="9"/>
      <c r="E27" s="9"/>
      <c r="F27" s="4"/>
      <c r="G27" s="2"/>
      <c r="H27" s="14"/>
      <c r="I27" s="3"/>
      <c r="J27" s="3"/>
      <c r="K27" s="3"/>
      <c r="L27" s="3"/>
      <c r="M27" s="9"/>
      <c r="N27" s="14"/>
      <c r="O27" s="14"/>
      <c r="P27" s="14"/>
      <c r="Q27" s="1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25">
      <c r="A28" s="6"/>
      <c r="B28" s="6"/>
      <c r="C28" s="35"/>
      <c r="D28" s="9"/>
      <c r="E28" s="9"/>
      <c r="F28" s="4"/>
      <c r="G28" s="2"/>
      <c r="H28" s="14"/>
      <c r="I28" s="3"/>
      <c r="J28" s="3"/>
      <c r="K28" s="3"/>
      <c r="L28" s="3"/>
      <c r="M28" s="9"/>
      <c r="N28" s="14"/>
      <c r="O28" s="14"/>
      <c r="P28" s="14"/>
      <c r="Q28" s="1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25">
      <c r="A29" s="6"/>
      <c r="B29" s="6"/>
      <c r="C29" s="35"/>
      <c r="D29" s="9"/>
      <c r="E29" s="9"/>
      <c r="F29" s="4"/>
      <c r="G29" s="2"/>
      <c r="H29" s="14"/>
      <c r="I29" s="3"/>
      <c r="J29" s="3"/>
      <c r="K29" s="3"/>
      <c r="L29" s="3"/>
      <c r="M29" s="9"/>
      <c r="N29" s="14"/>
      <c r="O29" s="14"/>
      <c r="P29" s="14"/>
      <c r="Q29" s="1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25">
      <c r="A30" s="6"/>
      <c r="B30" s="6"/>
      <c r="C30" s="35"/>
      <c r="D30" s="9"/>
      <c r="E30" s="9"/>
      <c r="F30" s="4"/>
      <c r="G30" s="2"/>
      <c r="H30" s="14"/>
      <c r="I30" s="3"/>
      <c r="J30" s="3"/>
      <c r="K30" s="3"/>
      <c r="L30" s="3"/>
      <c r="M30" s="9"/>
      <c r="N30" s="14"/>
      <c r="O30" s="14"/>
      <c r="P30" s="14"/>
      <c r="Q30" s="1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25">
      <c r="A31" s="6"/>
      <c r="B31" s="6"/>
      <c r="C31" s="35"/>
      <c r="D31" s="9"/>
      <c r="E31" s="9"/>
      <c r="F31" s="4"/>
      <c r="G31" s="2"/>
      <c r="H31" s="14"/>
      <c r="I31" s="3"/>
      <c r="J31" s="3"/>
      <c r="K31" s="3"/>
      <c r="L31" s="3"/>
      <c r="M31" s="9"/>
      <c r="N31" s="14"/>
      <c r="O31" s="14"/>
      <c r="P31" s="14"/>
      <c r="Q31" s="1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25">
      <c r="A32" s="6"/>
      <c r="B32" s="6"/>
      <c r="C32" s="35"/>
      <c r="D32" s="9"/>
      <c r="E32" s="9"/>
      <c r="F32" s="4"/>
      <c r="G32" s="2"/>
      <c r="H32" s="14"/>
      <c r="I32" s="3"/>
      <c r="J32" s="3"/>
      <c r="K32" s="3"/>
      <c r="L32" s="3"/>
      <c r="M32" s="9"/>
      <c r="N32" s="14"/>
      <c r="O32" s="14"/>
      <c r="P32" s="14"/>
      <c r="Q32" s="1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25">
      <c r="A33" s="6"/>
      <c r="B33" s="6"/>
      <c r="C33" s="35"/>
      <c r="D33" s="9"/>
      <c r="E33" s="9"/>
      <c r="F33" s="4"/>
      <c r="G33" s="2"/>
      <c r="H33" s="14"/>
      <c r="I33" s="3"/>
      <c r="J33" s="3"/>
      <c r="K33" s="3"/>
      <c r="L33" s="3"/>
      <c r="M33" s="9"/>
      <c r="N33" s="14"/>
      <c r="O33" s="14"/>
      <c r="P33" s="14"/>
      <c r="Q33" s="1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25">
      <c r="A34" s="6"/>
      <c r="B34" s="6"/>
      <c r="C34" s="35"/>
      <c r="D34" s="9"/>
      <c r="E34" s="9"/>
      <c r="F34" s="4"/>
      <c r="G34" s="2"/>
      <c r="H34" s="14"/>
      <c r="I34" s="3"/>
      <c r="J34" s="3"/>
      <c r="K34" s="3"/>
      <c r="L34" s="3"/>
      <c r="M34" s="9"/>
      <c r="N34" s="14"/>
      <c r="O34" s="14"/>
      <c r="P34" s="14"/>
      <c r="Q34" s="1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25">
      <c r="A35" s="6"/>
      <c r="B35" s="6"/>
      <c r="C35" s="35"/>
      <c r="D35" s="9"/>
      <c r="E35" s="9"/>
      <c r="F35" s="4"/>
      <c r="G35" s="11"/>
      <c r="H35" s="14"/>
      <c r="I35" s="3"/>
      <c r="J35" s="3"/>
      <c r="K35" s="3"/>
      <c r="L35" s="3"/>
      <c r="M35" s="9"/>
      <c r="N35" s="14"/>
      <c r="O35" s="14"/>
      <c r="P35" s="14"/>
      <c r="Q35" s="1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25">
      <c r="A36" s="6"/>
      <c r="B36" s="6"/>
      <c r="C36" s="35"/>
      <c r="D36" s="9"/>
      <c r="E36" s="9"/>
      <c r="F36" s="4"/>
      <c r="G36" s="11"/>
      <c r="H36" s="14"/>
      <c r="I36" s="3"/>
      <c r="J36" s="3"/>
      <c r="K36" s="3"/>
      <c r="L36" s="3"/>
      <c r="M36" s="9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5">
      <c r="A37" s="6"/>
      <c r="B37" s="6"/>
      <c r="C37" s="35"/>
      <c r="D37" s="9"/>
      <c r="E37" s="9"/>
      <c r="F37" s="4"/>
      <c r="G37" s="11"/>
      <c r="H37" s="14"/>
      <c r="I37" s="3"/>
      <c r="J37" s="3"/>
      <c r="K37" s="3"/>
      <c r="L37" s="3"/>
      <c r="M37" s="9"/>
      <c r="N37" s="14"/>
      <c r="O37" s="14"/>
      <c r="P37" s="14"/>
      <c r="Q37" s="1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5">
      <c r="A38" s="6"/>
      <c r="B38" s="6"/>
      <c r="C38" s="35"/>
      <c r="D38" s="9"/>
      <c r="E38" s="9"/>
      <c r="F38" s="4"/>
      <c r="G38" s="11"/>
      <c r="H38" s="14"/>
      <c r="I38" s="3"/>
      <c r="J38" s="3"/>
      <c r="K38" s="3"/>
      <c r="L38" s="3"/>
      <c r="M38" s="9"/>
      <c r="N38" s="14"/>
      <c r="O38" s="14"/>
      <c r="P38" s="14"/>
      <c r="Q38" s="1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x14ac:dyDescent="0.25">
      <c r="A39" s="6"/>
      <c r="B39" s="6"/>
      <c r="C39" s="35"/>
      <c r="D39" s="9"/>
      <c r="E39" s="9"/>
      <c r="F39" s="4"/>
      <c r="G39" s="11"/>
      <c r="H39" s="14"/>
      <c r="I39" s="3"/>
      <c r="J39" s="3"/>
      <c r="K39" s="3"/>
      <c r="L39" s="3"/>
      <c r="M39" s="9"/>
      <c r="N39" s="14"/>
      <c r="O39" s="14"/>
      <c r="P39" s="14"/>
      <c r="Q39" s="1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25">
      <c r="A40" s="6"/>
      <c r="B40" s="6"/>
      <c r="C40" s="35"/>
      <c r="D40" s="9"/>
      <c r="E40" s="9"/>
      <c r="F40" s="4"/>
      <c r="G40" s="11"/>
      <c r="H40" s="14"/>
      <c r="I40" s="3"/>
      <c r="J40" s="3"/>
      <c r="K40" s="3"/>
      <c r="L40" s="3"/>
      <c r="M40" s="9"/>
      <c r="N40" s="14"/>
      <c r="O40" s="14"/>
      <c r="P40" s="14"/>
      <c r="Q40" s="1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x14ac:dyDescent="0.25">
      <c r="A41" s="6"/>
      <c r="B41" s="6"/>
      <c r="C41" s="35"/>
      <c r="D41" s="9"/>
      <c r="E41" s="9"/>
      <c r="F41" s="4"/>
      <c r="G41" s="11"/>
      <c r="H41" s="36"/>
      <c r="I41" s="3"/>
      <c r="J41" s="3"/>
      <c r="K41" s="3"/>
      <c r="L41" s="3"/>
      <c r="M41" s="9"/>
      <c r="N41" s="14"/>
      <c r="O41" s="14"/>
      <c r="P41" s="14"/>
      <c r="Q41" s="1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25">
      <c r="A42" s="6"/>
      <c r="B42" s="6"/>
      <c r="C42" s="35"/>
      <c r="D42" s="9"/>
      <c r="E42" s="9"/>
      <c r="F42" s="4"/>
      <c r="G42" s="11"/>
      <c r="H42" s="14"/>
      <c r="I42" s="3"/>
      <c r="J42" s="3"/>
      <c r="K42" s="3"/>
      <c r="L42" s="3"/>
      <c r="M42" s="9"/>
      <c r="N42" s="36"/>
      <c r="O42" s="36"/>
      <c r="P42" s="36"/>
      <c r="Q42" s="36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25">
      <c r="A43" s="6"/>
      <c r="B43" s="6"/>
      <c r="C43" s="35"/>
      <c r="D43" s="9"/>
      <c r="E43" s="9"/>
      <c r="F43" s="4"/>
      <c r="G43" s="11"/>
      <c r="H43" s="36"/>
      <c r="I43" s="3"/>
      <c r="J43" s="3"/>
      <c r="K43" s="3"/>
      <c r="L43" s="3"/>
      <c r="M43" s="9"/>
      <c r="N43" s="36"/>
      <c r="O43" s="36"/>
      <c r="P43" s="36"/>
      <c r="Q43" s="3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25">
      <c r="A44" s="6"/>
      <c r="B44" s="6"/>
      <c r="C44" s="35"/>
      <c r="D44" s="9"/>
      <c r="E44" s="9"/>
      <c r="F44" s="4"/>
      <c r="G44" s="11"/>
      <c r="H44" s="36"/>
      <c r="I44" s="3"/>
      <c r="J44" s="3"/>
      <c r="K44" s="3"/>
      <c r="L44" s="3"/>
      <c r="M44" s="9"/>
      <c r="N44" s="36"/>
      <c r="O44" s="36"/>
      <c r="P44" s="36"/>
      <c r="Q44" s="36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25">
      <c r="A45" s="6"/>
      <c r="B45" s="6"/>
      <c r="C45" s="35"/>
      <c r="D45" s="9"/>
      <c r="E45" s="9"/>
      <c r="F45" s="4"/>
      <c r="G45" s="11"/>
      <c r="H45" s="36"/>
      <c r="I45" s="3"/>
      <c r="J45" s="3"/>
      <c r="K45" s="3"/>
      <c r="L45" s="3"/>
      <c r="M45" s="9"/>
      <c r="N45" s="36"/>
      <c r="O45" s="36"/>
      <c r="P45" s="36"/>
      <c r="Q45" s="36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25">
      <c r="A46" s="6"/>
      <c r="B46" s="6"/>
      <c r="C46" s="35"/>
      <c r="D46" s="9"/>
      <c r="E46" s="9"/>
      <c r="F46" s="4"/>
      <c r="G46" s="11"/>
      <c r="H46" s="36"/>
      <c r="I46" s="3"/>
      <c r="J46" s="3"/>
      <c r="K46" s="3"/>
      <c r="L46" s="3"/>
      <c r="M46" s="9"/>
      <c r="N46" s="36"/>
      <c r="O46" s="36"/>
      <c r="P46" s="36"/>
      <c r="Q46" s="36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x14ac:dyDescent="0.25">
      <c r="A47" s="6"/>
      <c r="B47" s="6"/>
      <c r="C47" s="35"/>
      <c r="D47" s="9"/>
      <c r="E47" s="9"/>
      <c r="F47" s="4"/>
      <c r="G47" s="11"/>
      <c r="H47" s="36"/>
      <c r="I47" s="3"/>
      <c r="J47" s="3"/>
      <c r="K47" s="3"/>
      <c r="L47" s="3"/>
      <c r="M47" s="9"/>
      <c r="N47" s="36"/>
      <c r="O47" s="36"/>
      <c r="P47" s="36"/>
      <c r="Q47" s="36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x14ac:dyDescent="0.25">
      <c r="A48" s="6"/>
      <c r="B48" s="6"/>
      <c r="C48" s="35"/>
      <c r="D48" s="9"/>
      <c r="E48" s="9"/>
      <c r="F48" s="4"/>
      <c r="G48" s="11"/>
      <c r="H48" s="14"/>
      <c r="I48" s="3"/>
      <c r="J48" s="3"/>
      <c r="K48" s="3"/>
      <c r="L48" s="3"/>
      <c r="M48" s="9"/>
      <c r="N48" s="14"/>
      <c r="O48" s="14"/>
      <c r="P48" s="14"/>
      <c r="Q48" s="1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25">
      <c r="A49" s="6"/>
      <c r="B49" s="6"/>
      <c r="C49" s="35"/>
      <c r="D49" s="9"/>
      <c r="E49" s="9"/>
      <c r="F49" s="4"/>
      <c r="G49" s="11"/>
      <c r="H49" s="36"/>
      <c r="I49" s="3"/>
      <c r="J49" s="3"/>
      <c r="K49" s="3"/>
      <c r="L49" s="3"/>
      <c r="M49" s="9"/>
      <c r="N49" s="14"/>
      <c r="O49" s="14"/>
      <c r="P49" s="14"/>
      <c r="Q49" s="1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25">
      <c r="A50" s="6"/>
      <c r="B50" s="6"/>
      <c r="C50" s="35"/>
      <c r="D50" s="9"/>
      <c r="E50" s="9"/>
      <c r="F50" s="4"/>
      <c r="G50" s="11"/>
      <c r="H50" s="36"/>
      <c r="I50" s="3"/>
      <c r="J50" s="3"/>
      <c r="K50" s="3"/>
      <c r="L50" s="3"/>
      <c r="M50" s="9"/>
      <c r="N50" s="14"/>
      <c r="O50" s="14"/>
      <c r="P50" s="14"/>
      <c r="Q50" s="1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25">
      <c r="A51" s="6"/>
      <c r="B51" s="6"/>
      <c r="C51" s="35"/>
      <c r="D51" s="9"/>
      <c r="E51" s="9"/>
      <c r="F51" s="4"/>
      <c r="G51" s="11"/>
      <c r="H51" s="14"/>
      <c r="I51" s="3"/>
      <c r="J51" s="3"/>
      <c r="K51" s="3"/>
      <c r="L51" s="3"/>
      <c r="M51" s="9"/>
      <c r="N51" s="14"/>
      <c r="O51" s="14"/>
      <c r="P51" s="14"/>
      <c r="Q51" s="1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25">
      <c r="A52" s="6"/>
      <c r="B52" s="6"/>
      <c r="C52" s="35"/>
      <c r="D52" s="9"/>
      <c r="E52" s="9"/>
      <c r="F52" s="4"/>
      <c r="G52" s="11"/>
      <c r="H52" s="14"/>
      <c r="I52" s="3"/>
      <c r="J52" s="3"/>
      <c r="K52" s="3"/>
      <c r="L52" s="3"/>
      <c r="M52" s="9"/>
      <c r="N52" s="14"/>
      <c r="O52" s="14"/>
      <c r="P52" s="14"/>
      <c r="Q52" s="1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5">
      <c r="A53" s="6"/>
      <c r="B53" s="6"/>
      <c r="C53" s="35"/>
      <c r="D53" s="9"/>
      <c r="E53" s="9"/>
      <c r="F53" s="4"/>
      <c r="G53" s="11"/>
      <c r="H53" s="36"/>
      <c r="I53" s="3"/>
      <c r="J53" s="3"/>
      <c r="K53" s="3"/>
      <c r="L53" s="3"/>
      <c r="M53" s="9"/>
      <c r="N53" s="14"/>
      <c r="O53" s="14"/>
      <c r="P53" s="14"/>
      <c r="Q53" s="1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5">
      <c r="A54" s="6"/>
      <c r="B54" s="6"/>
      <c r="C54" s="35"/>
      <c r="D54" s="9"/>
      <c r="E54" s="9"/>
      <c r="F54" s="4"/>
      <c r="G54" s="11"/>
      <c r="H54" s="36"/>
      <c r="I54" s="3"/>
      <c r="J54" s="3"/>
      <c r="K54" s="3"/>
      <c r="L54" s="3"/>
      <c r="M54" s="9"/>
      <c r="N54" s="14"/>
      <c r="O54" s="14"/>
      <c r="P54" s="14"/>
      <c r="Q54" s="1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5">
      <c r="A55" s="6"/>
      <c r="B55" s="6"/>
      <c r="C55" s="35"/>
      <c r="D55" s="9"/>
      <c r="E55" s="9"/>
      <c r="F55" s="4"/>
      <c r="G55" s="11"/>
      <c r="H55" s="36"/>
      <c r="I55" s="3"/>
      <c r="J55" s="3"/>
      <c r="K55" s="3"/>
      <c r="L55" s="3"/>
      <c r="M55" s="9"/>
      <c r="N55" s="14"/>
      <c r="O55" s="14"/>
      <c r="P55" s="14"/>
      <c r="Q55" s="1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25">
      <c r="A56" s="6"/>
      <c r="B56" s="6"/>
      <c r="C56" s="35"/>
      <c r="D56" s="9"/>
      <c r="E56" s="9"/>
      <c r="F56" s="4"/>
      <c r="G56" s="11"/>
      <c r="H56" s="36"/>
      <c r="I56" s="3"/>
      <c r="J56" s="3"/>
      <c r="K56" s="3"/>
      <c r="L56" s="3"/>
      <c r="M56" s="9"/>
      <c r="N56" s="14"/>
      <c r="O56" s="14"/>
      <c r="P56" s="14"/>
      <c r="Q56" s="1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25">
      <c r="A57" s="6"/>
      <c r="B57" s="6"/>
      <c r="C57" s="35"/>
      <c r="D57" s="9"/>
      <c r="E57" s="9"/>
      <c r="F57" s="4"/>
      <c r="G57" s="11"/>
      <c r="H57" s="36"/>
      <c r="I57" s="3"/>
      <c r="J57" s="3"/>
      <c r="K57" s="3"/>
      <c r="L57" s="3"/>
      <c r="M57" s="9"/>
      <c r="N57" s="14"/>
      <c r="O57" s="14"/>
      <c r="P57" s="14"/>
      <c r="Q57" s="1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25">
      <c r="A58" s="6"/>
      <c r="B58" s="6"/>
      <c r="C58" s="35"/>
      <c r="D58" s="9"/>
      <c r="E58" s="9"/>
      <c r="F58" s="4"/>
      <c r="G58" s="11"/>
      <c r="H58" s="14"/>
      <c r="I58" s="3"/>
      <c r="J58" s="3"/>
      <c r="K58" s="3"/>
      <c r="L58" s="3"/>
      <c r="M58" s="9"/>
      <c r="N58" s="14"/>
      <c r="O58" s="14"/>
      <c r="P58" s="14"/>
      <c r="Q58" s="1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25">
      <c r="A59" s="6"/>
      <c r="B59" s="6"/>
      <c r="C59" s="35"/>
      <c r="D59" s="9"/>
      <c r="E59" s="9"/>
      <c r="F59" s="4"/>
      <c r="G59" s="11"/>
      <c r="H59" s="36"/>
      <c r="I59" s="3"/>
      <c r="J59" s="3"/>
      <c r="K59" s="3"/>
      <c r="L59" s="3"/>
      <c r="M59" s="9"/>
      <c r="N59" s="14"/>
      <c r="O59" s="14"/>
      <c r="P59" s="14"/>
      <c r="Q59" s="1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25">
      <c r="A60" s="6"/>
      <c r="B60" s="6"/>
      <c r="C60" s="35"/>
      <c r="D60" s="9"/>
      <c r="E60" s="9"/>
      <c r="F60" s="4"/>
      <c r="G60" s="11"/>
      <c r="I60" s="3"/>
      <c r="J60" s="3"/>
      <c r="K60" s="3"/>
      <c r="L60" s="3"/>
      <c r="M60" s="9"/>
      <c r="N60" s="14"/>
      <c r="O60" s="14"/>
      <c r="P60" s="14"/>
      <c r="Q60" s="1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25">
      <c r="A61" s="6"/>
      <c r="B61" s="6"/>
      <c r="C61" s="35"/>
      <c r="D61" s="9"/>
      <c r="E61" s="9"/>
      <c r="F61" s="4"/>
      <c r="G61" s="11"/>
      <c r="I61" s="3"/>
      <c r="J61" s="3"/>
      <c r="K61" s="3"/>
      <c r="L61" s="3"/>
      <c r="M61" s="9"/>
      <c r="N61" s="14"/>
      <c r="O61" s="14"/>
      <c r="P61" s="14"/>
      <c r="Q61" s="1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25">
      <c r="A62" s="6"/>
      <c r="B62" s="6"/>
      <c r="C62" s="35"/>
      <c r="D62" s="9"/>
      <c r="E62" s="9"/>
      <c r="F62" s="4"/>
      <c r="G62" s="11"/>
      <c r="I62" s="3"/>
      <c r="J62" s="3"/>
      <c r="K62" s="3"/>
      <c r="L62" s="3"/>
      <c r="M62" s="9"/>
      <c r="N62" s="14"/>
      <c r="O62" s="14"/>
      <c r="P62" s="14"/>
      <c r="Q62" s="1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25">
      <c r="A63" s="6"/>
      <c r="B63" s="6"/>
      <c r="C63" s="9"/>
      <c r="D63" s="9"/>
      <c r="E63" s="9"/>
      <c r="F63" s="4"/>
      <c r="G63" s="11"/>
      <c r="H63" s="14"/>
      <c r="I63" s="3"/>
      <c r="J63" s="3"/>
      <c r="K63" s="3"/>
      <c r="L63" s="3"/>
      <c r="M63" s="9"/>
      <c r="N63" s="3"/>
      <c r="O63" s="3"/>
      <c r="P63" s="3"/>
      <c r="Q63" s="3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25">
      <c r="A64" s="6"/>
      <c r="B64" s="6"/>
      <c r="C64" s="9"/>
      <c r="D64" s="9"/>
      <c r="E64" s="9"/>
      <c r="F64" s="4"/>
      <c r="G64" s="11"/>
      <c r="H64" s="16"/>
      <c r="I64" s="3"/>
      <c r="J64" s="3"/>
      <c r="K64" s="3"/>
      <c r="L64" s="3"/>
      <c r="M64" s="9"/>
      <c r="N64" s="3"/>
      <c r="O64" s="3"/>
      <c r="P64" s="3"/>
      <c r="Q64" s="3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25">
      <c r="A65" s="6"/>
      <c r="B65" s="6"/>
      <c r="C65" s="9"/>
      <c r="D65" s="9"/>
      <c r="E65" s="9"/>
      <c r="F65" s="4"/>
      <c r="G65" s="11"/>
      <c r="H65" s="16"/>
      <c r="I65" s="3"/>
      <c r="J65" s="3"/>
      <c r="K65" s="3"/>
      <c r="L65" s="3"/>
      <c r="M65" s="9"/>
      <c r="N65" s="3"/>
      <c r="O65" s="3"/>
      <c r="P65" s="3"/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25">
      <c r="A66" s="6"/>
      <c r="B66" s="6"/>
      <c r="C66" s="9"/>
      <c r="D66" s="9"/>
      <c r="E66" s="9"/>
      <c r="F66" s="4"/>
      <c r="G66" s="11"/>
      <c r="H66" s="16"/>
      <c r="I66" s="3"/>
      <c r="J66" s="3"/>
      <c r="K66" s="3"/>
      <c r="L66" s="3"/>
      <c r="M66" s="9"/>
      <c r="N66" s="3"/>
      <c r="O66" s="3"/>
      <c r="P66" s="3"/>
      <c r="Q66" s="3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x14ac:dyDescent="0.25">
      <c r="A67" s="6"/>
      <c r="B67" s="6"/>
      <c r="C67" s="9"/>
      <c r="D67" s="9"/>
      <c r="E67" s="9"/>
      <c r="F67" s="4"/>
      <c r="G67" s="11"/>
      <c r="H67" s="16"/>
      <c r="I67" s="3"/>
      <c r="J67" s="3"/>
      <c r="K67" s="3"/>
      <c r="L67" s="3"/>
      <c r="M67" s="9"/>
      <c r="N67" s="3"/>
      <c r="O67" s="3"/>
      <c r="P67" s="3"/>
      <c r="Q67" s="3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25">
      <c r="A68" s="6"/>
      <c r="B68" s="6"/>
      <c r="C68" s="9"/>
      <c r="D68" s="9"/>
      <c r="E68" s="9"/>
      <c r="F68" s="4"/>
      <c r="G68" s="11"/>
      <c r="H68" s="16"/>
      <c r="I68" s="3"/>
      <c r="J68" s="3"/>
      <c r="K68" s="3"/>
      <c r="L68" s="3"/>
      <c r="M68" s="9"/>
      <c r="N68" s="3"/>
      <c r="O68" s="3"/>
      <c r="P68" s="3"/>
      <c r="Q68" s="3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x14ac:dyDescent="0.25">
      <c r="A69" s="6"/>
      <c r="B69" s="6"/>
      <c r="C69" s="9"/>
      <c r="D69" s="9"/>
      <c r="E69" s="9"/>
      <c r="F69" s="4"/>
      <c r="G69" s="11"/>
      <c r="H69" s="16"/>
      <c r="I69" s="3"/>
      <c r="J69" s="3"/>
      <c r="K69" s="3"/>
      <c r="L69" s="3"/>
      <c r="M69" s="9"/>
      <c r="N69" s="3"/>
      <c r="O69" s="3"/>
      <c r="P69" s="3"/>
      <c r="Q69" s="3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x14ac:dyDescent="0.25">
      <c r="A70" s="6"/>
      <c r="B70" s="6"/>
      <c r="C70" s="9"/>
      <c r="D70" s="9"/>
      <c r="E70" s="9"/>
      <c r="F70" s="4"/>
      <c r="G70" s="11"/>
      <c r="H70" s="16"/>
      <c r="I70" s="3"/>
      <c r="J70" s="3"/>
      <c r="K70" s="3"/>
      <c r="L70" s="3"/>
      <c r="M70" s="9"/>
      <c r="N70" s="3"/>
      <c r="O70" s="3"/>
      <c r="P70" s="3"/>
      <c r="Q70" s="3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x14ac:dyDescent="0.25">
      <c r="A71" s="6"/>
      <c r="B71" s="6"/>
      <c r="C71" s="9"/>
      <c r="F71" s="4"/>
      <c r="G71" s="11"/>
      <c r="I71" s="3"/>
      <c r="J71" s="3"/>
      <c r="K71" s="3"/>
      <c r="L71" s="3"/>
      <c r="M71" s="9"/>
      <c r="N71" s="3"/>
      <c r="O71" s="3"/>
      <c r="P71" s="3"/>
      <c r="Q71" s="3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x14ac:dyDescent="0.25">
      <c r="A72" s="6"/>
      <c r="B72" s="6"/>
      <c r="C72" s="9"/>
      <c r="F72" s="4"/>
      <c r="G72" s="11"/>
      <c r="I72" s="3"/>
      <c r="J72" s="3"/>
      <c r="K72" s="3"/>
      <c r="L72" s="3"/>
      <c r="M72" s="9"/>
      <c r="N72" s="3"/>
      <c r="O72" s="3"/>
      <c r="P72" s="3"/>
      <c r="Q72" s="3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x14ac:dyDescent="0.25">
      <c r="A73" s="6"/>
      <c r="B73" s="6"/>
      <c r="C73" s="9"/>
      <c r="F73" s="4"/>
      <c r="G73" s="11"/>
      <c r="I73" s="3"/>
      <c r="J73" s="3"/>
      <c r="K73" s="3"/>
      <c r="L73" s="3"/>
      <c r="M73" s="9"/>
      <c r="N73" s="3"/>
      <c r="O73" s="3"/>
      <c r="P73" s="3"/>
      <c r="Q73" s="3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x14ac:dyDescent="0.25">
      <c r="A74" s="6"/>
      <c r="B74" s="6"/>
      <c r="C74" s="9"/>
      <c r="F74" s="4"/>
      <c r="G74" s="11"/>
      <c r="I74" s="3"/>
      <c r="J74" s="3"/>
      <c r="K74" s="3"/>
      <c r="L74" s="3"/>
      <c r="M74" s="9"/>
      <c r="N74" s="3"/>
      <c r="O74" s="3"/>
      <c r="P74" s="3"/>
      <c r="Q74" s="3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25">
      <c r="A75" s="6"/>
      <c r="B75" s="6"/>
      <c r="C75" s="9"/>
      <c r="F75" s="4"/>
      <c r="G75" s="11"/>
      <c r="I75" s="3"/>
      <c r="J75" s="3"/>
      <c r="K75" s="3"/>
      <c r="L75" s="3"/>
      <c r="M75" s="9"/>
      <c r="N75" s="3"/>
      <c r="O75" s="3"/>
      <c r="P75" s="3"/>
      <c r="Q75" s="3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x14ac:dyDescent="0.25">
      <c r="A76" s="6"/>
      <c r="B76" s="6"/>
      <c r="C76" s="9"/>
      <c r="F76" s="4"/>
      <c r="G76" s="11"/>
      <c r="I76" s="3"/>
      <c r="J76" s="3"/>
      <c r="K76" s="3"/>
      <c r="L76" s="3"/>
      <c r="M76" s="9"/>
      <c r="N76" s="3"/>
      <c r="O76" s="3"/>
      <c r="P76" s="3"/>
      <c r="Q76" s="3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x14ac:dyDescent="0.25">
      <c r="A77" s="6"/>
      <c r="B77" s="6"/>
      <c r="C77" s="9"/>
      <c r="F77" s="4"/>
      <c r="G77" s="11"/>
      <c r="H77" s="10"/>
      <c r="I77" s="3"/>
      <c r="J77" s="3"/>
      <c r="K77" s="3"/>
      <c r="L77" s="3"/>
      <c r="M77" s="9"/>
      <c r="N77" s="3"/>
      <c r="O77" s="3"/>
      <c r="P77" s="3"/>
      <c r="Q77" s="3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x14ac:dyDescent="0.25">
      <c r="A78" s="6"/>
      <c r="B78" s="6"/>
      <c r="C78" s="9"/>
      <c r="F78" s="4"/>
      <c r="G78" s="11"/>
      <c r="H78" s="10"/>
      <c r="I78" s="3"/>
      <c r="J78" s="3"/>
      <c r="K78" s="3"/>
      <c r="L78" s="3"/>
      <c r="M78" s="9"/>
      <c r="N78" s="3"/>
      <c r="O78" s="3"/>
      <c r="P78" s="3"/>
      <c r="Q78" s="3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x14ac:dyDescent="0.25">
      <c r="A79" s="6"/>
      <c r="B79" s="6"/>
      <c r="C79" s="9"/>
      <c r="F79" s="4"/>
      <c r="G79" s="11"/>
      <c r="H79" s="10"/>
      <c r="I79" s="3"/>
      <c r="J79" s="3"/>
      <c r="K79" s="3"/>
      <c r="L79" s="3"/>
      <c r="M79" s="9"/>
      <c r="N79" s="3"/>
      <c r="O79" s="3"/>
      <c r="P79" s="3"/>
      <c r="Q79" s="3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x14ac:dyDescent="0.25">
      <c r="A80" s="6"/>
      <c r="B80" s="6"/>
      <c r="C80" s="9"/>
      <c r="F80" s="4"/>
      <c r="G80" s="11"/>
      <c r="H80" s="10"/>
      <c r="I80" s="3"/>
      <c r="J80" s="3"/>
      <c r="K80" s="3"/>
      <c r="L80" s="3"/>
      <c r="M80" s="9"/>
      <c r="N80" s="3"/>
      <c r="O80" s="3"/>
      <c r="P80" s="3"/>
      <c r="Q80" s="3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x14ac:dyDescent="0.25">
      <c r="A81" s="6"/>
      <c r="B81" s="6"/>
      <c r="C81" s="9"/>
      <c r="F81" s="4"/>
      <c r="G81" s="11"/>
      <c r="H81" s="10"/>
      <c r="I81" s="3"/>
      <c r="J81" s="3"/>
      <c r="K81" s="3"/>
      <c r="L81" s="3"/>
      <c r="M81" s="9"/>
      <c r="N81" s="3"/>
      <c r="O81" s="3"/>
      <c r="P81" s="3"/>
      <c r="Q81" s="3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x14ac:dyDescent="0.25">
      <c r="A82" s="6"/>
      <c r="B82" s="6"/>
      <c r="C82" s="9"/>
      <c r="F82" s="4"/>
      <c r="G82" s="11"/>
      <c r="H82" s="10"/>
      <c r="I82" s="3"/>
      <c r="J82" s="3"/>
      <c r="K82" s="3"/>
      <c r="L82" s="3"/>
      <c r="M82" s="9"/>
      <c r="N82" s="3"/>
      <c r="O82" s="3"/>
      <c r="P82" s="3"/>
      <c r="Q82" s="3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x14ac:dyDescent="0.25">
      <c r="A83" s="6"/>
      <c r="B83" s="6"/>
      <c r="C83" s="9"/>
      <c r="F83" s="4"/>
      <c r="G83" s="11"/>
      <c r="H83" s="10"/>
      <c r="I83" s="3"/>
      <c r="J83" s="3"/>
      <c r="K83" s="3"/>
      <c r="L83" s="3"/>
      <c r="M83" s="9"/>
      <c r="N83" s="3"/>
      <c r="O83" s="3"/>
      <c r="P83" s="3"/>
      <c r="Q83" s="3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x14ac:dyDescent="0.25">
      <c r="A84" s="6"/>
      <c r="B84" s="6"/>
      <c r="C84" s="9"/>
      <c r="F84" s="4"/>
      <c r="G84" s="11"/>
      <c r="H84" s="10"/>
      <c r="I84" s="3"/>
      <c r="J84" s="3"/>
      <c r="K84" s="3"/>
      <c r="L84" s="3"/>
      <c r="M84" s="9"/>
      <c r="N84" s="3"/>
      <c r="O84" s="3"/>
      <c r="P84" s="3"/>
      <c r="Q84" s="3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x14ac:dyDescent="0.25">
      <c r="A85" s="6"/>
      <c r="B85" s="6"/>
      <c r="C85" s="9"/>
      <c r="F85" s="4"/>
      <c r="G85" s="11"/>
      <c r="H85" s="10"/>
      <c r="I85" s="3"/>
      <c r="J85" s="3"/>
      <c r="K85" s="3"/>
      <c r="L85" s="3"/>
      <c r="M85" s="9"/>
      <c r="N85" s="3"/>
      <c r="O85" s="3"/>
      <c r="P85" s="3"/>
      <c r="Q85" s="3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x14ac:dyDescent="0.25">
      <c r="A86" s="6"/>
      <c r="B86" s="6"/>
      <c r="C86" s="9"/>
      <c r="F86" s="4"/>
      <c r="G86" s="11"/>
      <c r="H86" s="10"/>
      <c r="I86" s="3"/>
      <c r="J86" s="3"/>
      <c r="K86" s="3"/>
      <c r="L86" s="3"/>
      <c r="M86" s="9"/>
      <c r="N86" s="3"/>
      <c r="O86" s="3"/>
      <c r="P86" s="3"/>
      <c r="Q86" s="3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x14ac:dyDescent="0.25">
      <c r="A87" s="6"/>
      <c r="B87" s="6"/>
      <c r="C87" s="9"/>
      <c r="F87" s="4"/>
      <c r="G87" s="11"/>
      <c r="H87" s="10"/>
      <c r="I87" s="3"/>
      <c r="J87" s="3"/>
      <c r="K87" s="3"/>
      <c r="L87" s="3"/>
      <c r="M87" s="9"/>
      <c r="N87" s="3"/>
      <c r="O87" s="3"/>
      <c r="P87" s="3"/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x14ac:dyDescent="0.25">
      <c r="A88" s="6"/>
      <c r="B88" s="6"/>
      <c r="C88" s="9"/>
      <c r="F88" s="4"/>
      <c r="G88" s="11"/>
      <c r="H88" s="10"/>
      <c r="I88" s="3"/>
      <c r="J88" s="3"/>
      <c r="K88" s="3"/>
      <c r="L88" s="3"/>
      <c r="M88" s="9"/>
      <c r="N88" s="3"/>
      <c r="O88" s="3"/>
      <c r="P88" s="3"/>
      <c r="Q88" s="3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x14ac:dyDescent="0.25">
      <c r="A89" s="6"/>
      <c r="B89" s="6"/>
      <c r="C89" s="9"/>
      <c r="F89" s="4"/>
      <c r="G89" s="11"/>
      <c r="H89" s="10"/>
      <c r="I89" s="3"/>
      <c r="J89" s="3"/>
      <c r="K89" s="3"/>
      <c r="L89" s="3"/>
      <c r="M89" s="9"/>
      <c r="N89" s="3"/>
      <c r="O89" s="3"/>
      <c r="P89" s="3"/>
      <c r="Q89" s="3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x14ac:dyDescent="0.25">
      <c r="A90" s="6"/>
      <c r="B90" s="6"/>
      <c r="C90" s="9"/>
      <c r="F90" s="4"/>
      <c r="G90" s="11"/>
      <c r="H90" s="10"/>
      <c r="I90" s="3"/>
      <c r="J90" s="3"/>
      <c r="K90" s="3"/>
      <c r="L90" s="3"/>
      <c r="M90" s="9"/>
      <c r="N90" s="3"/>
      <c r="O90" s="3"/>
      <c r="P90" s="3"/>
      <c r="Q90" s="3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x14ac:dyDescent="0.25">
      <c r="A91" s="6"/>
      <c r="B91" s="6"/>
      <c r="C91" s="9"/>
      <c r="F91" s="4"/>
      <c r="G91" s="11"/>
      <c r="H91" s="10"/>
      <c r="I91" s="3"/>
      <c r="J91" s="3"/>
      <c r="K91" s="3"/>
      <c r="L91" s="3"/>
      <c r="M91" s="9"/>
      <c r="N91" s="3"/>
      <c r="O91" s="3"/>
      <c r="P91" s="3"/>
      <c r="Q91" s="3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x14ac:dyDescent="0.25">
      <c r="A92" s="6"/>
      <c r="B92" s="6"/>
      <c r="C92" s="9"/>
      <c r="F92" s="4"/>
      <c r="G92" s="11"/>
      <c r="H92" s="10"/>
      <c r="I92" s="3"/>
      <c r="J92" s="3"/>
      <c r="K92" s="3"/>
      <c r="L92" s="3"/>
      <c r="M92" s="9"/>
      <c r="N92" s="3"/>
      <c r="O92" s="3"/>
      <c r="P92" s="3"/>
      <c r="Q92" s="3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x14ac:dyDescent="0.25">
      <c r="A93" s="6"/>
      <c r="B93" s="6"/>
      <c r="C93" s="9"/>
      <c r="F93" s="4"/>
      <c r="G93" s="11"/>
      <c r="H93" s="10"/>
      <c r="I93" s="3"/>
      <c r="J93" s="3"/>
      <c r="K93" s="3"/>
      <c r="L93" s="3"/>
      <c r="M93" s="9"/>
      <c r="N93" s="3"/>
      <c r="O93" s="3"/>
      <c r="P93" s="3"/>
      <c r="Q93" s="3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x14ac:dyDescent="0.25">
      <c r="A94" s="6"/>
      <c r="B94" s="6"/>
      <c r="C94" s="9"/>
      <c r="F94" s="4"/>
      <c r="G94" s="11"/>
      <c r="H94" s="10"/>
      <c r="I94" s="3"/>
      <c r="J94" s="3"/>
      <c r="K94" s="3"/>
      <c r="L94" s="3"/>
      <c r="M94" s="9"/>
      <c r="N94" s="3"/>
      <c r="O94" s="3"/>
      <c r="P94" s="3"/>
      <c r="Q94" s="3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x14ac:dyDescent="0.25">
      <c r="A95" s="6"/>
      <c r="B95" s="6"/>
      <c r="C95" s="9"/>
      <c r="F95" s="4"/>
      <c r="G95" s="11"/>
      <c r="H95" s="10"/>
      <c r="I95" s="3"/>
      <c r="J95" s="3"/>
      <c r="K95" s="3"/>
      <c r="L95" s="3"/>
      <c r="M95" s="9"/>
      <c r="N95" s="3"/>
      <c r="O95" s="3"/>
      <c r="P95" s="3"/>
      <c r="Q95" s="3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x14ac:dyDescent="0.25">
      <c r="A96" s="6"/>
      <c r="B96" s="6"/>
      <c r="C96" s="9"/>
      <c r="F96" s="4"/>
      <c r="G96" s="11"/>
      <c r="H96" s="10"/>
      <c r="I96" s="3"/>
      <c r="J96" s="3"/>
      <c r="K96" s="3"/>
      <c r="L96" s="3"/>
      <c r="M96" s="9"/>
      <c r="N96" s="3"/>
      <c r="O96" s="3"/>
      <c r="P96" s="3"/>
      <c r="Q96" s="3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x14ac:dyDescent="0.25">
      <c r="A97" s="6"/>
      <c r="B97" s="6"/>
      <c r="C97" s="9"/>
      <c r="F97" s="4"/>
      <c r="G97" s="11"/>
      <c r="H97" s="10"/>
      <c r="I97" s="3"/>
      <c r="J97" s="3"/>
      <c r="K97" s="3"/>
      <c r="L97" s="3"/>
      <c r="M97" s="9"/>
      <c r="N97" s="3"/>
      <c r="O97" s="3"/>
      <c r="P97" s="3"/>
      <c r="Q97" s="3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x14ac:dyDescent="0.25">
      <c r="A98" s="6"/>
      <c r="B98" s="6"/>
      <c r="C98" s="9"/>
      <c r="F98" s="4"/>
      <c r="G98" s="11"/>
      <c r="H98" s="10"/>
      <c r="I98" s="3"/>
      <c r="J98" s="3"/>
      <c r="K98" s="3"/>
      <c r="L98" s="3"/>
      <c r="M98" s="9"/>
      <c r="N98" s="3"/>
      <c r="O98" s="3"/>
      <c r="P98" s="3"/>
      <c r="Q98" s="3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x14ac:dyDescent="0.25">
      <c r="A99" s="6"/>
      <c r="B99" s="6"/>
      <c r="C99" s="9"/>
      <c r="F99" s="4"/>
      <c r="G99" s="11"/>
      <c r="H99" s="10"/>
      <c r="I99" s="3"/>
      <c r="J99" s="3"/>
      <c r="K99" s="3"/>
      <c r="L99" s="3"/>
      <c r="M99" s="9"/>
      <c r="N99" s="3"/>
      <c r="O99" s="3"/>
      <c r="P99" s="3"/>
      <c r="Q99" s="3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x14ac:dyDescent="0.25">
      <c r="A100" s="6"/>
      <c r="B100" s="6"/>
      <c r="C100" s="9"/>
      <c r="F100" s="4"/>
      <c r="G100" s="11"/>
      <c r="H100" s="10"/>
      <c r="I100" s="3"/>
      <c r="J100" s="3"/>
      <c r="K100" s="3"/>
      <c r="L100" s="3"/>
      <c r="M100" s="9"/>
      <c r="N100" s="3"/>
      <c r="O100" s="3"/>
      <c r="P100" s="3"/>
      <c r="Q100" s="3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x14ac:dyDescent="0.25">
      <c r="A101" s="6"/>
      <c r="B101" s="6"/>
      <c r="C101" s="9"/>
      <c r="F101" s="4"/>
      <c r="G101" s="11"/>
      <c r="H101" s="10"/>
      <c r="I101" s="3"/>
      <c r="J101" s="3"/>
      <c r="K101" s="3"/>
      <c r="L101" s="3"/>
      <c r="M101" s="9"/>
      <c r="N101" s="3"/>
      <c r="O101" s="3"/>
      <c r="P101" s="3"/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x14ac:dyDescent="0.25">
      <c r="A102" s="6"/>
      <c r="B102" s="6"/>
      <c r="C102" s="9"/>
      <c r="F102" s="4"/>
      <c r="G102" s="11"/>
      <c r="H102" s="10"/>
      <c r="I102" s="3"/>
      <c r="J102" s="3"/>
      <c r="K102" s="3"/>
      <c r="L102" s="3"/>
      <c r="M102" s="9"/>
      <c r="N102" s="3"/>
      <c r="O102" s="3"/>
      <c r="P102" s="3"/>
      <c r="Q102" s="3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x14ac:dyDescent="0.25">
      <c r="A103" s="6"/>
      <c r="B103" s="6"/>
      <c r="C103" s="9"/>
      <c r="F103" s="4"/>
      <c r="G103" s="11"/>
      <c r="H103" s="10"/>
      <c r="I103" s="3"/>
      <c r="J103" s="3"/>
      <c r="K103" s="3"/>
      <c r="L103" s="3"/>
      <c r="M103" s="9"/>
      <c r="N103" s="3"/>
      <c r="O103" s="3"/>
      <c r="P103" s="3"/>
      <c r="Q103" s="3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x14ac:dyDescent="0.25">
      <c r="A104" s="6"/>
      <c r="B104" s="6"/>
      <c r="C104" s="9"/>
      <c r="F104" s="4"/>
      <c r="G104" s="11"/>
      <c r="H104" s="10"/>
      <c r="I104" s="3"/>
      <c r="J104" s="3"/>
      <c r="K104" s="3"/>
      <c r="L104" s="3"/>
      <c r="M104" s="9"/>
      <c r="N104" s="3"/>
      <c r="O104" s="3"/>
      <c r="P104" s="3"/>
      <c r="Q104" s="3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x14ac:dyDescent="0.25">
      <c r="A105" s="6"/>
      <c r="B105" s="6"/>
      <c r="C105" s="9"/>
      <c r="F105" s="4"/>
      <c r="G105" s="11"/>
      <c r="H105" s="10"/>
      <c r="I105" s="3"/>
      <c r="J105" s="3"/>
      <c r="K105" s="3"/>
      <c r="L105" s="3"/>
      <c r="M105" s="9"/>
      <c r="N105" s="3"/>
      <c r="O105" s="3"/>
      <c r="P105" s="3"/>
      <c r="Q105" s="3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x14ac:dyDescent="0.25">
      <c r="A106" s="6"/>
      <c r="B106" s="6"/>
      <c r="C106" s="9"/>
      <c r="F106" s="4"/>
      <c r="G106" s="11"/>
      <c r="H106" s="10"/>
      <c r="I106" s="3"/>
      <c r="J106" s="3"/>
      <c r="K106" s="3"/>
      <c r="L106" s="3"/>
      <c r="M106" s="9"/>
      <c r="N106" s="3"/>
      <c r="O106" s="3"/>
      <c r="P106" s="3"/>
      <c r="Q106" s="3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x14ac:dyDescent="0.25">
      <c r="A107" s="6"/>
      <c r="B107" s="6"/>
      <c r="C107" s="9"/>
      <c r="F107" s="4"/>
      <c r="G107" s="11"/>
      <c r="H107" s="10"/>
      <c r="I107" s="3"/>
      <c r="J107" s="3"/>
      <c r="K107" s="3"/>
      <c r="L107" s="3"/>
      <c r="M107" s="9"/>
      <c r="N107" s="3"/>
      <c r="O107" s="3"/>
      <c r="P107" s="3"/>
      <c r="Q107" s="3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x14ac:dyDescent="0.25">
      <c r="A108" s="6"/>
      <c r="B108" s="6"/>
      <c r="C108" s="9"/>
      <c r="F108" s="4"/>
      <c r="G108" s="11"/>
      <c r="H108" s="10"/>
      <c r="I108" s="3"/>
      <c r="J108" s="3"/>
      <c r="K108" s="3"/>
      <c r="L108" s="3"/>
      <c r="M108" s="9"/>
      <c r="N108" s="3"/>
      <c r="O108" s="3"/>
      <c r="P108" s="3"/>
      <c r="Q108" s="3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x14ac:dyDescent="0.25">
      <c r="A109" s="6"/>
      <c r="B109" s="6"/>
      <c r="C109" s="9"/>
      <c r="F109" s="4"/>
      <c r="G109" s="11"/>
      <c r="H109" s="10"/>
      <c r="I109" s="3"/>
      <c r="J109" s="3"/>
      <c r="K109" s="3"/>
      <c r="L109" s="3"/>
      <c r="M109" s="9"/>
      <c r="N109" s="3"/>
      <c r="O109" s="3"/>
      <c r="P109" s="3"/>
      <c r="Q109" s="3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x14ac:dyDescent="0.25">
      <c r="A110" s="6"/>
      <c r="B110" s="6"/>
      <c r="C110" s="9"/>
      <c r="F110" s="4"/>
      <c r="G110" s="11"/>
      <c r="H110" s="10"/>
      <c r="I110" s="3"/>
      <c r="J110" s="3"/>
      <c r="K110" s="3"/>
      <c r="L110" s="3"/>
      <c r="M110" s="9"/>
      <c r="N110" s="3"/>
      <c r="O110" s="3"/>
      <c r="P110" s="3"/>
      <c r="Q110" s="3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x14ac:dyDescent="0.25">
      <c r="A111" s="6"/>
      <c r="B111" s="6"/>
      <c r="C111" s="9"/>
      <c r="F111" s="4"/>
      <c r="G111" s="11"/>
      <c r="H111" s="10"/>
      <c r="I111" s="3"/>
      <c r="J111" s="3"/>
      <c r="K111" s="3"/>
      <c r="L111" s="3"/>
      <c r="M111" s="9"/>
      <c r="N111" s="3"/>
      <c r="O111" s="3"/>
      <c r="P111" s="3"/>
      <c r="Q111" s="3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x14ac:dyDescent="0.25">
      <c r="A112" s="6"/>
      <c r="B112" s="6"/>
      <c r="C112" s="9"/>
      <c r="D112"/>
      <c r="F112" s="4"/>
      <c r="G112" s="11"/>
      <c r="I112" s="3"/>
      <c r="J112" s="3"/>
      <c r="K112" s="3"/>
      <c r="L112" s="3"/>
      <c r="M112" s="9"/>
      <c r="N112" s="3"/>
      <c r="O112" s="3"/>
      <c r="P112" s="3"/>
      <c r="Q112" s="3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x14ac:dyDescent="0.25">
      <c r="A113" s="6"/>
      <c r="B113" s="6"/>
      <c r="C113" s="9"/>
      <c r="D113"/>
      <c r="F113" s="4"/>
      <c r="G113" s="11"/>
      <c r="I113" s="3"/>
      <c r="J113" s="3"/>
      <c r="K113" s="3"/>
      <c r="L113" s="3"/>
      <c r="M113" s="9"/>
      <c r="N113" s="3"/>
      <c r="O113" s="3"/>
      <c r="P113" s="3"/>
      <c r="Q113" s="3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x14ac:dyDescent="0.25">
      <c r="A114" s="6"/>
      <c r="B114" s="6"/>
      <c r="C114" s="9"/>
      <c r="D114"/>
      <c r="F114" s="4"/>
      <c r="G114" s="11"/>
      <c r="I114" s="3"/>
      <c r="J114" s="3"/>
      <c r="K114" s="3"/>
      <c r="L114" s="3"/>
      <c r="M114" s="9"/>
      <c r="N114" s="3"/>
      <c r="O114" s="3"/>
      <c r="P114" s="3"/>
      <c r="Q114" s="3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x14ac:dyDescent="0.25">
      <c r="A115" s="6"/>
      <c r="B115" s="6"/>
      <c r="C115" s="9"/>
      <c r="D115"/>
      <c r="F115" s="4"/>
      <c r="G115" s="11"/>
      <c r="I115" s="3"/>
      <c r="J115" s="3"/>
      <c r="K115" s="3"/>
      <c r="L115" s="3"/>
      <c r="M115" s="9"/>
      <c r="N115" s="3"/>
      <c r="O115" s="3"/>
      <c r="P115" s="3"/>
      <c r="Q115" s="3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x14ac:dyDescent="0.25">
      <c r="A116" s="6"/>
      <c r="B116" s="6"/>
      <c r="C116" s="9"/>
      <c r="D116"/>
      <c r="F116" s="4"/>
      <c r="G116" s="11"/>
      <c r="I116" s="3"/>
      <c r="J116" s="3"/>
      <c r="K116" s="3"/>
      <c r="L116" s="3"/>
      <c r="M116" s="9"/>
      <c r="N116" s="3"/>
      <c r="O116" s="3"/>
      <c r="P116" s="3"/>
      <c r="Q116" s="3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x14ac:dyDescent="0.25">
      <c r="A117" s="6"/>
      <c r="B117" s="6"/>
      <c r="C117" s="9"/>
      <c r="D117"/>
      <c r="F117" s="4"/>
      <c r="G117" s="11"/>
      <c r="I117" s="3"/>
      <c r="J117" s="3"/>
      <c r="K117" s="3"/>
      <c r="L117" s="3"/>
      <c r="M117" s="9"/>
      <c r="N117" s="3"/>
      <c r="O117" s="3"/>
      <c r="P117" s="3"/>
      <c r="Q117" s="3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x14ac:dyDescent="0.25">
      <c r="A118" s="6"/>
      <c r="B118" s="6"/>
      <c r="C118" s="9"/>
      <c r="D118"/>
      <c r="F118" s="4"/>
      <c r="G118" s="11"/>
      <c r="I118" s="3"/>
      <c r="J118" s="3"/>
      <c r="K118" s="3"/>
      <c r="L118" s="3"/>
      <c r="M118" s="9"/>
      <c r="N118" s="3"/>
      <c r="O118" s="3"/>
      <c r="P118" s="3"/>
      <c r="Q118" s="3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x14ac:dyDescent="0.25">
      <c r="A119" s="6"/>
      <c r="B119" s="6"/>
      <c r="C119" s="9"/>
      <c r="D119"/>
      <c r="F119" s="4"/>
      <c r="G119" s="11"/>
      <c r="I119" s="3"/>
      <c r="J119" s="3"/>
      <c r="K119" s="3"/>
      <c r="L119" s="3"/>
      <c r="M119" s="9"/>
      <c r="N119" s="3"/>
      <c r="O119" s="3"/>
      <c r="P119" s="3"/>
      <c r="Q119" s="3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4.25" customHeight="1" x14ac:dyDescent="0.25">
      <c r="A120" s="6"/>
      <c r="B120" s="6"/>
      <c r="C120" s="9"/>
      <c r="D120"/>
      <c r="F120" s="4"/>
      <c r="G120" s="11"/>
      <c r="I120" s="3"/>
      <c r="J120" s="3"/>
      <c r="K120" s="3"/>
      <c r="L120" s="3"/>
      <c r="M120" s="9"/>
      <c r="N120" s="3"/>
      <c r="O120" s="3"/>
      <c r="P120" s="3"/>
      <c r="Q120" s="3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x14ac:dyDescent="0.25">
      <c r="A121" s="6"/>
      <c r="B121" s="6"/>
      <c r="C121" s="9"/>
      <c r="D121"/>
      <c r="F121" s="4"/>
      <c r="G121" s="11"/>
      <c r="I121" s="3"/>
      <c r="J121" s="3"/>
      <c r="K121" s="3"/>
      <c r="L121" s="3"/>
      <c r="M121" s="9"/>
      <c r="N121" s="3"/>
      <c r="O121" s="3"/>
      <c r="P121" s="3"/>
      <c r="Q121" s="3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x14ac:dyDescent="0.25">
      <c r="A122" s="6"/>
      <c r="B122" s="6"/>
      <c r="C122" s="9"/>
      <c r="D122"/>
      <c r="F122" s="4"/>
      <c r="G122" s="11"/>
      <c r="I122" s="3"/>
      <c r="J122" s="3"/>
      <c r="K122" s="3"/>
      <c r="L122" s="3"/>
      <c r="M122" s="9"/>
      <c r="N122" s="3"/>
      <c r="O122" s="3"/>
      <c r="P122" s="3"/>
      <c r="Q122" s="3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x14ac:dyDescent="0.25">
      <c r="A123" s="6"/>
      <c r="B123" s="6"/>
      <c r="C123" s="9"/>
      <c r="D123"/>
      <c r="F123" s="4"/>
      <c r="G123" s="11"/>
      <c r="I123" s="3"/>
      <c r="J123" s="3"/>
      <c r="K123" s="3"/>
      <c r="L123" s="3"/>
      <c r="M123" s="9"/>
      <c r="N123" s="3"/>
      <c r="O123" s="3"/>
      <c r="P123" s="3"/>
      <c r="Q123" s="3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x14ac:dyDescent="0.25">
      <c r="A124" s="6"/>
      <c r="B124" s="6"/>
      <c r="C124" s="9"/>
      <c r="D124"/>
      <c r="F124" s="4"/>
      <c r="G124" s="11"/>
      <c r="I124" s="3"/>
      <c r="J124" s="3"/>
      <c r="K124" s="3"/>
      <c r="L124" s="3"/>
      <c r="M124" s="9"/>
      <c r="N124" s="3"/>
      <c r="O124" s="3"/>
      <c r="P124" s="3"/>
      <c r="Q124" s="3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x14ac:dyDescent="0.25">
      <c r="A125" s="6"/>
      <c r="B125" s="6"/>
      <c r="C125" s="9"/>
      <c r="D125"/>
      <c r="F125" s="4"/>
      <c r="G125" s="11"/>
      <c r="I125" s="3"/>
      <c r="J125" s="3"/>
      <c r="K125" s="3"/>
      <c r="L125" s="3"/>
      <c r="M125" s="9"/>
      <c r="N125" s="3"/>
      <c r="O125" s="3"/>
      <c r="P125" s="3"/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x14ac:dyDescent="0.25">
      <c r="A126" s="6"/>
      <c r="B126" s="6"/>
      <c r="C126" s="9"/>
      <c r="D126"/>
      <c r="F126" s="4"/>
      <c r="G126" s="11"/>
      <c r="I126" s="3"/>
      <c r="J126" s="3"/>
      <c r="K126" s="3"/>
      <c r="L126" s="3"/>
      <c r="M126" s="9"/>
      <c r="N126" s="3"/>
      <c r="O126" s="3"/>
      <c r="P126" s="3"/>
      <c r="Q126" s="3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x14ac:dyDescent="0.25">
      <c r="A127" s="6"/>
      <c r="B127" s="6"/>
      <c r="C127" s="9"/>
      <c r="D127"/>
      <c r="F127" s="4"/>
      <c r="G127" s="11"/>
      <c r="I127" s="3"/>
      <c r="J127" s="3"/>
      <c r="K127" s="3"/>
      <c r="L127" s="3"/>
      <c r="M127" s="9"/>
      <c r="N127" s="3"/>
      <c r="O127" s="3"/>
      <c r="P127" s="3"/>
      <c r="Q127" s="3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x14ac:dyDescent="0.25">
      <c r="A128" s="6"/>
      <c r="B128" s="6"/>
      <c r="C128" s="9"/>
      <c r="D128"/>
      <c r="F128" s="4"/>
      <c r="G128" s="11"/>
      <c r="I128" s="3"/>
      <c r="J128" s="3"/>
      <c r="K128" s="3"/>
      <c r="L128" s="3"/>
      <c r="M128" s="9"/>
      <c r="N128" s="3"/>
      <c r="O128" s="3"/>
      <c r="P128" s="3"/>
      <c r="Q128" s="3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x14ac:dyDescent="0.25">
      <c r="A129" s="6"/>
      <c r="B129" s="6"/>
      <c r="C129" s="9"/>
      <c r="D129"/>
      <c r="F129" s="4"/>
      <c r="G129" s="11"/>
      <c r="I129" s="3"/>
      <c r="J129" s="3"/>
      <c r="K129" s="3"/>
      <c r="L129" s="3"/>
      <c r="M129" s="9"/>
      <c r="N129" s="3"/>
      <c r="O129" s="3"/>
      <c r="P129" s="3"/>
      <c r="Q129" s="3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x14ac:dyDescent="0.25">
      <c r="A130" s="6"/>
      <c r="B130" s="6"/>
      <c r="C130" s="9"/>
      <c r="D130"/>
      <c r="F130" s="4"/>
      <c r="G130" s="11"/>
      <c r="I130" s="3"/>
      <c r="J130" s="3"/>
      <c r="K130" s="3"/>
      <c r="L130" s="3"/>
      <c r="M130" s="9"/>
      <c r="N130" s="3"/>
      <c r="O130" s="3"/>
      <c r="P130" s="3"/>
      <c r="Q130" s="3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x14ac:dyDescent="0.25">
      <c r="A131" s="6"/>
      <c r="B131" s="6"/>
      <c r="C131" s="9"/>
      <c r="D131"/>
      <c r="F131" s="4"/>
      <c r="G131" s="11"/>
      <c r="I131" s="3"/>
      <c r="J131" s="3"/>
      <c r="K131" s="3"/>
      <c r="L131" s="3"/>
      <c r="M131" s="9"/>
      <c r="N131" s="3"/>
      <c r="O131" s="3"/>
      <c r="P131" s="3"/>
      <c r="Q131" s="3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x14ac:dyDescent="0.25">
      <c r="A132" s="6"/>
      <c r="B132" s="6"/>
      <c r="C132" s="9"/>
      <c r="D132"/>
      <c r="F132" s="4"/>
      <c r="G132" s="11"/>
      <c r="I132" s="3"/>
      <c r="J132" s="3"/>
      <c r="K132" s="3"/>
      <c r="L132" s="3"/>
      <c r="M132" s="9"/>
      <c r="N132" s="3"/>
      <c r="O132" s="3"/>
      <c r="P132" s="3"/>
      <c r="Q132" s="3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x14ac:dyDescent="0.25">
      <c r="A133" s="6"/>
      <c r="B133" s="6"/>
      <c r="C133" s="9"/>
      <c r="D133"/>
      <c r="F133" s="4"/>
      <c r="G133" s="11"/>
      <c r="I133" s="3"/>
      <c r="J133" s="3"/>
      <c r="K133" s="3"/>
      <c r="L133" s="3"/>
      <c r="M133" s="9"/>
      <c r="N133" s="3"/>
      <c r="O133" s="3"/>
      <c r="P133" s="3"/>
      <c r="Q133" s="3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x14ac:dyDescent="0.25">
      <c r="A134" s="6"/>
      <c r="B134" s="6"/>
      <c r="C134" s="9"/>
      <c r="D134"/>
      <c r="F134" s="4"/>
      <c r="G134" s="11"/>
      <c r="I134" s="3"/>
      <c r="J134" s="3"/>
      <c r="K134" s="3"/>
      <c r="L134" s="3"/>
      <c r="M134" s="9"/>
      <c r="N134" s="3"/>
      <c r="O134" s="3"/>
      <c r="P134" s="3"/>
      <c r="Q134" s="3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x14ac:dyDescent="0.25">
      <c r="A135" s="6"/>
      <c r="B135" s="6"/>
      <c r="C135" s="9"/>
      <c r="D135"/>
      <c r="F135" s="4"/>
      <c r="G135" s="11"/>
      <c r="I135" s="3"/>
      <c r="J135" s="3"/>
      <c r="K135" s="3"/>
      <c r="L135" s="3"/>
      <c r="M135" s="9"/>
      <c r="N135" s="3"/>
      <c r="O135" s="3"/>
      <c r="P135" s="3"/>
      <c r="Q135" s="3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x14ac:dyDescent="0.25">
      <c r="A136" s="6"/>
      <c r="B136" s="6"/>
      <c r="C136" s="9"/>
      <c r="F136" s="4"/>
      <c r="G136" s="11"/>
      <c r="I136" s="3"/>
      <c r="J136" s="3"/>
      <c r="K136" s="3"/>
      <c r="L136" s="3"/>
      <c r="M136" s="9"/>
      <c r="N136" s="3"/>
      <c r="O136" s="3"/>
      <c r="P136" s="3"/>
      <c r="Q136" s="3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x14ac:dyDescent="0.25">
      <c r="A137" s="6"/>
      <c r="B137" s="6"/>
      <c r="C137" s="9"/>
      <c r="F137" s="4"/>
      <c r="G137" s="11"/>
      <c r="I137" s="3"/>
      <c r="J137" s="3"/>
      <c r="K137" s="3"/>
      <c r="L137" s="3"/>
      <c r="M137" s="9"/>
      <c r="N137" s="3"/>
      <c r="O137" s="3"/>
      <c r="P137" s="3"/>
      <c r="Q137" s="3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x14ac:dyDescent="0.25">
      <c r="A138" s="6"/>
      <c r="B138" s="6"/>
      <c r="C138" s="9"/>
      <c r="F138" s="4"/>
      <c r="G138" s="11"/>
      <c r="I138" s="3"/>
      <c r="J138" s="3"/>
      <c r="K138" s="3"/>
      <c r="L138" s="3"/>
      <c r="M138" s="9"/>
      <c r="N138" s="3"/>
      <c r="O138" s="3"/>
      <c r="P138" s="3"/>
      <c r="Q138" s="3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x14ac:dyDescent="0.25">
      <c r="A139" s="6"/>
      <c r="B139" s="6"/>
      <c r="C139" s="9"/>
      <c r="F139" s="4"/>
      <c r="G139" s="11"/>
      <c r="I139" s="3"/>
      <c r="J139" s="3"/>
      <c r="K139" s="3"/>
      <c r="L139" s="3"/>
      <c r="M139" s="9"/>
      <c r="N139" s="3"/>
      <c r="O139" s="3"/>
      <c r="P139" s="3"/>
      <c r="Q139" s="3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x14ac:dyDescent="0.25">
      <c r="A140" s="6"/>
      <c r="B140" s="6"/>
      <c r="C140" s="9"/>
      <c r="F140" s="4"/>
      <c r="G140" s="11"/>
      <c r="I140" s="3"/>
      <c r="J140" s="3"/>
      <c r="K140" s="3"/>
      <c r="L140" s="3"/>
      <c r="M140" s="9"/>
      <c r="N140" s="3"/>
      <c r="O140" s="3"/>
      <c r="P140" s="3"/>
      <c r="Q140" s="3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x14ac:dyDescent="0.25">
      <c r="A141" s="6"/>
      <c r="B141" s="6"/>
      <c r="C141" s="9"/>
      <c r="F141" s="4"/>
      <c r="G141" s="11"/>
      <c r="I141" s="3"/>
      <c r="J141" s="3"/>
      <c r="K141" s="3"/>
      <c r="L141" s="3"/>
      <c r="M141" s="9"/>
      <c r="N141" s="3"/>
      <c r="O141" s="3"/>
      <c r="P141" s="3"/>
      <c r="Q141" s="3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x14ac:dyDescent="0.25">
      <c r="A142" s="6"/>
      <c r="B142" s="6"/>
      <c r="C142" s="9"/>
      <c r="F142" s="4"/>
      <c r="G142" s="11"/>
      <c r="I142" s="3"/>
      <c r="J142" s="3"/>
      <c r="K142" s="3"/>
      <c r="L142" s="3"/>
      <c r="M142" s="9"/>
      <c r="N142" s="3"/>
      <c r="O142" s="3"/>
      <c r="P142" s="3"/>
      <c r="Q142" s="3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x14ac:dyDescent="0.25">
      <c r="A143" s="6"/>
      <c r="B143" s="6"/>
      <c r="C143" s="9"/>
      <c r="F143" s="4"/>
      <c r="G143" s="11"/>
      <c r="I143" s="3"/>
      <c r="J143" s="3"/>
      <c r="K143" s="3"/>
      <c r="L143" s="3"/>
      <c r="M143" s="9"/>
      <c r="N143" s="3"/>
      <c r="O143" s="3"/>
      <c r="P143" s="3"/>
      <c r="Q143" s="3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x14ac:dyDescent="0.25">
      <c r="A144" s="6"/>
      <c r="B144" s="6"/>
      <c r="C144" s="9"/>
      <c r="F144" s="4"/>
      <c r="G144" s="11"/>
      <c r="I144" s="3"/>
      <c r="J144" s="3"/>
      <c r="K144" s="3"/>
      <c r="L144" s="3"/>
      <c r="M144" s="9"/>
      <c r="N144" s="3"/>
      <c r="O144" s="3"/>
      <c r="P144" s="3"/>
      <c r="Q144" s="3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x14ac:dyDescent="0.25">
      <c r="A145" s="6"/>
      <c r="B145" s="6"/>
      <c r="C145" s="9"/>
      <c r="F145" s="4"/>
      <c r="G145" s="11"/>
      <c r="I145" s="3"/>
      <c r="J145" s="3"/>
      <c r="K145" s="3"/>
      <c r="L145" s="3"/>
      <c r="M145" s="9"/>
      <c r="N145" s="3"/>
      <c r="O145" s="3"/>
      <c r="P145" s="3"/>
      <c r="Q145" s="3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x14ac:dyDescent="0.25">
      <c r="A146" s="6"/>
      <c r="B146" s="6"/>
      <c r="C146" s="9"/>
      <c r="F146" s="4"/>
      <c r="G146" s="11"/>
      <c r="I146" s="3"/>
      <c r="J146" s="3"/>
      <c r="K146" s="3"/>
      <c r="L146" s="3"/>
      <c r="M146" s="9"/>
      <c r="N146" s="3"/>
      <c r="O146" s="3"/>
      <c r="P146" s="3"/>
      <c r="Q146" s="3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</sheetData>
  <dataValidations count="4">
    <dataValidation type="list" allowBlank="1" showInputMessage="1" showErrorMessage="1" sqref="C2:C62" xr:uid="{5DB1BDB1-D25D-4DAD-829A-9CA94478A1F0}">
      <formula1>levers.list</formula1>
    </dataValidation>
    <dataValidation type="list" allowBlank="1" showInputMessage="1" showErrorMessage="1" sqref="M2:M62" xr:uid="{7F3D38E5-6ABB-42D1-93D1-4583C96384F8}">
      <formula1>"linear,s-curve"</formula1>
    </dataValidation>
    <dataValidation type="list" allowBlank="1" showInputMessage="1" showErrorMessage="1" sqref="A2:A62" xr:uid="{812ACAB3-1872-4EBD-81BC-6905856AD5C2}">
      <formula1>region.list</formula1>
    </dataValidation>
    <dataValidation type="list" allowBlank="1" showInputMessage="1" showErrorMessage="1" sqref="B2:B62" xr:uid="{CE98F580-0F24-423A-AA1D-BD3228321BE3}">
      <formula1>module.list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3F3D-8DBD-46DB-9AF7-1A9E125504B1}">
  <dimension ref="A1:B12"/>
  <sheetViews>
    <sheetView workbookViewId="0">
      <selection activeCell="B2" sqref="B2:B12"/>
    </sheetView>
  </sheetViews>
  <sheetFormatPr defaultRowHeight="15" x14ac:dyDescent="0.25"/>
  <cols>
    <col min="1" max="1" width="20.140625" bestFit="1" customWidth="1"/>
    <col min="2" max="2" width="10.5703125" bestFit="1" customWidth="1"/>
  </cols>
  <sheetData>
    <row r="1" spans="1:2" x14ac:dyDescent="0.25">
      <c r="A1" s="7" t="s">
        <v>84</v>
      </c>
      <c r="B1" s="7" t="s">
        <v>85</v>
      </c>
    </row>
    <row r="2" spans="1:2" x14ac:dyDescent="0.25">
      <c r="A2" t="s">
        <v>63</v>
      </c>
      <c r="B2" t="s">
        <v>64</v>
      </c>
    </row>
    <row r="3" spans="1:2" x14ac:dyDescent="0.25">
      <c r="A3" t="s">
        <v>65</v>
      </c>
      <c r="B3" t="s">
        <v>66</v>
      </c>
    </row>
    <row r="4" spans="1:2" x14ac:dyDescent="0.25">
      <c r="A4" t="s">
        <v>67</v>
      </c>
      <c r="B4" t="s">
        <v>68</v>
      </c>
    </row>
    <row r="5" spans="1:2" x14ac:dyDescent="0.25">
      <c r="A5" t="s">
        <v>69</v>
      </c>
      <c r="B5" t="s">
        <v>70</v>
      </c>
    </row>
    <row r="6" spans="1:2" x14ac:dyDescent="0.25">
      <c r="A6" t="s">
        <v>71</v>
      </c>
      <c r="B6" t="s">
        <v>72</v>
      </c>
    </row>
    <row r="7" spans="1:2" x14ac:dyDescent="0.25">
      <c r="A7" t="s">
        <v>73</v>
      </c>
      <c r="B7" t="s">
        <v>74</v>
      </c>
    </row>
    <row r="8" spans="1:2" x14ac:dyDescent="0.25">
      <c r="A8" t="s">
        <v>75</v>
      </c>
      <c r="B8" t="s">
        <v>76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79</v>
      </c>
      <c r="B10" t="s">
        <v>80</v>
      </c>
    </row>
    <row r="11" spans="1:2" x14ac:dyDescent="0.25">
      <c r="A11" t="s">
        <v>81</v>
      </c>
      <c r="B11" t="s">
        <v>82</v>
      </c>
    </row>
    <row r="12" spans="1:2" x14ac:dyDescent="0.25">
      <c r="A12" t="s">
        <v>83</v>
      </c>
      <c r="B12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3862-485D-485F-AD08-D3EC2B06F091}">
  <dimension ref="A1:D14"/>
  <sheetViews>
    <sheetView workbookViewId="0">
      <selection activeCell="A2" sqref="A2:A12"/>
    </sheetView>
  </sheetViews>
  <sheetFormatPr defaultRowHeight="15" x14ac:dyDescent="0.25"/>
  <cols>
    <col min="1" max="1" width="54" customWidth="1"/>
    <col min="2" max="2" width="46.42578125" customWidth="1"/>
    <col min="3" max="3" width="23.28515625" bestFit="1" customWidth="1"/>
    <col min="4" max="4" width="11" customWidth="1"/>
  </cols>
  <sheetData>
    <row r="1" spans="1:4" x14ac:dyDescent="0.25">
      <c r="A1" s="40" t="s">
        <v>8</v>
      </c>
      <c r="B1" s="41" t="s">
        <v>86</v>
      </c>
      <c r="C1" s="41" t="s">
        <v>88</v>
      </c>
      <c r="D1" s="42" t="s">
        <v>87</v>
      </c>
    </row>
    <row r="2" spans="1:4" x14ac:dyDescent="0.25">
      <c r="A2" s="43" t="s">
        <v>167</v>
      </c>
      <c r="B2" s="44" t="s">
        <v>167</v>
      </c>
      <c r="C2" s="44" t="s">
        <v>168</v>
      </c>
      <c r="D2" s="45"/>
    </row>
    <row r="3" spans="1:4" x14ac:dyDescent="0.25">
      <c r="A3" s="40" t="s">
        <v>165</v>
      </c>
      <c r="B3" s="41" t="s">
        <v>165</v>
      </c>
      <c r="C3" s="41" t="s">
        <v>120</v>
      </c>
      <c r="D3" s="42"/>
    </row>
    <row r="4" spans="1:4" x14ac:dyDescent="0.25">
      <c r="A4" s="43" t="s">
        <v>2</v>
      </c>
      <c r="B4" s="44" t="s">
        <v>2</v>
      </c>
      <c r="C4" s="44" t="s">
        <v>121</v>
      </c>
      <c r="D4" s="45"/>
    </row>
    <row r="5" spans="1:4" x14ac:dyDescent="0.25">
      <c r="A5" s="40" t="s">
        <v>1</v>
      </c>
      <c r="B5" s="41" t="s">
        <v>1</v>
      </c>
      <c r="C5" s="41" t="s">
        <v>123</v>
      </c>
      <c r="D5" s="42"/>
    </row>
    <row r="6" spans="1:4" x14ac:dyDescent="0.25">
      <c r="A6" s="43" t="s">
        <v>166</v>
      </c>
      <c r="B6" s="44" t="s">
        <v>166</v>
      </c>
      <c r="C6" s="44" t="s">
        <v>122</v>
      </c>
      <c r="D6" s="45"/>
    </row>
    <row r="7" spans="1:4" x14ac:dyDescent="0.25">
      <c r="A7" s="40" t="s">
        <v>89</v>
      </c>
      <c r="B7" s="41" t="s">
        <v>89</v>
      </c>
      <c r="C7" s="41" t="s">
        <v>117</v>
      </c>
      <c r="D7" s="42"/>
    </row>
    <row r="8" spans="1:4" x14ac:dyDescent="0.25">
      <c r="A8" s="43" t="s">
        <v>163</v>
      </c>
      <c r="B8" s="44" t="s">
        <v>163</v>
      </c>
      <c r="C8" s="44" t="s">
        <v>90</v>
      </c>
      <c r="D8" s="45"/>
    </row>
    <row r="9" spans="1:4" x14ac:dyDescent="0.25">
      <c r="A9" s="40" t="s">
        <v>164</v>
      </c>
      <c r="B9" s="41" t="s">
        <v>164</v>
      </c>
      <c r="C9" s="41" t="s">
        <v>91</v>
      </c>
      <c r="D9" s="42"/>
    </row>
    <row r="10" spans="1:4" x14ac:dyDescent="0.25">
      <c r="A10" s="43" t="s">
        <v>101</v>
      </c>
      <c r="B10" s="44" t="s">
        <v>101</v>
      </c>
      <c r="C10" s="44" t="s">
        <v>92</v>
      </c>
      <c r="D10" s="45"/>
    </row>
    <row r="11" spans="1:4" x14ac:dyDescent="0.25">
      <c r="A11" s="40" t="s">
        <v>102</v>
      </c>
      <c r="B11" s="41" t="s">
        <v>102</v>
      </c>
      <c r="C11" s="41" t="s">
        <v>93</v>
      </c>
      <c r="D11" s="42"/>
    </row>
    <row r="12" spans="1:4" x14ac:dyDescent="0.25">
      <c r="A12" s="37" t="s">
        <v>100</v>
      </c>
      <c r="B12" s="38" t="s">
        <v>100</v>
      </c>
      <c r="C12" s="38" t="s">
        <v>94</v>
      </c>
      <c r="D12" s="39"/>
    </row>
    <row r="13" spans="1:4" x14ac:dyDescent="0.25">
      <c r="A13" s="40" t="s">
        <v>178</v>
      </c>
      <c r="B13" s="41" t="s">
        <v>178</v>
      </c>
      <c r="C13" s="41" t="s">
        <v>179</v>
      </c>
      <c r="D13" s="42"/>
    </row>
    <row r="14" spans="1:4" x14ac:dyDescent="0.25">
      <c r="A14" s="37" t="s">
        <v>180</v>
      </c>
      <c r="B14" s="38" t="s">
        <v>180</v>
      </c>
      <c r="C14" s="38" t="s">
        <v>181</v>
      </c>
      <c r="D14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1F5C-DBDF-4E8F-BC7D-DC5298EC323D}">
  <dimension ref="A1:A31"/>
  <sheetViews>
    <sheetView workbookViewId="0">
      <selection activeCell="A31" sqref="A2:A31"/>
    </sheetView>
  </sheetViews>
  <sheetFormatPr defaultRowHeight="15" x14ac:dyDescent="0.25"/>
  <cols>
    <col min="1" max="1" width="18.140625" customWidth="1"/>
  </cols>
  <sheetData>
    <row r="1" spans="1:1" x14ac:dyDescent="0.25">
      <c r="A1" s="7" t="s">
        <v>61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31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3895-BEC2-4B91-9511-0FFF748D37AC}">
  <dimension ref="A1:BA74"/>
  <sheetViews>
    <sheetView topLeftCell="A6" workbookViewId="0">
      <selection activeCell="AL59" sqref="AL59:AL74"/>
    </sheetView>
  </sheetViews>
  <sheetFormatPr defaultRowHeight="15" x14ac:dyDescent="0.25"/>
  <cols>
    <col min="1" max="1" width="19.7109375" bestFit="1" customWidth="1"/>
    <col min="2" max="2" width="6" bestFit="1" customWidth="1"/>
    <col min="3" max="3" width="143.42578125" bestFit="1" customWidth="1"/>
    <col min="4" max="4" width="6" bestFit="1" customWidth="1"/>
    <col min="5" max="5" width="7.28515625" bestFit="1" customWidth="1"/>
    <col min="6" max="6" width="8.140625" bestFit="1" customWidth="1"/>
    <col min="10" max="11" width="12" bestFit="1" customWidth="1"/>
    <col min="12" max="12" width="8.5703125" bestFit="1" customWidth="1"/>
    <col min="13" max="13" width="11" bestFit="1" customWidth="1"/>
    <col min="14" max="14" width="23.28515625" bestFit="1" customWidth="1"/>
    <col min="15" max="19" width="12" bestFit="1" customWidth="1"/>
    <col min="21" max="21" width="10.28515625" bestFit="1" customWidth="1"/>
    <col min="22" max="22" width="9.28515625" bestFit="1" customWidth="1"/>
    <col min="23" max="23" width="10.5703125" bestFit="1" customWidth="1"/>
    <col min="24" max="24" width="9.28515625" bestFit="1" customWidth="1"/>
    <col min="25" max="25" width="8.5703125" bestFit="1" customWidth="1"/>
    <col min="26" max="26" width="8.28515625" bestFit="1" customWidth="1"/>
    <col min="27" max="27" width="7.5703125" bestFit="1" customWidth="1"/>
    <col min="28" max="28" width="12.5703125" bestFit="1" customWidth="1"/>
    <col min="29" max="29" width="11.85546875" bestFit="1" customWidth="1"/>
    <col min="30" max="30" width="9" bestFit="1" customWidth="1"/>
    <col min="31" max="31" width="9.7109375" bestFit="1" customWidth="1"/>
    <col min="32" max="32" width="10.7109375" bestFit="1" customWidth="1"/>
    <col min="33" max="33" width="11" bestFit="1" customWidth="1"/>
    <col min="34" max="34" width="11.7109375" bestFit="1" customWidth="1"/>
    <col min="35" max="35" width="12.7109375" bestFit="1" customWidth="1"/>
    <col min="40" max="40" width="12.7109375" bestFit="1" customWidth="1"/>
    <col min="43" max="43" width="12" bestFit="1" customWidth="1"/>
    <col min="47" max="47" width="12" bestFit="1" customWidth="1"/>
    <col min="50" max="50" width="12" bestFit="1" customWidth="1"/>
  </cols>
  <sheetData>
    <row r="1" spans="1:3" x14ac:dyDescent="0.25">
      <c r="A1" t="s">
        <v>124</v>
      </c>
      <c r="C1" t="s">
        <v>125</v>
      </c>
    </row>
    <row r="2" spans="1:3" x14ac:dyDescent="0.25">
      <c r="B2">
        <v>2015</v>
      </c>
    </row>
    <row r="3" spans="1:3" x14ac:dyDescent="0.25">
      <c r="A3" s="1" t="s">
        <v>103</v>
      </c>
    </row>
    <row r="4" spans="1:3" x14ac:dyDescent="0.25">
      <c r="A4" s="1" t="s">
        <v>104</v>
      </c>
    </row>
    <row r="5" spans="1:3" x14ac:dyDescent="0.25">
      <c r="A5" s="1" t="s">
        <v>105</v>
      </c>
    </row>
    <row r="6" spans="1:3" x14ac:dyDescent="0.25">
      <c r="A6" s="1" t="s">
        <v>106</v>
      </c>
    </row>
    <row r="7" spans="1:3" x14ac:dyDescent="0.25">
      <c r="A7" s="1" t="s">
        <v>107</v>
      </c>
    </row>
    <row r="8" spans="1:3" x14ac:dyDescent="0.25">
      <c r="A8" s="1" t="s">
        <v>108</v>
      </c>
    </row>
    <row r="9" spans="1:3" x14ac:dyDescent="0.25">
      <c r="A9" s="1" t="s">
        <v>109</v>
      </c>
    </row>
    <row r="10" spans="1:3" x14ac:dyDescent="0.25">
      <c r="A10" s="1" t="s">
        <v>110</v>
      </c>
    </row>
    <row r="11" spans="1:3" x14ac:dyDescent="0.25">
      <c r="A11" s="1" t="s">
        <v>111</v>
      </c>
    </row>
    <row r="12" spans="1:3" x14ac:dyDescent="0.25">
      <c r="A12" s="1" t="s">
        <v>112</v>
      </c>
    </row>
    <row r="13" spans="1:3" x14ac:dyDescent="0.25">
      <c r="A13" s="1" t="s">
        <v>113</v>
      </c>
    </row>
    <row r="14" spans="1:3" x14ac:dyDescent="0.25">
      <c r="A14" s="1" t="s">
        <v>114</v>
      </c>
    </row>
    <row r="15" spans="1:3" x14ac:dyDescent="0.25">
      <c r="A15" s="1" t="s">
        <v>118</v>
      </c>
    </row>
    <row r="16" spans="1:3" x14ac:dyDescent="0.25">
      <c r="A16" s="1" t="s">
        <v>115</v>
      </c>
    </row>
    <row r="17" spans="1:52" x14ac:dyDescent="0.25">
      <c r="A17" s="1" t="s">
        <v>116</v>
      </c>
    </row>
    <row r="18" spans="1:52" x14ac:dyDescent="0.25">
      <c r="A18" s="1" t="s">
        <v>119</v>
      </c>
    </row>
    <row r="21" spans="1:52" ht="30" x14ac:dyDescent="0.25">
      <c r="A21" s="1" t="s">
        <v>126</v>
      </c>
      <c r="AL21" t="s">
        <v>161</v>
      </c>
    </row>
    <row r="22" spans="1:52" x14ac:dyDescent="0.25">
      <c r="B22" s="26" t="s">
        <v>95</v>
      </c>
      <c r="C22" s="26" t="s">
        <v>96</v>
      </c>
      <c r="D22" s="26" t="s">
        <v>98</v>
      </c>
      <c r="E22" s="26" t="s">
        <v>99</v>
      </c>
      <c r="F22" s="26" t="s">
        <v>97</v>
      </c>
      <c r="L22" t="s">
        <v>158</v>
      </c>
      <c r="N22" t="s">
        <v>159</v>
      </c>
      <c r="O22" s="26" t="s">
        <v>95</v>
      </c>
      <c r="P22" s="26" t="s">
        <v>96</v>
      </c>
      <c r="Q22" s="26" t="s">
        <v>98</v>
      </c>
      <c r="R22" s="26" t="s">
        <v>99</v>
      </c>
      <c r="S22" s="26" t="s">
        <v>97</v>
      </c>
      <c r="U22" s="26" t="s">
        <v>107</v>
      </c>
      <c r="V22" s="26" t="s">
        <v>106</v>
      </c>
      <c r="W22" s="26" t="s">
        <v>104</v>
      </c>
      <c r="X22" s="26" t="s">
        <v>105</v>
      </c>
      <c r="Y22" s="26" t="s">
        <v>103</v>
      </c>
      <c r="Z22" s="26" t="s">
        <v>109</v>
      </c>
      <c r="AA22" s="26" t="s">
        <v>108</v>
      </c>
      <c r="AB22" s="26" t="s">
        <v>112</v>
      </c>
      <c r="AC22" s="26" t="s">
        <v>111</v>
      </c>
      <c r="AD22" s="26" t="s">
        <v>115</v>
      </c>
      <c r="AE22" s="26" t="s">
        <v>116</v>
      </c>
      <c r="AF22" s="26" t="s">
        <v>119</v>
      </c>
      <c r="AG22" s="26" t="s">
        <v>113</v>
      </c>
      <c r="AH22" s="26" t="s">
        <v>114</v>
      </c>
      <c r="AI22" s="26" t="s">
        <v>118</v>
      </c>
      <c r="AL22" s="26" t="s">
        <v>107</v>
      </c>
      <c r="AM22" s="26" t="s">
        <v>106</v>
      </c>
      <c r="AN22" s="26" t="s">
        <v>104</v>
      </c>
      <c r="AO22" s="26" t="s">
        <v>105</v>
      </c>
      <c r="AP22" s="26" t="s">
        <v>103</v>
      </c>
      <c r="AQ22" s="26" t="s">
        <v>109</v>
      </c>
      <c r="AR22" s="26" t="s">
        <v>108</v>
      </c>
      <c r="AS22" s="26" t="s">
        <v>112</v>
      </c>
      <c r="AT22" s="26" t="s">
        <v>111</v>
      </c>
      <c r="AU22" s="26" t="s">
        <v>115</v>
      </c>
      <c r="AV22" s="26" t="s">
        <v>116</v>
      </c>
      <c r="AW22" s="26" t="s">
        <v>119</v>
      </c>
      <c r="AX22" s="26" t="s">
        <v>113</v>
      </c>
      <c r="AY22" s="26" t="s">
        <v>114</v>
      </c>
      <c r="AZ22" s="26" t="s">
        <v>118</v>
      </c>
    </row>
    <row r="23" spans="1:52" x14ac:dyDescent="0.25">
      <c r="A23" s="21" t="s">
        <v>127</v>
      </c>
      <c r="B23" s="17">
        <v>0.45703259588920025</v>
      </c>
      <c r="C23" s="17">
        <v>0.10486297387479523</v>
      </c>
      <c r="D23" s="17">
        <v>0.15017875901354602</v>
      </c>
      <c r="E23" s="17">
        <v>0.28726412093222442</v>
      </c>
      <c r="F23" s="22">
        <v>6.6155029023404947E-4</v>
      </c>
      <c r="J23">
        <v>69423932308.959854</v>
      </c>
      <c r="L23" t="s">
        <v>157</v>
      </c>
      <c r="M23">
        <f>SUM(J23:J52)</f>
        <v>3521102482877.936</v>
      </c>
      <c r="O23">
        <f>B23*$J23</f>
        <v>31729000000.000042</v>
      </c>
      <c r="P23">
        <f t="shared" ref="P23:S38" si="0">C23*$J23</f>
        <v>7280000000.0000095</v>
      </c>
      <c r="Q23">
        <f t="shared" si="0"/>
        <v>10426000000.000013</v>
      </c>
      <c r="R23">
        <f t="shared" si="0"/>
        <v>19943004886.391605</v>
      </c>
      <c r="S23">
        <f t="shared" si="0"/>
        <v>45927422.568181396</v>
      </c>
      <c r="U23" s="27">
        <v>0</v>
      </c>
      <c r="V23" s="27">
        <v>0</v>
      </c>
      <c r="W23" s="28">
        <v>4.0000000000000002E-4</v>
      </c>
      <c r="X23" s="29">
        <v>1.6E-2</v>
      </c>
      <c r="Y23" s="27">
        <v>0.96699999999999997</v>
      </c>
      <c r="Z23" s="30">
        <v>0.85379238185619177</v>
      </c>
      <c r="AA23" s="31">
        <v>0.14620761814380823</v>
      </c>
      <c r="AB23" s="32">
        <v>0</v>
      </c>
      <c r="AC23" s="32">
        <v>1</v>
      </c>
      <c r="AD23" s="33">
        <v>1</v>
      </c>
      <c r="AE23" s="33">
        <v>0</v>
      </c>
      <c r="AF23" s="33">
        <v>0</v>
      </c>
      <c r="AG23" s="33">
        <v>1</v>
      </c>
      <c r="AH23" s="33">
        <v>0</v>
      </c>
      <c r="AI23" s="33">
        <v>0</v>
      </c>
      <c r="AL23">
        <f>$O23*U23</f>
        <v>0</v>
      </c>
      <c r="AM23">
        <f t="shared" ref="AM23:AP23" si="1">$O23*V23</f>
        <v>0</v>
      </c>
      <c r="AN23">
        <f t="shared" si="1"/>
        <v>12691600.000000017</v>
      </c>
      <c r="AO23">
        <f t="shared" si="1"/>
        <v>507664000.00000066</v>
      </c>
      <c r="AP23">
        <f t="shared" si="1"/>
        <v>30681943000.000038</v>
      </c>
      <c r="AQ23">
        <f>$P23*Z23</f>
        <v>6215608539.913084</v>
      </c>
      <c r="AR23">
        <f>$P23*AA23</f>
        <v>1064391460.0869253</v>
      </c>
      <c r="AS23">
        <f>AB23*$S23</f>
        <v>0</v>
      </c>
      <c r="AT23">
        <f>AC23*$S23</f>
        <v>45927422.568181396</v>
      </c>
      <c r="AU23">
        <f>AD23*$Q23</f>
        <v>10426000000.000013</v>
      </c>
      <c r="AV23">
        <f t="shared" ref="AV23:AW38" si="2">AE23*$Q23</f>
        <v>0</v>
      </c>
      <c r="AW23">
        <f t="shared" si="2"/>
        <v>0</v>
      </c>
      <c r="AX23">
        <f>$R23*AG23</f>
        <v>19943004886.391605</v>
      </c>
      <c r="AY23">
        <f t="shared" ref="AY23:AZ38" si="3">$R23*AH23</f>
        <v>0</v>
      </c>
      <c r="AZ23">
        <f t="shared" si="3"/>
        <v>0</v>
      </c>
    </row>
    <row r="24" spans="1:52" x14ac:dyDescent="0.25">
      <c r="A24" s="21" t="s">
        <v>128</v>
      </c>
      <c r="B24" s="17">
        <v>0.52185561208897602</v>
      </c>
      <c r="C24" s="17">
        <v>5.8976777537380023E-2</v>
      </c>
      <c r="D24" s="17">
        <v>9.0404128855244181E-2</v>
      </c>
      <c r="E24" s="17">
        <v>0.32800810053519869</v>
      </c>
      <c r="F24" s="22">
        <v>7.5538098320108819E-4</v>
      </c>
      <c r="J24">
        <v>61888766263.748497</v>
      </c>
      <c r="O24">
        <f t="shared" ref="O24:O52" si="4">B24*$J24</f>
        <v>32297000000.000042</v>
      </c>
      <c r="P24">
        <f t="shared" si="0"/>
        <v>3650000000.0000048</v>
      </c>
      <c r="Q24">
        <f t="shared" si="0"/>
        <v>5595000000.0000086</v>
      </c>
      <c r="R24">
        <f t="shared" si="0"/>
        <v>20300016666.63903</v>
      </c>
      <c r="S24">
        <f t="shared" si="0"/>
        <v>46749597.109412678</v>
      </c>
      <c r="U24" s="27">
        <v>0</v>
      </c>
      <c r="V24" s="27">
        <v>0</v>
      </c>
      <c r="W24" s="28">
        <v>2.9999999999999997E-4</v>
      </c>
      <c r="X24" s="29">
        <v>3.0000000000000001E-3</v>
      </c>
      <c r="Y24" s="27">
        <v>0.97099999999999997</v>
      </c>
      <c r="Z24" s="30">
        <v>0.57148543888729275</v>
      </c>
      <c r="AA24" s="31">
        <v>0.42851456111270725</v>
      </c>
      <c r="AB24" s="32">
        <v>0</v>
      </c>
      <c r="AC24" s="32">
        <v>1</v>
      </c>
      <c r="AD24" s="33">
        <v>1</v>
      </c>
      <c r="AE24" s="33">
        <v>0</v>
      </c>
      <c r="AF24" s="33">
        <v>0</v>
      </c>
      <c r="AG24" s="33">
        <v>1</v>
      </c>
      <c r="AH24" s="33">
        <v>0</v>
      </c>
      <c r="AI24" s="33">
        <v>0</v>
      </c>
      <c r="AL24">
        <f t="shared" ref="AL24:AL52" si="5">$O24*U24</f>
        <v>0</v>
      </c>
      <c r="AM24">
        <f t="shared" ref="AM24:AM52" si="6">$O24*V24</f>
        <v>0</v>
      </c>
      <c r="AN24">
        <f t="shared" ref="AN24:AN52" si="7">$O24*W24</f>
        <v>9689100.0000000112</v>
      </c>
      <c r="AO24">
        <f t="shared" ref="AO24:AO52" si="8">$O24*X24</f>
        <v>96891000.000000134</v>
      </c>
      <c r="AP24">
        <f t="shared" ref="AP24:AP52" si="9">$O24*Y24</f>
        <v>31360387000.000038</v>
      </c>
      <c r="AQ24">
        <f t="shared" ref="AQ24:AQ52" si="10">$P24*Z24</f>
        <v>2085921851.9386213</v>
      </c>
      <c r="AR24">
        <f t="shared" ref="AR24:AR52" si="11">$P24*AA24</f>
        <v>1564078148.0613835</v>
      </c>
      <c r="AS24">
        <f t="shared" ref="AS24:AS52" si="12">AB24*$S24</f>
        <v>0</v>
      </c>
      <c r="AT24">
        <f t="shared" ref="AT24:AT52" si="13">AC24*$S24</f>
        <v>46749597.109412678</v>
      </c>
      <c r="AU24">
        <f t="shared" ref="AU24:AU52" si="14">AD24*$Q24</f>
        <v>5595000000.0000086</v>
      </c>
      <c r="AV24">
        <f t="shared" si="2"/>
        <v>0</v>
      </c>
      <c r="AW24">
        <f t="shared" si="2"/>
        <v>0</v>
      </c>
      <c r="AX24">
        <f t="shared" ref="AX24:AX52" si="15">$R24*AG24</f>
        <v>20300016666.63903</v>
      </c>
      <c r="AY24">
        <f t="shared" si="3"/>
        <v>0</v>
      </c>
      <c r="AZ24">
        <f t="shared" si="3"/>
        <v>0</v>
      </c>
    </row>
    <row r="25" spans="1:52" x14ac:dyDescent="0.25">
      <c r="A25" s="21" t="s">
        <v>129</v>
      </c>
      <c r="B25" s="18">
        <v>0.52704617022284317</v>
      </c>
      <c r="C25" s="18">
        <v>0.14061628677920993</v>
      </c>
      <c r="D25" s="18">
        <v>3.0406509820548645E-4</v>
      </c>
      <c r="E25" s="18">
        <v>0.33127058363352552</v>
      </c>
      <c r="F25" s="23">
        <v>7.6289426621595864E-4</v>
      </c>
      <c r="J25">
        <v>108529391221.67427</v>
      </c>
      <c r="O25">
        <f t="shared" si="4"/>
        <v>57200000000.000076</v>
      </c>
      <c r="P25">
        <f t="shared" si="0"/>
        <v>15261000000.000017</v>
      </c>
      <c r="Q25">
        <f t="shared" si="0"/>
        <v>33000000.000000045</v>
      </c>
      <c r="R25">
        <f t="shared" si="0"/>
        <v>35952594771.395256</v>
      </c>
      <c r="S25">
        <f t="shared" si="0"/>
        <v>82796450.278923899</v>
      </c>
      <c r="U25" s="27">
        <v>0</v>
      </c>
      <c r="V25" s="27">
        <v>0</v>
      </c>
      <c r="W25" s="28">
        <v>4.0000000000000002E-4</v>
      </c>
      <c r="X25" s="29">
        <v>0</v>
      </c>
      <c r="Y25" s="27">
        <v>0.95499999999999996</v>
      </c>
      <c r="Z25" s="30">
        <v>0.39640388188625381</v>
      </c>
      <c r="AA25" s="31">
        <v>0.60359611811374614</v>
      </c>
      <c r="AB25" s="32">
        <v>0</v>
      </c>
      <c r="AC25" s="32">
        <v>1</v>
      </c>
      <c r="AD25" s="33">
        <v>1</v>
      </c>
      <c r="AE25" s="33">
        <v>0</v>
      </c>
      <c r="AF25" s="33">
        <v>0</v>
      </c>
      <c r="AG25" s="33">
        <v>1</v>
      </c>
      <c r="AH25" s="33">
        <v>0</v>
      </c>
      <c r="AI25" s="33">
        <v>0</v>
      </c>
      <c r="AL25">
        <f t="shared" si="5"/>
        <v>0</v>
      </c>
      <c r="AM25">
        <f t="shared" si="6"/>
        <v>0</v>
      </c>
      <c r="AN25">
        <f t="shared" si="7"/>
        <v>22880000.00000003</v>
      </c>
      <c r="AO25">
        <f t="shared" si="8"/>
        <v>0</v>
      </c>
      <c r="AP25">
        <f t="shared" si="9"/>
        <v>54626000000.000069</v>
      </c>
      <c r="AQ25">
        <f t="shared" si="10"/>
        <v>6049519641.4661264</v>
      </c>
      <c r="AR25">
        <f t="shared" si="11"/>
        <v>9211480358.5338898</v>
      </c>
      <c r="AS25">
        <f t="shared" si="12"/>
        <v>0</v>
      </c>
      <c r="AT25">
        <f t="shared" si="13"/>
        <v>82796450.278923899</v>
      </c>
      <c r="AU25">
        <f t="shared" si="14"/>
        <v>33000000.000000045</v>
      </c>
      <c r="AV25">
        <f t="shared" si="2"/>
        <v>0</v>
      </c>
      <c r="AW25">
        <f t="shared" si="2"/>
        <v>0</v>
      </c>
      <c r="AX25">
        <f t="shared" si="15"/>
        <v>35952594771.395256</v>
      </c>
      <c r="AY25">
        <f t="shared" si="3"/>
        <v>0</v>
      </c>
      <c r="AZ25">
        <f t="shared" si="3"/>
        <v>0</v>
      </c>
    </row>
    <row r="26" spans="1:52" x14ac:dyDescent="0.25">
      <c r="A26" s="21" t="s">
        <v>130</v>
      </c>
      <c r="B26" s="17">
        <v>0.56286196721527992</v>
      </c>
      <c r="C26" s="17">
        <v>8.2540983966472997E-2</v>
      </c>
      <c r="D26" s="17">
        <v>0</v>
      </c>
      <c r="E26" s="17">
        <v>0.35378231153009249</v>
      </c>
      <c r="F26" s="22">
        <v>8.1473728815449576E-4</v>
      </c>
      <c r="J26">
        <v>27537835033.845306</v>
      </c>
      <c r="O26">
        <f t="shared" si="4"/>
        <v>15500000000.000023</v>
      </c>
      <c r="P26">
        <f t="shared" si="0"/>
        <v>2273000000.0000038</v>
      </c>
      <c r="Q26">
        <f t="shared" si="0"/>
        <v>0</v>
      </c>
      <c r="R26">
        <f t="shared" si="0"/>
        <v>9742398932.8081551</v>
      </c>
      <c r="S26">
        <f t="shared" si="0"/>
        <v>22436101.03712099</v>
      </c>
      <c r="U26" s="27">
        <v>0</v>
      </c>
      <c r="V26" s="27">
        <v>0</v>
      </c>
      <c r="W26" s="28">
        <v>0</v>
      </c>
      <c r="X26" s="29">
        <v>2.9999999999999997E-4</v>
      </c>
      <c r="Y26" s="27">
        <v>0.98599999999999999</v>
      </c>
      <c r="Z26" s="30">
        <v>0.48381735881054533</v>
      </c>
      <c r="AA26" s="31">
        <v>0.51618264118945467</v>
      </c>
      <c r="AB26" s="32">
        <v>0</v>
      </c>
      <c r="AC26" s="32">
        <v>1</v>
      </c>
      <c r="AD26" s="33">
        <v>1</v>
      </c>
      <c r="AE26" s="33">
        <v>0</v>
      </c>
      <c r="AF26" s="33">
        <v>0</v>
      </c>
      <c r="AG26" s="33">
        <v>1</v>
      </c>
      <c r="AH26" s="33">
        <v>0</v>
      </c>
      <c r="AI26" s="33">
        <v>0</v>
      </c>
      <c r="AL26">
        <f t="shared" si="5"/>
        <v>0</v>
      </c>
      <c r="AM26">
        <f t="shared" si="6"/>
        <v>0</v>
      </c>
      <c r="AN26">
        <f t="shared" si="7"/>
        <v>0</v>
      </c>
      <c r="AO26">
        <f t="shared" si="8"/>
        <v>4650000.0000000065</v>
      </c>
      <c r="AP26">
        <f t="shared" si="9"/>
        <v>15283000000.000023</v>
      </c>
      <c r="AQ26">
        <f t="shared" si="10"/>
        <v>1099716856.5763714</v>
      </c>
      <c r="AR26">
        <f t="shared" si="11"/>
        <v>1173283143.4236324</v>
      </c>
      <c r="AS26">
        <f t="shared" si="12"/>
        <v>0</v>
      </c>
      <c r="AT26">
        <f t="shared" si="13"/>
        <v>22436101.03712099</v>
      </c>
      <c r="AU26">
        <f t="shared" si="14"/>
        <v>0</v>
      </c>
      <c r="AV26">
        <f t="shared" si="2"/>
        <v>0</v>
      </c>
      <c r="AW26">
        <f t="shared" si="2"/>
        <v>0</v>
      </c>
      <c r="AX26">
        <f t="shared" si="15"/>
        <v>9742398932.8081551</v>
      </c>
      <c r="AY26">
        <f t="shared" si="3"/>
        <v>0</v>
      </c>
      <c r="AZ26">
        <f t="shared" si="3"/>
        <v>0</v>
      </c>
    </row>
    <row r="27" spans="1:52" x14ac:dyDescent="0.25">
      <c r="A27" s="21" t="s">
        <v>131</v>
      </c>
      <c r="B27" s="17">
        <v>0.45952252440899427</v>
      </c>
      <c r="C27" s="17">
        <v>0.17024239894690812</v>
      </c>
      <c r="D27" s="17">
        <v>8.0740776954422638E-2</v>
      </c>
      <c r="E27" s="17">
        <v>0.28882914525183795</v>
      </c>
      <c r="F27" s="22">
        <v>6.6515443783697267E-4</v>
      </c>
      <c r="J27">
        <v>685093729420.32532</v>
      </c>
      <c r="O27">
        <f t="shared" si="4"/>
        <v>314816000000.00037</v>
      </c>
      <c r="P27">
        <f t="shared" si="0"/>
        <v>116632000000.00015</v>
      </c>
      <c r="Q27">
        <f t="shared" si="0"/>
        <v>55315000000.000061</v>
      </c>
      <c r="R27">
        <f t="shared" si="0"/>
        <v>197875036285.86652</v>
      </c>
      <c r="S27">
        <f t="shared" si="0"/>
        <v>455693134.45821154</v>
      </c>
      <c r="U27" s="27">
        <v>0</v>
      </c>
      <c r="V27" s="27">
        <v>0</v>
      </c>
      <c r="W27" s="28">
        <v>2.9999999999999997E-4</v>
      </c>
      <c r="X27" s="29">
        <v>1E-3</v>
      </c>
      <c r="Y27" s="27">
        <v>0.998</v>
      </c>
      <c r="Z27" s="30">
        <v>0.49750767105877119</v>
      </c>
      <c r="AA27" s="31">
        <v>0.50249232894122886</v>
      </c>
      <c r="AB27" s="32">
        <v>0</v>
      </c>
      <c r="AC27" s="32">
        <v>1</v>
      </c>
      <c r="AD27" s="33">
        <v>1</v>
      </c>
      <c r="AE27" s="33">
        <v>0</v>
      </c>
      <c r="AF27" s="33">
        <v>0</v>
      </c>
      <c r="AG27" s="33">
        <v>1</v>
      </c>
      <c r="AH27" s="33">
        <v>0</v>
      </c>
      <c r="AI27" s="33">
        <v>0</v>
      </c>
      <c r="AL27">
        <f t="shared" si="5"/>
        <v>0</v>
      </c>
      <c r="AM27">
        <f t="shared" si="6"/>
        <v>0</v>
      </c>
      <c r="AN27">
        <f t="shared" si="7"/>
        <v>94444800.000000104</v>
      </c>
      <c r="AO27">
        <f t="shared" si="8"/>
        <v>314816000.00000036</v>
      </c>
      <c r="AP27">
        <f t="shared" si="9"/>
        <v>314186368000.00037</v>
      </c>
      <c r="AQ27">
        <f t="shared" si="10"/>
        <v>58025314690.926682</v>
      </c>
      <c r="AR27">
        <f t="shared" si="11"/>
        <v>58606685309.073479</v>
      </c>
      <c r="AS27">
        <f t="shared" si="12"/>
        <v>0</v>
      </c>
      <c r="AT27">
        <f t="shared" si="13"/>
        <v>455693134.45821154</v>
      </c>
      <c r="AU27">
        <f t="shared" si="14"/>
        <v>55315000000.000061</v>
      </c>
      <c r="AV27">
        <f t="shared" si="2"/>
        <v>0</v>
      </c>
      <c r="AW27">
        <f t="shared" si="2"/>
        <v>0</v>
      </c>
      <c r="AX27">
        <f t="shared" si="15"/>
        <v>197875036285.86652</v>
      </c>
      <c r="AY27">
        <f t="shared" si="3"/>
        <v>0</v>
      </c>
      <c r="AZ27">
        <f t="shared" si="3"/>
        <v>0</v>
      </c>
    </row>
    <row r="28" spans="1:52" x14ac:dyDescent="0.25">
      <c r="A28" s="21" t="s">
        <v>132</v>
      </c>
      <c r="B28" s="17">
        <v>0.46999677529349043</v>
      </c>
      <c r="C28" s="17">
        <v>0.23391025843682095</v>
      </c>
      <c r="D28" s="17">
        <v>0</v>
      </c>
      <c r="E28" s="17">
        <v>0.29541265045435927</v>
      </c>
      <c r="F28" s="22">
        <v>6.8031581532940557E-4</v>
      </c>
      <c r="J28">
        <v>13325623343.030523</v>
      </c>
      <c r="O28">
        <f t="shared" si="4"/>
        <v>6263000000.0000076</v>
      </c>
      <c r="P28">
        <f t="shared" si="0"/>
        <v>3117000000.0000038</v>
      </c>
      <c r="Q28">
        <f t="shared" si="0"/>
        <v>0</v>
      </c>
      <c r="R28">
        <f t="shared" si="0"/>
        <v>3936557710.7211266</v>
      </c>
      <c r="S28">
        <f t="shared" si="0"/>
        <v>9065632.3093863688</v>
      </c>
      <c r="U28" s="27">
        <v>0</v>
      </c>
      <c r="V28" s="27">
        <v>0</v>
      </c>
      <c r="W28" s="28">
        <v>1E-3</v>
      </c>
      <c r="X28" s="29">
        <v>0</v>
      </c>
      <c r="Y28" s="27">
        <v>0.998</v>
      </c>
      <c r="Z28" s="30">
        <v>3.4997768584943093E-2</v>
      </c>
      <c r="AA28" s="31">
        <v>0.96500223141505692</v>
      </c>
      <c r="AB28" s="32">
        <v>0</v>
      </c>
      <c r="AC28" s="32">
        <v>1</v>
      </c>
      <c r="AD28" s="33">
        <v>1</v>
      </c>
      <c r="AE28" s="33">
        <v>0</v>
      </c>
      <c r="AF28" s="33">
        <v>0</v>
      </c>
      <c r="AG28" s="33">
        <v>1</v>
      </c>
      <c r="AH28" s="33">
        <v>0</v>
      </c>
      <c r="AI28" s="33">
        <v>0</v>
      </c>
      <c r="AL28">
        <f t="shared" si="5"/>
        <v>0</v>
      </c>
      <c r="AM28">
        <f t="shared" si="6"/>
        <v>0</v>
      </c>
      <c r="AN28">
        <f t="shared" si="7"/>
        <v>6263000.0000000075</v>
      </c>
      <c r="AO28">
        <f t="shared" si="8"/>
        <v>0</v>
      </c>
      <c r="AP28">
        <f t="shared" si="9"/>
        <v>6250474000.0000076</v>
      </c>
      <c r="AQ28">
        <f t="shared" si="10"/>
        <v>109088044.67926775</v>
      </c>
      <c r="AR28">
        <f t="shared" si="11"/>
        <v>3007911955.3207359</v>
      </c>
      <c r="AS28">
        <f t="shared" si="12"/>
        <v>0</v>
      </c>
      <c r="AT28">
        <f t="shared" si="13"/>
        <v>9065632.3093863688</v>
      </c>
      <c r="AU28">
        <f t="shared" si="14"/>
        <v>0</v>
      </c>
      <c r="AV28">
        <f t="shared" si="2"/>
        <v>0</v>
      </c>
      <c r="AW28">
        <f t="shared" si="2"/>
        <v>0</v>
      </c>
      <c r="AX28">
        <f t="shared" si="15"/>
        <v>3936557710.7211266</v>
      </c>
      <c r="AY28">
        <f t="shared" si="3"/>
        <v>0</v>
      </c>
      <c r="AZ28">
        <f t="shared" si="3"/>
        <v>0</v>
      </c>
    </row>
    <row r="29" spans="1:52" x14ac:dyDescent="0.25">
      <c r="A29" s="21" t="s">
        <v>133</v>
      </c>
      <c r="B29" s="19">
        <v>0.60987274438083727</v>
      </c>
      <c r="C29" s="19">
        <v>5.9139175212687255E-3</v>
      </c>
      <c r="D29" s="19">
        <v>0</v>
      </c>
      <c r="E29" s="19">
        <v>0.38333055316158976</v>
      </c>
      <c r="F29" s="24">
        <v>8.8278493630417466E-4</v>
      </c>
      <c r="J29">
        <v>16232894634.520548</v>
      </c>
      <c r="O29">
        <f t="shared" si="4"/>
        <v>9900000000.0000153</v>
      </c>
      <c r="P29">
        <f t="shared" si="0"/>
        <v>96000000.000000149</v>
      </c>
      <c r="Q29">
        <f t="shared" si="0"/>
        <v>0</v>
      </c>
      <c r="R29">
        <f t="shared" si="0"/>
        <v>6222564479.6645641</v>
      </c>
      <c r="S29">
        <f t="shared" si="0"/>
        <v>14330154.8559676</v>
      </c>
      <c r="U29" s="27">
        <v>0</v>
      </c>
      <c r="V29" s="27">
        <v>0</v>
      </c>
      <c r="W29" s="28">
        <v>1E-3</v>
      </c>
      <c r="X29" s="29">
        <v>2.9999999999999997E-4</v>
      </c>
      <c r="Y29" s="27">
        <v>0.96699999999999997</v>
      </c>
      <c r="Z29" s="30">
        <v>0</v>
      </c>
      <c r="AA29" s="31">
        <v>1</v>
      </c>
      <c r="AB29" s="32">
        <v>0</v>
      </c>
      <c r="AC29" s="32">
        <v>1</v>
      </c>
      <c r="AD29" s="33">
        <v>1</v>
      </c>
      <c r="AE29" s="33">
        <v>0</v>
      </c>
      <c r="AF29" s="33">
        <v>0</v>
      </c>
      <c r="AG29" s="33">
        <v>1</v>
      </c>
      <c r="AH29" s="33">
        <v>0</v>
      </c>
      <c r="AI29" s="33">
        <v>0</v>
      </c>
      <c r="AL29">
        <f t="shared" si="5"/>
        <v>0</v>
      </c>
      <c r="AM29">
        <f t="shared" si="6"/>
        <v>0</v>
      </c>
      <c r="AN29">
        <f t="shared" si="7"/>
        <v>9900000.0000000149</v>
      </c>
      <c r="AO29">
        <f t="shared" si="8"/>
        <v>2970000.0000000042</v>
      </c>
      <c r="AP29">
        <f t="shared" si="9"/>
        <v>9573300000.0000153</v>
      </c>
      <c r="AQ29">
        <f t="shared" si="10"/>
        <v>0</v>
      </c>
      <c r="AR29">
        <f t="shared" si="11"/>
        <v>96000000.000000149</v>
      </c>
      <c r="AS29">
        <f t="shared" si="12"/>
        <v>0</v>
      </c>
      <c r="AT29">
        <f t="shared" si="13"/>
        <v>14330154.8559676</v>
      </c>
      <c r="AU29">
        <f t="shared" si="14"/>
        <v>0</v>
      </c>
      <c r="AV29">
        <f t="shared" si="2"/>
        <v>0</v>
      </c>
      <c r="AW29">
        <f t="shared" si="2"/>
        <v>0</v>
      </c>
      <c r="AX29">
        <f t="shared" si="15"/>
        <v>6222564479.6645641</v>
      </c>
      <c r="AY29">
        <f t="shared" si="3"/>
        <v>0</v>
      </c>
      <c r="AZ29">
        <f t="shared" si="3"/>
        <v>0</v>
      </c>
    </row>
    <row r="30" spans="1:52" x14ac:dyDescent="0.25">
      <c r="A30" s="21" t="s">
        <v>134</v>
      </c>
      <c r="B30" s="20">
        <v>0.60795266961947236</v>
      </c>
      <c r="C30" s="20">
        <v>9.0436189469806152E-3</v>
      </c>
      <c r="D30" s="20">
        <v>0</v>
      </c>
      <c r="E30" s="20">
        <v>0.38212370578700694</v>
      </c>
      <c r="F30" s="25">
        <v>8.8000564653999342E-4</v>
      </c>
      <c r="J30">
        <v>32509109652.188293</v>
      </c>
      <c r="O30">
        <f t="shared" si="4"/>
        <v>19764000000.000031</v>
      </c>
      <c r="P30">
        <f t="shared" si="0"/>
        <v>294000000.00000048</v>
      </c>
      <c r="Q30">
        <f t="shared" si="0"/>
        <v>0</v>
      </c>
      <c r="R30">
        <f t="shared" si="0"/>
        <v>12422501452.130346</v>
      </c>
      <c r="S30">
        <f t="shared" si="0"/>
        <v>28608200.057913501</v>
      </c>
      <c r="U30" s="27">
        <v>0</v>
      </c>
      <c r="V30" s="27">
        <v>0</v>
      </c>
      <c r="W30" s="28">
        <v>1E-4</v>
      </c>
      <c r="X30" s="29">
        <v>0</v>
      </c>
      <c r="Y30" s="27">
        <v>0.56100000000000005</v>
      </c>
      <c r="Z30" s="30">
        <v>0</v>
      </c>
      <c r="AA30" s="31">
        <v>1</v>
      </c>
      <c r="AB30" s="32">
        <v>0</v>
      </c>
      <c r="AC30" s="32">
        <v>1</v>
      </c>
      <c r="AD30" s="33">
        <v>1</v>
      </c>
      <c r="AE30" s="33">
        <v>0</v>
      </c>
      <c r="AF30" s="33">
        <v>0</v>
      </c>
      <c r="AG30" s="33">
        <v>1</v>
      </c>
      <c r="AH30" s="33">
        <v>0</v>
      </c>
      <c r="AI30" s="33">
        <v>0</v>
      </c>
      <c r="AL30">
        <f t="shared" si="5"/>
        <v>0</v>
      </c>
      <c r="AM30">
        <f t="shared" si="6"/>
        <v>0</v>
      </c>
      <c r="AN30">
        <f t="shared" si="7"/>
        <v>1976400.0000000033</v>
      </c>
      <c r="AO30">
        <f t="shared" si="8"/>
        <v>0</v>
      </c>
      <c r="AP30">
        <f t="shared" si="9"/>
        <v>11087604000.000019</v>
      </c>
      <c r="AQ30">
        <f t="shared" si="10"/>
        <v>0</v>
      </c>
      <c r="AR30">
        <f t="shared" si="11"/>
        <v>294000000.00000048</v>
      </c>
      <c r="AS30">
        <f t="shared" si="12"/>
        <v>0</v>
      </c>
      <c r="AT30">
        <f t="shared" si="13"/>
        <v>28608200.057913501</v>
      </c>
      <c r="AU30">
        <f t="shared" si="14"/>
        <v>0</v>
      </c>
      <c r="AV30">
        <f t="shared" si="2"/>
        <v>0</v>
      </c>
      <c r="AW30">
        <f t="shared" si="2"/>
        <v>0</v>
      </c>
      <c r="AX30">
        <f t="shared" si="15"/>
        <v>12422501452.130346</v>
      </c>
      <c r="AY30">
        <f t="shared" si="3"/>
        <v>0</v>
      </c>
      <c r="AZ30">
        <f t="shared" si="3"/>
        <v>0</v>
      </c>
    </row>
    <row r="31" spans="1:52" x14ac:dyDescent="0.25">
      <c r="A31" s="21" t="s">
        <v>135</v>
      </c>
      <c r="B31" s="17">
        <v>0.59412463011487515</v>
      </c>
      <c r="C31" s="17">
        <v>3.1583176167957763E-2</v>
      </c>
      <c r="D31" s="17">
        <v>0</v>
      </c>
      <c r="E31" s="17">
        <v>0.3734322040249155</v>
      </c>
      <c r="F31" s="22">
        <v>8.5998969225157759E-4</v>
      </c>
      <c r="J31">
        <v>352434471466.89471</v>
      </c>
      <c r="O31">
        <f t="shared" si="4"/>
        <v>209390000000.00034</v>
      </c>
      <c r="P31">
        <f t="shared" si="0"/>
        <v>11131000000.000019</v>
      </c>
      <c r="Q31">
        <f t="shared" si="0"/>
        <v>0</v>
      </c>
      <c r="R31">
        <f t="shared" si="0"/>
        <v>131610381454.23869</v>
      </c>
      <c r="S31">
        <f t="shared" si="0"/>
        <v>303090012.65566218</v>
      </c>
      <c r="U31" s="27">
        <v>0</v>
      </c>
      <c r="V31" s="27">
        <v>0</v>
      </c>
      <c r="W31" s="28">
        <v>0</v>
      </c>
      <c r="X31" s="29">
        <v>1E-4</v>
      </c>
      <c r="Y31" s="27">
        <v>1</v>
      </c>
      <c r="Z31" s="30">
        <v>0.62819846991657458</v>
      </c>
      <c r="AA31" s="31">
        <v>0.37180153008342542</v>
      </c>
      <c r="AB31" s="32">
        <v>0</v>
      </c>
      <c r="AC31" s="32">
        <v>1</v>
      </c>
      <c r="AD31" s="33">
        <v>1</v>
      </c>
      <c r="AE31" s="33">
        <v>0</v>
      </c>
      <c r="AF31" s="33">
        <v>0</v>
      </c>
      <c r="AG31" s="33">
        <v>1</v>
      </c>
      <c r="AH31" s="33">
        <v>0</v>
      </c>
      <c r="AI31" s="33">
        <v>0</v>
      </c>
      <c r="AL31">
        <f t="shared" si="5"/>
        <v>0</v>
      </c>
      <c r="AM31">
        <f t="shared" si="6"/>
        <v>0</v>
      </c>
      <c r="AN31">
        <f t="shared" si="7"/>
        <v>0</v>
      </c>
      <c r="AO31">
        <f t="shared" si="8"/>
        <v>20939000.000000034</v>
      </c>
      <c r="AP31">
        <f t="shared" si="9"/>
        <v>209390000000.00034</v>
      </c>
      <c r="AQ31">
        <f t="shared" si="10"/>
        <v>6992477168.6414032</v>
      </c>
      <c r="AR31">
        <f t="shared" si="11"/>
        <v>4138522831.3586154</v>
      </c>
      <c r="AS31">
        <f t="shared" si="12"/>
        <v>0</v>
      </c>
      <c r="AT31">
        <f t="shared" si="13"/>
        <v>303090012.65566218</v>
      </c>
      <c r="AU31">
        <f t="shared" si="14"/>
        <v>0</v>
      </c>
      <c r="AV31">
        <f t="shared" si="2"/>
        <v>0</v>
      </c>
      <c r="AW31">
        <f t="shared" si="2"/>
        <v>0</v>
      </c>
      <c r="AX31">
        <f t="shared" si="15"/>
        <v>131610381454.23869</v>
      </c>
      <c r="AY31">
        <f t="shared" si="3"/>
        <v>0</v>
      </c>
      <c r="AZ31">
        <f t="shared" si="3"/>
        <v>0</v>
      </c>
    </row>
    <row r="32" spans="1:52" x14ac:dyDescent="0.25">
      <c r="A32" s="21" t="s">
        <v>136</v>
      </c>
      <c r="B32" s="17">
        <v>0.52398183191913617</v>
      </c>
      <c r="C32" s="17">
        <v>0.11686043564848453</v>
      </c>
      <c r="D32" s="17">
        <v>2.9054755050288865E-2</v>
      </c>
      <c r="E32" s="17">
        <v>0.32934451871611925</v>
      </c>
      <c r="F32" s="22">
        <v>7.5845866597119176E-4</v>
      </c>
      <c r="J32">
        <v>293101765451.48138</v>
      </c>
      <c r="O32">
        <f t="shared" si="4"/>
        <v>153580000000.00018</v>
      </c>
      <c r="P32">
        <f t="shared" si="0"/>
        <v>34252000000.000046</v>
      </c>
      <c r="Q32">
        <f t="shared" si="0"/>
        <v>8516000000.0000114</v>
      </c>
      <c r="R32">
        <f t="shared" si="0"/>
        <v>96531459877.463013</v>
      </c>
      <c r="S32">
        <f t="shared" si="0"/>
        <v>222305574.0181317</v>
      </c>
      <c r="U32" s="27">
        <v>0</v>
      </c>
      <c r="V32" s="27">
        <v>0</v>
      </c>
      <c r="W32" s="28">
        <v>0</v>
      </c>
      <c r="X32" s="29">
        <v>0</v>
      </c>
      <c r="Y32" s="27">
        <v>0.97399999999999998</v>
      </c>
      <c r="Z32" s="30">
        <v>0.35830774158829859</v>
      </c>
      <c r="AA32" s="31">
        <v>0.64169225841170141</v>
      </c>
      <c r="AB32" s="32">
        <v>0</v>
      </c>
      <c r="AC32" s="32">
        <v>1</v>
      </c>
      <c r="AD32" s="33">
        <v>1</v>
      </c>
      <c r="AE32" s="33">
        <v>0</v>
      </c>
      <c r="AF32" s="33">
        <v>0</v>
      </c>
      <c r="AG32" s="33">
        <v>1</v>
      </c>
      <c r="AH32" s="33">
        <v>0</v>
      </c>
      <c r="AI32" s="33">
        <v>0</v>
      </c>
      <c r="AL32">
        <f t="shared" si="5"/>
        <v>0</v>
      </c>
      <c r="AM32">
        <f t="shared" si="6"/>
        <v>0</v>
      </c>
      <c r="AN32">
        <f t="shared" si="7"/>
        <v>0</v>
      </c>
      <c r="AO32">
        <f t="shared" si="8"/>
        <v>0</v>
      </c>
      <c r="AP32">
        <f t="shared" si="9"/>
        <v>149586920000.00018</v>
      </c>
      <c r="AQ32">
        <f t="shared" si="10"/>
        <v>12272756764.88242</v>
      </c>
      <c r="AR32">
        <f t="shared" si="11"/>
        <v>21979243235.117626</v>
      </c>
      <c r="AS32">
        <f t="shared" si="12"/>
        <v>0</v>
      </c>
      <c r="AT32">
        <f t="shared" si="13"/>
        <v>222305574.0181317</v>
      </c>
      <c r="AU32">
        <f t="shared" si="14"/>
        <v>8516000000.0000114</v>
      </c>
      <c r="AV32">
        <f t="shared" si="2"/>
        <v>0</v>
      </c>
      <c r="AW32">
        <f t="shared" si="2"/>
        <v>0</v>
      </c>
      <c r="AX32">
        <f t="shared" si="15"/>
        <v>96531459877.463013</v>
      </c>
      <c r="AY32">
        <f t="shared" si="3"/>
        <v>0</v>
      </c>
      <c r="AZ32">
        <f t="shared" si="3"/>
        <v>0</v>
      </c>
    </row>
    <row r="33" spans="1:52" x14ac:dyDescent="0.25">
      <c r="A33" s="21" t="s">
        <v>137</v>
      </c>
      <c r="B33" s="17">
        <v>0.51991042007028443</v>
      </c>
      <c r="C33" s="17">
        <v>0.10877328838332227</v>
      </c>
      <c r="D33" s="17">
        <v>4.3778260297133824E-2</v>
      </c>
      <c r="E33" s="17">
        <v>0.3267854659128111</v>
      </c>
      <c r="F33" s="22">
        <v>7.5256533644831622E-4</v>
      </c>
      <c r="J33">
        <v>20078458897.955555</v>
      </c>
      <c r="O33">
        <f t="shared" si="4"/>
        <v>10439000000.000013</v>
      </c>
      <c r="P33">
        <f t="shared" si="0"/>
        <v>2184000000.0000029</v>
      </c>
      <c r="Q33">
        <f t="shared" si="0"/>
        <v>879000000.00000107</v>
      </c>
      <c r="R33">
        <f t="shared" si="0"/>
        <v>6561348545.7796335</v>
      </c>
      <c r="S33">
        <f t="shared" si="0"/>
        <v>15110352.175903611</v>
      </c>
      <c r="U33" s="27">
        <v>0</v>
      </c>
      <c r="V33" s="27">
        <v>0</v>
      </c>
      <c r="W33" s="28">
        <v>2.0000000000000001E-4</v>
      </c>
      <c r="X33" s="29">
        <v>0</v>
      </c>
      <c r="Y33" s="27">
        <v>0.99929999999999997</v>
      </c>
      <c r="Z33" s="30">
        <v>0.44039366580475803</v>
      </c>
      <c r="AA33" s="31">
        <v>0.55960633419524197</v>
      </c>
      <c r="AB33" s="32">
        <v>0</v>
      </c>
      <c r="AC33" s="32">
        <v>1</v>
      </c>
      <c r="AD33" s="33">
        <v>1</v>
      </c>
      <c r="AE33" s="33">
        <v>0</v>
      </c>
      <c r="AF33" s="33">
        <v>0</v>
      </c>
      <c r="AG33" s="33">
        <v>1</v>
      </c>
      <c r="AH33" s="33">
        <v>0</v>
      </c>
      <c r="AI33" s="33">
        <v>0</v>
      </c>
      <c r="AL33">
        <f t="shared" si="5"/>
        <v>0</v>
      </c>
      <c r="AM33">
        <f t="shared" si="6"/>
        <v>0</v>
      </c>
      <c r="AN33">
        <f t="shared" si="7"/>
        <v>2087800.0000000028</v>
      </c>
      <c r="AO33">
        <f t="shared" si="8"/>
        <v>0</v>
      </c>
      <c r="AP33">
        <f t="shared" si="9"/>
        <v>10431692700.000013</v>
      </c>
      <c r="AQ33">
        <f t="shared" si="10"/>
        <v>961819766.11759281</v>
      </c>
      <c r="AR33">
        <f t="shared" si="11"/>
        <v>1222180233.88241</v>
      </c>
      <c r="AS33">
        <f t="shared" si="12"/>
        <v>0</v>
      </c>
      <c r="AT33">
        <f t="shared" si="13"/>
        <v>15110352.175903611</v>
      </c>
      <c r="AU33">
        <f t="shared" si="14"/>
        <v>879000000.00000107</v>
      </c>
      <c r="AV33">
        <f t="shared" si="2"/>
        <v>0</v>
      </c>
      <c r="AW33">
        <f t="shared" si="2"/>
        <v>0</v>
      </c>
      <c r="AX33">
        <f t="shared" si="15"/>
        <v>6561348545.7796335</v>
      </c>
      <c r="AY33">
        <f t="shared" si="3"/>
        <v>0</v>
      </c>
      <c r="AZ33">
        <f t="shared" si="3"/>
        <v>0</v>
      </c>
    </row>
    <row r="34" spans="1:52" x14ac:dyDescent="0.25">
      <c r="A34" s="21" t="s">
        <v>138</v>
      </c>
      <c r="B34" s="17">
        <v>0.5529722082089803</v>
      </c>
      <c r="C34" s="17">
        <v>9.8367706375542027E-2</v>
      </c>
      <c r="D34" s="17">
        <v>2.9347951471457611E-4</v>
      </c>
      <c r="E34" s="17">
        <v>0.34756618394372452</v>
      </c>
      <c r="F34" s="22">
        <v>8.0042195703848823E-4</v>
      </c>
      <c r="J34">
        <v>211258356687.3425</v>
      </c>
      <c r="O34">
        <f t="shared" si="4"/>
        <v>116820000000.00018</v>
      </c>
      <c r="P34">
        <f t="shared" si="0"/>
        <v>20781000000.000031</v>
      </c>
      <c r="Q34">
        <f t="shared" si="0"/>
        <v>62000000.000000104</v>
      </c>
      <c r="R34">
        <f t="shared" si="0"/>
        <v>73426260860.04184</v>
      </c>
      <c r="S34">
        <f t="shared" si="0"/>
        <v>169095827.30041769</v>
      </c>
      <c r="U34" s="27">
        <v>0</v>
      </c>
      <c r="V34" s="27">
        <v>0</v>
      </c>
      <c r="W34" s="28">
        <v>0</v>
      </c>
      <c r="X34" s="29">
        <v>1.9E-2</v>
      </c>
      <c r="Y34" s="27">
        <v>0.98099999999999998</v>
      </c>
      <c r="Z34" s="30">
        <v>0.66240808845880528</v>
      </c>
      <c r="AA34" s="31">
        <v>0.33759191154119472</v>
      </c>
      <c r="AB34" s="32">
        <v>0</v>
      </c>
      <c r="AC34" s="32">
        <v>1</v>
      </c>
      <c r="AD34" s="33">
        <v>1</v>
      </c>
      <c r="AE34" s="33">
        <v>0</v>
      </c>
      <c r="AF34" s="33">
        <v>0</v>
      </c>
      <c r="AG34" s="33">
        <v>1</v>
      </c>
      <c r="AH34" s="33">
        <v>0</v>
      </c>
      <c r="AI34" s="33">
        <v>0</v>
      </c>
      <c r="AL34">
        <f t="shared" si="5"/>
        <v>0</v>
      </c>
      <c r="AM34">
        <f t="shared" si="6"/>
        <v>0</v>
      </c>
      <c r="AN34">
        <f t="shared" si="7"/>
        <v>0</v>
      </c>
      <c r="AO34">
        <f t="shared" si="8"/>
        <v>2219580000.0000033</v>
      </c>
      <c r="AP34">
        <f t="shared" si="9"/>
        <v>114600420000.00018</v>
      </c>
      <c r="AQ34">
        <f t="shared" si="10"/>
        <v>13765502486.262453</v>
      </c>
      <c r="AR34">
        <f t="shared" si="11"/>
        <v>7015497513.7375774</v>
      </c>
      <c r="AS34">
        <f t="shared" si="12"/>
        <v>0</v>
      </c>
      <c r="AT34">
        <f t="shared" si="13"/>
        <v>169095827.30041769</v>
      </c>
      <c r="AU34">
        <f t="shared" si="14"/>
        <v>62000000.000000104</v>
      </c>
      <c r="AV34">
        <f t="shared" si="2"/>
        <v>0</v>
      </c>
      <c r="AW34">
        <f t="shared" si="2"/>
        <v>0</v>
      </c>
      <c r="AX34">
        <f t="shared" si="15"/>
        <v>73426260860.04184</v>
      </c>
      <c r="AY34">
        <f t="shared" si="3"/>
        <v>0</v>
      </c>
      <c r="AZ34">
        <f t="shared" si="3"/>
        <v>0</v>
      </c>
    </row>
    <row r="35" spans="1:52" x14ac:dyDescent="0.25">
      <c r="A35" s="21" t="s">
        <v>139</v>
      </c>
      <c r="B35" s="17">
        <v>0.61350093832933805</v>
      </c>
      <c r="C35" s="17">
        <v>0</v>
      </c>
      <c r="D35" s="17">
        <v>0</v>
      </c>
      <c r="E35" s="17">
        <v>0.3856110249584862</v>
      </c>
      <c r="F35" s="22">
        <v>8.8803671217584145E-4</v>
      </c>
      <c r="J35">
        <v>917684008.00354218</v>
      </c>
      <c r="O35">
        <f t="shared" si="4"/>
        <v>563000000.00000095</v>
      </c>
      <c r="P35">
        <f t="shared" si="0"/>
        <v>0</v>
      </c>
      <c r="Q35">
        <f t="shared" si="0"/>
        <v>0</v>
      </c>
      <c r="R35">
        <f t="shared" si="0"/>
        <v>353869070.91425759</v>
      </c>
      <c r="S35">
        <f t="shared" si="0"/>
        <v>814937.08928381419</v>
      </c>
      <c r="U35" s="27">
        <v>0</v>
      </c>
      <c r="V35" s="27">
        <v>0</v>
      </c>
      <c r="W35" s="28">
        <v>0</v>
      </c>
      <c r="X35" s="29">
        <v>3.0000000000000001E-3</v>
      </c>
      <c r="Y35" s="27">
        <v>0.97099999999999997</v>
      </c>
      <c r="Z35" s="30"/>
      <c r="AA35" s="31" t="s">
        <v>160</v>
      </c>
      <c r="AB35" s="32">
        <v>0</v>
      </c>
      <c r="AC35" s="32">
        <v>1</v>
      </c>
      <c r="AD35" s="33">
        <v>1</v>
      </c>
      <c r="AE35" s="33">
        <v>0</v>
      </c>
      <c r="AF35" s="33">
        <v>0</v>
      </c>
      <c r="AG35" s="33">
        <v>1</v>
      </c>
      <c r="AH35" s="33">
        <v>0</v>
      </c>
      <c r="AI35" s="33">
        <v>0</v>
      </c>
      <c r="AL35">
        <f t="shared" si="5"/>
        <v>0</v>
      </c>
      <c r="AM35">
        <f t="shared" si="6"/>
        <v>0</v>
      </c>
      <c r="AN35">
        <f t="shared" si="7"/>
        <v>0</v>
      </c>
      <c r="AO35">
        <f t="shared" si="8"/>
        <v>1689000.0000000028</v>
      </c>
      <c r="AP35">
        <f t="shared" si="9"/>
        <v>546673000.00000095</v>
      </c>
      <c r="AQ35">
        <f t="shared" si="10"/>
        <v>0</v>
      </c>
      <c r="AR35">
        <v>0</v>
      </c>
      <c r="AS35">
        <f t="shared" si="12"/>
        <v>0</v>
      </c>
      <c r="AT35">
        <f t="shared" si="13"/>
        <v>814937.08928381419</v>
      </c>
      <c r="AU35">
        <f t="shared" si="14"/>
        <v>0</v>
      </c>
      <c r="AV35">
        <f t="shared" si="2"/>
        <v>0</v>
      </c>
      <c r="AW35">
        <f t="shared" si="2"/>
        <v>0</v>
      </c>
      <c r="AX35">
        <f t="shared" si="15"/>
        <v>353869070.91425759</v>
      </c>
      <c r="AY35">
        <f t="shared" si="3"/>
        <v>0</v>
      </c>
      <c r="AZ35">
        <f t="shared" si="3"/>
        <v>0</v>
      </c>
    </row>
    <row r="36" spans="1:52" x14ac:dyDescent="0.25">
      <c r="A36" s="21" t="s">
        <v>140</v>
      </c>
      <c r="B36" s="17">
        <v>0.34281945448324352</v>
      </c>
      <c r="C36" s="17">
        <v>0.44120793781213086</v>
      </c>
      <c r="D36" s="17">
        <v>0</v>
      </c>
      <c r="E36" s="17">
        <v>0.21547637983893039</v>
      </c>
      <c r="F36" s="22">
        <v>4.9622786569527362E-4</v>
      </c>
      <c r="J36">
        <v>42850543654.657257</v>
      </c>
      <c r="O36">
        <f t="shared" si="4"/>
        <v>14690000000.000013</v>
      </c>
      <c r="P36">
        <f t="shared" si="0"/>
        <v>18906000000.000019</v>
      </c>
      <c r="Q36">
        <f t="shared" si="0"/>
        <v>0</v>
      </c>
      <c r="R36">
        <f t="shared" si="0"/>
        <v>9233280020.8355961</v>
      </c>
      <c r="S36">
        <f t="shared" si="0"/>
        <v>21263633.821632721</v>
      </c>
      <c r="U36" s="27">
        <v>0</v>
      </c>
      <c r="V36" s="27">
        <v>0</v>
      </c>
      <c r="W36" s="28">
        <v>4.0000000000000002E-4</v>
      </c>
      <c r="X36" s="29">
        <v>0</v>
      </c>
      <c r="Y36" s="27">
        <v>0.99209999999999998</v>
      </c>
      <c r="Z36" s="30">
        <v>0.16152476793100318</v>
      </c>
      <c r="AA36" s="31">
        <v>0.83847523206899677</v>
      </c>
      <c r="AB36" s="32">
        <v>0</v>
      </c>
      <c r="AC36" s="32">
        <v>1</v>
      </c>
      <c r="AD36" s="33">
        <v>1</v>
      </c>
      <c r="AE36" s="33">
        <v>0</v>
      </c>
      <c r="AF36" s="33">
        <v>0</v>
      </c>
      <c r="AG36" s="33">
        <v>1</v>
      </c>
      <c r="AH36" s="33">
        <v>0</v>
      </c>
      <c r="AI36" s="33">
        <v>0</v>
      </c>
      <c r="AL36">
        <f t="shared" si="5"/>
        <v>0</v>
      </c>
      <c r="AM36">
        <f t="shared" si="6"/>
        <v>0</v>
      </c>
      <c r="AN36">
        <f t="shared" si="7"/>
        <v>5876000.0000000056</v>
      </c>
      <c r="AO36">
        <f t="shared" si="8"/>
        <v>0</v>
      </c>
      <c r="AP36">
        <f t="shared" si="9"/>
        <v>14573949000.000013</v>
      </c>
      <c r="AQ36">
        <f t="shared" si="10"/>
        <v>3053787262.5035491</v>
      </c>
      <c r="AR36">
        <f t="shared" si="11"/>
        <v>15852212737.496469</v>
      </c>
      <c r="AS36">
        <f t="shared" si="12"/>
        <v>0</v>
      </c>
      <c r="AT36">
        <f t="shared" si="13"/>
        <v>21263633.821632721</v>
      </c>
      <c r="AU36">
        <f t="shared" si="14"/>
        <v>0</v>
      </c>
      <c r="AV36">
        <f t="shared" si="2"/>
        <v>0</v>
      </c>
      <c r="AW36">
        <f t="shared" si="2"/>
        <v>0</v>
      </c>
      <c r="AX36">
        <f t="shared" si="15"/>
        <v>9233280020.8355961</v>
      </c>
      <c r="AY36">
        <f t="shared" si="3"/>
        <v>0</v>
      </c>
      <c r="AZ36">
        <f t="shared" si="3"/>
        <v>0</v>
      </c>
    </row>
    <row r="37" spans="1:52" x14ac:dyDescent="0.25">
      <c r="A37" s="21" t="s">
        <v>141</v>
      </c>
      <c r="B37" s="17">
        <v>0.46297374169038408</v>
      </c>
      <c r="C37" s="17">
        <v>0.24535772846389395</v>
      </c>
      <c r="D37" s="17">
        <v>0</v>
      </c>
      <c r="E37" s="17">
        <v>0.29099837980403809</v>
      </c>
      <c r="F37" s="22">
        <v>6.7015004168383206E-4</v>
      </c>
      <c r="J37">
        <v>57206268120.735016</v>
      </c>
      <c r="O37">
        <f t="shared" si="4"/>
        <v>26485000000.000027</v>
      </c>
      <c r="P37">
        <f t="shared" si="0"/>
        <v>14036000000.000015</v>
      </c>
      <c r="Q37">
        <f t="shared" si="0"/>
        <v>0</v>
      </c>
      <c r="R37">
        <f t="shared" si="0"/>
        <v>16646931337.769285</v>
      </c>
      <c r="S37">
        <f t="shared" si="0"/>
        <v>38336782.965687044</v>
      </c>
      <c r="U37" s="27">
        <v>0</v>
      </c>
      <c r="V37" s="27">
        <v>0</v>
      </c>
      <c r="W37" s="28">
        <v>0</v>
      </c>
      <c r="X37" s="29">
        <v>4.0000000000000001E-3</v>
      </c>
      <c r="Y37" s="27">
        <v>0.97599999999999998</v>
      </c>
      <c r="Z37" s="30">
        <v>4.9710016331674448E-2</v>
      </c>
      <c r="AA37" s="31">
        <v>0.95028998366832551</v>
      </c>
      <c r="AB37" s="32">
        <v>0</v>
      </c>
      <c r="AC37" s="32">
        <v>1</v>
      </c>
      <c r="AD37" s="33">
        <v>1</v>
      </c>
      <c r="AE37" s="33">
        <v>0</v>
      </c>
      <c r="AF37" s="33">
        <v>0</v>
      </c>
      <c r="AG37" s="33">
        <v>1</v>
      </c>
      <c r="AH37" s="33">
        <v>0</v>
      </c>
      <c r="AI37" s="33">
        <v>0</v>
      </c>
      <c r="AL37">
        <f t="shared" si="5"/>
        <v>0</v>
      </c>
      <c r="AM37">
        <f t="shared" si="6"/>
        <v>0</v>
      </c>
      <c r="AN37">
        <f t="shared" si="7"/>
        <v>0</v>
      </c>
      <c r="AO37">
        <f t="shared" si="8"/>
        <v>105940000.0000001</v>
      </c>
      <c r="AP37">
        <f t="shared" si="9"/>
        <v>25849360000.000027</v>
      </c>
      <c r="AQ37">
        <f t="shared" si="10"/>
        <v>697729789.23138332</v>
      </c>
      <c r="AR37">
        <f t="shared" si="11"/>
        <v>13338270210.768631</v>
      </c>
      <c r="AS37">
        <f t="shared" si="12"/>
        <v>0</v>
      </c>
      <c r="AT37">
        <f t="shared" si="13"/>
        <v>38336782.965687044</v>
      </c>
      <c r="AU37">
        <f t="shared" si="14"/>
        <v>0</v>
      </c>
      <c r="AV37">
        <f t="shared" si="2"/>
        <v>0</v>
      </c>
      <c r="AW37">
        <f t="shared" si="2"/>
        <v>0</v>
      </c>
      <c r="AX37">
        <f t="shared" si="15"/>
        <v>16646931337.769285</v>
      </c>
      <c r="AY37">
        <f t="shared" si="3"/>
        <v>0</v>
      </c>
      <c r="AZ37">
        <f t="shared" si="3"/>
        <v>0</v>
      </c>
    </row>
    <row r="38" spans="1:52" x14ac:dyDescent="0.25">
      <c r="A38" s="21" t="s">
        <v>142</v>
      </c>
      <c r="B38" s="20">
        <v>0.59526188450828654</v>
      </c>
      <c r="C38" s="20">
        <v>1.392307458680399E-2</v>
      </c>
      <c r="D38" s="20">
        <v>1.5806389023666365E-2</v>
      </c>
      <c r="E38" s="20">
        <v>0.37414701602418665</v>
      </c>
      <c r="F38" s="25">
        <v>8.6163585705644787E-4</v>
      </c>
      <c r="J38">
        <v>14867405809.647156</v>
      </c>
      <c r="O38">
        <f t="shared" si="4"/>
        <v>8850000000.0000134</v>
      </c>
      <c r="P38">
        <f t="shared" si="0"/>
        <v>207000000.0000003</v>
      </c>
      <c r="Q38">
        <f t="shared" si="0"/>
        <v>235000000.00000033</v>
      </c>
      <c r="R38">
        <f t="shared" si="0"/>
        <v>5562595519.70014</v>
      </c>
      <c r="S38">
        <f t="shared" si="0"/>
        <v>12810289.94700134</v>
      </c>
      <c r="U38" s="27">
        <v>0</v>
      </c>
      <c r="V38" s="27">
        <v>0</v>
      </c>
      <c r="W38" s="28">
        <v>0</v>
      </c>
      <c r="X38" s="29">
        <v>2.0000000000000001E-4</v>
      </c>
      <c r="Y38" s="27">
        <v>0.995</v>
      </c>
      <c r="Z38" s="30">
        <v>0.28481262327416162</v>
      </c>
      <c r="AA38" s="31">
        <v>0.71518737672583832</v>
      </c>
      <c r="AB38" s="32">
        <v>0</v>
      </c>
      <c r="AC38" s="32">
        <v>1</v>
      </c>
      <c r="AD38" s="33">
        <v>1</v>
      </c>
      <c r="AE38" s="33">
        <v>0</v>
      </c>
      <c r="AF38" s="33">
        <v>0</v>
      </c>
      <c r="AG38" s="33">
        <v>1</v>
      </c>
      <c r="AH38" s="33">
        <v>0</v>
      </c>
      <c r="AI38" s="33">
        <v>0</v>
      </c>
      <c r="AL38">
        <f t="shared" si="5"/>
        <v>0</v>
      </c>
      <c r="AM38">
        <f t="shared" si="6"/>
        <v>0</v>
      </c>
      <c r="AN38">
        <f t="shared" si="7"/>
        <v>0</v>
      </c>
      <c r="AO38">
        <f t="shared" si="8"/>
        <v>1770000.0000000028</v>
      </c>
      <c r="AP38">
        <f t="shared" si="9"/>
        <v>8805750000.0000134</v>
      </c>
      <c r="AQ38">
        <f t="shared" si="10"/>
        <v>58956213.017751545</v>
      </c>
      <c r="AR38">
        <f t="shared" si="11"/>
        <v>148043786.98224875</v>
      </c>
      <c r="AS38">
        <f t="shared" si="12"/>
        <v>0</v>
      </c>
      <c r="AT38">
        <f t="shared" si="13"/>
        <v>12810289.94700134</v>
      </c>
      <c r="AU38">
        <f t="shared" si="14"/>
        <v>235000000.00000033</v>
      </c>
      <c r="AV38">
        <f t="shared" si="2"/>
        <v>0</v>
      </c>
      <c r="AW38">
        <f t="shared" si="2"/>
        <v>0</v>
      </c>
      <c r="AX38">
        <f t="shared" si="15"/>
        <v>5562595519.70014</v>
      </c>
      <c r="AY38">
        <f t="shared" si="3"/>
        <v>0</v>
      </c>
      <c r="AZ38">
        <f t="shared" si="3"/>
        <v>0</v>
      </c>
    </row>
    <row r="39" spans="1:52" x14ac:dyDescent="0.25">
      <c r="A39" s="21" t="s">
        <v>143</v>
      </c>
      <c r="B39" s="17">
        <v>0.51585104552038141</v>
      </c>
      <c r="C39" s="17">
        <v>0.13463533401973818</v>
      </c>
      <c r="D39" s="17">
        <v>2.4532951973227017E-2</v>
      </c>
      <c r="E39" s="17">
        <v>0.32423397905585344</v>
      </c>
      <c r="F39" s="22">
        <v>7.4668943079998448E-4</v>
      </c>
      <c r="J39">
        <v>74348981809.875412</v>
      </c>
      <c r="O39">
        <f t="shared" si="4"/>
        <v>38353000000.000053</v>
      </c>
      <c r="P39">
        <f t="shared" ref="P39:P52" si="16">C39*$J39</f>
        <v>10010000000.000013</v>
      </c>
      <c r="Q39">
        <f t="shared" ref="Q39:Q52" si="17">D39*$J39</f>
        <v>1824000000.0000026</v>
      </c>
      <c r="R39">
        <f t="shared" ref="R39:R52" si="18">E39*$J39</f>
        <v>24106466210.967171</v>
      </c>
      <c r="S39">
        <f t="shared" ref="S39:S52" si="19">F39*$J39</f>
        <v>55515598.908174269</v>
      </c>
      <c r="U39" s="27">
        <v>0</v>
      </c>
      <c r="V39" s="27">
        <v>0</v>
      </c>
      <c r="W39" s="28">
        <v>3.0000000000000001E-3</v>
      </c>
      <c r="X39" s="29">
        <v>1E-4</v>
      </c>
      <c r="Y39" s="27">
        <v>0.999</v>
      </c>
      <c r="Z39" s="30">
        <v>0.49094798375954318</v>
      </c>
      <c r="AA39" s="31">
        <v>0.50905201624045682</v>
      </c>
      <c r="AB39" s="32">
        <v>0</v>
      </c>
      <c r="AC39" s="32">
        <v>1</v>
      </c>
      <c r="AD39" s="33">
        <v>1</v>
      </c>
      <c r="AE39" s="33">
        <v>0</v>
      </c>
      <c r="AF39" s="33">
        <v>0</v>
      </c>
      <c r="AG39" s="33">
        <v>1</v>
      </c>
      <c r="AH39" s="33">
        <v>0</v>
      </c>
      <c r="AI39" s="33">
        <v>0</v>
      </c>
      <c r="AL39">
        <f t="shared" si="5"/>
        <v>0</v>
      </c>
      <c r="AM39">
        <f t="shared" si="6"/>
        <v>0</v>
      </c>
      <c r="AN39">
        <f t="shared" si="7"/>
        <v>115059000.00000016</v>
      </c>
      <c r="AO39">
        <f t="shared" si="8"/>
        <v>3835300.0000000056</v>
      </c>
      <c r="AP39">
        <f t="shared" si="9"/>
        <v>38314647000.000053</v>
      </c>
      <c r="AQ39">
        <f t="shared" si="10"/>
        <v>4914389317.4330339</v>
      </c>
      <c r="AR39">
        <f t="shared" si="11"/>
        <v>5095610682.5669794</v>
      </c>
      <c r="AS39">
        <f t="shared" si="12"/>
        <v>0</v>
      </c>
      <c r="AT39">
        <f t="shared" si="13"/>
        <v>55515598.908174269</v>
      </c>
      <c r="AU39">
        <f t="shared" si="14"/>
        <v>1824000000.0000026</v>
      </c>
      <c r="AV39">
        <f t="shared" ref="AV39:AV52" si="20">AE39*$Q39</f>
        <v>0</v>
      </c>
      <c r="AW39">
        <f t="shared" ref="AW39:AW52" si="21">AF39*$Q39</f>
        <v>0</v>
      </c>
      <c r="AX39">
        <f t="shared" si="15"/>
        <v>24106466210.967171</v>
      </c>
      <c r="AY39">
        <f t="shared" ref="AY39:AY52" si="22">$R39*AH39</f>
        <v>0</v>
      </c>
      <c r="AZ39">
        <f t="shared" ref="AZ39:AZ52" si="23">$R39*AI39</f>
        <v>0</v>
      </c>
    </row>
    <row r="40" spans="1:52" x14ac:dyDescent="0.25">
      <c r="A40" s="21" t="s">
        <v>144</v>
      </c>
      <c r="B40" s="17">
        <v>0.61350093832933794</v>
      </c>
      <c r="C40" s="17">
        <v>0</v>
      </c>
      <c r="D40" s="17">
        <v>0</v>
      </c>
      <c r="E40" s="17">
        <v>0.3856110249584862</v>
      </c>
      <c r="F40" s="22">
        <v>8.8803671217584134E-4</v>
      </c>
      <c r="J40">
        <v>407497339.2555694</v>
      </c>
      <c r="O40">
        <f t="shared" si="4"/>
        <v>250000000.00000039</v>
      </c>
      <c r="P40">
        <f t="shared" si="16"/>
        <v>0</v>
      </c>
      <c r="Q40">
        <f t="shared" si="17"/>
        <v>0</v>
      </c>
      <c r="R40">
        <f t="shared" si="18"/>
        <v>157135466.65819609</v>
      </c>
      <c r="S40">
        <f t="shared" si="19"/>
        <v>361872.59737291926</v>
      </c>
      <c r="U40" s="27">
        <v>0</v>
      </c>
      <c r="V40" s="27">
        <v>0</v>
      </c>
      <c r="W40" s="28">
        <v>1E-3</v>
      </c>
      <c r="X40" s="29">
        <v>3.0000000000000001E-3</v>
      </c>
      <c r="Y40" s="27">
        <v>0.97099999999999997</v>
      </c>
      <c r="Z40" s="30"/>
      <c r="AA40" s="31" t="s">
        <v>160</v>
      </c>
      <c r="AB40" s="32">
        <v>0</v>
      </c>
      <c r="AC40" s="32">
        <v>1</v>
      </c>
      <c r="AD40" s="33">
        <v>1</v>
      </c>
      <c r="AE40" s="33">
        <v>0</v>
      </c>
      <c r="AF40" s="33">
        <v>0</v>
      </c>
      <c r="AG40" s="33">
        <v>1</v>
      </c>
      <c r="AH40" s="33">
        <v>0</v>
      </c>
      <c r="AI40" s="33">
        <v>0</v>
      </c>
      <c r="AL40">
        <f t="shared" si="5"/>
        <v>0</v>
      </c>
      <c r="AM40">
        <f t="shared" si="6"/>
        <v>0</v>
      </c>
      <c r="AN40">
        <f t="shared" si="7"/>
        <v>250000.00000000038</v>
      </c>
      <c r="AO40">
        <f t="shared" si="8"/>
        <v>750000.00000000116</v>
      </c>
      <c r="AP40">
        <f t="shared" si="9"/>
        <v>242750000.00000036</v>
      </c>
      <c r="AQ40">
        <f t="shared" si="10"/>
        <v>0</v>
      </c>
      <c r="AR40">
        <v>0</v>
      </c>
      <c r="AS40">
        <f t="shared" si="12"/>
        <v>0</v>
      </c>
      <c r="AT40">
        <f t="shared" si="13"/>
        <v>361872.59737291926</v>
      </c>
      <c r="AU40">
        <f t="shared" si="14"/>
        <v>0</v>
      </c>
      <c r="AV40">
        <f t="shared" si="20"/>
        <v>0</v>
      </c>
      <c r="AW40">
        <f t="shared" si="21"/>
        <v>0</v>
      </c>
      <c r="AX40">
        <f t="shared" si="15"/>
        <v>157135466.65819609</v>
      </c>
      <c r="AY40">
        <f t="shared" si="22"/>
        <v>0</v>
      </c>
      <c r="AZ40">
        <f t="shared" si="23"/>
        <v>0</v>
      </c>
    </row>
    <row r="41" spans="1:52" x14ac:dyDescent="0.25">
      <c r="A41" s="21" t="s">
        <v>145</v>
      </c>
      <c r="B41" s="17">
        <v>0.41162277741677861</v>
      </c>
      <c r="C41" s="17">
        <v>3.9101176751709953E-2</v>
      </c>
      <c r="D41" s="17">
        <v>0.28995807695099196</v>
      </c>
      <c r="E41" s="17">
        <v>0.25872214886611272</v>
      </c>
      <c r="F41" s="22">
        <v>5.9582001440665778E-4</v>
      </c>
      <c r="J41">
        <v>167386266698.83493</v>
      </c>
      <c r="O41">
        <f t="shared" si="4"/>
        <v>68900000000.000076</v>
      </c>
      <c r="P41">
        <f t="shared" si="16"/>
        <v>6545000000.0000067</v>
      </c>
      <c r="Q41">
        <f t="shared" si="17"/>
        <v>48535000000.000038</v>
      </c>
      <c r="R41">
        <f t="shared" si="18"/>
        <v>43306534610.998817</v>
      </c>
      <c r="S41">
        <f t="shared" si="19"/>
        <v>99732087.835976496</v>
      </c>
      <c r="U41" s="27">
        <v>0</v>
      </c>
      <c r="V41" s="27">
        <v>0</v>
      </c>
      <c r="W41" s="28">
        <v>4.0000000000000002E-4</v>
      </c>
      <c r="X41" s="29">
        <v>1E-3</v>
      </c>
      <c r="Y41" s="27">
        <v>0.998</v>
      </c>
      <c r="Z41" s="30">
        <v>0.80434624005714683</v>
      </c>
      <c r="AA41" s="31">
        <v>0.19565375994285317</v>
      </c>
      <c r="AB41" s="32">
        <v>0</v>
      </c>
      <c r="AC41" s="32">
        <v>1</v>
      </c>
      <c r="AD41" s="33">
        <v>1</v>
      </c>
      <c r="AE41" s="33">
        <v>0</v>
      </c>
      <c r="AF41" s="33">
        <v>0</v>
      </c>
      <c r="AG41" s="33">
        <v>1</v>
      </c>
      <c r="AH41" s="33">
        <v>0</v>
      </c>
      <c r="AI41" s="33">
        <v>0</v>
      </c>
      <c r="AL41">
        <f t="shared" si="5"/>
        <v>0</v>
      </c>
      <c r="AM41">
        <f t="shared" si="6"/>
        <v>0</v>
      </c>
      <c r="AN41">
        <f t="shared" si="7"/>
        <v>27560000.000000034</v>
      </c>
      <c r="AO41">
        <f t="shared" si="8"/>
        <v>68900000.000000075</v>
      </c>
      <c r="AP41">
        <f t="shared" si="9"/>
        <v>68762200000.000076</v>
      </c>
      <c r="AQ41">
        <f t="shared" si="10"/>
        <v>5264446141.1740313</v>
      </c>
      <c r="AR41">
        <f t="shared" si="11"/>
        <v>1280553858.8259752</v>
      </c>
      <c r="AS41">
        <f t="shared" si="12"/>
        <v>0</v>
      </c>
      <c r="AT41">
        <f t="shared" si="13"/>
        <v>99732087.835976496</v>
      </c>
      <c r="AU41">
        <f t="shared" si="14"/>
        <v>48535000000.000038</v>
      </c>
      <c r="AV41">
        <f t="shared" si="20"/>
        <v>0</v>
      </c>
      <c r="AW41">
        <f t="shared" si="21"/>
        <v>0</v>
      </c>
      <c r="AX41">
        <f t="shared" si="15"/>
        <v>43306534610.998817</v>
      </c>
      <c r="AY41">
        <f t="shared" si="22"/>
        <v>0</v>
      </c>
      <c r="AZ41">
        <f t="shared" si="23"/>
        <v>0</v>
      </c>
    </row>
    <row r="42" spans="1:52" x14ac:dyDescent="0.25">
      <c r="A42" s="21" t="s">
        <v>146</v>
      </c>
      <c r="B42" s="17">
        <v>0.39475031878147138</v>
      </c>
      <c r="C42" s="17">
        <v>0.32738623180656812</v>
      </c>
      <c r="D42" s="17">
        <v>2.9174949898483276E-2</v>
      </c>
      <c r="E42" s="17">
        <v>0.24811710222079228</v>
      </c>
      <c r="F42" s="22">
        <v>5.7139729268495469E-4</v>
      </c>
      <c r="J42">
        <v>61902419928.196365</v>
      </c>
      <c r="O42">
        <f t="shared" si="4"/>
        <v>24436000000.000023</v>
      </c>
      <c r="P42">
        <f t="shared" si="16"/>
        <v>20266000000.000015</v>
      </c>
      <c r="Q42">
        <f t="shared" si="17"/>
        <v>1806000000.0000017</v>
      </c>
      <c r="R42">
        <f t="shared" si="18"/>
        <v>15359049053.038706</v>
      </c>
      <c r="S42">
        <f t="shared" si="19"/>
        <v>35370875.15761859</v>
      </c>
      <c r="U42" s="27">
        <v>0</v>
      </c>
      <c r="V42" s="27">
        <v>0</v>
      </c>
      <c r="W42" s="28">
        <v>1E-3</v>
      </c>
      <c r="X42" s="29">
        <v>1E-3</v>
      </c>
      <c r="Y42" s="27">
        <v>0.999</v>
      </c>
      <c r="Z42" s="30">
        <v>0.66533404235294114</v>
      </c>
      <c r="AA42" s="31">
        <v>0.33466595764705886</v>
      </c>
      <c r="AB42" s="32">
        <v>0</v>
      </c>
      <c r="AC42" s="32">
        <v>1</v>
      </c>
      <c r="AD42" s="33">
        <v>1</v>
      </c>
      <c r="AE42" s="33">
        <v>0</v>
      </c>
      <c r="AF42" s="33">
        <v>0</v>
      </c>
      <c r="AG42" s="33">
        <v>1</v>
      </c>
      <c r="AH42" s="33">
        <v>0</v>
      </c>
      <c r="AI42" s="33">
        <v>0</v>
      </c>
      <c r="AL42">
        <f t="shared" si="5"/>
        <v>0</v>
      </c>
      <c r="AM42">
        <f t="shared" si="6"/>
        <v>0</v>
      </c>
      <c r="AN42">
        <f t="shared" si="7"/>
        <v>24436000.000000022</v>
      </c>
      <c r="AO42">
        <f t="shared" si="8"/>
        <v>24436000.000000022</v>
      </c>
      <c r="AP42">
        <f t="shared" si="9"/>
        <v>24411564000.000023</v>
      </c>
      <c r="AQ42">
        <f t="shared" si="10"/>
        <v>13483659702.324715</v>
      </c>
      <c r="AR42">
        <f t="shared" si="11"/>
        <v>6782340297.6752996</v>
      </c>
      <c r="AS42">
        <f t="shared" si="12"/>
        <v>0</v>
      </c>
      <c r="AT42">
        <f t="shared" si="13"/>
        <v>35370875.15761859</v>
      </c>
      <c r="AU42">
        <f t="shared" si="14"/>
        <v>1806000000.0000017</v>
      </c>
      <c r="AV42">
        <f t="shared" si="20"/>
        <v>0</v>
      </c>
      <c r="AW42">
        <f t="shared" si="21"/>
        <v>0</v>
      </c>
      <c r="AX42">
        <f t="shared" si="15"/>
        <v>15359049053.038706</v>
      </c>
      <c r="AY42">
        <f t="shared" si="22"/>
        <v>0</v>
      </c>
      <c r="AZ42">
        <f t="shared" si="23"/>
        <v>0</v>
      </c>
    </row>
    <row r="43" spans="1:52" x14ac:dyDescent="0.25">
      <c r="A43" s="21" t="s">
        <v>147</v>
      </c>
      <c r="B43" s="17">
        <v>0.54811893703468095</v>
      </c>
      <c r="C43" s="17">
        <v>0.10638695642628469</v>
      </c>
      <c r="D43" s="17">
        <v>1.8500982482289689E-4</v>
      </c>
      <c r="E43" s="17">
        <v>0.34451569982055541</v>
      </c>
      <c r="F43" s="22">
        <v>7.9339689365609306E-4</v>
      </c>
      <c r="J43">
        <v>475650415237.34906</v>
      </c>
      <c r="O43">
        <f t="shared" si="4"/>
        <v>260713000000.00037</v>
      </c>
      <c r="P43">
        <f t="shared" si="16"/>
        <v>50603000000.000076</v>
      </c>
      <c r="Q43">
        <f t="shared" si="17"/>
        <v>88000000.000000119</v>
      </c>
      <c r="R43">
        <f t="shared" si="18"/>
        <v>163869035675.43307</v>
      </c>
      <c r="S43">
        <f t="shared" si="19"/>
        <v>377379561.91554356</v>
      </c>
      <c r="U43" s="27">
        <v>0</v>
      </c>
      <c r="V43" s="27">
        <v>0</v>
      </c>
      <c r="W43" s="28">
        <v>2.0000000000000001E-4</v>
      </c>
      <c r="X43" s="29">
        <v>0</v>
      </c>
      <c r="Y43" s="27">
        <v>0.97800000000000009</v>
      </c>
      <c r="Z43" s="30">
        <v>0.5519043735657696</v>
      </c>
      <c r="AA43" s="31">
        <v>0.4480956264342304</v>
      </c>
      <c r="AB43" s="32">
        <v>0</v>
      </c>
      <c r="AC43" s="32">
        <v>1</v>
      </c>
      <c r="AD43" s="33">
        <v>1</v>
      </c>
      <c r="AE43" s="33">
        <v>0</v>
      </c>
      <c r="AF43" s="33">
        <v>0</v>
      </c>
      <c r="AG43" s="33">
        <v>1</v>
      </c>
      <c r="AH43" s="33">
        <v>0</v>
      </c>
      <c r="AI43" s="33">
        <v>0</v>
      </c>
      <c r="AL43">
        <f t="shared" si="5"/>
        <v>0</v>
      </c>
      <c r="AM43">
        <f t="shared" si="6"/>
        <v>0</v>
      </c>
      <c r="AN43">
        <f t="shared" si="7"/>
        <v>52142600.000000075</v>
      </c>
      <c r="AO43">
        <f t="shared" si="8"/>
        <v>0</v>
      </c>
      <c r="AP43">
        <f t="shared" si="9"/>
        <v>254977314000.0004</v>
      </c>
      <c r="AQ43">
        <f t="shared" si="10"/>
        <v>27928017015.548679</v>
      </c>
      <c r="AR43">
        <f t="shared" si="11"/>
        <v>22674982984.451397</v>
      </c>
      <c r="AS43">
        <f t="shared" si="12"/>
        <v>0</v>
      </c>
      <c r="AT43">
        <f t="shared" si="13"/>
        <v>377379561.91554356</v>
      </c>
      <c r="AU43">
        <f t="shared" si="14"/>
        <v>88000000.000000119</v>
      </c>
      <c r="AV43">
        <f t="shared" si="20"/>
        <v>0</v>
      </c>
      <c r="AW43">
        <f t="shared" si="21"/>
        <v>0</v>
      </c>
      <c r="AX43">
        <f t="shared" si="15"/>
        <v>163869035675.43307</v>
      </c>
      <c r="AY43">
        <f t="shared" si="22"/>
        <v>0</v>
      </c>
      <c r="AZ43">
        <f t="shared" si="23"/>
        <v>0</v>
      </c>
    </row>
    <row r="44" spans="1:52" x14ac:dyDescent="0.25">
      <c r="A44" s="21" t="s">
        <v>148</v>
      </c>
      <c r="B44" s="20">
        <v>0.58328603426598846</v>
      </c>
      <c r="C44" s="20">
        <v>4.9249972046708869E-2</v>
      </c>
      <c r="D44" s="20">
        <v>0</v>
      </c>
      <c r="E44" s="20">
        <v>0.36661969275837797</v>
      </c>
      <c r="F44" s="25">
        <v>8.4430092892472976E-4</v>
      </c>
      <c r="J44">
        <v>54578711180.804207</v>
      </c>
      <c r="O44">
        <f t="shared" si="4"/>
        <v>31835000000.00005</v>
      </c>
      <c r="P44">
        <f t="shared" si="16"/>
        <v>2688000000.0000038</v>
      </c>
      <c r="Q44">
        <f t="shared" si="17"/>
        <v>0</v>
      </c>
      <c r="R44">
        <f t="shared" si="18"/>
        <v>20009630324.254688</v>
      </c>
      <c r="S44">
        <f t="shared" si="19"/>
        <v>46080856.549467526</v>
      </c>
      <c r="U44" s="27">
        <v>0</v>
      </c>
      <c r="V44" s="27">
        <v>0</v>
      </c>
      <c r="W44" s="28">
        <v>1E-4</v>
      </c>
      <c r="X44" s="29">
        <v>1E-4</v>
      </c>
      <c r="Y44" s="27">
        <v>0.96699999999999997</v>
      </c>
      <c r="Z44" s="30">
        <v>0.72901868578767126</v>
      </c>
      <c r="AA44" s="31">
        <v>0.27098131421232874</v>
      </c>
      <c r="AB44" s="32">
        <v>0</v>
      </c>
      <c r="AC44" s="32">
        <v>1</v>
      </c>
      <c r="AD44" s="33">
        <v>1</v>
      </c>
      <c r="AE44" s="33">
        <v>0</v>
      </c>
      <c r="AF44" s="33">
        <v>0</v>
      </c>
      <c r="AG44" s="33">
        <v>1</v>
      </c>
      <c r="AH44" s="33">
        <v>0</v>
      </c>
      <c r="AI44" s="33">
        <v>0</v>
      </c>
      <c r="AL44">
        <f t="shared" si="5"/>
        <v>0</v>
      </c>
      <c r="AM44">
        <f t="shared" si="6"/>
        <v>0</v>
      </c>
      <c r="AN44">
        <f t="shared" si="7"/>
        <v>3183500.0000000051</v>
      </c>
      <c r="AO44">
        <f t="shared" si="8"/>
        <v>3183500.0000000051</v>
      </c>
      <c r="AP44">
        <f t="shared" si="9"/>
        <v>30784445000.000046</v>
      </c>
      <c r="AQ44">
        <f t="shared" si="10"/>
        <v>1959602227.3972631</v>
      </c>
      <c r="AR44">
        <f t="shared" si="11"/>
        <v>728397772.60274065</v>
      </c>
      <c r="AS44">
        <f t="shared" si="12"/>
        <v>0</v>
      </c>
      <c r="AT44">
        <f t="shared" si="13"/>
        <v>46080856.549467526</v>
      </c>
      <c r="AU44">
        <f t="shared" si="14"/>
        <v>0</v>
      </c>
      <c r="AV44">
        <f t="shared" si="20"/>
        <v>0</v>
      </c>
      <c r="AW44">
        <f t="shared" si="21"/>
        <v>0</v>
      </c>
      <c r="AX44">
        <f t="shared" si="15"/>
        <v>20009630324.254688</v>
      </c>
      <c r="AY44">
        <f t="shared" si="22"/>
        <v>0</v>
      </c>
      <c r="AZ44">
        <f t="shared" si="23"/>
        <v>0</v>
      </c>
    </row>
    <row r="45" spans="1:52" x14ac:dyDescent="0.25">
      <c r="A45" s="21" t="s">
        <v>149</v>
      </c>
      <c r="B45" s="20">
        <v>0.43144091389958183</v>
      </c>
      <c r="C45" s="20">
        <v>0.15116960807085519</v>
      </c>
      <c r="D45" s="20">
        <v>0.14558629408886278</v>
      </c>
      <c r="E45" s="20">
        <v>0.2711786773641971</v>
      </c>
      <c r="F45" s="25">
        <v>6.2450657650314973E-4</v>
      </c>
      <c r="J45">
        <v>90448074679.080353</v>
      </c>
      <c r="O45">
        <f t="shared" si="4"/>
        <v>39023000000.000053</v>
      </c>
      <c r="P45">
        <f t="shared" si="16"/>
        <v>13673000000.000019</v>
      </c>
      <c r="Q45">
        <f t="shared" si="17"/>
        <v>13168000000.000015</v>
      </c>
      <c r="R45">
        <f t="shared" si="18"/>
        <v>24527589261.611137</v>
      </c>
      <c r="S45">
        <f t="shared" si="19"/>
        <v>56485417.469133697</v>
      </c>
      <c r="U45" s="27">
        <v>0</v>
      </c>
      <c r="V45" s="27">
        <v>0</v>
      </c>
      <c r="W45" s="28">
        <v>1E-4</v>
      </c>
      <c r="X45" s="29">
        <v>0</v>
      </c>
      <c r="Y45" s="27">
        <v>0.99909999999999999</v>
      </c>
      <c r="Z45" s="30">
        <v>0.36113446423428747</v>
      </c>
      <c r="AA45" s="31">
        <v>0.63886553576571248</v>
      </c>
      <c r="AB45" s="32">
        <v>0</v>
      </c>
      <c r="AC45" s="32">
        <v>1</v>
      </c>
      <c r="AD45" s="33">
        <v>1</v>
      </c>
      <c r="AE45" s="33">
        <v>0</v>
      </c>
      <c r="AF45" s="33">
        <v>0</v>
      </c>
      <c r="AG45" s="33">
        <v>1</v>
      </c>
      <c r="AH45" s="33">
        <v>0</v>
      </c>
      <c r="AI45" s="33">
        <v>0</v>
      </c>
      <c r="AL45">
        <f t="shared" si="5"/>
        <v>0</v>
      </c>
      <c r="AM45">
        <f t="shared" si="6"/>
        <v>0</v>
      </c>
      <c r="AN45">
        <f t="shared" si="7"/>
        <v>3902300.0000000056</v>
      </c>
      <c r="AO45">
        <f t="shared" si="8"/>
        <v>0</v>
      </c>
      <c r="AP45">
        <f t="shared" si="9"/>
        <v>38987879300.000053</v>
      </c>
      <c r="AQ45">
        <f t="shared" si="10"/>
        <v>4937791529.475419</v>
      </c>
      <c r="AR45">
        <f t="shared" si="11"/>
        <v>8735208470.5245991</v>
      </c>
      <c r="AS45">
        <f t="shared" si="12"/>
        <v>0</v>
      </c>
      <c r="AT45">
        <f t="shared" si="13"/>
        <v>56485417.469133697</v>
      </c>
      <c r="AU45">
        <f t="shared" si="14"/>
        <v>13168000000.000015</v>
      </c>
      <c r="AV45">
        <f t="shared" si="20"/>
        <v>0</v>
      </c>
      <c r="AW45">
        <f t="shared" si="21"/>
        <v>0</v>
      </c>
      <c r="AX45">
        <f t="shared" si="15"/>
        <v>24527589261.611137</v>
      </c>
      <c r="AY45">
        <f t="shared" si="22"/>
        <v>0</v>
      </c>
      <c r="AZ45">
        <f t="shared" si="23"/>
        <v>0</v>
      </c>
    </row>
    <row r="46" spans="1:52" x14ac:dyDescent="0.25">
      <c r="A46" s="21" t="s">
        <v>150</v>
      </c>
      <c r="B46" s="17">
        <v>0.53673627918715805</v>
      </c>
      <c r="C46" s="17">
        <v>0.1251255773971961</v>
      </c>
      <c r="D46" s="17">
        <v>0</v>
      </c>
      <c r="E46" s="17">
        <v>0.33736122280983105</v>
      </c>
      <c r="F46" s="22">
        <v>7.7692060581493159E-4</v>
      </c>
      <c r="J46">
        <v>33366479394.911968</v>
      </c>
      <c r="O46">
        <f t="shared" si="4"/>
        <v>17909000000.000027</v>
      </c>
      <c r="P46">
        <f t="shared" si="16"/>
        <v>4175000000.0000062</v>
      </c>
      <c r="Q46">
        <f t="shared" si="17"/>
        <v>0</v>
      </c>
      <c r="R46">
        <f t="shared" si="18"/>
        <v>11256556289.526533</v>
      </c>
      <c r="S46">
        <f t="shared" si="19"/>
        <v>25923105.385406438</v>
      </c>
      <c r="U46" s="27">
        <v>0</v>
      </c>
      <c r="V46" s="27">
        <v>0</v>
      </c>
      <c r="W46" s="28">
        <v>0</v>
      </c>
      <c r="X46" s="29">
        <v>0</v>
      </c>
      <c r="Y46" s="27">
        <v>0.999</v>
      </c>
      <c r="Z46" s="30">
        <v>0.4916364372642934</v>
      </c>
      <c r="AA46" s="31">
        <v>0.5083635627357066</v>
      </c>
      <c r="AB46" s="32">
        <v>0</v>
      </c>
      <c r="AC46" s="32">
        <v>1</v>
      </c>
      <c r="AD46" s="33">
        <v>1</v>
      </c>
      <c r="AE46" s="33">
        <v>0</v>
      </c>
      <c r="AF46" s="33">
        <v>0</v>
      </c>
      <c r="AG46" s="33">
        <v>1</v>
      </c>
      <c r="AH46" s="33">
        <v>0</v>
      </c>
      <c r="AI46" s="33">
        <v>0</v>
      </c>
      <c r="AL46">
        <f t="shared" si="5"/>
        <v>0</v>
      </c>
      <c r="AM46">
        <f t="shared" si="6"/>
        <v>0</v>
      </c>
      <c r="AN46">
        <f t="shared" si="7"/>
        <v>0</v>
      </c>
      <c r="AO46">
        <f t="shared" si="8"/>
        <v>0</v>
      </c>
      <c r="AP46">
        <f t="shared" si="9"/>
        <v>17891091000.000027</v>
      </c>
      <c r="AQ46">
        <f t="shared" si="10"/>
        <v>2052582125.578428</v>
      </c>
      <c r="AR46">
        <f t="shared" si="11"/>
        <v>2122417874.4215782</v>
      </c>
      <c r="AS46">
        <f t="shared" si="12"/>
        <v>0</v>
      </c>
      <c r="AT46">
        <f t="shared" si="13"/>
        <v>25923105.385406438</v>
      </c>
      <c r="AU46">
        <f t="shared" si="14"/>
        <v>0</v>
      </c>
      <c r="AV46">
        <f t="shared" si="20"/>
        <v>0</v>
      </c>
      <c r="AW46">
        <f t="shared" si="21"/>
        <v>0</v>
      </c>
      <c r="AX46">
        <f t="shared" si="15"/>
        <v>11256556289.526533</v>
      </c>
      <c r="AY46">
        <f t="shared" si="22"/>
        <v>0</v>
      </c>
      <c r="AZ46">
        <f t="shared" si="23"/>
        <v>0</v>
      </c>
    </row>
    <row r="47" spans="1:52" x14ac:dyDescent="0.25">
      <c r="A47" s="21" t="s">
        <v>151</v>
      </c>
      <c r="B47" s="18">
        <v>0.52529494836601387</v>
      </c>
      <c r="C47" s="18">
        <v>0.13216947135542012</v>
      </c>
      <c r="D47" s="18">
        <v>1.1605353510411934E-2</v>
      </c>
      <c r="E47" s="18">
        <v>0.33016986737874582</v>
      </c>
      <c r="F47" s="23">
        <v>7.6035938940833062E-4</v>
      </c>
      <c r="J47">
        <v>63849843034.527191</v>
      </c>
      <c r="O47">
        <f t="shared" si="4"/>
        <v>33540000000.00005</v>
      </c>
      <c r="P47">
        <f t="shared" si="16"/>
        <v>8439000000.0000124</v>
      </c>
      <c r="Q47">
        <f t="shared" si="17"/>
        <v>741000000.00000107</v>
      </c>
      <c r="R47">
        <f t="shared" si="18"/>
        <v>21081294206.863579</v>
      </c>
      <c r="S47">
        <f t="shared" si="19"/>
        <v>48548827.663550846</v>
      </c>
      <c r="U47" s="27">
        <v>0</v>
      </c>
      <c r="V47" s="27">
        <v>0</v>
      </c>
      <c r="W47" s="28">
        <v>0</v>
      </c>
      <c r="X47" s="29">
        <v>0</v>
      </c>
      <c r="Y47" s="27">
        <v>1</v>
      </c>
      <c r="Z47" s="30">
        <v>0.38234360490709918</v>
      </c>
      <c r="AA47" s="31">
        <v>0.61765639509290082</v>
      </c>
      <c r="AB47" s="32">
        <v>0</v>
      </c>
      <c r="AC47" s="32">
        <v>1</v>
      </c>
      <c r="AD47" s="33">
        <v>1</v>
      </c>
      <c r="AE47" s="33">
        <v>0</v>
      </c>
      <c r="AF47" s="33">
        <v>0</v>
      </c>
      <c r="AG47" s="33">
        <v>1</v>
      </c>
      <c r="AH47" s="33">
        <v>0</v>
      </c>
      <c r="AI47" s="33">
        <v>0</v>
      </c>
      <c r="AL47">
        <f t="shared" si="5"/>
        <v>0</v>
      </c>
      <c r="AM47">
        <f t="shared" si="6"/>
        <v>0</v>
      </c>
      <c r="AN47">
        <f t="shared" si="7"/>
        <v>0</v>
      </c>
      <c r="AO47">
        <f t="shared" si="8"/>
        <v>0</v>
      </c>
      <c r="AP47">
        <f t="shared" si="9"/>
        <v>33540000000.00005</v>
      </c>
      <c r="AQ47">
        <f t="shared" si="10"/>
        <v>3226597681.8110147</v>
      </c>
      <c r="AR47">
        <f t="shared" si="11"/>
        <v>5212402318.1889973</v>
      </c>
      <c r="AS47">
        <f t="shared" si="12"/>
        <v>0</v>
      </c>
      <c r="AT47">
        <f t="shared" si="13"/>
        <v>48548827.663550846</v>
      </c>
      <c r="AU47">
        <f t="shared" si="14"/>
        <v>741000000.00000107</v>
      </c>
      <c r="AV47">
        <f t="shared" si="20"/>
        <v>0</v>
      </c>
      <c r="AW47">
        <f t="shared" si="21"/>
        <v>0</v>
      </c>
      <c r="AX47">
        <f t="shared" si="15"/>
        <v>21081294206.863579</v>
      </c>
      <c r="AY47">
        <f t="shared" si="22"/>
        <v>0</v>
      </c>
      <c r="AZ47">
        <f t="shared" si="23"/>
        <v>0</v>
      </c>
    </row>
    <row r="48" spans="1:52" x14ac:dyDescent="0.25">
      <c r="A48" s="21" t="s">
        <v>152</v>
      </c>
      <c r="B48" s="17">
        <v>0.50477005043993572</v>
      </c>
      <c r="C48" s="17">
        <v>0.17455050584471479</v>
      </c>
      <c r="D48" s="17">
        <v>2.6796841945929289E-3</v>
      </c>
      <c r="E48" s="17">
        <v>0.31726910972384137</v>
      </c>
      <c r="F48" s="22">
        <v>7.3064979691503482E-4</v>
      </c>
      <c r="J48">
        <v>48513179374.761543</v>
      </c>
      <c r="O48">
        <f t="shared" si="4"/>
        <v>24488000000.000034</v>
      </c>
      <c r="P48">
        <f t="shared" si="16"/>
        <v>8468000000.0000114</v>
      </c>
      <c r="Q48">
        <f t="shared" si="17"/>
        <v>130000000.00000018</v>
      </c>
      <c r="R48">
        <f t="shared" si="18"/>
        <v>15391733230.103619</v>
      </c>
      <c r="S48">
        <f t="shared" si="19"/>
        <v>35446144.657872178</v>
      </c>
      <c r="U48" s="27">
        <v>0</v>
      </c>
      <c r="V48" s="27">
        <v>0</v>
      </c>
      <c r="W48" s="28">
        <v>0</v>
      </c>
      <c r="X48" s="29">
        <v>0</v>
      </c>
      <c r="Y48" s="27">
        <v>0.98549999999999993</v>
      </c>
      <c r="Z48" s="30">
        <v>0.6365131619593829</v>
      </c>
      <c r="AA48" s="31">
        <v>0.3634868380406171</v>
      </c>
      <c r="AB48" s="32">
        <v>0</v>
      </c>
      <c r="AC48" s="32">
        <v>1</v>
      </c>
      <c r="AD48" s="33">
        <v>1</v>
      </c>
      <c r="AE48" s="33">
        <v>0</v>
      </c>
      <c r="AF48" s="33">
        <v>0</v>
      </c>
      <c r="AG48" s="33">
        <v>1</v>
      </c>
      <c r="AH48" s="33">
        <v>0</v>
      </c>
      <c r="AI48" s="33">
        <v>0</v>
      </c>
      <c r="AL48">
        <f t="shared" si="5"/>
        <v>0</v>
      </c>
      <c r="AM48">
        <f t="shared" si="6"/>
        <v>0</v>
      </c>
      <c r="AN48">
        <f t="shared" si="7"/>
        <v>0</v>
      </c>
      <c r="AO48">
        <f t="shared" si="8"/>
        <v>0</v>
      </c>
      <c r="AP48">
        <f t="shared" si="9"/>
        <v>24132924000.000031</v>
      </c>
      <c r="AQ48">
        <f t="shared" si="10"/>
        <v>5389993455.4720621</v>
      </c>
      <c r="AR48">
        <f t="shared" si="11"/>
        <v>3078006544.5279498</v>
      </c>
      <c r="AS48">
        <f t="shared" si="12"/>
        <v>0</v>
      </c>
      <c r="AT48">
        <f t="shared" si="13"/>
        <v>35446144.657872178</v>
      </c>
      <c r="AU48">
        <f t="shared" si="14"/>
        <v>130000000.00000018</v>
      </c>
      <c r="AV48">
        <f t="shared" si="20"/>
        <v>0</v>
      </c>
      <c r="AW48">
        <f t="shared" si="21"/>
        <v>0</v>
      </c>
      <c r="AX48">
        <f t="shared" si="15"/>
        <v>15391733230.103619</v>
      </c>
      <c r="AY48">
        <f t="shared" si="22"/>
        <v>0</v>
      </c>
      <c r="AZ48">
        <f t="shared" si="23"/>
        <v>0</v>
      </c>
    </row>
    <row r="49" spans="1:53" x14ac:dyDescent="0.25">
      <c r="A49" s="21" t="s">
        <v>153</v>
      </c>
      <c r="B49" s="17">
        <v>0.47037986048336095</v>
      </c>
      <c r="C49" s="17">
        <v>0.23328583365449901</v>
      </c>
      <c r="D49" s="17">
        <v>0</v>
      </c>
      <c r="E49" s="17">
        <v>0.29565343553467993</v>
      </c>
      <c r="F49" s="22">
        <v>6.808703274600997E-4</v>
      </c>
      <c r="J49">
        <v>88230818295.138565</v>
      </c>
      <c r="O49">
        <f t="shared" si="4"/>
        <v>41502000000.000046</v>
      </c>
      <c r="P49">
        <f t="shared" si="16"/>
        <v>20583000000.000023</v>
      </c>
      <c r="Q49">
        <f t="shared" si="17"/>
        <v>0</v>
      </c>
      <c r="R49">
        <f t="shared" si="18"/>
        <v>26085744548.993809</v>
      </c>
      <c r="S49">
        <f t="shared" si="19"/>
        <v>60073746.144683547</v>
      </c>
      <c r="U49" s="27">
        <v>0</v>
      </c>
      <c r="V49" s="27">
        <v>0</v>
      </c>
      <c r="W49" s="28">
        <v>0</v>
      </c>
      <c r="X49" s="29">
        <v>2.0000000000000001E-4</v>
      </c>
      <c r="Y49" s="27">
        <v>0.98</v>
      </c>
      <c r="Z49" s="30">
        <v>0.8991422340696722</v>
      </c>
      <c r="AA49" s="31">
        <v>0.1008577659303278</v>
      </c>
      <c r="AB49" s="32">
        <v>0</v>
      </c>
      <c r="AC49" s="32">
        <v>1</v>
      </c>
      <c r="AD49" s="33">
        <v>1</v>
      </c>
      <c r="AE49" s="33">
        <v>0</v>
      </c>
      <c r="AF49" s="33">
        <v>0</v>
      </c>
      <c r="AG49" s="33">
        <v>1</v>
      </c>
      <c r="AH49" s="33">
        <v>0</v>
      </c>
      <c r="AI49" s="33">
        <v>0</v>
      </c>
      <c r="AL49">
        <f t="shared" si="5"/>
        <v>0</v>
      </c>
      <c r="AM49">
        <f t="shared" si="6"/>
        <v>0</v>
      </c>
      <c r="AN49">
        <f t="shared" si="7"/>
        <v>0</v>
      </c>
      <c r="AO49">
        <f t="shared" si="8"/>
        <v>8300400.0000000093</v>
      </c>
      <c r="AP49">
        <f t="shared" si="9"/>
        <v>40671960000.000046</v>
      </c>
      <c r="AQ49">
        <f t="shared" si="10"/>
        <v>18507044603.856083</v>
      </c>
      <c r="AR49">
        <f t="shared" si="11"/>
        <v>2075955396.1439395</v>
      </c>
      <c r="AS49">
        <f t="shared" si="12"/>
        <v>0</v>
      </c>
      <c r="AT49">
        <f t="shared" si="13"/>
        <v>60073746.144683547</v>
      </c>
      <c r="AU49">
        <f t="shared" si="14"/>
        <v>0</v>
      </c>
      <c r="AV49">
        <f t="shared" si="20"/>
        <v>0</v>
      </c>
      <c r="AW49">
        <f t="shared" si="21"/>
        <v>0</v>
      </c>
      <c r="AX49">
        <f t="shared" si="15"/>
        <v>26085744548.993809</v>
      </c>
      <c r="AY49">
        <f t="shared" si="22"/>
        <v>0</v>
      </c>
      <c r="AZ49">
        <f t="shared" si="23"/>
        <v>0</v>
      </c>
    </row>
    <row r="50" spans="1:53" x14ac:dyDescent="0.25">
      <c r="A50" s="21" t="s">
        <v>154</v>
      </c>
      <c r="B50" s="17">
        <v>0.56516272327580108</v>
      </c>
      <c r="C50" s="17">
        <v>7.8200449805157585E-2</v>
      </c>
      <c r="D50" s="17">
        <v>5.903262695614443E-4</v>
      </c>
      <c r="E50" s="17">
        <v>0.35522843303903917</v>
      </c>
      <c r="F50" s="22">
        <v>8.1806761044066483E-4</v>
      </c>
      <c r="J50">
        <v>281200428575.40845</v>
      </c>
      <c r="O50">
        <f t="shared" si="4"/>
        <v>158924000000.00024</v>
      </c>
      <c r="P50">
        <f t="shared" si="16"/>
        <v>21990000000.000031</v>
      </c>
      <c r="Q50">
        <f t="shared" si="17"/>
        <v>166000000.00000024</v>
      </c>
      <c r="R50">
        <f t="shared" si="18"/>
        <v>99890387612.748596</v>
      </c>
      <c r="S50">
        <f t="shared" si="19"/>
        <v>230040962.65957522</v>
      </c>
      <c r="U50" s="27">
        <v>0</v>
      </c>
      <c r="V50" s="27">
        <v>0</v>
      </c>
      <c r="W50" s="28">
        <v>2.0000000000000001E-4</v>
      </c>
      <c r="X50" s="29">
        <v>1E-3</v>
      </c>
      <c r="Y50" s="27">
        <v>0.996</v>
      </c>
      <c r="Z50" s="30">
        <v>0.6</v>
      </c>
      <c r="AA50" s="31">
        <v>0.4</v>
      </c>
      <c r="AB50" s="32">
        <v>0</v>
      </c>
      <c r="AC50" s="32">
        <v>1</v>
      </c>
      <c r="AD50" s="33">
        <v>1</v>
      </c>
      <c r="AE50" s="33">
        <v>0</v>
      </c>
      <c r="AF50" s="33">
        <v>0</v>
      </c>
      <c r="AG50" s="33">
        <v>1</v>
      </c>
      <c r="AH50" s="33">
        <v>0</v>
      </c>
      <c r="AI50" s="33">
        <v>0</v>
      </c>
      <c r="AL50">
        <f t="shared" si="5"/>
        <v>0</v>
      </c>
      <c r="AM50">
        <f t="shared" si="6"/>
        <v>0</v>
      </c>
      <c r="AN50">
        <f t="shared" si="7"/>
        <v>31784800.000000052</v>
      </c>
      <c r="AO50">
        <f t="shared" si="8"/>
        <v>158924000.00000024</v>
      </c>
      <c r="AP50">
        <f t="shared" si="9"/>
        <v>158288304000.00024</v>
      </c>
      <c r="AQ50">
        <f t="shared" si="10"/>
        <v>13194000000.000017</v>
      </c>
      <c r="AR50">
        <f t="shared" si="11"/>
        <v>8796000000.0000134</v>
      </c>
      <c r="AS50">
        <f t="shared" si="12"/>
        <v>0</v>
      </c>
      <c r="AT50">
        <f t="shared" si="13"/>
        <v>230040962.65957522</v>
      </c>
      <c r="AU50">
        <f t="shared" si="14"/>
        <v>166000000.00000024</v>
      </c>
      <c r="AV50">
        <f t="shared" si="20"/>
        <v>0</v>
      </c>
      <c r="AW50">
        <f t="shared" si="21"/>
        <v>0</v>
      </c>
      <c r="AX50">
        <f t="shared" si="15"/>
        <v>99890387612.748596</v>
      </c>
      <c r="AY50">
        <f t="shared" si="22"/>
        <v>0</v>
      </c>
      <c r="AZ50">
        <f t="shared" si="23"/>
        <v>0</v>
      </c>
    </row>
    <row r="51" spans="1:53" x14ac:dyDescent="0.25">
      <c r="A51" s="21" t="s">
        <v>155</v>
      </c>
      <c r="B51" s="17">
        <v>0.56142484588500896</v>
      </c>
      <c r="C51" s="17">
        <v>8.4883476439564384E-2</v>
      </c>
      <c r="D51" s="17">
        <v>0</v>
      </c>
      <c r="E51" s="17">
        <v>0.35287902060658627</v>
      </c>
      <c r="F51" s="22">
        <v>8.1265706884039513E-4</v>
      </c>
      <c r="J51">
        <v>41209433764.067413</v>
      </c>
      <c r="O51">
        <f t="shared" si="4"/>
        <v>23136000000.000031</v>
      </c>
      <c r="P51">
        <f t="shared" si="16"/>
        <v>3498000000.0000052</v>
      </c>
      <c r="Q51">
        <f t="shared" si="17"/>
        <v>0</v>
      </c>
      <c r="R51">
        <f t="shared" si="18"/>
        <v>14541944626.416098</v>
      </c>
      <c r="S51">
        <f t="shared" si="19"/>
        <v>33489137.651279435</v>
      </c>
      <c r="U51" s="27">
        <v>0</v>
      </c>
      <c r="V51" s="27">
        <v>0</v>
      </c>
      <c r="W51" s="28">
        <v>2E-3</v>
      </c>
      <c r="X51" s="29">
        <v>0</v>
      </c>
      <c r="Y51" s="27">
        <v>1</v>
      </c>
      <c r="Z51" s="30">
        <v>1</v>
      </c>
      <c r="AA51" s="31">
        <v>0</v>
      </c>
      <c r="AB51" s="32">
        <v>0</v>
      </c>
      <c r="AC51" s="32">
        <v>1</v>
      </c>
      <c r="AD51" s="33">
        <v>1</v>
      </c>
      <c r="AE51" s="33">
        <v>0</v>
      </c>
      <c r="AF51" s="33">
        <v>0</v>
      </c>
      <c r="AG51" s="33">
        <v>1</v>
      </c>
      <c r="AH51" s="33">
        <v>0</v>
      </c>
      <c r="AI51" s="33">
        <v>0</v>
      </c>
      <c r="AL51">
        <f t="shared" si="5"/>
        <v>0</v>
      </c>
      <c r="AM51">
        <f t="shared" si="6"/>
        <v>0</v>
      </c>
      <c r="AN51">
        <f t="shared" si="7"/>
        <v>46272000.00000006</v>
      </c>
      <c r="AO51">
        <f t="shared" si="8"/>
        <v>0</v>
      </c>
      <c r="AP51">
        <f t="shared" si="9"/>
        <v>23136000000.000031</v>
      </c>
      <c r="AQ51">
        <f t="shared" si="10"/>
        <v>3498000000.0000052</v>
      </c>
      <c r="AR51">
        <f t="shared" si="11"/>
        <v>0</v>
      </c>
      <c r="AS51">
        <f t="shared" si="12"/>
        <v>0</v>
      </c>
      <c r="AT51">
        <f t="shared" si="13"/>
        <v>33489137.651279435</v>
      </c>
      <c r="AU51">
        <f t="shared" si="14"/>
        <v>0</v>
      </c>
      <c r="AV51">
        <f t="shared" si="20"/>
        <v>0</v>
      </c>
      <c r="AW51">
        <f t="shared" si="21"/>
        <v>0</v>
      </c>
      <c r="AX51">
        <f t="shared" si="15"/>
        <v>14541944626.416098</v>
      </c>
      <c r="AY51">
        <f t="shared" si="22"/>
        <v>0</v>
      </c>
      <c r="AZ51">
        <f t="shared" si="23"/>
        <v>0</v>
      </c>
    </row>
    <row r="52" spans="1:53" x14ac:dyDescent="0.25">
      <c r="A52" s="21" t="s">
        <v>156</v>
      </c>
      <c r="B52" s="17">
        <v>0.3798349778843626</v>
      </c>
      <c r="C52" s="17">
        <v>0.37952966884338163</v>
      </c>
      <c r="D52" s="17">
        <v>1.343359780316048E-3</v>
      </c>
      <c r="E52" s="17">
        <v>0.23874218601185926</v>
      </c>
      <c r="F52" s="22">
        <v>5.4980748008039767E-4</v>
      </c>
      <c r="J52">
        <v>32753697590.714153</v>
      </c>
      <c r="O52">
        <f t="shared" si="4"/>
        <v>12441000000.000011</v>
      </c>
      <c r="P52">
        <f t="shared" si="16"/>
        <v>12431000000.00001</v>
      </c>
      <c r="Q52">
        <f t="shared" si="17"/>
        <v>44000000.000000037</v>
      </c>
      <c r="R52">
        <f t="shared" si="18"/>
        <v>7819689362.7784653</v>
      </c>
      <c r="S52">
        <f t="shared" si="19"/>
        <v>18008227.935665943</v>
      </c>
      <c r="U52" s="27">
        <v>0</v>
      </c>
      <c r="V52" s="27">
        <v>0</v>
      </c>
      <c r="W52" s="28">
        <v>0</v>
      </c>
      <c r="X52" s="29">
        <v>0</v>
      </c>
      <c r="Y52" s="27">
        <v>1</v>
      </c>
      <c r="Z52" s="30">
        <v>0.70791575129466999</v>
      </c>
      <c r="AA52" s="31">
        <v>0.29208424870533001</v>
      </c>
      <c r="AB52" s="32">
        <v>0</v>
      </c>
      <c r="AC52" s="32">
        <v>1</v>
      </c>
      <c r="AD52" s="33">
        <v>1</v>
      </c>
      <c r="AE52" s="33">
        <v>0</v>
      </c>
      <c r="AF52" s="33">
        <v>0</v>
      </c>
      <c r="AG52" s="33">
        <v>1</v>
      </c>
      <c r="AH52" s="33">
        <v>0</v>
      </c>
      <c r="AI52" s="33">
        <v>0</v>
      </c>
      <c r="AL52">
        <f t="shared" si="5"/>
        <v>0</v>
      </c>
      <c r="AM52">
        <f t="shared" si="6"/>
        <v>0</v>
      </c>
      <c r="AN52">
        <f t="shared" si="7"/>
        <v>0</v>
      </c>
      <c r="AO52">
        <f t="shared" si="8"/>
        <v>0</v>
      </c>
      <c r="AP52">
        <f t="shared" si="9"/>
        <v>12441000000.000011</v>
      </c>
      <c r="AQ52">
        <f t="shared" si="10"/>
        <v>8800100704.3440495</v>
      </c>
      <c r="AR52">
        <f t="shared" si="11"/>
        <v>3630899295.6559601</v>
      </c>
      <c r="AS52">
        <f t="shared" si="12"/>
        <v>0</v>
      </c>
      <c r="AT52">
        <f t="shared" si="13"/>
        <v>18008227.935665943</v>
      </c>
      <c r="AU52">
        <f t="shared" si="14"/>
        <v>44000000.000000037</v>
      </c>
      <c r="AV52">
        <f t="shared" si="20"/>
        <v>0</v>
      </c>
      <c r="AW52">
        <f t="shared" si="21"/>
        <v>0</v>
      </c>
      <c r="AX52">
        <f t="shared" si="15"/>
        <v>7819689362.7784653</v>
      </c>
      <c r="AY52">
        <f t="shared" si="22"/>
        <v>0</v>
      </c>
      <c r="AZ52">
        <f t="shared" si="23"/>
        <v>0</v>
      </c>
    </row>
    <row r="53" spans="1:53" x14ac:dyDescent="0.25">
      <c r="N53" t="s">
        <v>162</v>
      </c>
      <c r="O53" s="34">
        <f>SUM(O23:O52)</f>
        <v>1803736000000.0022</v>
      </c>
      <c r="P53" s="34">
        <f t="shared" ref="P53:S53" si="24">SUM(P23:P52)</f>
        <v>433469000000.00037</v>
      </c>
      <c r="Q53" s="34">
        <f t="shared" si="24"/>
        <v>147563000000.00018</v>
      </c>
      <c r="R53" s="34">
        <f t="shared" si="24"/>
        <v>1133723592352.7515</v>
      </c>
      <c r="S53" s="34">
        <f t="shared" si="24"/>
        <v>2610890525.1801586</v>
      </c>
      <c r="AL53" s="34">
        <f>SUM(AL23:AL52)/SUM($O23:$O52)</f>
        <v>0</v>
      </c>
      <c r="AM53" s="34">
        <f t="shared" ref="AM53:AP53" si="25">SUM(AM23:AM52)/SUM($O23:$O52)</f>
        <v>0</v>
      </c>
      <c r="AN53" s="34">
        <f>1-AP53-AO53</f>
        <v>1.4844102906412165E-2</v>
      </c>
      <c r="AO53" s="34">
        <f t="shared" si="25"/>
        <v>1.9654972789809599E-3</v>
      </c>
      <c r="AP53" s="34">
        <f t="shared" si="25"/>
        <v>0.98319039981460687</v>
      </c>
      <c r="AQ53" s="34">
        <f>SUM(AQ23:AQ52)/SUM($P23:$P52)</f>
        <v>0.51801725978229429</v>
      </c>
      <c r="AR53" s="34">
        <f>SUM(AR23:AR52)/SUM($P23:$P52)</f>
        <v>0.48198274021770621</v>
      </c>
      <c r="AS53" s="34">
        <f>SUM(AS23:AS52)/SUM($S23:$S52)</f>
        <v>0</v>
      </c>
      <c r="AT53" s="34">
        <f>SUM(AT23:AT52)/SUM($S23:$S52)</f>
        <v>1</v>
      </c>
      <c r="AU53" s="34">
        <f>SUM(AU23:AU52)/SUM($Q23:$Q52)</f>
        <v>1</v>
      </c>
      <c r="AV53" s="34">
        <f t="shared" ref="AV53:AW53" si="26">SUM(AV23:AV52)/SUM($Q23:$Q52)</f>
        <v>0</v>
      </c>
      <c r="AW53" s="34">
        <f t="shared" si="26"/>
        <v>0</v>
      </c>
      <c r="AX53" s="34">
        <f>SUM(AX23:AX52)/SUM($R23:$R52)</f>
        <v>1</v>
      </c>
      <c r="AY53" s="34">
        <f t="shared" ref="AY53:AZ53" si="27">SUM(AY23:AY52)/SUM($R23:$R52)</f>
        <v>0</v>
      </c>
      <c r="AZ53" s="34">
        <f t="shared" si="27"/>
        <v>0</v>
      </c>
    </row>
    <row r="55" spans="1:53" ht="30" x14ac:dyDescent="0.25">
      <c r="AL55" s="1" t="s">
        <v>103</v>
      </c>
      <c r="AM55" s="1" t="s">
        <v>104</v>
      </c>
      <c r="AN55" s="1" t="s">
        <v>105</v>
      </c>
      <c r="AO55" s="1" t="s">
        <v>106</v>
      </c>
      <c r="AP55" s="1" t="s">
        <v>107</v>
      </c>
      <c r="AQ55" s="1" t="s">
        <v>108</v>
      </c>
      <c r="AR55" s="1" t="s">
        <v>109</v>
      </c>
      <c r="AS55" s="1" t="s">
        <v>110</v>
      </c>
      <c r="AT55" s="1" t="s">
        <v>111</v>
      </c>
      <c r="AU55" s="1" t="s">
        <v>112</v>
      </c>
      <c r="AV55" s="1" t="s">
        <v>113</v>
      </c>
      <c r="AW55" s="1" t="s">
        <v>114</v>
      </c>
      <c r="AX55" s="1" t="s">
        <v>118</v>
      </c>
      <c r="AY55" s="1" t="s">
        <v>115</v>
      </c>
      <c r="AZ55" s="1" t="s">
        <v>116</v>
      </c>
      <c r="BA55" s="1" t="s">
        <v>119</v>
      </c>
    </row>
    <row r="56" spans="1:53" x14ac:dyDescent="0.25">
      <c r="AL56" s="34">
        <f t="shared" ref="AL56" si="28">SUM(AL26:AL55)/SUM($O26:$O55)</f>
        <v>0</v>
      </c>
      <c r="AM56" s="34">
        <f>1-AO56-AN56</f>
        <v>0.99903454277179038</v>
      </c>
      <c r="AN56" s="34">
        <f t="shared" ref="AN56" si="29">SUM(AN26:AN55)/SUM($O26:$O55)</f>
        <v>1.2194727509614759E-4</v>
      </c>
      <c r="AO56" s="34">
        <f t="shared" ref="AO56" si="30">SUM(AO26:AO55)/SUM($O26:$O55)</f>
        <v>8.4350995311345382E-4</v>
      </c>
      <c r="AP56" s="34">
        <f>SUM(AP26:AP55)/SUM($O26:$O55)</f>
        <v>0.47522394833898218</v>
      </c>
      <c r="AQ56" s="34">
        <f>SUM(AQ26:AQ55)/SUM($P26:$P55)</f>
        <v>0.2500078781699745</v>
      </c>
      <c r="AR56" s="34">
        <f>SUM(AR26:AR55)/SUM($P26:$P55)</f>
        <v>0.23441609241927561</v>
      </c>
      <c r="AS56">
        <v>0</v>
      </c>
      <c r="AT56" s="34">
        <f>SUM(AT26:AT55)/SUM($S26:$S55)</f>
        <v>0.48261367691518348</v>
      </c>
      <c r="AU56" s="34">
        <f>SUM(AU26:AU55)/SUM($S26:$S55)</f>
        <v>26.060440808579678</v>
      </c>
      <c r="AV56">
        <v>1</v>
      </c>
      <c r="AW56">
        <v>0</v>
      </c>
      <c r="AX56">
        <v>0</v>
      </c>
      <c r="AY56" s="34">
        <f>SUM(AY26:AY55)/SUM($Q26:$Q55)</f>
        <v>0</v>
      </c>
      <c r="AZ56" s="34">
        <f t="shared" ref="AZ56:BA56" si="31">SUM(AZ26:AZ55)/SUM($Q26:$Q55)</f>
        <v>0</v>
      </c>
      <c r="BA56" s="34">
        <f t="shared" si="31"/>
        <v>0</v>
      </c>
    </row>
    <row r="59" spans="1:53" x14ac:dyDescent="0.25">
      <c r="AL59" s="34">
        <f>SUM(H59:AK59)/SUM($O26:$O55)</f>
        <v>0</v>
      </c>
    </row>
    <row r="60" spans="1:53" x14ac:dyDescent="0.25">
      <c r="AL60" s="34">
        <f>1-AL62-AL61</f>
        <v>1</v>
      </c>
    </row>
    <row r="61" spans="1:53" x14ac:dyDescent="0.25">
      <c r="AL61" s="34">
        <f>SUM(H61:AK61)/SUM($O26:$O55)</f>
        <v>0</v>
      </c>
    </row>
    <row r="62" spans="1:53" x14ac:dyDescent="0.25">
      <c r="AL62" s="34">
        <f>SUM(H62:AK62)/SUM($O26:$O55)</f>
        <v>0</v>
      </c>
    </row>
    <row r="63" spans="1:53" x14ac:dyDescent="0.25">
      <c r="AL63" s="34">
        <f>SUM(H63:AK63)/SUM($O26:$O55)</f>
        <v>0</v>
      </c>
    </row>
    <row r="64" spans="1:53" x14ac:dyDescent="0.25">
      <c r="AL64" s="34">
        <f>SUM(H64:AK64)/SUM($P26:$P55)</f>
        <v>0</v>
      </c>
    </row>
    <row r="65" spans="38:38" x14ac:dyDescent="0.25">
      <c r="AL65" s="34">
        <f>SUM(H65:AK65)/SUM($P26:$P55)</f>
        <v>0</v>
      </c>
    </row>
    <row r="66" spans="38:38" x14ac:dyDescent="0.25">
      <c r="AL66">
        <v>0</v>
      </c>
    </row>
    <row r="67" spans="38:38" x14ac:dyDescent="0.25">
      <c r="AL67" s="34">
        <f>SUM(H67:AK67)/SUM($S26:$S55)</f>
        <v>0</v>
      </c>
    </row>
    <row r="68" spans="38:38" x14ac:dyDescent="0.25">
      <c r="AL68" s="34">
        <f>SUM(H68:AK68)/SUM($S26:$S55)</f>
        <v>0</v>
      </c>
    </row>
    <row r="69" spans="38:38" x14ac:dyDescent="0.25">
      <c r="AL69">
        <v>1</v>
      </c>
    </row>
    <row r="70" spans="38:38" x14ac:dyDescent="0.25">
      <c r="AL70">
        <v>0</v>
      </c>
    </row>
    <row r="71" spans="38:38" x14ac:dyDescent="0.25">
      <c r="AL71">
        <v>0</v>
      </c>
    </row>
    <row r="72" spans="38:38" x14ac:dyDescent="0.25">
      <c r="AL72" s="34">
        <f>SUM(H72:AK72)/SUM($Q26:$Q55)</f>
        <v>0</v>
      </c>
    </row>
    <row r="73" spans="38:38" x14ac:dyDescent="0.25">
      <c r="AL73" s="34">
        <f>SUM(H73:AK73)/SUM($Q26:$Q55)</f>
        <v>0</v>
      </c>
    </row>
    <row r="74" spans="38:38" x14ac:dyDescent="0.25">
      <c r="AL74" s="34">
        <f>SUM(H74:AK74)/SUM($Q26:$Q55)</f>
        <v>0</v>
      </c>
    </row>
  </sheetData>
  <conditionalFormatting sqref="B23:B52">
    <cfRule type="containsBlanks" dxfId="19" priority="21">
      <formula>LEN(TRIM(B23))=0</formula>
    </cfRule>
  </conditionalFormatting>
  <conditionalFormatting sqref="C23:C52">
    <cfRule type="containsBlanks" dxfId="18" priority="20">
      <formula>LEN(TRIM(C23))=0</formula>
    </cfRule>
  </conditionalFormatting>
  <conditionalFormatting sqref="D23:D52">
    <cfRule type="containsBlanks" dxfId="17" priority="19">
      <formula>LEN(TRIM(D23))=0</formula>
    </cfRule>
  </conditionalFormatting>
  <conditionalFormatting sqref="F23:F52">
    <cfRule type="containsBlanks" dxfId="16" priority="17">
      <formula>LEN(TRIM(F23))=0</formula>
    </cfRule>
  </conditionalFormatting>
  <conditionalFormatting sqref="U23:U52">
    <cfRule type="containsBlanks" dxfId="15" priority="16">
      <formula>LEN(TRIM(U23))=0</formula>
    </cfRule>
  </conditionalFormatting>
  <conditionalFormatting sqref="V23:V52">
    <cfRule type="containsBlanks" dxfId="14" priority="15">
      <formula>LEN(TRIM(V23))=0</formula>
    </cfRule>
  </conditionalFormatting>
  <conditionalFormatting sqref="W23:W52">
    <cfRule type="containsBlanks" dxfId="13" priority="14">
      <formula>LEN(TRIM(W23))=0</formula>
    </cfRule>
  </conditionalFormatting>
  <conditionalFormatting sqref="X23:X52">
    <cfRule type="containsBlanks" dxfId="12" priority="13">
      <formula>LEN(TRIM(X23))=0</formula>
    </cfRule>
  </conditionalFormatting>
  <conditionalFormatting sqref="Y23:Y52">
    <cfRule type="containsBlanks" dxfId="11" priority="12">
      <formula>LEN(TRIM(Y23))=0</formula>
    </cfRule>
  </conditionalFormatting>
  <conditionalFormatting sqref="Z23:Z52">
    <cfRule type="containsBlanks" dxfId="10" priority="11">
      <formula>LEN(TRIM(Z23))=0</formula>
    </cfRule>
  </conditionalFormatting>
  <conditionalFormatting sqref="AA23:AA52">
    <cfRule type="containsBlanks" dxfId="9" priority="10">
      <formula>LEN(TRIM(AA23))=0</formula>
    </cfRule>
  </conditionalFormatting>
  <conditionalFormatting sqref="AB23:AB52">
    <cfRule type="containsBlanks" dxfId="8" priority="9">
      <formula>LEN(TRIM(AB23))=0</formula>
    </cfRule>
  </conditionalFormatting>
  <conditionalFormatting sqref="AC23:AC52">
    <cfRule type="containsBlanks" dxfId="7" priority="8">
      <formula>LEN(TRIM(AC23))=0</formula>
    </cfRule>
  </conditionalFormatting>
  <conditionalFormatting sqref="AD23:AD52">
    <cfRule type="containsBlanks" dxfId="6" priority="7">
      <formula>LEN(TRIM(AD23))=0</formula>
    </cfRule>
  </conditionalFormatting>
  <conditionalFormatting sqref="AE23:AE52">
    <cfRule type="containsBlanks" dxfId="5" priority="6">
      <formula>LEN(TRIM(AE23))=0</formula>
    </cfRule>
  </conditionalFormatting>
  <conditionalFormatting sqref="AF23:AF52">
    <cfRule type="containsBlanks" dxfId="4" priority="5">
      <formula>LEN(TRIM(AF23))=0</formula>
    </cfRule>
  </conditionalFormatting>
  <conditionalFormatting sqref="AG23:AG52">
    <cfRule type="containsBlanks" dxfId="3" priority="4">
      <formula>LEN(TRIM(AG23))=0</formula>
    </cfRule>
  </conditionalFormatting>
  <conditionalFormatting sqref="AH23:AH52">
    <cfRule type="containsBlanks" dxfId="2" priority="3">
      <formula>LEN(TRIM(AH23))=0</formula>
    </cfRule>
  </conditionalFormatting>
  <conditionalFormatting sqref="AI23:AI52">
    <cfRule type="containsBlanks" dxfId="1" priority="2">
      <formula>LEN(TRIM(AI23))=0</formula>
    </cfRule>
  </conditionalFormatting>
  <conditionalFormatting sqref="E23:E52">
    <cfRule type="containsBlanks" dxfId="0" priority="1">
      <formula>LEN(TRIM(E23))=0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2050-levels</vt:lpstr>
      <vt:lpstr>module-list</vt:lpstr>
      <vt:lpstr>levers-list</vt:lpstr>
      <vt:lpstr>region-list</vt:lpstr>
      <vt:lpstr>technology-share EU</vt:lpstr>
      <vt:lpstr>levers.list</vt:lpstr>
      <vt:lpstr>module.list</vt:lpstr>
      <vt:lpstr>region.list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Taylor</dc:creator>
  <cp:lastModifiedBy>Judit Kockat</cp:lastModifiedBy>
  <dcterms:created xsi:type="dcterms:W3CDTF">2018-06-22T09:51:25Z</dcterms:created>
  <dcterms:modified xsi:type="dcterms:W3CDTF">2019-08-20T15:23:18Z</dcterms:modified>
</cp:coreProperties>
</file>