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520D6DC4-171C-4E60-9540-65C24EFEF3A5}" xr6:coauthVersionLast="41" xr6:coauthVersionMax="41" xr10:uidLastSave="{00000000-0000-0000-0000-000000000000}"/>
  <bookViews>
    <workbookView xWindow="1050" yWindow="-120" windowWidth="27870" windowHeight="18240" tabRatio="793" xr2:uid="{00000000-000D-0000-FFFF-FFFF00000000}"/>
  </bookViews>
  <sheets>
    <sheet name="constants" sheetId="4" r:id="rId1"/>
    <sheet name="_Inputs (1)" sheetId="18" r:id="rId2"/>
  </sheets>
  <externalReferences>
    <externalReference r:id="rId3"/>
  </externalReferences>
  <definedNames>
    <definedName name="a_H0">'[1]DE inputs'!#REF!</definedName>
    <definedName name="Absorption_coefficient_for_solar_radiation_opaque_part">'_Inputs (1)'!$C$18</definedName>
    <definedName name="Cooling_season">[1]Calculation!$C$45:$N$45</definedName>
    <definedName name="Emissivity_thermal_radiation_external_surface">'_Inputs (1)'!$C$21</definedName>
    <definedName name="External_surface_heat_resistance">'_Inputs (1)'!$C$17</definedName>
    <definedName name="Form_factor_between_the_element_and_the_sky_roof">'_Inputs (1)'!$C$20</definedName>
    <definedName name="Form_factor_between_the_element_and_the_sky_wall">'_Inputs (1)'!$C$19</definedName>
    <definedName name="Fraction_of_the_week_with_normal_cooling_setpoint">[1]Calculation!$C$56:$N$56</definedName>
    <definedName name="Fraction_of_the_week_with_normal_heating_setpoint">[1]Calculation!$C$52:$N$52</definedName>
    <definedName name="Frame_area_fraction">'_Inputs (1)'!$C$23</definedName>
    <definedName name="heat_capacity_of_air_per_volume">'_Inputs (1)'!$C$12</definedName>
    <definedName name="Heating_season">[1]Calculation!$C$44:$N$44</definedName>
    <definedName name="kWh_per_MJ">'_Inputs (1)'!$C$13</definedName>
    <definedName name="Reference_numerical_parameter">'_Inputs (1)'!$C$41</definedName>
    <definedName name="Reference_time_constant">'_Inputs (1)'!$C$40</definedName>
    <definedName name="Shading_reduction_factor_for_movable_shades">'_Inputs (1)'!$C$16</definedName>
    <definedName name="Shading_reduction_factor_from_external_obstacles">'_Inputs (1)'!$C$15</definedName>
    <definedName name="Step_length">'_Inputs (1)'!$C$10:$N$10</definedName>
    <definedName name="tau_H0">'[1]DE inputs'!#REF!</definedName>
    <definedName name="Temp_difference">[1]Calculation!$C$64:$N$64</definedName>
    <definedName name="Temperature_difference_external_air_sky">'_Inputs (1)'!$C$22</definedName>
    <definedName name="temperature_megaseconds">+SUMPRODUCT('[1]DE inputs'!#REF!,'[1]DE inputs'!#REF!)</definedName>
    <definedName name="time_length__Ms">'_Inputs (1)'!$C$10:$N$10</definedName>
    <definedName name="Window_height">'_Inputs (1)'!$C$44</definedName>
    <definedName name="Window_width">'_Inputs (1)'!$C$43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4" l="1"/>
  <c r="B52" i="4"/>
  <c r="B53" i="4"/>
  <c r="B54" i="4"/>
  <c r="B55" i="4"/>
  <c r="B56" i="4"/>
  <c r="B57" i="4"/>
  <c r="B58" i="4"/>
  <c r="B59" i="4"/>
  <c r="B60" i="4"/>
  <c r="B61" i="4"/>
  <c r="B62" i="4"/>
  <c r="N5" i="18"/>
  <c r="M5" i="18"/>
  <c r="L5" i="18"/>
  <c r="K5" i="18"/>
  <c r="J5" i="18"/>
  <c r="I5" i="18"/>
  <c r="H5" i="18"/>
  <c r="G5" i="18"/>
  <c r="F5" i="18"/>
  <c r="E5" i="18"/>
  <c r="D5" i="18"/>
  <c r="C5" i="18"/>
  <c r="N6" i="18"/>
  <c r="M6" i="18"/>
  <c r="L6" i="18"/>
  <c r="K6" i="18"/>
  <c r="J6" i="18"/>
  <c r="I6" i="18"/>
  <c r="H6" i="18"/>
  <c r="G6" i="18"/>
  <c r="F6" i="18"/>
  <c r="E6" i="18"/>
  <c r="D6" i="18"/>
  <c r="C6" i="18"/>
  <c r="B31" i="4"/>
  <c r="B29" i="4"/>
  <c r="E51" i="18" l="1"/>
  <c r="D51" i="18"/>
  <c r="C51" i="18"/>
  <c r="E49" i="18"/>
  <c r="D49" i="18"/>
  <c r="C49" i="18"/>
</calcChain>
</file>

<file path=xl/sharedStrings.xml><?xml version="1.0" encoding="utf-8"?>
<sst xmlns="http://schemas.openxmlformats.org/spreadsheetml/2006/main" count="203" uniqueCount="137">
  <si>
    <t>heat capacity of air per volume</t>
  </si>
  <si>
    <t>kWh per MJ</t>
  </si>
  <si>
    <t>Shading reduction factor from external obstacles</t>
  </si>
  <si>
    <t>Shading reduction factor for movable shades</t>
  </si>
  <si>
    <t>External surface heat resistance</t>
  </si>
  <si>
    <t>Absorption coefficient for solar radiation opaque part</t>
  </si>
  <si>
    <t>Form factor between the element and the sky wall</t>
  </si>
  <si>
    <t>Form factor between the element and the sky roof</t>
  </si>
  <si>
    <t>Emissivity thermal radiation external surface</t>
  </si>
  <si>
    <t>Temperature difference external air sky</t>
  </si>
  <si>
    <t>Frame area fraction</t>
  </si>
  <si>
    <t xml:space="preserve">Total solar energy transmittance at normal incidence </t>
  </si>
  <si>
    <t xml:space="preserve">Single glazing </t>
  </si>
  <si>
    <t xml:space="preserve">Double glazing </t>
  </si>
  <si>
    <t xml:space="preserve">Double window </t>
  </si>
  <si>
    <t xml:space="preserve">Triple glazing </t>
  </si>
  <si>
    <t xml:space="preserve">Double glazing with selective low-emissivity coating </t>
  </si>
  <si>
    <t xml:space="preserve">Triple glazing with two selective low-emissivity coatings </t>
  </si>
  <si>
    <t>Internal heat capacity of the building, Cm, J/K/m2</t>
  </si>
  <si>
    <t xml:space="preserve">Very light </t>
  </si>
  <si>
    <t xml:space="preserve">Light </t>
  </si>
  <si>
    <t xml:space="preserve">Medium </t>
  </si>
  <si>
    <t xml:space="preserve">Heavy </t>
  </si>
  <si>
    <t xml:space="preserve">Very heavy </t>
  </si>
  <si>
    <t>Reference time constant</t>
  </si>
  <si>
    <t>Reference numerical parameter</t>
  </si>
  <si>
    <t>Window width</t>
  </si>
  <si>
    <t>Window height</t>
  </si>
  <si>
    <r>
      <t>Air flow m</t>
    </r>
    <r>
      <rPr>
        <b/>
        <sz val="7"/>
        <color rgb="FF000000"/>
        <rFont val="Arial"/>
        <family val="2"/>
      </rPr>
      <t>3</t>
    </r>
    <r>
      <rPr>
        <b/>
        <sz val="10"/>
        <color rgb="FF000000"/>
        <rFont val="Arial"/>
        <family val="2"/>
      </rPr>
      <t>/h per m</t>
    </r>
    <r>
      <rPr>
        <b/>
        <sz val="7"/>
        <color rgb="FF000000"/>
        <rFont val="Arial"/>
        <family val="2"/>
      </rPr>
      <t xml:space="preserve">2 </t>
    </r>
    <r>
      <rPr>
        <b/>
        <sz val="10"/>
        <color rgb="FF000000"/>
        <rFont val="Arial"/>
        <family val="2"/>
      </rPr>
      <t>of outer enveloppe
(exp n = 0,667)</t>
    </r>
  </si>
  <si>
    <t>Leakage level</t>
  </si>
  <si>
    <t>Low</t>
  </si>
  <si>
    <t>Low-average</t>
  </si>
  <si>
    <t>Average</t>
  </si>
  <si>
    <t>Average -high</t>
  </si>
  <si>
    <t>High</t>
  </si>
  <si>
    <t xml:space="preserve">Q4Pa </t>
  </si>
  <si>
    <t>Single family</t>
  </si>
  <si>
    <t>Multi family</t>
  </si>
  <si>
    <t>Industrial</t>
  </si>
  <si>
    <t xml:space="preserve">Internal heat capacity of the building, Cm, J/K/m2 Very light </t>
  </si>
  <si>
    <t xml:space="preserve">Internal heat capacity of the building, Cm, J/K/m2 Light </t>
  </si>
  <si>
    <t xml:space="preserve">Internal heat capacity of the building, Cm, J/K/m2 Medium </t>
  </si>
  <si>
    <t xml:space="preserve">Internal heat capacity of the building, Cm, J/K/m2 Heavy </t>
  </si>
  <si>
    <t xml:space="preserve">Internal heat capacity of the building, Cm, J/K/m2 Very heavy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</si>
  <si>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</si>
  <si>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</si>
  <si>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</si>
  <si>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</si>
  <si>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</si>
  <si>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</si>
  <si>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</si>
  <si>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</si>
  <si>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</si>
  <si>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</si>
  <si>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</si>
  <si>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</si>
  <si>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Days per month</t>
  </si>
  <si>
    <t>-</t>
  </si>
  <si>
    <t>ISO 13790:2008 Annex F</t>
  </si>
  <si>
    <t>Step length</t>
  </si>
  <si>
    <t>Ms</t>
  </si>
  <si>
    <t>user defined input</t>
  </si>
  <si>
    <t>standards input</t>
  </si>
  <si>
    <t>physical properties</t>
  </si>
  <si>
    <t>building stock input</t>
  </si>
  <si>
    <t>J/m3K</t>
  </si>
  <si>
    <t>Fsh,ob</t>
  </si>
  <si>
    <t>ISO 13790:2008 11.4.4</t>
  </si>
  <si>
    <t>Fsh,gl</t>
  </si>
  <si>
    <t>ISO 13790:2008 11.4.3.1</t>
  </si>
  <si>
    <t>m2K/W</t>
  </si>
  <si>
    <t>Rse</t>
  </si>
  <si>
    <t>Conventions for U-value calculations 2006 edition BRE Scotland page 7 table 4.1</t>
  </si>
  <si>
    <t>αsc</t>
  </si>
  <si>
    <t>Used for EPC exam in Belgrade. I don't know exactly which standard it comes from.</t>
  </si>
  <si>
    <t>Fr</t>
  </si>
  <si>
    <t>ISO 13790:2008 11.4.6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</si>
  <si>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sc</t>
    </r>
  </si>
  <si>
    <t>ε</t>
  </si>
  <si>
    <t>https://www.engineeringtoolbox.com/emissivity-coefficients-d_447.html</t>
  </si>
  <si>
    <t>K</t>
  </si>
  <si>
    <t>Δθer</t>
  </si>
  <si>
    <t>Ff</t>
  </si>
  <si>
    <t>ISO 13790:2008 11.4.5</t>
  </si>
  <si>
    <t>gn</t>
  </si>
  <si>
    <t>ISO 13790:2008 page 115 table G.2</t>
  </si>
  <si>
    <t>ISO 13790:2008 page 68 table 12</t>
  </si>
  <si>
    <t>τH,0</t>
  </si>
  <si>
    <t>ISO 13790:2008 page 63</t>
  </si>
  <si>
    <t>αH,0</t>
  </si>
  <si>
    <t>m</t>
  </si>
  <si>
    <t xml:space="preserve">Q10Pa </t>
  </si>
  <si>
    <t>Q50Pa</t>
  </si>
  <si>
    <t>EN 15242:2007 page 44 table B.1</t>
  </si>
  <si>
    <t xml:space="preserve">Solar energy transmittance at normal incidence Single glazing </t>
  </si>
  <si>
    <t xml:space="preserve">Solar energy transmittance at normal incidence Double glazing </t>
  </si>
  <si>
    <t xml:space="preserve">Solar energy transmittance at normal incidence Double window </t>
  </si>
  <si>
    <t xml:space="preserve">Solar energy transmittance at normal incidence Triple glazing </t>
  </si>
  <si>
    <t xml:space="preserve">Solar energy transmittance at normal incidence Double glazing with selective low-emissivity coating </t>
  </si>
  <si>
    <t xml:space="preserve">Solar energy transmittance at normal incidence Triple glazing with two selective low-emissivity coatings </t>
  </si>
  <si>
    <t>Leakage level in Single family at Air flow m3/h per m2 of outer envelope (exp n = 0,667) of Q4Pa for Low-average</t>
  </si>
  <si>
    <t>Leakage level in Single family at Air flow m3/h per m2 of outer envelope (exp n = 0,667) of Q4Pa for Average</t>
  </si>
  <si>
    <t>Leakage level in Single family at Air flow m3/h per m2 of outer envelope (exp n = 0,667) of Q4Pa for Average -high</t>
  </si>
  <si>
    <t>Leakage level in Single family at Air flow m3/h per m2 of outer envelope (exp n = 0,667) of Q4Pa for High</t>
  </si>
  <si>
    <t>Leakage level in Multi family at Air flow m3/h per m2 of outer envelope (exp n = 0,667) of Q4Pa for Low</t>
  </si>
  <si>
    <t>Leakage level in Multi family at Air flow m3/h per m2 of outer envelope (exp n = 0,667) of Q4Pa for Average</t>
  </si>
  <si>
    <t>Leakage level in Multi family at Air flow m3/h per m2 of outer envelope (exp n = 0,667) of Q4Pa for High</t>
  </si>
  <si>
    <t>Leakage level in Industrial at Air flow m3/h per m2 of outer envelope (exp n = 0,667) of Q4Pa for Low</t>
  </si>
  <si>
    <t>Leakage level in Industrial at Air flow m3/h per m2 of outer envelope (exp n = 0,667) of Q4Pa for Average</t>
  </si>
  <si>
    <t>Leakage level in Industrial at Air flow m3/h per m2 of outer envelope (exp n = 0,667) of Q4Pa for High</t>
  </si>
  <si>
    <t>Leakage level in Single family at Air flow m3/h per m2 of outer envelope (exp n = 0,667) of Q4Pa for Low</t>
  </si>
  <si>
    <t>Step length (Ms) Jan</t>
  </si>
  <si>
    <t>Step length (Ms) Feb</t>
  </si>
  <si>
    <t>Step length (Ms) Mar</t>
  </si>
  <si>
    <t>Step length (Ms) Apr</t>
  </si>
  <si>
    <t>Step length (Ms) May</t>
  </si>
  <si>
    <t>Step length (Ms) Jun</t>
  </si>
  <si>
    <t>Step length (Ms) Jul</t>
  </si>
  <si>
    <t>Step length (Ms) Aug</t>
  </si>
  <si>
    <t>Step length (Ms) Sep</t>
  </si>
  <si>
    <t>Step length (Ms) Oct</t>
  </si>
  <si>
    <t>Step length (Ms) Nov</t>
  </si>
  <si>
    <t>Step length (Ms) Dec</t>
  </si>
  <si>
    <t>Days per month Jan</t>
  </si>
  <si>
    <t>Days per month Feb</t>
  </si>
  <si>
    <t>Days per month Mar</t>
  </si>
  <si>
    <t>Days per month Apr</t>
  </si>
  <si>
    <t>Days per month May</t>
  </si>
  <si>
    <t>Days per month Jun</t>
  </si>
  <si>
    <t>Days per month Jul</t>
  </si>
  <si>
    <t>Days per month Aug</t>
  </si>
  <si>
    <t>Days per month Sep</t>
  </si>
  <si>
    <t>Days per month Oct</t>
  </si>
  <si>
    <t>Days per month Nov</t>
  </si>
  <si>
    <t>Days per month Dec</t>
  </si>
  <si>
    <t>value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</si>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</sst>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#,##0.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5">
    <xf numFmtId="0" fontId="0" fillId="0" borderId="0"/>
    <xf numFmtId="9" fontId="1" fillId="2" borderId="0">
      <alignment horizontal="left"/>
    </xf>
    <xf numFmtId="0" fontId="2" fillId="0" borderId="0" applyNumberFormat="0" applyFill="0" applyBorder="0" applyAlignment="0" applyProtection="0"/>
    <xf numFmtId="3" fontId="9" fillId="3" borderId="0">
      <alignment horizontal="center"/>
    </xf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2" fontId="3" fillId="0" borderId="0" xfId="0" applyNumberFormat="1" applyFont="1"/>
    <xf numFmtId="0" fontId="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4" fontId="5" fillId="0" borderId="2" xfId="0" applyNumberFormat="1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3" fontId="9" fillId="4" borderId="1" xfId="3" applyFill="1" applyBorder="1">
      <alignment horizontal="center"/>
    </xf>
    <xf numFmtId="4" fontId="9" fillId="4" borderId="1" xfId="3" applyNumberFormat="1" applyFill="1" applyBorder="1">
      <alignment horizontal="center"/>
    </xf>
    <xf numFmtId="0" fontId="0" fillId="0" borderId="0" xfId="0" applyAlignment="1">
      <alignment horizontal="center" vertical="center"/>
    </xf>
    <xf numFmtId="4" fontId="9" fillId="3" borderId="1" xfId="3" applyNumberFormat="1" applyBorder="1">
      <alignment horizontal="center"/>
    </xf>
    <xf numFmtId="4" fontId="9" fillId="5" borderId="1" xfId="3" applyNumberFormat="1" applyFill="1" applyBorder="1">
      <alignment horizontal="center"/>
    </xf>
    <xf numFmtId="4" fontId="6" fillId="0" borderId="0" xfId="0" applyNumberFormat="1" applyFont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" fontId="6" fillId="0" borderId="1" xfId="0" applyNumberFormat="1" applyFont="1" applyBorder="1" applyAlignment="1">
      <alignment horizontal="left" vertical="center" wrapText="1"/>
    </xf>
    <xf numFmtId="3" fontId="9" fillId="5" borderId="1" xfId="3" applyFill="1" applyBorder="1">
      <alignment horizontal="center"/>
    </xf>
    <xf numFmtId="164" fontId="9" fillId="5" borderId="1" xfId="3" applyNumberFormat="1" applyFill="1" applyBorder="1">
      <alignment horizontal="center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3" fontId="9" fillId="4" borderId="3" xfId="3" applyFill="1" applyBorder="1">
      <alignment horizontal="center"/>
    </xf>
    <xf numFmtId="4" fontId="9" fillId="4" borderId="3" xfId="3" applyNumberFormat="1" applyFill="1" applyBorder="1">
      <alignment horizontal="center"/>
    </xf>
    <xf numFmtId="4" fontId="9" fillId="3" borderId="3" xfId="3" applyNumberFormat="1" applyBorder="1">
      <alignment horizontal="center"/>
    </xf>
    <xf numFmtId="4" fontId="9" fillId="5" borderId="3" xfId="3" applyNumberFormat="1" applyFill="1" applyBorder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3" fontId="9" fillId="3" borderId="1" xfId="3" applyBorder="1">
      <alignment horizontal="center"/>
    </xf>
    <xf numFmtId="0" fontId="6" fillId="0" borderId="1" xfId="0" applyFont="1" applyBorder="1" applyAlignment="1">
      <alignment horizontal="center" vertical="center" wrapText="1"/>
    </xf>
    <xf numFmtId="3" fontId="9" fillId="0" borderId="0" xfId="3" applyFill="1">
      <alignment horizontal="center"/>
    </xf>
    <xf numFmtId="0" fontId="0" fillId="0" borderId="0" xfId="0" applyAlignment="1">
      <alignment horizontal="left" vertical="center"/>
    </xf>
    <xf numFmtId="165" fontId="9" fillId="3" borderId="1" xfId="3" applyNumberFormat="1" applyBorder="1">
      <alignment horizontal="center"/>
    </xf>
    <xf numFmtId="4" fontId="9" fillId="6" borderId="1" xfId="3" applyNumberFormat="1" applyFill="1" applyBorder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4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</cellXfs>
  <cellStyles count="5">
    <cellStyle name="A - percent" xfId="1" xr:uid="{00000000-0005-0000-0000-000000000000}"/>
    <cellStyle name="Hyperlink" xfId="4" builtinId="8"/>
    <cellStyle name="Inputs" xfId="3" xr:uid="{8B13F3BD-3D03-43C3-9436-E3E2949AEA9A}"/>
    <cellStyle name="Lien hypertexte 2" xfId="2" xr:uid="{50E65459-8B37-4699-8013-A50B61FDACF0}"/>
    <cellStyle name="Normal" xfId="0" builtinId="0"/>
  </cellStyles>
  <dxfs count="2">
    <dxf>
      <font>
        <b/>
        <i val="0"/>
      </font>
      <fill>
        <patternFill>
          <bgColor rgb="FFF9F9F9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ck">
          <color theme="0" tint="-0.14996795556505021"/>
        </left>
        <right style="thick">
          <color theme="0" tint="-0.14996795556505021"/>
        </right>
        <top style="thick">
          <color theme="0" tint="-0.14996795556505021"/>
        </top>
        <bottom style="thick">
          <color theme="0" tint="-0.14996795556505021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Table Style 1" pivot="0" count="2" xr9:uid="{23C6B342-CA98-4AD7-917B-F8B29B95557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pie.sharepoint.com/Proposal/C015%20EUCalc/2%20work_packages/wp2_buildings/documentation/Energy%20Need%20Calcuation/ISO%2013790%20calculations%20-%20DE%20residential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 and sources"/>
      <sheetName val="Inputs (1)"/>
      <sheetName val="Inputs (2)"/>
      <sheetName val="DE inputs"/>
      <sheetName val="Calculation"/>
      <sheetName val="CalculationM2"/>
    </sheetNames>
    <sheetDataSet>
      <sheetData sheetId="0"/>
      <sheetData sheetId="1"/>
      <sheetData sheetId="2"/>
      <sheetData sheetId="3"/>
      <sheetData sheetId="4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0</v>
          </cell>
          <cell r="I44">
            <v>0</v>
          </cell>
          <cell r="J44">
            <v>0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1</v>
          </cell>
          <cell r="I45">
            <v>1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52">
          <cell r="C52">
            <v>0.26190476190476192</v>
          </cell>
          <cell r="D52">
            <v>0.26190476190476192</v>
          </cell>
          <cell r="E52">
            <v>0.17857142857142858</v>
          </cell>
          <cell r="F52">
            <v>9.5238095238095233E-2</v>
          </cell>
          <cell r="G52">
            <v>5.9523809523809521E-2</v>
          </cell>
          <cell r="H52">
            <v>0</v>
          </cell>
          <cell r="I52">
            <v>0</v>
          </cell>
          <cell r="J52">
            <v>0</v>
          </cell>
          <cell r="K52">
            <v>9.5238095238095233E-2</v>
          </cell>
          <cell r="L52">
            <v>0.17857142857142858</v>
          </cell>
          <cell r="M52">
            <v>0.26190476190476192</v>
          </cell>
          <cell r="N52">
            <v>0.26190476190476192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1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64">
          <cell r="C64">
            <v>19.399999999999999</v>
          </cell>
          <cell r="D64">
            <v>18.600000000000001</v>
          </cell>
          <cell r="E64">
            <v>15.2</v>
          </cell>
          <cell r="F64">
            <v>11.1</v>
          </cell>
          <cell r="G64">
            <v>5.6999999999999993</v>
          </cell>
          <cell r="H64">
            <v>8.8999999999999986</v>
          </cell>
          <cell r="I64">
            <v>6.8000000000000007</v>
          </cell>
          <cell r="J64">
            <v>7.1000000000000014</v>
          </cell>
          <cell r="K64">
            <v>5.5</v>
          </cell>
          <cell r="L64">
            <v>10.3</v>
          </cell>
          <cell r="M64">
            <v>15.3</v>
          </cell>
          <cell r="N64">
            <v>18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ngineeringtoolbox.com/emissivity-coefficients-d_4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4"/>
  <sheetViews>
    <sheetView tabSelected="1" workbookViewId="0">
      <selection activeCell="A35" sqref="A35"/>
    </sheetView>
  </sheetViews>
  <sheetFormatPr defaultColWidth="6.85546875" defaultRowHeight="15" x14ac:dyDescent="0.25"/>
  <cols>
    <col min="1" max="1" width="106.28515625" customWidth="1"/>
    <col min="2" max="2" width="14.28515625" bestFit="1" customWidth="1"/>
    <col min="3" max="21" width="6.85546875" style="50"/>
  </cols>
  <sheetData>
    <row r="1" spans="1:11" x14ac:dyDescent="0.25">
      <c r="A1" t="s">
        <v>136</v>
      </c>
      <c r="B1" t="s">
        <v>135</v>
      </c>
    </row>
    <row r="2" spans="1:11" x14ac:dyDescent="0.25">
      <c r="A2" s="47" t="s">
        <v>0</v>
      </c>
      <c r="B2" s="26">
        <v>1200</v>
      </c>
      <c r="C2" s="49"/>
      <c r="D2" s="49"/>
      <c r="E2" s="49"/>
      <c r="F2" s="49"/>
      <c r="G2" s="49"/>
      <c r="H2" s="49"/>
      <c r="I2" s="49"/>
      <c r="J2" s="49"/>
      <c r="K2" s="49"/>
    </row>
    <row r="3" spans="1:11" x14ac:dyDescent="0.25">
      <c r="A3" s="47" t="s">
        <v>1</v>
      </c>
      <c r="B3" s="27">
        <v>0.27777800000000002</v>
      </c>
      <c r="C3" s="49"/>
      <c r="D3" s="49"/>
      <c r="E3" s="49"/>
      <c r="F3" s="49"/>
      <c r="G3" s="49"/>
      <c r="H3" s="49"/>
      <c r="I3" s="49"/>
      <c r="J3" s="49"/>
      <c r="K3" s="49"/>
    </row>
    <row r="4" spans="1:11" x14ac:dyDescent="0.25">
      <c r="A4" s="47" t="s">
        <v>2</v>
      </c>
      <c r="B4" s="28">
        <v>0.75</v>
      </c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25">
      <c r="A5" s="47" t="s">
        <v>3</v>
      </c>
      <c r="B5" s="28">
        <v>0.5</v>
      </c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25">
      <c r="A6" s="47" t="s">
        <v>4</v>
      </c>
      <c r="B6" s="29">
        <v>0.04</v>
      </c>
      <c r="C6" s="49"/>
      <c r="D6" s="49"/>
      <c r="E6" s="49"/>
      <c r="F6" s="49"/>
      <c r="G6" s="49"/>
      <c r="H6" s="49"/>
      <c r="I6" s="49"/>
      <c r="J6" s="49"/>
      <c r="K6" s="49"/>
    </row>
    <row r="7" spans="1:11" x14ac:dyDescent="0.25">
      <c r="A7" s="47" t="s">
        <v>5</v>
      </c>
      <c r="B7" s="29">
        <v>0.6</v>
      </c>
      <c r="C7" s="49"/>
      <c r="D7" s="49"/>
      <c r="E7" s="49"/>
      <c r="F7" s="49"/>
      <c r="G7" s="49"/>
      <c r="H7" s="49"/>
      <c r="I7" s="49"/>
      <c r="J7" s="49"/>
      <c r="K7" s="49"/>
    </row>
    <row r="8" spans="1:11" x14ac:dyDescent="0.25">
      <c r="A8" s="47" t="s">
        <v>6</v>
      </c>
      <c r="B8" s="29">
        <v>0.5</v>
      </c>
      <c r="C8" s="49"/>
      <c r="D8" s="49"/>
      <c r="E8" s="49"/>
      <c r="F8" s="49"/>
      <c r="G8" s="49"/>
      <c r="H8" s="49"/>
      <c r="I8" s="49"/>
      <c r="J8" s="49"/>
      <c r="K8" s="49"/>
    </row>
    <row r="9" spans="1:11" x14ac:dyDescent="0.25">
      <c r="A9" s="47" t="s">
        <v>7</v>
      </c>
      <c r="B9" s="29">
        <v>1</v>
      </c>
      <c r="C9" s="49"/>
      <c r="D9" s="49"/>
      <c r="E9" s="49"/>
      <c r="F9" s="49"/>
      <c r="G9" s="49"/>
      <c r="H9" s="49"/>
      <c r="I9" s="49"/>
      <c r="J9" s="49"/>
      <c r="K9" s="49"/>
    </row>
    <row r="10" spans="1:11" x14ac:dyDescent="0.25">
      <c r="A10" s="47" t="s">
        <v>8</v>
      </c>
      <c r="B10" s="27">
        <v>0.9</v>
      </c>
      <c r="C10" s="49"/>
      <c r="D10" s="49"/>
      <c r="E10" s="49"/>
      <c r="F10" s="49"/>
      <c r="G10" s="49"/>
      <c r="H10" s="49"/>
      <c r="I10" s="49"/>
      <c r="J10" s="49"/>
      <c r="K10" s="49"/>
    </row>
    <row r="11" spans="1:11" x14ac:dyDescent="0.25">
      <c r="A11" s="47" t="s">
        <v>9</v>
      </c>
      <c r="B11" s="29">
        <v>11</v>
      </c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47" t="s">
        <v>10</v>
      </c>
      <c r="B12" s="14">
        <v>0.25</v>
      </c>
      <c r="C12" s="49"/>
      <c r="D12" s="49"/>
      <c r="E12" s="49"/>
      <c r="F12" s="49"/>
      <c r="G12" s="49"/>
      <c r="H12" s="49"/>
      <c r="I12" s="49"/>
      <c r="J12" s="49"/>
      <c r="K12" s="49"/>
    </row>
    <row r="13" spans="1:11" x14ac:dyDescent="0.25">
      <c r="A13" s="47" t="s">
        <v>94</v>
      </c>
      <c r="B13" s="15">
        <v>0.85</v>
      </c>
      <c r="C13" s="49"/>
      <c r="D13" s="49"/>
      <c r="E13" s="49"/>
      <c r="F13" s="49"/>
      <c r="G13" s="49"/>
      <c r="H13" s="49"/>
      <c r="I13" s="49"/>
      <c r="J13" s="49"/>
      <c r="K13" s="49"/>
    </row>
    <row r="14" spans="1:11" x14ac:dyDescent="0.25">
      <c r="A14" s="47" t="s">
        <v>95</v>
      </c>
      <c r="B14" s="15">
        <v>0.75</v>
      </c>
      <c r="C14" s="49"/>
      <c r="D14" s="49"/>
      <c r="E14" s="49"/>
      <c r="F14" s="49"/>
      <c r="G14" s="49"/>
      <c r="H14" s="49"/>
      <c r="I14" s="49"/>
      <c r="J14" s="49"/>
      <c r="K14" s="49"/>
    </row>
    <row r="15" spans="1:11" x14ac:dyDescent="0.25">
      <c r="A15" s="47" t="s">
        <v>96</v>
      </c>
      <c r="B15" s="15">
        <v>0.75</v>
      </c>
      <c r="C15" s="49"/>
      <c r="D15" s="49"/>
      <c r="E15" s="49"/>
      <c r="F15" s="49"/>
      <c r="G15" s="49"/>
      <c r="H15" s="49"/>
      <c r="I15" s="49"/>
      <c r="J15" s="49"/>
      <c r="K15" s="49"/>
    </row>
    <row r="16" spans="1:11" x14ac:dyDescent="0.25">
      <c r="A16" s="47" t="s">
        <v>97</v>
      </c>
      <c r="B16" s="15">
        <v>0.7</v>
      </c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47" t="s">
        <v>98</v>
      </c>
      <c r="B17" s="15">
        <v>0.67</v>
      </c>
      <c r="C17" s="49"/>
      <c r="D17" s="49"/>
      <c r="E17" s="49"/>
      <c r="F17" s="49"/>
      <c r="G17" s="49"/>
      <c r="H17" s="49"/>
      <c r="I17" s="49"/>
      <c r="J17" s="49"/>
      <c r="K17" s="49"/>
    </row>
    <row r="18" spans="1:11" x14ac:dyDescent="0.25">
      <c r="A18" s="47" t="s">
        <v>99</v>
      </c>
      <c r="B18" s="15">
        <v>0.5</v>
      </c>
      <c r="C18" s="49"/>
      <c r="D18" s="49"/>
      <c r="E18" s="49"/>
      <c r="F18" s="49"/>
      <c r="G18" s="49"/>
      <c r="H18" s="49"/>
      <c r="I18" s="49"/>
      <c r="J18" s="49"/>
      <c r="K18" s="49"/>
    </row>
    <row r="19" spans="1:11" x14ac:dyDescent="0.25">
      <c r="A19" s="48" t="s">
        <v>39</v>
      </c>
      <c r="B19" s="20">
        <v>80000</v>
      </c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5">
      <c r="A20" s="48" t="s">
        <v>40</v>
      </c>
      <c r="B20" s="20">
        <v>110000</v>
      </c>
      <c r="C20" s="49"/>
      <c r="D20" s="49"/>
      <c r="E20" s="49"/>
      <c r="F20" s="49"/>
      <c r="G20" s="49"/>
      <c r="H20" s="49"/>
      <c r="I20" s="49"/>
      <c r="J20" s="49"/>
      <c r="K20" s="49"/>
    </row>
    <row r="21" spans="1:11" x14ac:dyDescent="0.25">
      <c r="A21" s="48" t="s">
        <v>41</v>
      </c>
      <c r="B21" s="20">
        <v>165000</v>
      </c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48" t="s">
        <v>42</v>
      </c>
      <c r="B22" s="20">
        <v>260000</v>
      </c>
      <c r="C22" s="49"/>
      <c r="D22" s="49"/>
      <c r="E22" s="49"/>
      <c r="F22" s="49"/>
      <c r="G22" s="49"/>
      <c r="H22" s="49"/>
      <c r="I22" s="49"/>
      <c r="J22" s="49"/>
      <c r="K22" s="49"/>
    </row>
    <row r="23" spans="1:11" x14ac:dyDescent="0.25">
      <c r="A23" s="48" t="s">
        <v>43</v>
      </c>
      <c r="B23" s="20">
        <v>370000</v>
      </c>
      <c r="C23" s="49"/>
      <c r="D23" s="49"/>
      <c r="E23" s="49"/>
      <c r="F23" s="49"/>
      <c r="G23" s="49"/>
      <c r="H23" s="49"/>
      <c r="I23" s="49"/>
      <c r="J23" s="49"/>
      <c r="K23" s="49"/>
    </row>
    <row r="24" spans="1:11" x14ac:dyDescent="0.25">
      <c r="A24" s="48" t="s">
        <v>24</v>
      </c>
      <c r="B24" s="21">
        <v>15</v>
      </c>
      <c r="C24" s="49"/>
      <c r="D24" s="49"/>
      <c r="E24" s="49"/>
      <c r="F24" s="49"/>
      <c r="G24" s="49"/>
      <c r="H24" s="49"/>
      <c r="I24" s="49"/>
      <c r="J24" s="49"/>
      <c r="K24" s="49"/>
    </row>
    <row r="25" spans="1:11" x14ac:dyDescent="0.25">
      <c r="A25" s="48" t="s">
        <v>25</v>
      </c>
      <c r="B25" s="21">
        <v>1</v>
      </c>
      <c r="C25" s="49"/>
      <c r="D25" s="49"/>
      <c r="E25" s="49"/>
      <c r="F25" s="49"/>
      <c r="G25" s="49"/>
      <c r="H25" s="49"/>
      <c r="I25" s="49"/>
      <c r="J25" s="49"/>
      <c r="K25" s="49"/>
    </row>
    <row r="26" spans="1:11" x14ac:dyDescent="0.25">
      <c r="A26" s="48" t="s">
        <v>26</v>
      </c>
      <c r="B26" s="14">
        <v>1</v>
      </c>
      <c r="C26" s="49"/>
      <c r="D26" s="49"/>
      <c r="E26" s="49"/>
      <c r="F26" s="49"/>
      <c r="G26" s="49"/>
      <c r="H26" s="49"/>
      <c r="I26" s="49"/>
      <c r="J26" s="49"/>
      <c r="K26" s="49"/>
    </row>
    <row r="27" spans="1:11" x14ac:dyDescent="0.25">
      <c r="A27" s="48" t="s">
        <v>27</v>
      </c>
      <c r="B27" s="14">
        <v>1.5</v>
      </c>
      <c r="C27" s="49"/>
      <c r="D27" s="49"/>
      <c r="E27" s="49"/>
      <c r="F27" s="49"/>
      <c r="G27" s="49"/>
      <c r="H27" s="49"/>
      <c r="I27" s="49"/>
      <c r="J27" s="49"/>
      <c r="K27" s="49"/>
    </row>
    <row r="28" spans="1:11" x14ac:dyDescent="0.25">
      <c r="A28" s="48" t="s">
        <v>110</v>
      </c>
      <c r="B28" s="21">
        <v>0.5</v>
      </c>
      <c r="C28" s="49"/>
      <c r="D28" s="49"/>
      <c r="E28" s="49"/>
      <c r="F28" s="49"/>
      <c r="G28" s="49"/>
      <c r="H28" s="49"/>
      <c r="I28" s="49"/>
      <c r="J28" s="49"/>
      <c r="K28" s="49"/>
    </row>
    <row r="29" spans="1:11" x14ac:dyDescent="0.25">
      <c r="A29" s="48" t="s">
        <v>100</v>
      </c>
      <c r="B29" s="24">
        <f>+AVERAGE(B28,B30)</f>
        <v>0.75</v>
      </c>
      <c r="C29" s="49"/>
      <c r="D29" s="49"/>
      <c r="E29" s="49"/>
      <c r="F29" s="49"/>
      <c r="G29" s="49"/>
      <c r="H29" s="49"/>
      <c r="I29" s="49"/>
      <c r="J29" s="49"/>
      <c r="K29" s="49"/>
    </row>
    <row r="30" spans="1:11" x14ac:dyDescent="0.25">
      <c r="A30" s="48" t="s">
        <v>101</v>
      </c>
      <c r="B30" s="21">
        <v>1</v>
      </c>
      <c r="C30" s="49"/>
      <c r="D30" s="49"/>
      <c r="E30" s="49"/>
      <c r="F30" s="49"/>
      <c r="G30" s="49"/>
      <c r="H30" s="49"/>
      <c r="I30" s="49"/>
      <c r="J30" s="49"/>
      <c r="K30" s="49"/>
    </row>
    <row r="31" spans="1:11" x14ac:dyDescent="0.25">
      <c r="A31" s="48" t="s">
        <v>102</v>
      </c>
      <c r="B31" s="24">
        <f>+AVERAGE(B30,B32)</f>
        <v>1.5</v>
      </c>
      <c r="C31" s="49"/>
      <c r="D31" s="49"/>
      <c r="E31" s="49"/>
      <c r="F31" s="49"/>
      <c r="G31" s="49"/>
      <c r="H31" s="49"/>
      <c r="I31" s="49"/>
      <c r="J31" s="49"/>
      <c r="K31" s="49"/>
    </row>
    <row r="32" spans="1:11" x14ac:dyDescent="0.25">
      <c r="A32" s="48" t="s">
        <v>103</v>
      </c>
      <c r="B32" s="21">
        <v>2</v>
      </c>
      <c r="C32" s="49"/>
      <c r="D32" s="49"/>
      <c r="E32" s="49"/>
      <c r="F32" s="49"/>
      <c r="G32" s="49"/>
      <c r="H32" s="49"/>
      <c r="I32" s="49"/>
      <c r="J32" s="49"/>
      <c r="K32" s="49"/>
    </row>
    <row r="33" spans="1:14" x14ac:dyDescent="0.25">
      <c r="A33" s="48" t="s">
        <v>104</v>
      </c>
      <c r="B33" s="21">
        <v>0.5</v>
      </c>
      <c r="C33" s="49"/>
      <c r="D33" s="49"/>
      <c r="E33" s="49"/>
      <c r="F33" s="49"/>
      <c r="G33" s="49"/>
      <c r="H33" s="49"/>
      <c r="I33" s="49"/>
      <c r="J33" s="49"/>
      <c r="K33" s="49"/>
    </row>
    <row r="34" spans="1:14" x14ac:dyDescent="0.25">
      <c r="A34" s="48" t="s">
        <v>105</v>
      </c>
      <c r="B34" s="21">
        <v>1</v>
      </c>
      <c r="C34" s="49"/>
      <c r="D34" s="49"/>
      <c r="E34" s="49"/>
      <c r="F34" s="49"/>
      <c r="G34" s="49"/>
      <c r="H34" s="49"/>
      <c r="I34" s="49"/>
      <c r="J34" s="49"/>
      <c r="K34" s="49"/>
    </row>
    <row r="35" spans="1:14" x14ac:dyDescent="0.25">
      <c r="A35" s="48" t="s">
        <v>106</v>
      </c>
      <c r="B35" s="21">
        <v>2</v>
      </c>
      <c r="C35" s="49"/>
      <c r="D35" s="49"/>
      <c r="E35" s="49"/>
      <c r="F35" s="49"/>
      <c r="G35" s="49"/>
      <c r="H35" s="49"/>
      <c r="I35" s="49"/>
      <c r="J35" s="49"/>
      <c r="K35" s="49"/>
    </row>
    <row r="36" spans="1:14" x14ac:dyDescent="0.25">
      <c r="A36" s="48" t="s">
        <v>107</v>
      </c>
      <c r="B36" s="21">
        <v>1</v>
      </c>
      <c r="C36" s="49"/>
      <c r="D36" s="49"/>
      <c r="E36" s="49"/>
      <c r="F36" s="49"/>
      <c r="G36" s="49"/>
      <c r="H36" s="49"/>
      <c r="I36" s="49"/>
      <c r="J36" s="49"/>
      <c r="K36" s="49"/>
    </row>
    <row r="37" spans="1:14" x14ac:dyDescent="0.25">
      <c r="A37" s="48" t="s">
        <v>108</v>
      </c>
      <c r="B37" s="21">
        <v>2</v>
      </c>
      <c r="C37" s="49"/>
      <c r="D37" s="49"/>
      <c r="E37" s="49"/>
      <c r="F37" s="49"/>
      <c r="G37" s="49"/>
      <c r="H37" s="49"/>
      <c r="I37" s="49"/>
      <c r="J37" s="49"/>
      <c r="K37" s="49"/>
    </row>
    <row r="38" spans="1:14" x14ac:dyDescent="0.25">
      <c r="A38" s="48" t="s">
        <v>109</v>
      </c>
      <c r="B38" s="21">
        <v>4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1:14" s="50" customFormat="1" x14ac:dyDescent="0.25">
      <c r="A39" s="50" t="s">
        <v>111</v>
      </c>
      <c r="B39" s="37">
        <v>2.6783999999999999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</row>
    <row r="40" spans="1:14" s="50" customFormat="1" x14ac:dyDescent="0.25">
      <c r="A40" s="50" t="s">
        <v>112</v>
      </c>
      <c r="B40" s="37">
        <v>2.4192</v>
      </c>
      <c r="C40" s="49"/>
      <c r="D40" s="49"/>
      <c r="E40" s="49"/>
      <c r="F40" s="49"/>
      <c r="G40" s="49"/>
      <c r="H40" s="49"/>
      <c r="I40" s="49"/>
      <c r="J40" s="49"/>
      <c r="K40" s="49"/>
    </row>
    <row r="41" spans="1:14" s="50" customFormat="1" x14ac:dyDescent="0.25">
      <c r="A41" s="50" t="s">
        <v>113</v>
      </c>
      <c r="B41" s="37">
        <v>2.6783999999999999</v>
      </c>
      <c r="C41" s="49"/>
      <c r="D41" s="49"/>
      <c r="E41" s="49"/>
      <c r="F41" s="49"/>
      <c r="G41" s="49"/>
      <c r="H41" s="49"/>
      <c r="I41" s="49"/>
      <c r="J41" s="49"/>
      <c r="K41" s="49"/>
    </row>
    <row r="42" spans="1:14" s="50" customFormat="1" x14ac:dyDescent="0.25">
      <c r="A42" s="50" t="s">
        <v>114</v>
      </c>
      <c r="B42" s="37">
        <v>2.5920000000000001</v>
      </c>
      <c r="C42" s="49"/>
      <c r="D42" s="49"/>
      <c r="E42" s="49"/>
      <c r="F42" s="49"/>
      <c r="G42" s="49"/>
      <c r="H42" s="49"/>
      <c r="I42" s="49"/>
      <c r="J42" s="49"/>
      <c r="K42" s="49"/>
    </row>
    <row r="43" spans="1:14" s="50" customFormat="1" x14ac:dyDescent="0.25">
      <c r="A43" s="50" t="s">
        <v>115</v>
      </c>
      <c r="B43" s="37">
        <v>2.6783999999999999</v>
      </c>
      <c r="C43" s="49"/>
      <c r="D43" s="49"/>
      <c r="E43" s="49"/>
      <c r="F43" s="49"/>
      <c r="G43" s="49"/>
      <c r="H43" s="49"/>
      <c r="I43" s="49"/>
      <c r="J43" s="49"/>
      <c r="K43" s="49"/>
    </row>
    <row r="44" spans="1:14" s="50" customFormat="1" x14ac:dyDescent="0.25">
      <c r="A44" s="50" t="s">
        <v>116</v>
      </c>
      <c r="B44" s="37">
        <v>2.5920000000000001</v>
      </c>
      <c r="C44" s="49"/>
      <c r="D44" s="49"/>
      <c r="E44" s="49"/>
      <c r="F44" s="49"/>
      <c r="G44" s="49"/>
      <c r="H44" s="49"/>
      <c r="I44" s="49"/>
      <c r="J44" s="49"/>
      <c r="K44" s="49"/>
    </row>
    <row r="45" spans="1:14" s="50" customFormat="1" x14ac:dyDescent="0.25">
      <c r="A45" s="50" t="s">
        <v>117</v>
      </c>
      <c r="B45" s="37">
        <v>2.6783999999999999</v>
      </c>
      <c r="C45" s="49"/>
      <c r="D45" s="49"/>
      <c r="E45" s="49"/>
      <c r="F45" s="49"/>
      <c r="G45" s="49"/>
      <c r="H45" s="49"/>
      <c r="I45" s="49"/>
      <c r="J45" s="49"/>
      <c r="K45" s="49"/>
    </row>
    <row r="46" spans="1:14" s="50" customFormat="1" x14ac:dyDescent="0.25">
      <c r="A46" s="50" t="s">
        <v>118</v>
      </c>
      <c r="B46" s="37">
        <v>2.6783999999999999</v>
      </c>
      <c r="C46" s="49"/>
      <c r="D46" s="49"/>
      <c r="E46" s="49"/>
      <c r="F46" s="49"/>
      <c r="G46" s="49"/>
      <c r="H46" s="49"/>
      <c r="I46" s="49"/>
      <c r="J46" s="49"/>
      <c r="K46" s="49"/>
    </row>
    <row r="47" spans="1:14" s="50" customFormat="1" x14ac:dyDescent="0.25">
      <c r="A47" s="50" t="s">
        <v>119</v>
      </c>
      <c r="B47" s="37">
        <v>2.5920000000000001</v>
      </c>
      <c r="C47" s="49"/>
      <c r="D47" s="49"/>
      <c r="E47" s="49"/>
      <c r="F47" s="49"/>
      <c r="G47" s="49"/>
      <c r="H47" s="49"/>
      <c r="I47" s="49"/>
      <c r="J47" s="49"/>
      <c r="K47" s="49"/>
    </row>
    <row r="48" spans="1:14" s="50" customFormat="1" x14ac:dyDescent="0.25">
      <c r="A48" s="50" t="s">
        <v>120</v>
      </c>
      <c r="B48" s="37">
        <v>2.6783999999999999</v>
      </c>
      <c r="C48" s="49"/>
      <c r="D48" s="49"/>
      <c r="E48" s="49"/>
      <c r="F48" s="49"/>
      <c r="G48" s="49"/>
      <c r="H48" s="49"/>
      <c r="I48" s="49"/>
      <c r="J48" s="49"/>
      <c r="K48" s="49"/>
    </row>
    <row r="49" spans="1:16" s="50" customFormat="1" x14ac:dyDescent="0.25">
      <c r="A49" s="50" t="s">
        <v>121</v>
      </c>
      <c r="B49" s="37">
        <v>2.5920000000000001</v>
      </c>
      <c r="C49" s="49"/>
      <c r="D49" s="49"/>
      <c r="E49" s="49"/>
      <c r="F49" s="49"/>
      <c r="G49" s="49"/>
      <c r="H49" s="49"/>
      <c r="I49" s="49"/>
      <c r="J49" s="49"/>
      <c r="K49" s="49"/>
    </row>
    <row r="50" spans="1:16" s="50" customFormat="1" x14ac:dyDescent="0.25">
      <c r="A50" s="50" t="s">
        <v>122</v>
      </c>
      <c r="B50" s="37">
        <v>2.6783999999999999</v>
      </c>
      <c r="C50" s="49"/>
      <c r="D50" s="49"/>
      <c r="E50" s="49"/>
      <c r="F50" s="49"/>
      <c r="G50" s="49"/>
      <c r="H50" s="49"/>
      <c r="I50" s="49"/>
      <c r="J50" s="49"/>
      <c r="K50" s="49"/>
    </row>
    <row r="51" spans="1:16" s="50" customFormat="1" x14ac:dyDescent="0.25">
      <c r="A51" s="50" t="s">
        <v>123</v>
      </c>
      <c r="B51" s="33">
        <f>'_Inputs (1)'!C9</f>
        <v>31</v>
      </c>
    </row>
    <row r="52" spans="1:16" s="50" customFormat="1" x14ac:dyDescent="0.25">
      <c r="A52" s="49" t="s">
        <v>124</v>
      </c>
      <c r="B52" s="33">
        <f>'_Inputs (1)'!D9</f>
        <v>28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s="50" customFormat="1" x14ac:dyDescent="0.25">
      <c r="A53" s="50" t="s">
        <v>125</v>
      </c>
      <c r="B53" s="33">
        <f>'_Inputs (1)'!E9</f>
        <v>31</v>
      </c>
      <c r="C53" s="49"/>
      <c r="D53" s="49"/>
      <c r="E53" s="49"/>
      <c r="F53" s="49"/>
      <c r="G53" s="49"/>
      <c r="H53" s="49"/>
      <c r="I53" s="49"/>
      <c r="J53" s="49"/>
      <c r="K53" s="49"/>
    </row>
    <row r="54" spans="1:16" s="50" customFormat="1" x14ac:dyDescent="0.25">
      <c r="A54" s="50" t="s">
        <v>126</v>
      </c>
      <c r="B54" s="33">
        <f>'_Inputs (1)'!F9</f>
        <v>30</v>
      </c>
      <c r="C54" s="49"/>
      <c r="D54" s="49"/>
      <c r="E54" s="49"/>
      <c r="F54" s="49"/>
      <c r="G54" s="49"/>
      <c r="H54" s="49"/>
      <c r="I54" s="49"/>
      <c r="J54" s="49"/>
      <c r="K54" s="49"/>
    </row>
    <row r="55" spans="1:16" s="50" customFormat="1" x14ac:dyDescent="0.25">
      <c r="A55" s="50" t="s">
        <v>127</v>
      </c>
      <c r="B55" s="33">
        <f>'_Inputs (1)'!G9</f>
        <v>31</v>
      </c>
      <c r="C55" s="49"/>
      <c r="D55" s="49"/>
      <c r="E55" s="49"/>
      <c r="F55" s="49"/>
      <c r="G55" s="49"/>
      <c r="H55" s="49"/>
      <c r="I55" s="49"/>
      <c r="J55" s="49"/>
      <c r="K55" s="49"/>
    </row>
    <row r="56" spans="1:16" s="50" customFormat="1" x14ac:dyDescent="0.25">
      <c r="A56" s="50" t="s">
        <v>128</v>
      </c>
      <c r="B56" s="33">
        <f>'_Inputs (1)'!H9</f>
        <v>30</v>
      </c>
      <c r="C56" s="51"/>
      <c r="D56" s="52"/>
      <c r="E56" s="52"/>
      <c r="F56" s="52"/>
      <c r="G56" s="52"/>
      <c r="H56" s="52"/>
      <c r="I56" s="52"/>
      <c r="J56" s="52"/>
      <c r="K56" s="52"/>
    </row>
    <row r="57" spans="1:16" s="50" customFormat="1" x14ac:dyDescent="0.25">
      <c r="A57" s="50" t="s">
        <v>129</v>
      </c>
      <c r="B57" s="33">
        <f>'_Inputs (1)'!I9</f>
        <v>31</v>
      </c>
      <c r="C57" s="49"/>
      <c r="D57" s="49"/>
      <c r="E57" s="49"/>
      <c r="F57" s="49"/>
      <c r="G57" s="49"/>
      <c r="H57" s="49"/>
      <c r="I57" s="49"/>
      <c r="J57" s="49"/>
      <c r="K57" s="49"/>
    </row>
    <row r="58" spans="1:16" s="50" customFormat="1" x14ac:dyDescent="0.25">
      <c r="A58" s="50" t="s">
        <v>130</v>
      </c>
      <c r="B58" s="33">
        <f>'_Inputs (1)'!J9</f>
        <v>31</v>
      </c>
      <c r="C58" s="49"/>
      <c r="D58" s="49"/>
      <c r="E58" s="49"/>
      <c r="F58" s="49"/>
      <c r="G58" s="49"/>
      <c r="H58" s="49"/>
      <c r="I58" s="49"/>
      <c r="J58" s="49"/>
      <c r="K58" s="49"/>
    </row>
    <row r="59" spans="1:16" s="50" customFormat="1" x14ac:dyDescent="0.25">
      <c r="A59" s="50" t="s">
        <v>131</v>
      </c>
      <c r="B59" s="33">
        <f>'_Inputs (1)'!K9</f>
        <v>30</v>
      </c>
      <c r="C59" s="49"/>
      <c r="D59" s="49"/>
      <c r="E59" s="49"/>
      <c r="F59" s="49"/>
      <c r="G59" s="49"/>
      <c r="H59" s="49"/>
      <c r="I59" s="49"/>
      <c r="J59" s="49"/>
      <c r="K59" s="49"/>
    </row>
    <row r="60" spans="1:16" s="50" customFormat="1" x14ac:dyDescent="0.25">
      <c r="A60" s="50" t="s">
        <v>132</v>
      </c>
      <c r="B60" s="33">
        <f>'_Inputs (1)'!L9</f>
        <v>31</v>
      </c>
      <c r="C60" s="49"/>
      <c r="D60" s="49"/>
      <c r="E60" s="49"/>
      <c r="F60" s="49"/>
      <c r="G60" s="49"/>
      <c r="H60" s="49"/>
      <c r="I60" s="49"/>
      <c r="J60" s="49"/>
      <c r="K60" s="49"/>
    </row>
    <row r="61" spans="1:16" s="50" customFormat="1" x14ac:dyDescent="0.25">
      <c r="A61" s="50" t="s">
        <v>133</v>
      </c>
      <c r="B61" s="33">
        <f>'_Inputs (1)'!M9</f>
        <v>30</v>
      </c>
      <c r="C61" s="49"/>
      <c r="D61" s="49"/>
      <c r="E61" s="49"/>
      <c r="F61" s="49"/>
      <c r="G61" s="49"/>
      <c r="H61" s="49"/>
      <c r="I61" s="49"/>
      <c r="J61" s="49"/>
      <c r="K61" s="49"/>
    </row>
    <row r="62" spans="1:16" s="50" customFormat="1" x14ac:dyDescent="0.25">
      <c r="A62" s="50" t="s">
        <v>134</v>
      </c>
      <c r="B62" s="33">
        <f>'_Inputs (1)'!N9</f>
        <v>31</v>
      </c>
      <c r="C62" s="49"/>
      <c r="D62" s="49"/>
      <c r="E62" s="49"/>
      <c r="F62" s="49"/>
      <c r="G62" s="49"/>
      <c r="H62" s="49"/>
      <c r="I62" s="49"/>
      <c r="J62" s="49"/>
      <c r="K62" s="49"/>
    </row>
    <row r="63" spans="1:16" s="50" customFormat="1" x14ac:dyDescent="0.25">
      <c r="B63" s="49"/>
      <c r="C63" s="49"/>
      <c r="D63" s="49"/>
      <c r="E63" s="49"/>
      <c r="F63" s="49"/>
      <c r="G63" s="49"/>
      <c r="H63" s="49"/>
      <c r="I63" s="49"/>
      <c r="J63" s="49"/>
      <c r="K63" s="49"/>
    </row>
    <row r="64" spans="1:16" s="50" customFormat="1" x14ac:dyDescent="0.25">
      <c r="B64" s="49"/>
      <c r="C64" s="49"/>
      <c r="D64" s="49"/>
      <c r="E64" s="49"/>
      <c r="F64" s="49"/>
      <c r="G64" s="49"/>
      <c r="H64" s="49"/>
      <c r="I64" s="49"/>
      <c r="J64" s="49"/>
      <c r="K64" s="49"/>
    </row>
    <row r="65" spans="2:11" s="50" customFormat="1" x14ac:dyDescent="0.25">
      <c r="B65" s="49"/>
      <c r="C65" s="49"/>
      <c r="D65" s="49"/>
      <c r="E65" s="49"/>
      <c r="F65" s="49"/>
      <c r="G65" s="49"/>
      <c r="H65" s="49"/>
      <c r="I65" s="49"/>
      <c r="J65" s="49"/>
      <c r="K65" s="49"/>
    </row>
    <row r="66" spans="2:11" s="50" customFormat="1" x14ac:dyDescent="0.25">
      <c r="B66" s="49"/>
      <c r="C66" s="49"/>
      <c r="D66" s="49"/>
      <c r="E66" s="49"/>
      <c r="F66" s="49"/>
      <c r="G66" s="49"/>
      <c r="H66" s="49"/>
      <c r="I66" s="49"/>
      <c r="J66" s="49"/>
      <c r="K66" s="49"/>
    </row>
    <row r="67" spans="2:11" s="50" customFormat="1" x14ac:dyDescent="0.25">
      <c r="B67" s="49"/>
      <c r="C67" s="49"/>
      <c r="D67" s="49"/>
      <c r="E67" s="49"/>
      <c r="F67" s="49"/>
      <c r="G67" s="49"/>
      <c r="H67" s="49"/>
      <c r="I67" s="49"/>
      <c r="J67" s="49"/>
      <c r="K67" s="49"/>
    </row>
    <row r="68" spans="2:11" x14ac:dyDescent="0.25">
      <c r="B68" s="2"/>
      <c r="C68" s="49"/>
      <c r="D68" s="49"/>
      <c r="E68" s="49"/>
      <c r="F68" s="49"/>
      <c r="G68" s="49"/>
      <c r="H68" s="49"/>
      <c r="I68" s="49"/>
      <c r="J68" s="49"/>
      <c r="K68" s="49"/>
    </row>
    <row r="69" spans="2:11" x14ac:dyDescent="0.25">
      <c r="B69" s="2"/>
      <c r="C69" s="49"/>
      <c r="D69" s="49"/>
      <c r="E69" s="49"/>
      <c r="F69" s="49"/>
      <c r="G69" s="49"/>
      <c r="H69" s="49"/>
      <c r="I69" s="49"/>
      <c r="J69" s="49"/>
      <c r="K69" s="49"/>
    </row>
    <row r="70" spans="2:11" x14ac:dyDescent="0.25">
      <c r="B70" s="2"/>
      <c r="C70" s="49"/>
      <c r="D70" s="49"/>
      <c r="E70" s="49"/>
      <c r="F70" s="49"/>
      <c r="G70" s="49"/>
      <c r="H70" s="49"/>
      <c r="I70" s="49"/>
      <c r="J70" s="49"/>
      <c r="K70" s="49"/>
    </row>
    <row r="71" spans="2:11" x14ac:dyDescent="0.25">
      <c r="B71" s="2"/>
      <c r="C71" s="49"/>
      <c r="D71" s="49"/>
      <c r="E71" s="49"/>
      <c r="F71" s="49"/>
      <c r="G71" s="49"/>
      <c r="H71" s="49"/>
      <c r="I71" s="49"/>
      <c r="J71" s="49"/>
      <c r="K71" s="49"/>
    </row>
    <row r="72" spans="2:11" x14ac:dyDescent="0.25">
      <c r="B72" s="2"/>
      <c r="C72" s="49"/>
      <c r="D72" s="49"/>
      <c r="E72" s="49"/>
      <c r="F72" s="49"/>
      <c r="G72" s="49"/>
      <c r="H72" s="49"/>
      <c r="I72" s="49"/>
      <c r="J72" s="49"/>
      <c r="K72" s="49"/>
    </row>
    <row r="73" spans="2:11" x14ac:dyDescent="0.25">
      <c r="B73" s="2"/>
      <c r="C73" s="49"/>
      <c r="D73" s="49"/>
      <c r="E73" s="49"/>
      <c r="F73" s="49"/>
      <c r="G73" s="49"/>
      <c r="H73" s="49"/>
      <c r="I73" s="49"/>
      <c r="J73" s="49"/>
      <c r="K73" s="49"/>
    </row>
    <row r="74" spans="2:11" x14ac:dyDescent="0.25">
      <c r="B74" s="2"/>
      <c r="C74" s="49"/>
      <c r="D74" s="49"/>
      <c r="E74" s="49"/>
      <c r="F74" s="49"/>
      <c r="G74" s="49"/>
      <c r="H74" s="49"/>
      <c r="I74" s="49"/>
      <c r="J74" s="49"/>
      <c r="K74" s="49"/>
    </row>
    <row r="75" spans="2:11" x14ac:dyDescent="0.25">
      <c r="B75" s="2"/>
      <c r="C75" s="49"/>
      <c r="D75" s="49"/>
      <c r="E75" s="49"/>
      <c r="F75" s="49"/>
      <c r="G75" s="49"/>
      <c r="H75" s="49"/>
      <c r="I75" s="49"/>
      <c r="J75" s="49"/>
      <c r="K75" s="49"/>
    </row>
    <row r="76" spans="2:11" x14ac:dyDescent="0.25">
      <c r="B76" s="2"/>
      <c r="C76" s="49"/>
      <c r="D76" s="49"/>
      <c r="E76" s="49"/>
      <c r="F76" s="49"/>
      <c r="G76" s="49"/>
      <c r="H76" s="49"/>
      <c r="I76" s="49"/>
      <c r="J76" s="49"/>
      <c r="K76" s="49"/>
    </row>
    <row r="77" spans="2:11" x14ac:dyDescent="0.25">
      <c r="B77" s="2"/>
      <c r="C77" s="49"/>
      <c r="D77" s="49"/>
      <c r="E77" s="49"/>
      <c r="F77" s="49"/>
      <c r="G77" s="49"/>
      <c r="H77" s="49"/>
      <c r="I77" s="49"/>
      <c r="J77" s="49"/>
      <c r="K77" s="49"/>
    </row>
    <row r="78" spans="2:11" x14ac:dyDescent="0.25">
      <c r="B78" s="2"/>
      <c r="C78" s="49"/>
      <c r="D78" s="49"/>
      <c r="E78" s="49"/>
      <c r="F78" s="49"/>
      <c r="G78" s="49"/>
      <c r="H78" s="49"/>
      <c r="I78" s="49"/>
      <c r="J78" s="49"/>
      <c r="K78" s="49"/>
    </row>
    <row r="79" spans="2:11" x14ac:dyDescent="0.25">
      <c r="B79" s="2"/>
      <c r="C79" s="49"/>
      <c r="D79" s="49"/>
      <c r="E79" s="49"/>
      <c r="F79" s="49"/>
      <c r="G79" s="49"/>
      <c r="H79" s="49"/>
      <c r="I79" s="49"/>
      <c r="J79" s="49"/>
      <c r="K79" s="49"/>
    </row>
    <row r="80" spans="2:11" x14ac:dyDescent="0.25">
      <c r="B80" s="2"/>
      <c r="C80" s="49"/>
      <c r="D80" s="49"/>
      <c r="E80" s="49"/>
      <c r="F80" s="49"/>
      <c r="G80" s="49"/>
      <c r="H80" s="49"/>
      <c r="I80" s="49"/>
      <c r="J80" s="49"/>
      <c r="K80" s="49"/>
    </row>
    <row r="81" spans="2:11" x14ac:dyDescent="0.25">
      <c r="B81" s="2"/>
      <c r="C81" s="49"/>
      <c r="D81" s="49"/>
      <c r="E81" s="49"/>
      <c r="F81" s="49"/>
      <c r="G81" s="49"/>
      <c r="H81" s="49"/>
      <c r="I81" s="49"/>
      <c r="J81" s="49"/>
      <c r="K81" s="49"/>
    </row>
    <row r="82" spans="2:11" x14ac:dyDescent="0.25">
      <c r="B82" s="2"/>
      <c r="C82" s="49"/>
      <c r="D82" s="49"/>
      <c r="E82" s="49"/>
      <c r="F82" s="49"/>
      <c r="G82" s="49"/>
      <c r="H82" s="49"/>
      <c r="I82" s="49"/>
      <c r="J82" s="49"/>
      <c r="K82" s="49"/>
    </row>
    <row r="83" spans="2:11" x14ac:dyDescent="0.25">
      <c r="B83" s="2"/>
      <c r="C83" s="49"/>
      <c r="D83" s="49"/>
      <c r="E83" s="49"/>
      <c r="F83" s="49"/>
      <c r="G83" s="49"/>
      <c r="H83" s="49"/>
      <c r="I83" s="49"/>
      <c r="J83" s="49"/>
      <c r="K83" s="49"/>
    </row>
    <row r="84" spans="2:11" x14ac:dyDescent="0.25">
      <c r="B84" s="2"/>
      <c r="C84" s="49"/>
      <c r="D84" s="49"/>
      <c r="E84" s="49"/>
      <c r="F84" s="49"/>
      <c r="G84" s="49"/>
      <c r="H84" s="49"/>
      <c r="I84" s="49"/>
      <c r="J84" s="49"/>
      <c r="K84" s="4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E739-2258-459C-92E1-4CEBF3A76229}">
  <sheetPr codeName="Sheet2"/>
  <dimension ref="B2:Q60"/>
  <sheetViews>
    <sheetView showGridLines="0" zoomScale="85" zoomScaleNormal="85" workbookViewId="0">
      <selection activeCell="C12" sqref="C12"/>
    </sheetView>
  </sheetViews>
  <sheetFormatPr defaultRowHeight="15" customHeight="1" x14ac:dyDescent="0.25"/>
  <cols>
    <col min="1" max="1" width="9.140625" style="18"/>
    <col min="2" max="2" width="54.42578125" style="4" bestFit="1" customWidth="1"/>
    <col min="3" max="9" width="8.85546875" style="13" customWidth="1"/>
    <col min="10" max="14" width="8.85546875" style="18" customWidth="1"/>
    <col min="15" max="15" width="7.85546875" style="18" customWidth="1"/>
    <col min="16" max="16" width="3.85546875" style="18" customWidth="1"/>
    <col min="17" max="16384" width="9.140625" style="18"/>
  </cols>
  <sheetData>
    <row r="2" spans="2:17" ht="15" customHeight="1" x14ac:dyDescent="0.25">
      <c r="B2" s="14" t="s">
        <v>61</v>
      </c>
    </row>
    <row r="3" spans="2:17" ht="15" customHeight="1" x14ac:dyDescent="0.25">
      <c r="B3" s="15" t="s">
        <v>62</v>
      </c>
    </row>
    <row r="4" spans="2:17" ht="15" customHeight="1" x14ac:dyDescent="0.25">
      <c r="B4" s="12" t="s">
        <v>63</v>
      </c>
    </row>
    <row r="5" spans="2:17" ht="15" customHeight="1" x14ac:dyDescent="0.25">
      <c r="B5" s="38" t="s">
        <v>64</v>
      </c>
      <c r="C5" t="str">
        <f>$B$9&amp;" "&amp;C7</f>
        <v>Days per month Jan</v>
      </c>
      <c r="D5" t="str">
        <f t="shared" ref="D5:N5" si="0">$B$9&amp;" "&amp;D7</f>
        <v>Days per month Feb</v>
      </c>
      <c r="E5" t="str">
        <f t="shared" si="0"/>
        <v>Days per month Mar</v>
      </c>
      <c r="F5" t="str">
        <f t="shared" si="0"/>
        <v>Days per month Apr</v>
      </c>
      <c r="G5" t="str">
        <f t="shared" si="0"/>
        <v>Days per month May</v>
      </c>
      <c r="H5" t="str">
        <f t="shared" si="0"/>
        <v>Days per month Jun</v>
      </c>
      <c r="I5" t="str">
        <f t="shared" si="0"/>
        <v>Days per month Jul</v>
      </c>
      <c r="J5" t="str">
        <f t="shared" si="0"/>
        <v>Days per month Aug</v>
      </c>
      <c r="K5" t="str">
        <f t="shared" si="0"/>
        <v>Days per month Sep</v>
      </c>
      <c r="L5" t="str">
        <f t="shared" si="0"/>
        <v>Days per month Oct</v>
      </c>
      <c r="M5" t="str">
        <f t="shared" si="0"/>
        <v>Days per month Nov</v>
      </c>
      <c r="N5" t="str">
        <f t="shared" si="0"/>
        <v>Days per month Dec</v>
      </c>
    </row>
    <row r="6" spans="2:17" customFormat="1" ht="15" customHeight="1" x14ac:dyDescent="0.25">
      <c r="C6" t="str">
        <f>$B$10&amp;" "&amp;C7</f>
        <v>Step length Jan</v>
      </c>
      <c r="D6" t="str">
        <f t="shared" ref="D6:N6" si="1">$B$10&amp;" "&amp;D7</f>
        <v>Step length Feb</v>
      </c>
      <c r="E6" t="str">
        <f t="shared" si="1"/>
        <v>Step length Mar</v>
      </c>
      <c r="F6" t="str">
        <f t="shared" si="1"/>
        <v>Step length Apr</v>
      </c>
      <c r="G6" t="str">
        <f t="shared" si="1"/>
        <v>Step length May</v>
      </c>
      <c r="H6" t="str">
        <f t="shared" si="1"/>
        <v>Step length Jun</v>
      </c>
      <c r="I6" t="str">
        <f t="shared" si="1"/>
        <v>Step length Jul</v>
      </c>
      <c r="J6" t="str">
        <f t="shared" si="1"/>
        <v>Step length Aug</v>
      </c>
      <c r="K6" t="str">
        <f t="shared" si="1"/>
        <v>Step length Sep</v>
      </c>
      <c r="L6" t="str">
        <f t="shared" si="1"/>
        <v>Step length Oct</v>
      </c>
      <c r="M6" t="str">
        <f t="shared" si="1"/>
        <v>Step length Nov</v>
      </c>
      <c r="N6" t="str">
        <f t="shared" si="1"/>
        <v>Step length Dec</v>
      </c>
    </row>
    <row r="7" spans="2:17" customFormat="1" ht="15" customHeight="1" x14ac:dyDescent="0.25">
      <c r="B7" s="1"/>
      <c r="C7" s="30" t="s">
        <v>44</v>
      </c>
      <c r="D7" s="30" t="s">
        <v>45</v>
      </c>
      <c r="E7" s="30" t="s">
        <v>46</v>
      </c>
      <c r="F7" s="30" t="s">
        <v>47</v>
      </c>
      <c r="G7" s="30" t="s">
        <v>48</v>
      </c>
      <c r="H7" s="30" t="s">
        <v>49</v>
      </c>
      <c r="I7" s="30" t="s">
        <v>50</v>
      </c>
      <c r="J7" s="30" t="s">
        <v>51</v>
      </c>
      <c r="K7" s="30" t="s">
        <v>52</v>
      </c>
      <c r="L7" s="30" t="s">
        <v>53</v>
      </c>
      <c r="M7" s="30" t="s">
        <v>54</v>
      </c>
      <c r="N7" s="30" t="s">
        <v>55</v>
      </c>
      <c r="O7" s="31"/>
      <c r="P7" s="31"/>
    </row>
    <row r="9" spans="2:17" customFormat="1" ht="15" customHeight="1" x14ac:dyDescent="0.25">
      <c r="B9" s="32" t="s">
        <v>56</v>
      </c>
      <c r="C9" s="33">
        <v>31</v>
      </c>
      <c r="D9" s="33">
        <v>28</v>
      </c>
      <c r="E9" s="33">
        <v>31</v>
      </c>
      <c r="F9" s="33">
        <v>30</v>
      </c>
      <c r="G9" s="33">
        <v>31</v>
      </c>
      <c r="H9" s="33">
        <v>30</v>
      </c>
      <c r="I9" s="33">
        <v>31</v>
      </c>
      <c r="J9" s="33">
        <v>31</v>
      </c>
      <c r="K9" s="33">
        <v>30</v>
      </c>
      <c r="L9" s="33">
        <v>31</v>
      </c>
      <c r="M9" s="33">
        <v>30</v>
      </c>
      <c r="N9" s="33">
        <v>31</v>
      </c>
      <c r="O9" s="34" t="s">
        <v>57</v>
      </c>
      <c r="P9" s="35"/>
      <c r="Q9" s="36" t="s">
        <v>58</v>
      </c>
    </row>
    <row r="10" spans="2:17" customFormat="1" ht="15" customHeight="1" x14ac:dyDescent="0.25">
      <c r="B10" s="32" t="s">
        <v>59</v>
      </c>
      <c r="C10" s="37">
        <v>2.6783999999999999</v>
      </c>
      <c r="D10" s="37">
        <v>2.4192</v>
      </c>
      <c r="E10" s="37">
        <v>2.6783999999999999</v>
      </c>
      <c r="F10" s="37">
        <v>2.5920000000000001</v>
      </c>
      <c r="G10" s="37">
        <v>2.6783999999999999</v>
      </c>
      <c r="H10" s="37">
        <v>2.5920000000000001</v>
      </c>
      <c r="I10" s="37">
        <v>2.6783999999999999</v>
      </c>
      <c r="J10" s="37">
        <v>2.6783999999999999</v>
      </c>
      <c r="K10" s="37">
        <v>2.5920000000000001</v>
      </c>
      <c r="L10" s="37">
        <v>2.6783999999999999</v>
      </c>
      <c r="M10" s="37">
        <v>2.5920000000000001</v>
      </c>
      <c r="N10" s="37">
        <v>2.6783999999999999</v>
      </c>
      <c r="O10" s="34" t="s">
        <v>60</v>
      </c>
      <c r="P10" s="35"/>
      <c r="Q10" s="36" t="s">
        <v>58</v>
      </c>
    </row>
    <row r="11" spans="2:17" s="39" customFormat="1" ht="15" customHeight="1" x14ac:dyDescent="0.25">
      <c r="E11" s="13"/>
      <c r="F11" s="13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2:17" ht="15" customHeight="1" x14ac:dyDescent="0.25">
      <c r="B12" s="3" t="s">
        <v>0</v>
      </c>
      <c r="C12" s="11">
        <v>1200</v>
      </c>
      <c r="D12" s="34" t="s">
        <v>65</v>
      </c>
      <c r="E12" s="41"/>
      <c r="F12" s="36"/>
    </row>
    <row r="13" spans="2:17" ht="15" customHeight="1" x14ac:dyDescent="0.25">
      <c r="B13" s="3" t="s">
        <v>1</v>
      </c>
      <c r="C13" s="12">
        <v>0.27777800000000002</v>
      </c>
      <c r="D13" s="34" t="s">
        <v>57</v>
      </c>
      <c r="E13" s="42"/>
      <c r="F13" s="36"/>
      <c r="G13" s="18"/>
    </row>
    <row r="14" spans="2:17" ht="15" customHeight="1" x14ac:dyDescent="0.25">
      <c r="F14" s="36"/>
      <c r="G14" s="18"/>
    </row>
    <row r="15" spans="2:17" ht="15" customHeight="1" x14ac:dyDescent="0.25">
      <c r="B15" s="3" t="s">
        <v>2</v>
      </c>
      <c r="C15" s="14">
        <v>0.75</v>
      </c>
      <c r="D15" s="34" t="s">
        <v>57</v>
      </c>
      <c r="E15" s="34" t="s">
        <v>66</v>
      </c>
      <c r="G15" s="36" t="s">
        <v>67</v>
      </c>
    </row>
    <row r="16" spans="2:17" ht="15" customHeight="1" x14ac:dyDescent="0.25">
      <c r="B16" s="3" t="s">
        <v>3</v>
      </c>
      <c r="C16" s="14">
        <v>0.5</v>
      </c>
      <c r="D16" s="34" t="s">
        <v>57</v>
      </c>
      <c r="E16" s="43" t="s">
        <v>68</v>
      </c>
      <c r="F16" s="18"/>
      <c r="G16" s="36" t="s">
        <v>69</v>
      </c>
    </row>
    <row r="17" spans="2:9" ht="15" customHeight="1" x14ac:dyDescent="0.25">
      <c r="B17" s="3" t="s">
        <v>4</v>
      </c>
      <c r="C17" s="15">
        <v>0.04</v>
      </c>
      <c r="D17" s="34" t="s">
        <v>70</v>
      </c>
      <c r="E17" s="34" t="s">
        <v>71</v>
      </c>
      <c r="G17" s="36" t="s">
        <v>72</v>
      </c>
    </row>
    <row r="18" spans="2:9" ht="15" customHeight="1" x14ac:dyDescent="0.25">
      <c r="B18" s="3" t="s">
        <v>5</v>
      </c>
      <c r="C18" s="15">
        <v>0.6</v>
      </c>
      <c r="D18" s="34" t="s">
        <v>57</v>
      </c>
      <c r="E18" s="43" t="s">
        <v>73</v>
      </c>
      <c r="F18" s="18"/>
      <c r="G18" s="36" t="s">
        <v>74</v>
      </c>
    </row>
    <row r="19" spans="2:9" ht="15" customHeight="1" x14ac:dyDescent="0.25">
      <c r="B19" s="3" t="s">
        <v>6</v>
      </c>
      <c r="C19" s="15">
        <v>0.5</v>
      </c>
      <c r="D19" s="34" t="s">
        <v>57</v>
      </c>
      <c r="E19" s="43" t="s">
        <v>75</v>
      </c>
      <c r="F19" s="18"/>
      <c r="G19" s="36" t="s">
        <v>76</v>
      </c>
    </row>
    <row r="20" spans="2:9" ht="15" customHeight="1" x14ac:dyDescent="0.25">
      <c r="B20" s="3" t="s">
        <v>7</v>
      </c>
      <c r="C20" s="15">
        <v>1</v>
      </c>
      <c r="D20" s="34" t="s">
        <v>57</v>
      </c>
      <c r="E20" s="43" t="s">
        <v>77</v>
      </c>
      <c r="F20" s="18"/>
      <c r="G20" s="36" t="s">
        <v>76</v>
      </c>
    </row>
    <row r="21" spans="2:9" ht="15" customHeight="1" x14ac:dyDescent="0.25">
      <c r="B21" s="3" t="s">
        <v>8</v>
      </c>
      <c r="C21" s="12">
        <v>0.9</v>
      </c>
      <c r="D21" s="34" t="s">
        <v>57</v>
      </c>
      <c r="E21" s="43" t="s">
        <v>78</v>
      </c>
      <c r="F21" s="18"/>
      <c r="G21" s="44" t="s">
        <v>79</v>
      </c>
    </row>
    <row r="22" spans="2:9" ht="15" customHeight="1" x14ac:dyDescent="0.25">
      <c r="B22" s="3" t="s">
        <v>9</v>
      </c>
      <c r="C22" s="15">
        <v>11</v>
      </c>
      <c r="D22" s="34" t="s">
        <v>80</v>
      </c>
      <c r="E22" s="43" t="s">
        <v>81</v>
      </c>
      <c r="F22" s="18"/>
      <c r="G22" s="36" t="s">
        <v>76</v>
      </c>
    </row>
    <row r="23" spans="2:9" ht="15" customHeight="1" x14ac:dyDescent="0.25">
      <c r="B23" s="3" t="s">
        <v>10</v>
      </c>
      <c r="C23" s="14">
        <v>0.25</v>
      </c>
      <c r="D23" s="34" t="s">
        <v>57</v>
      </c>
      <c r="E23" s="43" t="s">
        <v>82</v>
      </c>
      <c r="F23" s="18"/>
      <c r="G23" s="36" t="s">
        <v>83</v>
      </c>
    </row>
    <row r="24" spans="2:9" ht="15" customHeight="1" x14ac:dyDescent="0.25">
      <c r="B24" s="5"/>
      <c r="C24" s="16"/>
      <c r="D24" s="45"/>
      <c r="E24" s="46"/>
      <c r="F24" s="18"/>
      <c r="G24" s="44"/>
    </row>
    <row r="25" spans="2:9" ht="15" customHeight="1" x14ac:dyDescent="0.25">
      <c r="B25" s="3" t="s">
        <v>11</v>
      </c>
      <c r="C25" s="17"/>
      <c r="D25" s="34"/>
      <c r="E25" s="43"/>
      <c r="F25" s="18"/>
      <c r="G25" s="36"/>
    </row>
    <row r="26" spans="2:9" ht="15" customHeight="1" x14ac:dyDescent="0.25">
      <c r="B26" s="6" t="s">
        <v>12</v>
      </c>
      <c r="C26" s="15">
        <v>0.85</v>
      </c>
      <c r="D26" s="34" t="s">
        <v>57</v>
      </c>
      <c r="E26" s="43" t="s">
        <v>84</v>
      </c>
      <c r="F26" s="18"/>
      <c r="G26" s="36" t="s">
        <v>85</v>
      </c>
    </row>
    <row r="27" spans="2:9" ht="15" customHeight="1" x14ac:dyDescent="0.25">
      <c r="B27" s="6" t="s">
        <v>13</v>
      </c>
      <c r="C27" s="15">
        <v>0.75</v>
      </c>
      <c r="D27" s="34" t="s">
        <v>57</v>
      </c>
      <c r="E27" s="43" t="s">
        <v>84</v>
      </c>
      <c r="F27" s="18"/>
      <c r="G27" s="36" t="s">
        <v>85</v>
      </c>
    </row>
    <row r="28" spans="2:9" ht="15" customHeight="1" x14ac:dyDescent="0.25">
      <c r="B28" s="6" t="s">
        <v>14</v>
      </c>
      <c r="C28" s="15">
        <v>0.75</v>
      </c>
      <c r="D28" s="34" t="s">
        <v>57</v>
      </c>
      <c r="E28" s="43" t="s">
        <v>84</v>
      </c>
      <c r="F28" s="18"/>
      <c r="G28" s="36" t="s">
        <v>85</v>
      </c>
    </row>
    <row r="29" spans="2:9" ht="15" customHeight="1" x14ac:dyDescent="0.25">
      <c r="B29" s="6" t="s">
        <v>15</v>
      </c>
      <c r="C29" s="15">
        <v>0.7</v>
      </c>
      <c r="D29" s="34" t="s">
        <v>57</v>
      </c>
      <c r="E29" s="43" t="s">
        <v>84</v>
      </c>
      <c r="F29" s="18"/>
      <c r="G29" s="36" t="s">
        <v>85</v>
      </c>
    </row>
    <row r="30" spans="2:9" ht="15" customHeight="1" x14ac:dyDescent="0.25">
      <c r="B30" s="6" t="s">
        <v>16</v>
      </c>
      <c r="C30" s="15">
        <v>0.67</v>
      </c>
      <c r="D30" s="34" t="s">
        <v>57</v>
      </c>
      <c r="E30" s="43" t="s">
        <v>84</v>
      </c>
      <c r="F30" s="18"/>
      <c r="G30" s="36" t="s">
        <v>85</v>
      </c>
    </row>
    <row r="31" spans="2:9" ht="15" customHeight="1" x14ac:dyDescent="0.25">
      <c r="B31" s="6" t="s">
        <v>17</v>
      </c>
      <c r="C31" s="15">
        <v>0.5</v>
      </c>
      <c r="D31" s="34" t="s">
        <v>57</v>
      </c>
      <c r="E31" s="43" t="s">
        <v>84</v>
      </c>
      <c r="F31" s="18"/>
      <c r="G31" s="36" t="s">
        <v>85</v>
      </c>
    </row>
    <row r="32" spans="2:9" ht="15" customHeight="1" x14ac:dyDescent="0.25">
      <c r="C32" s="18"/>
      <c r="D32" s="18"/>
      <c r="E32" s="18"/>
      <c r="F32" s="18"/>
      <c r="G32" s="18"/>
      <c r="H32" s="18"/>
      <c r="I32" s="18"/>
    </row>
    <row r="33" spans="2:9" ht="15" customHeight="1" x14ac:dyDescent="0.25">
      <c r="B33" s="7" t="s">
        <v>18</v>
      </c>
      <c r="C33" s="19"/>
      <c r="G33" s="18"/>
    </row>
    <row r="34" spans="2:9" ht="15" customHeight="1" x14ac:dyDescent="0.25">
      <c r="B34" s="8" t="s">
        <v>19</v>
      </c>
      <c r="C34" s="20">
        <v>80000</v>
      </c>
      <c r="D34" s="18"/>
      <c r="G34" s="36" t="s">
        <v>86</v>
      </c>
    </row>
    <row r="35" spans="2:9" ht="15" customHeight="1" x14ac:dyDescent="0.25">
      <c r="B35" s="8" t="s">
        <v>20</v>
      </c>
      <c r="C35" s="20">
        <v>110000</v>
      </c>
      <c r="G35" s="36" t="s">
        <v>86</v>
      </c>
    </row>
    <row r="36" spans="2:9" ht="15" customHeight="1" x14ac:dyDescent="0.25">
      <c r="B36" s="8" t="s">
        <v>21</v>
      </c>
      <c r="C36" s="20">
        <v>165000</v>
      </c>
      <c r="G36" s="36" t="s">
        <v>86</v>
      </c>
    </row>
    <row r="37" spans="2:9" ht="15" customHeight="1" x14ac:dyDescent="0.25">
      <c r="B37" s="8" t="s">
        <v>22</v>
      </c>
      <c r="C37" s="20">
        <v>260000</v>
      </c>
      <c r="G37" s="36" t="s">
        <v>86</v>
      </c>
    </row>
    <row r="38" spans="2:9" ht="15" customHeight="1" x14ac:dyDescent="0.25">
      <c r="B38" s="8" t="s">
        <v>23</v>
      </c>
      <c r="C38" s="20">
        <v>370000</v>
      </c>
      <c r="G38" s="36" t="s">
        <v>86</v>
      </c>
    </row>
    <row r="39" spans="2:9" ht="15" customHeight="1" x14ac:dyDescent="0.25">
      <c r="G39" s="18"/>
    </row>
    <row r="40" spans="2:9" ht="15" customHeight="1" x14ac:dyDescent="0.25">
      <c r="B40" s="7" t="s">
        <v>24</v>
      </c>
      <c r="C40" s="21">
        <v>15</v>
      </c>
      <c r="D40" s="24" t="s">
        <v>57</v>
      </c>
      <c r="E40" s="24" t="s">
        <v>87</v>
      </c>
      <c r="G40" s="36" t="s">
        <v>88</v>
      </c>
    </row>
    <row r="41" spans="2:9" ht="15" customHeight="1" x14ac:dyDescent="0.25">
      <c r="B41" s="7" t="s">
        <v>25</v>
      </c>
      <c r="C41" s="21">
        <v>1</v>
      </c>
      <c r="D41" s="24" t="s">
        <v>57</v>
      </c>
      <c r="E41" s="24" t="s">
        <v>89</v>
      </c>
      <c r="G41" s="36" t="s">
        <v>88</v>
      </c>
    </row>
    <row r="42" spans="2:9" ht="15" customHeight="1" x14ac:dyDescent="0.25">
      <c r="G42" s="18"/>
    </row>
    <row r="43" spans="2:9" ht="15" customHeight="1" x14ac:dyDescent="0.25">
      <c r="B43" s="7" t="s">
        <v>26</v>
      </c>
      <c r="C43" s="14">
        <v>1</v>
      </c>
      <c r="D43" s="24" t="s">
        <v>57</v>
      </c>
      <c r="E43" s="24" t="s">
        <v>90</v>
      </c>
      <c r="G43" s="18"/>
    </row>
    <row r="44" spans="2:9" ht="15" customHeight="1" x14ac:dyDescent="0.25">
      <c r="B44" s="7" t="s">
        <v>27</v>
      </c>
      <c r="C44" s="14">
        <v>1.5</v>
      </c>
      <c r="D44" s="24" t="s">
        <v>57</v>
      </c>
      <c r="E44" s="24" t="s">
        <v>90</v>
      </c>
      <c r="G44" s="18"/>
    </row>
    <row r="45" spans="2:9" ht="15" customHeight="1" x14ac:dyDescent="0.25">
      <c r="C45" s="4"/>
      <c r="G45" s="18"/>
    </row>
    <row r="46" spans="2:9" s="39" customFormat="1" ht="15" customHeight="1" x14ac:dyDescent="0.25">
      <c r="B46" s="9" t="s">
        <v>28</v>
      </c>
      <c r="C46" s="22" t="s">
        <v>35</v>
      </c>
      <c r="D46" s="22" t="s">
        <v>91</v>
      </c>
      <c r="E46" s="22" t="s">
        <v>92</v>
      </c>
      <c r="F46" s="40"/>
      <c r="H46" s="40"/>
      <c r="I46" s="40"/>
    </row>
    <row r="47" spans="2:9" s="39" customFormat="1" ht="15" customHeight="1" x14ac:dyDescent="0.25">
      <c r="B47" s="7" t="s">
        <v>29</v>
      </c>
      <c r="C47" s="23" t="s">
        <v>36</v>
      </c>
      <c r="D47" s="34"/>
      <c r="E47" s="34"/>
      <c r="F47" s="40"/>
      <c r="H47" s="40"/>
      <c r="I47" s="40"/>
    </row>
    <row r="48" spans="2:9" ht="15" customHeight="1" x14ac:dyDescent="0.25">
      <c r="B48" s="10" t="s">
        <v>30</v>
      </c>
      <c r="C48" s="21">
        <v>0.5</v>
      </c>
      <c r="D48" s="21">
        <v>1</v>
      </c>
      <c r="E48" s="21">
        <v>2.5</v>
      </c>
      <c r="G48" s="36" t="s">
        <v>93</v>
      </c>
    </row>
    <row r="49" spans="2:7" ht="15" customHeight="1" x14ac:dyDescent="0.25">
      <c r="B49" s="10" t="s">
        <v>31</v>
      </c>
      <c r="C49" s="24">
        <f>+AVERAGE(C48,C50)</f>
        <v>0.75</v>
      </c>
      <c r="D49" s="24">
        <f t="shared" ref="D49:E49" si="2">+AVERAGE(D48,D50)</f>
        <v>1.5</v>
      </c>
      <c r="E49" s="24">
        <f t="shared" si="2"/>
        <v>3.75</v>
      </c>
    </row>
    <row r="50" spans="2:7" ht="15" customHeight="1" x14ac:dyDescent="0.25">
      <c r="B50" s="10" t="s">
        <v>32</v>
      </c>
      <c r="C50" s="21">
        <v>1</v>
      </c>
      <c r="D50" s="21">
        <v>2</v>
      </c>
      <c r="E50" s="21">
        <v>5</v>
      </c>
      <c r="G50" s="36" t="s">
        <v>93</v>
      </c>
    </row>
    <row r="51" spans="2:7" ht="15" customHeight="1" x14ac:dyDescent="0.25">
      <c r="B51" s="10" t="s">
        <v>33</v>
      </c>
      <c r="C51" s="24">
        <f>+AVERAGE(C50,C52)</f>
        <v>1.5</v>
      </c>
      <c r="D51" s="24">
        <f t="shared" ref="D51:E51" si="3">+AVERAGE(D50,D52)</f>
        <v>2.75</v>
      </c>
      <c r="E51" s="24">
        <f t="shared" si="3"/>
        <v>7.5</v>
      </c>
      <c r="G51" s="36"/>
    </row>
    <row r="52" spans="2:7" ht="15" customHeight="1" x14ac:dyDescent="0.25">
      <c r="B52" s="10" t="s">
        <v>34</v>
      </c>
      <c r="C52" s="21">
        <v>2</v>
      </c>
      <c r="D52" s="21">
        <v>3.5</v>
      </c>
      <c r="E52" s="21">
        <v>10</v>
      </c>
      <c r="G52" s="36" t="s">
        <v>93</v>
      </c>
    </row>
    <row r="53" spans="2:7" ht="15" customHeight="1" x14ac:dyDescent="0.25">
      <c r="B53" s="7"/>
      <c r="C53" s="23" t="s">
        <v>37</v>
      </c>
      <c r="D53" s="24"/>
      <c r="E53" s="24"/>
      <c r="G53" s="18"/>
    </row>
    <row r="54" spans="2:7" ht="15" customHeight="1" x14ac:dyDescent="0.25">
      <c r="B54" s="10" t="s">
        <v>30</v>
      </c>
      <c r="C54" s="21">
        <v>0.5</v>
      </c>
      <c r="D54" s="21">
        <v>1</v>
      </c>
      <c r="E54" s="21">
        <v>2.5</v>
      </c>
      <c r="G54" s="36" t="s">
        <v>93</v>
      </c>
    </row>
    <row r="55" spans="2:7" ht="15" customHeight="1" x14ac:dyDescent="0.25">
      <c r="B55" s="10" t="s">
        <v>32</v>
      </c>
      <c r="C55" s="21">
        <v>1</v>
      </c>
      <c r="D55" s="21">
        <v>2</v>
      </c>
      <c r="E55" s="21">
        <v>5</v>
      </c>
      <c r="G55" s="36" t="s">
        <v>93</v>
      </c>
    </row>
    <row r="56" spans="2:7" ht="15" customHeight="1" x14ac:dyDescent="0.25">
      <c r="B56" s="10" t="s">
        <v>34</v>
      </c>
      <c r="C56" s="21">
        <v>2</v>
      </c>
      <c r="D56" s="21">
        <v>3.5</v>
      </c>
      <c r="E56" s="21">
        <v>10</v>
      </c>
      <c r="G56" s="36" t="s">
        <v>93</v>
      </c>
    </row>
    <row r="57" spans="2:7" ht="15" customHeight="1" x14ac:dyDescent="0.25">
      <c r="B57" s="7"/>
      <c r="C57" s="25" t="s">
        <v>38</v>
      </c>
      <c r="D57" s="24"/>
      <c r="E57" s="24"/>
      <c r="G57" s="18"/>
    </row>
    <row r="58" spans="2:7" ht="15" customHeight="1" x14ac:dyDescent="0.25">
      <c r="B58" s="10" t="s">
        <v>30</v>
      </c>
      <c r="C58" s="21">
        <v>1</v>
      </c>
      <c r="D58" s="21">
        <v>2</v>
      </c>
      <c r="E58" s="21">
        <v>5</v>
      </c>
      <c r="G58" s="36" t="s">
        <v>93</v>
      </c>
    </row>
    <row r="59" spans="2:7" ht="15" customHeight="1" x14ac:dyDescent="0.25">
      <c r="B59" s="10" t="s">
        <v>32</v>
      </c>
      <c r="C59" s="21">
        <v>2</v>
      </c>
      <c r="D59" s="21">
        <v>3.5</v>
      </c>
      <c r="E59" s="21">
        <v>10</v>
      </c>
      <c r="G59" s="36" t="s">
        <v>93</v>
      </c>
    </row>
    <row r="60" spans="2:7" ht="15" customHeight="1" x14ac:dyDescent="0.25">
      <c r="B60" s="10" t="s">
        <v>34</v>
      </c>
      <c r="C60" s="21">
        <v>4</v>
      </c>
      <c r="D60" s="21">
        <v>7</v>
      </c>
      <c r="E60" s="21">
        <v>20</v>
      </c>
      <c r="G60" s="36" t="s">
        <v>93</v>
      </c>
    </row>
  </sheetData>
  <hyperlinks>
    <hyperlink ref="G21" r:id="rId1" xr:uid="{E39DCCD1-43E1-40E8-9874-E8934948B7A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constants</vt:lpstr>
      <vt:lpstr>_Inputs (1)</vt:lpstr>
      <vt:lpstr>Absorption_coefficient_for_solar_radiation_opaque_part</vt:lpstr>
      <vt:lpstr>Emissivity_thermal_radiation_external_surface</vt:lpstr>
      <vt:lpstr>External_surface_heat_resistance</vt:lpstr>
      <vt:lpstr>Form_factor_between_the_element_and_the_sky_roof</vt:lpstr>
      <vt:lpstr>Form_factor_between_the_element_and_the_sky_wall</vt:lpstr>
      <vt:lpstr>Frame_area_fraction</vt:lpstr>
      <vt:lpstr>heat_capacity_of_air_per_volume</vt:lpstr>
      <vt:lpstr>kWh_per_MJ</vt:lpstr>
      <vt:lpstr>Reference_numerical_parameter</vt:lpstr>
      <vt:lpstr>Reference_time_constant</vt:lpstr>
      <vt:lpstr>Shading_reduction_factor_for_movable_shades</vt:lpstr>
      <vt:lpstr>Shading_reduction_factor_from_external_obstacles</vt:lpstr>
      <vt:lpstr>Step_length</vt:lpstr>
      <vt:lpstr>Temperature_difference_external_air_sky</vt:lpstr>
      <vt:lpstr>time_length__Ms</vt:lpstr>
      <vt:lpstr>Window_height</vt:lpstr>
      <vt:lpstr>Window_width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EnergyShare [%]</dc:title>
  <dc:creator>Vincent; Judit Kockat</dc:creator>
  <cp:keywords>%</cp:keywords>
  <cp:lastModifiedBy>Judit Kockat</cp:lastModifiedBy>
  <dcterms:created xsi:type="dcterms:W3CDTF">2017-03-14T19:49:29Z</dcterms:created>
  <dcterms:modified xsi:type="dcterms:W3CDTF">2019-03-15T09:43:41Z</dcterms:modified>
  <cp:category>historical</cp:category>
</cp:coreProperties>
</file>