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UC\buildings\data\interface\"/>
    </mc:Choice>
  </mc:AlternateContent>
  <xr:revisionPtr revIDLastSave="0" documentId="13_ncr:1_{9B35F0AD-B0EB-4F20-A3CF-96AB5614E0D9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7" i="2" l="1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M64" i="2" l="1"/>
  <c r="M65" i="2"/>
  <c r="M68" i="2"/>
  <c r="M70" i="2"/>
  <c r="M76" i="2"/>
  <c r="M77" i="2"/>
  <c r="M80" i="2"/>
  <c r="M8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4" i="2"/>
  <c r="M46" i="2"/>
  <c r="M47" i="2"/>
  <c r="M48" i="2"/>
  <c r="M49" i="2"/>
  <c r="M50" i="2"/>
  <c r="M51" i="2"/>
  <c r="M52" i="2"/>
  <c r="M53" i="2"/>
  <c r="M56" i="2"/>
  <c r="M58" i="2"/>
  <c r="M67" i="2" l="1"/>
  <c r="M61" i="2"/>
  <c r="M85" i="2"/>
  <c r="M73" i="2"/>
  <c r="M72" i="2"/>
  <c r="M60" i="2"/>
  <c r="M84" i="2"/>
  <c r="M59" i="2"/>
  <c r="M83" i="2"/>
  <c r="M71" i="2"/>
  <c r="M57" i="2"/>
  <c r="M81" i="2"/>
  <c r="M69" i="2"/>
  <c r="M55" i="2"/>
  <c r="M79" i="2"/>
  <c r="M78" i="2"/>
  <c r="M66" i="2"/>
  <c r="M63" i="2"/>
  <c r="M87" i="2"/>
  <c r="M75" i="2"/>
  <c r="M62" i="2"/>
  <c r="M86" i="2"/>
  <c r="M74" i="2"/>
  <c r="B79" i="1"/>
  <c r="B66" i="1"/>
  <c r="B78" i="1"/>
  <c r="B65" i="1"/>
  <c r="B62" i="1"/>
  <c r="B70" i="1"/>
  <c r="B77" i="1"/>
  <c r="B64" i="1"/>
  <c r="B76" i="1"/>
  <c r="B72" i="1"/>
  <c r="B71" i="1"/>
  <c r="B68" i="1"/>
  <c r="B81" i="1"/>
  <c r="B75" i="1"/>
  <c r="B61" i="1"/>
  <c r="B74" i="1"/>
  <c r="B59" i="1"/>
  <c r="B73" i="1"/>
  <c r="B69" i="1"/>
  <c r="B80" i="1"/>
  <c r="B17" i="1" l="1"/>
  <c r="B21" i="1"/>
  <c r="B22" i="1"/>
  <c r="B11" i="1"/>
  <c r="B19" i="1"/>
  <c r="B20" i="1"/>
  <c r="B18" i="1"/>
  <c r="B12" i="1"/>
  <c r="B13" i="1"/>
  <c r="B15" i="1"/>
  <c r="B60" i="1"/>
  <c r="B63" i="1"/>
  <c r="B67" i="1"/>
  <c r="B6" i="1"/>
  <c r="B30" i="1"/>
  <c r="B42" i="1"/>
  <c r="B56" i="1"/>
  <c r="B45" i="1"/>
  <c r="B10" i="1"/>
  <c r="B34" i="1"/>
  <c r="B23" i="1"/>
  <c r="B47" i="1"/>
  <c r="B40" i="1"/>
  <c r="B7" i="1"/>
  <c r="B31" i="1"/>
  <c r="B43" i="1"/>
  <c r="B55" i="1"/>
  <c r="B8" i="1"/>
  <c r="B32" i="1"/>
  <c r="B44" i="1"/>
  <c r="B9" i="1"/>
  <c r="B33" i="1"/>
  <c r="B57" i="1"/>
  <c r="B46" i="1"/>
  <c r="B35" i="1"/>
  <c r="B58" i="1"/>
  <c r="B4" i="1"/>
  <c r="B28" i="1"/>
  <c r="B52" i="1"/>
  <c r="B29" i="1"/>
  <c r="B24" i="1"/>
  <c r="B36" i="1"/>
  <c r="B48" i="1"/>
  <c r="B25" i="1"/>
  <c r="B37" i="1"/>
  <c r="B49" i="1"/>
  <c r="B2" i="1"/>
  <c r="B14" i="1"/>
  <c r="B26" i="1"/>
  <c r="B38" i="1"/>
  <c r="B50" i="1"/>
  <c r="B3" i="1"/>
  <c r="B27" i="1"/>
  <c r="B39" i="1"/>
  <c r="B16" i="1"/>
  <c r="B5" i="1"/>
  <c r="B41" i="1"/>
  <c r="B54" i="1"/>
  <c r="B53" i="1"/>
  <c r="K53" i="2" l="1"/>
  <c r="I53" i="2"/>
  <c r="B51" i="1" s="1"/>
</calcChain>
</file>

<file path=xl/sharedStrings.xml><?xml version="1.0" encoding="utf-8"?>
<sst xmlns="http://schemas.openxmlformats.org/spreadsheetml/2006/main" count="446" uniqueCount="243">
  <si>
    <t>Eurostat detailed</t>
  </si>
  <si>
    <t>Solid Fuels</t>
  </si>
  <si>
    <t>solid-ff-coal</t>
  </si>
  <si>
    <t>Hard coal and derivatives</t>
  </si>
  <si>
    <t>Hard Coal</t>
  </si>
  <si>
    <t>Anthracite</t>
  </si>
  <si>
    <t>Coking Coal</t>
  </si>
  <si>
    <t>Other Bituminous Coal</t>
  </si>
  <si>
    <t>Sub-bituminous Coal</t>
  </si>
  <si>
    <t>Patent Fuels</t>
  </si>
  <si>
    <t>Coke</t>
  </si>
  <si>
    <t>Coke Oven Coke</t>
  </si>
  <si>
    <t>Gas Coke</t>
  </si>
  <si>
    <t>Coal Tar</t>
  </si>
  <si>
    <t>Lignite and Derivatives</t>
  </si>
  <si>
    <t>Lignite/Brown Coal</t>
  </si>
  <si>
    <t>Peat</t>
  </si>
  <si>
    <t>BKB (browncoal briquettes)</t>
  </si>
  <si>
    <t>Peat Products</t>
  </si>
  <si>
    <t>Oil Shale and Oil Sands</t>
  </si>
  <si>
    <t>Total petroleum products (without biofuels)</t>
  </si>
  <si>
    <t>liquid-ff-gasoline</t>
  </si>
  <si>
    <t>Crude oil, feedstocks and other hydrocarbons</t>
  </si>
  <si>
    <t>liquid-ff-kerosene</t>
  </si>
  <si>
    <t>Crude oil and NGL</t>
  </si>
  <si>
    <t>liquid-ff-heatingoil</t>
  </si>
  <si>
    <t>Crude Oil without NGL</t>
  </si>
  <si>
    <t>Natural Gas Liquids (NGL)</t>
  </si>
  <si>
    <t>Feedstocks and other hydrocarbons</t>
  </si>
  <si>
    <t>Refinery Feedstocks</t>
  </si>
  <si>
    <t>Additives / Oxygenates</t>
  </si>
  <si>
    <t>Other Hydrocarbons (without biofuels)</t>
  </si>
  <si>
    <t>All Petroleum Products</t>
  </si>
  <si>
    <t>Refinery gas and Ethane</t>
  </si>
  <si>
    <t>Refinery Gas (not. Liquid)</t>
  </si>
  <si>
    <t>Ethane</t>
  </si>
  <si>
    <t>Liquified petroleum gas (LPG)</t>
  </si>
  <si>
    <t>gas-ff-natural</t>
  </si>
  <si>
    <t>Motor spirit</t>
  </si>
  <si>
    <t>Gasoline (without biofuels)</t>
  </si>
  <si>
    <t>Aviation Gasoline</t>
  </si>
  <si>
    <t>Kerosenes - Jet Fuels</t>
  </si>
  <si>
    <t>Gasoline Type Jet Fuel</t>
  </si>
  <si>
    <t>Kerosene Type Jet Fuel</t>
  </si>
  <si>
    <t>Other Kerosene</t>
  </si>
  <si>
    <t>Naphtha</t>
  </si>
  <si>
    <t>Gas/Diesel oil (without biofuels)</t>
  </si>
  <si>
    <t>Residual Fuel Oil</t>
  </si>
  <si>
    <t>Other Petroleum Products</t>
  </si>
  <si>
    <t>White Spirit and SBP</t>
  </si>
  <si>
    <t>Lubricants</t>
  </si>
  <si>
    <t>Bitumen</t>
  </si>
  <si>
    <t>Petroleum Coke</t>
  </si>
  <si>
    <t>Paraffin Waxes</t>
  </si>
  <si>
    <t>Other Oil Products</t>
  </si>
  <si>
    <t>Gases</t>
  </si>
  <si>
    <t>Natural gas</t>
  </si>
  <si>
    <t>Derived Gases</t>
  </si>
  <si>
    <t>Coke Oven Gas</t>
  </si>
  <si>
    <t>Blast Furnace Gas</t>
  </si>
  <si>
    <t>Gas Works gas</t>
  </si>
  <si>
    <t>Other recovered gases</t>
  </si>
  <si>
    <t>Heat</t>
  </si>
  <si>
    <t>heat-district</t>
  </si>
  <si>
    <t>Nuclear heat</t>
  </si>
  <si>
    <t>heat-nuclear</t>
  </si>
  <si>
    <t>Derived heat</t>
  </si>
  <si>
    <t>Renewable energies</t>
  </si>
  <si>
    <t>liquid-bio</t>
  </si>
  <si>
    <t>Hydro power</t>
  </si>
  <si>
    <t>power-hydro</t>
  </si>
  <si>
    <t>Wind Power</t>
  </si>
  <si>
    <t>power-wind</t>
  </si>
  <si>
    <t>Solar energy</t>
  </si>
  <si>
    <t>Solar thermal</t>
  </si>
  <si>
    <t>heat-solar</t>
  </si>
  <si>
    <t>Solar Photovoltaic</t>
  </si>
  <si>
    <t>power-solar</t>
  </si>
  <si>
    <t>Tide, Wave and Ocean</t>
  </si>
  <si>
    <t>Biomass and Renewable wastes</t>
  </si>
  <si>
    <t>Solid biofuels (Wood &amp; Wood waste)</t>
  </si>
  <si>
    <t>solid-bio</t>
  </si>
  <si>
    <t>Charcoal</t>
  </si>
  <si>
    <t>Biogas</t>
  </si>
  <si>
    <t>gas-bio</t>
  </si>
  <si>
    <t>Municipal waste (renewable)</t>
  </si>
  <si>
    <t>Liquid biofuels</t>
  </si>
  <si>
    <t>Biogasoline</t>
  </si>
  <si>
    <t>Biodiesels</t>
  </si>
  <si>
    <t>Bio jet kerosene</t>
  </si>
  <si>
    <t>Other liquid biofuels</t>
  </si>
  <si>
    <t>Geothermal</t>
  </si>
  <si>
    <t>heat-geothermal</t>
  </si>
  <si>
    <t>Electricity</t>
  </si>
  <si>
    <t>electricity</t>
  </si>
  <si>
    <t>Wastes (non-renewable)</t>
  </si>
  <si>
    <t>solid-waste</t>
  </si>
  <si>
    <t>Industrial wastes</t>
  </si>
  <si>
    <t>Municipal waste (non-renewable)</t>
  </si>
  <si>
    <t>heat-ambient</t>
  </si>
  <si>
    <t>liquid-bio-gasoline</t>
  </si>
  <si>
    <t>liquid-bio-diesel</t>
  </si>
  <si>
    <t>liquid-bio-other</t>
  </si>
  <si>
    <t>IDEES energy carriers</t>
  </si>
  <si>
    <t>energycarrier</t>
  </si>
  <si>
    <t>IDEES L1</t>
  </si>
  <si>
    <t>L2</t>
  </si>
  <si>
    <t>L3</t>
  </si>
  <si>
    <t>L4</t>
  </si>
  <si>
    <t>TO EXTRACT in IDEES</t>
  </si>
  <si>
    <t>Total</t>
  </si>
  <si>
    <t>Solid fossil fuels</t>
  </si>
  <si>
    <t>C0000X0350-0370</t>
  </si>
  <si>
    <t>C0110</t>
  </si>
  <si>
    <t>Coking coal</t>
  </si>
  <si>
    <t>C0121</t>
  </si>
  <si>
    <t>Other bituminous coal</t>
  </si>
  <si>
    <t>C0129</t>
  </si>
  <si>
    <t>Sub-bituminous coal</t>
  </si>
  <si>
    <t>C0210</t>
  </si>
  <si>
    <t>Patent fuel</t>
  </si>
  <si>
    <t>C0320</t>
  </si>
  <si>
    <t>Coke oven coke</t>
  </si>
  <si>
    <t>C0311</t>
  </si>
  <si>
    <t>Gas coke</t>
  </si>
  <si>
    <t>C0312</t>
  </si>
  <si>
    <t>Coal tar</t>
  </si>
  <si>
    <t>C0340</t>
  </si>
  <si>
    <t>Peat and peat products</t>
  </si>
  <si>
    <t>P1000</t>
  </si>
  <si>
    <t>Lignite</t>
  </si>
  <si>
    <t>C0220</t>
  </si>
  <si>
    <t>P1100</t>
  </si>
  <si>
    <t>Brown coal briquettes</t>
  </si>
  <si>
    <t>C0330</t>
  </si>
  <si>
    <t>Peat products</t>
  </si>
  <si>
    <t>P1200</t>
  </si>
  <si>
    <t>Oil shale and oil sands</t>
  </si>
  <si>
    <t>S2000</t>
  </si>
  <si>
    <t>Oil and petroleum products (excluding biofuel portion)</t>
  </si>
  <si>
    <t>O4000XBIO</t>
  </si>
  <si>
    <t>Fuel oil</t>
  </si>
  <si>
    <t>O4680</t>
  </si>
  <si>
    <t>Crude oil</t>
  </si>
  <si>
    <t>O4100_TOT</t>
  </si>
  <si>
    <t>Refinery feedstocks</t>
  </si>
  <si>
    <t>O4300</t>
  </si>
  <si>
    <t>Additives and oxygenates (excluding biofuel portion)</t>
  </si>
  <si>
    <t>O4400X4410</t>
  </si>
  <si>
    <t>Other hydrocarbons</t>
  </si>
  <si>
    <t>O4500</t>
  </si>
  <si>
    <t>Refinery gas</t>
  </si>
  <si>
    <t>O4610</t>
  </si>
  <si>
    <t>O4620</t>
  </si>
  <si>
    <t>Liquefied petroleum gases</t>
  </si>
  <si>
    <t>O4630</t>
  </si>
  <si>
    <t>Motor gasoline (excluding biofuel portion)</t>
  </si>
  <si>
    <t>O4652XR5210B</t>
  </si>
  <si>
    <t>Aviation gasoline</t>
  </si>
  <si>
    <t>O4651</t>
  </si>
  <si>
    <t>Gasoline-type jet fuel</t>
  </si>
  <si>
    <t>O4653</t>
  </si>
  <si>
    <t>Kerosene-type jet fuel (excluding biofuel portion)</t>
  </si>
  <si>
    <t>O4661XR5230B</t>
  </si>
  <si>
    <t>Other kerosene</t>
  </si>
  <si>
    <t>O4669</t>
  </si>
  <si>
    <t>O4640</t>
  </si>
  <si>
    <t>Natural gas liquids</t>
  </si>
  <si>
    <t>O4200</t>
  </si>
  <si>
    <t>liquid-ff-diesel</t>
  </si>
  <si>
    <t>3270A</t>
  </si>
  <si>
    <t>White spirit and special boiling point industrial spirits</t>
  </si>
  <si>
    <t>O4691</t>
  </si>
  <si>
    <t>O4692</t>
  </si>
  <si>
    <t>O4695</t>
  </si>
  <si>
    <t>Petroleum coke</t>
  </si>
  <si>
    <t>O4694</t>
  </si>
  <si>
    <t>Paraffin waxes</t>
  </si>
  <si>
    <t>O4693</t>
  </si>
  <si>
    <t>Other oil products n.e.c.</t>
  </si>
  <si>
    <t>O4699</t>
  </si>
  <si>
    <t>Gas oil and diesel oil (excluding biofuel portion)</t>
  </si>
  <si>
    <t>O4671XR5220B</t>
  </si>
  <si>
    <t>G3000</t>
  </si>
  <si>
    <t>Manufactured gases</t>
  </si>
  <si>
    <t>C0350-0370</t>
  </si>
  <si>
    <t>Coke oven gas</t>
  </si>
  <si>
    <t>C0350</t>
  </si>
  <si>
    <t>Blast furnace gas</t>
  </si>
  <si>
    <t>C0371</t>
  </si>
  <si>
    <t>Gas works gas</t>
  </si>
  <si>
    <t>C0360</t>
  </si>
  <si>
    <t>C0379</t>
  </si>
  <si>
    <t>H8000</t>
  </si>
  <si>
    <t>N900H</t>
  </si>
  <si>
    <t>IDEES all levels</t>
  </si>
  <si>
    <t>Ambient heat (heat pumps)</t>
  </si>
  <si>
    <t>RA600</t>
  </si>
  <si>
    <t>Renewables and biofuels</t>
  </si>
  <si>
    <t>RA000</t>
  </si>
  <si>
    <t>Hydro</t>
  </si>
  <si>
    <t>RA100</t>
  </si>
  <si>
    <t>Wind</t>
  </si>
  <si>
    <t>RA300</t>
  </si>
  <si>
    <t>RA410</t>
  </si>
  <si>
    <t>Solar photovoltaic</t>
  </si>
  <si>
    <t>RA420</t>
  </si>
  <si>
    <t>Tide, wave, ocean</t>
  </si>
  <si>
    <t>RA500</t>
  </si>
  <si>
    <t>Primary solid biofuels</t>
  </si>
  <si>
    <t>R5110-5150_W6000RI</t>
  </si>
  <si>
    <t>R5160</t>
  </si>
  <si>
    <t>Biogases</t>
  </si>
  <si>
    <t>R5300</t>
  </si>
  <si>
    <t>Renewable municipal waste</t>
  </si>
  <si>
    <t>W6210</t>
  </si>
  <si>
    <t>Blended biogasoline</t>
  </si>
  <si>
    <t>R5210B</t>
  </si>
  <si>
    <t>Pure biogasoline</t>
  </si>
  <si>
    <t>R5210P</t>
  </si>
  <si>
    <t>Blended biodiesels</t>
  </si>
  <si>
    <t>R5220B</t>
  </si>
  <si>
    <t>Pure biodiesels</t>
  </si>
  <si>
    <t>R5220P</t>
  </si>
  <si>
    <t>Blended bio jet kerosene</t>
  </si>
  <si>
    <t>R5230B</t>
  </si>
  <si>
    <t>Pure bio jet kerosene</t>
  </si>
  <si>
    <t>R5230P</t>
  </si>
  <si>
    <t>R5290</t>
  </si>
  <si>
    <t>RA200</t>
  </si>
  <si>
    <t>E7000</t>
  </si>
  <si>
    <t>Non-renewable waste</t>
  </si>
  <si>
    <t>W6100_6220</t>
  </si>
  <si>
    <t>Industrial waste (non-renewable)</t>
  </si>
  <si>
    <t>W6100</t>
  </si>
  <si>
    <t>Non-renewable municipal waste</t>
  </si>
  <si>
    <t>W6220</t>
  </si>
  <si>
    <t>solid-bio-charcoal</t>
  </si>
  <si>
    <t>liquid-bio-jetfuel</t>
  </si>
  <si>
    <t>IDEES Code 1</t>
  </si>
  <si>
    <t>EUROSTAT code</t>
  </si>
  <si>
    <t>EUCalc equivalent2</t>
  </si>
  <si>
    <t>EUCalc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</si>
</sst>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  <charset val="238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NumberFormat="1" applyFont="1" applyFill="1"/>
    <xf numFmtId="0" fontId="4" fillId="0" borderId="0" xfId="0" applyFont="1" applyFill="1"/>
    <xf numFmtId="0" fontId="5" fillId="0" borderId="0" xfId="0" applyNumberFormat="1" applyFont="1" applyFill="1"/>
    <xf numFmtId="0" fontId="6" fillId="0" borderId="0" xfId="0" applyFont="1"/>
    <xf numFmtId="0" fontId="7" fillId="2" borderId="0" xfId="0" applyFont="1" applyFill="1" applyBorder="1"/>
    <xf numFmtId="0" fontId="5" fillId="0" borderId="0" xfId="0" applyNumberFormat="1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4" fillId="0" borderId="0" xfId="0" applyNumberFormat="1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UC/buildings/data/EnergyBalancesEU/nrg_bal_c_analy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  <sheetName val="Data71"/>
      <sheetName val="Data72"/>
      <sheetName val="Data73"/>
      <sheetName val="Data74"/>
      <sheetName val="Data75"/>
      <sheetName val="Data76"/>
      <sheetName val="Data77"/>
      <sheetName val="Data78"/>
      <sheetName val="Data79"/>
      <sheetName val="Data80"/>
      <sheetName val="Data81"/>
      <sheetName val="Data82"/>
      <sheetName val="Data83"/>
      <sheetName val="Data84"/>
      <sheetName val="Data85"/>
      <sheetName val="Data86"/>
      <sheetName val="Data87"/>
      <sheetName val="Data88"/>
      <sheetName val="Data89"/>
      <sheetName val="Data90"/>
      <sheetName val="Data91"/>
      <sheetName val="Data92"/>
      <sheetName val="Data93"/>
      <sheetName val="Data94"/>
      <sheetName val="Data95"/>
      <sheetName val="Data96"/>
      <sheetName val="Data97"/>
      <sheetName val="Data98"/>
      <sheetName val="Data99"/>
      <sheetName val="Data100"/>
      <sheetName val="Data101"/>
      <sheetName val="Data102"/>
      <sheetName val="Data103"/>
      <sheetName val="Data104"/>
      <sheetName val="Data105"/>
      <sheetName val="Data106"/>
      <sheetName val="Data107"/>
      <sheetName val="Data108"/>
      <sheetName val="Data109"/>
      <sheetName val="Data110"/>
      <sheetName val="Data111"/>
      <sheetName val="Data112"/>
      <sheetName val="Data113"/>
      <sheetName val="Data114"/>
      <sheetName val="Data115"/>
      <sheetName val="Data116"/>
      <sheetName val="Data117"/>
      <sheetName val="Data118"/>
      <sheetName val="Data119"/>
      <sheetName val="Data120"/>
      <sheetName val="Data121"/>
      <sheetName val="Data122"/>
      <sheetName val="Data123"/>
      <sheetName val="Data124"/>
      <sheetName val="Data125"/>
      <sheetName val="Data126"/>
      <sheetName val="Data127"/>
      <sheetName val="Data128"/>
      <sheetName val="Data129"/>
      <sheetName val="Data130"/>
      <sheetName val="Data131"/>
      <sheetName val="Data132"/>
      <sheetName val="Data133"/>
      <sheetName val="Data134"/>
      <sheetName val="Data135"/>
      <sheetName val="Data136"/>
      <sheetName val="Data137"/>
      <sheetName val="Data138"/>
      <sheetName val="Data139"/>
      <sheetName val="Data140"/>
    </sheetNames>
    <sheetDataSet>
      <sheetData sheetId="0">
        <row r="1">
          <cell r="A1" t="str">
            <v>Eurostat SIEC name</v>
          </cell>
          <cell r="B1" t="str">
            <v>Is it a subtotal</v>
          </cell>
          <cell r="C1" t="str">
            <v>energycarrier</v>
          </cell>
        </row>
        <row r="2">
          <cell r="A2" t="str">
            <v>Total</v>
          </cell>
          <cell r="B2" t="str">
            <v>yes</v>
          </cell>
        </row>
        <row r="3">
          <cell r="A3" t="str">
            <v>Solid fossil fuels</v>
          </cell>
          <cell r="B3" t="str">
            <v>yes</v>
          </cell>
        </row>
        <row r="4">
          <cell r="A4" t="str">
            <v>Anthracite</v>
          </cell>
          <cell r="B4" t="str">
            <v>no</v>
          </cell>
          <cell r="C4" t="str">
            <v>solid-ff-coal</v>
          </cell>
        </row>
        <row r="5">
          <cell r="A5" t="str">
            <v>Coking coal</v>
          </cell>
          <cell r="B5" t="str">
            <v>no</v>
          </cell>
          <cell r="C5" t="str">
            <v>solid-ff-coal</v>
          </cell>
        </row>
        <row r="6">
          <cell r="A6" t="str">
            <v>Other bituminous coal</v>
          </cell>
          <cell r="B6" t="str">
            <v>no</v>
          </cell>
          <cell r="C6" t="str">
            <v>solid-ff-coal</v>
          </cell>
        </row>
        <row r="7">
          <cell r="A7" t="str">
            <v>Sub-bituminous coal</v>
          </cell>
          <cell r="B7" t="str">
            <v>no</v>
          </cell>
          <cell r="C7" t="str">
            <v>solid-ff-coal</v>
          </cell>
        </row>
        <row r="8">
          <cell r="A8" t="str">
            <v>Lignite</v>
          </cell>
          <cell r="B8" t="str">
            <v>no</v>
          </cell>
          <cell r="C8" t="str">
            <v>solid-ff-coal</v>
          </cell>
        </row>
        <row r="9">
          <cell r="A9" t="str">
            <v>Coke oven coke</v>
          </cell>
          <cell r="B9" t="str">
            <v>no</v>
          </cell>
          <cell r="C9" t="str">
            <v>solid-ff-coal</v>
          </cell>
        </row>
        <row r="10">
          <cell r="A10" t="str">
            <v>Gas coke</v>
          </cell>
          <cell r="B10" t="str">
            <v>no</v>
          </cell>
          <cell r="C10" t="str">
            <v>solid-ff-coal</v>
          </cell>
        </row>
        <row r="11">
          <cell r="A11" t="str">
            <v>Patent fuel</v>
          </cell>
          <cell r="B11" t="str">
            <v>no</v>
          </cell>
          <cell r="C11" t="str">
            <v>solid-ff-coal</v>
          </cell>
        </row>
        <row r="12">
          <cell r="A12" t="str">
            <v>Brown coal briquettes</v>
          </cell>
          <cell r="B12" t="str">
            <v>no</v>
          </cell>
          <cell r="C12" t="str">
            <v>solid-ff-coal</v>
          </cell>
        </row>
        <row r="13">
          <cell r="A13" t="str">
            <v>Coal tar</v>
          </cell>
          <cell r="B13" t="str">
            <v>no</v>
          </cell>
          <cell r="C13" t="str">
            <v>solid-ff-coal</v>
          </cell>
        </row>
        <row r="14">
          <cell r="A14" t="str">
            <v>Manufactured gases</v>
          </cell>
          <cell r="B14" t="str">
            <v>yes</v>
          </cell>
          <cell r="C14">
            <v>0</v>
          </cell>
        </row>
        <row r="15">
          <cell r="A15" t="str">
            <v>Coke oven gas</v>
          </cell>
          <cell r="B15" t="str">
            <v>no</v>
          </cell>
          <cell r="C15" t="str">
            <v>gas-ff-natural</v>
          </cell>
        </row>
        <row r="16">
          <cell r="A16" t="str">
            <v>Gas works gas</v>
          </cell>
          <cell r="B16" t="str">
            <v>no</v>
          </cell>
          <cell r="C16" t="str">
            <v>gas-ff-natural</v>
          </cell>
        </row>
        <row r="17">
          <cell r="A17" t="str">
            <v>Blast furnace gas</v>
          </cell>
          <cell r="B17" t="str">
            <v>no</v>
          </cell>
          <cell r="C17" t="str">
            <v>gas-ff-natural</v>
          </cell>
        </row>
        <row r="18">
          <cell r="A18" t="str">
            <v>Other recovered gases</v>
          </cell>
          <cell r="B18" t="str">
            <v>no</v>
          </cell>
          <cell r="C18" t="str">
            <v>gas-ff-natural</v>
          </cell>
        </row>
        <row r="19">
          <cell r="A19" t="str">
            <v>Peat and peat products</v>
          </cell>
          <cell r="B19" t="str">
            <v>yes</v>
          </cell>
          <cell r="C19">
            <v>0</v>
          </cell>
        </row>
        <row r="20">
          <cell r="A20" t="str">
            <v>Peat</v>
          </cell>
          <cell r="B20" t="str">
            <v>no</v>
          </cell>
          <cell r="C20" t="str">
            <v>solid-ff-coal</v>
          </cell>
        </row>
        <row r="21">
          <cell r="A21" t="str">
            <v>Peat products</v>
          </cell>
          <cell r="B21" t="str">
            <v>no</v>
          </cell>
          <cell r="C21" t="str">
            <v>solid-ff-coal</v>
          </cell>
        </row>
        <row r="22">
          <cell r="A22" t="str">
            <v>Oil shale and oil sands</v>
          </cell>
          <cell r="B22" t="str">
            <v>no</v>
          </cell>
          <cell r="C22" t="str">
            <v>solid-ff-coal</v>
          </cell>
        </row>
        <row r="23">
          <cell r="A23" t="str">
            <v>Natural gas</v>
          </cell>
          <cell r="B23" t="str">
            <v>no</v>
          </cell>
          <cell r="C23" t="str">
            <v>gas-ff-natural</v>
          </cell>
        </row>
        <row r="24">
          <cell r="A24" t="str">
            <v>Oil and petroleum products (excluding biofuel portion)</v>
          </cell>
          <cell r="B24" t="str">
            <v>yes</v>
          </cell>
          <cell r="C24">
            <v>0</v>
          </cell>
        </row>
        <row r="25">
          <cell r="A25" t="str">
            <v>Crude oil</v>
          </cell>
          <cell r="B25" t="str">
            <v>no</v>
          </cell>
          <cell r="C25">
            <v>0</v>
          </cell>
        </row>
        <row r="26">
          <cell r="A26" t="str">
            <v>Natural gas liquids</v>
          </cell>
          <cell r="B26" t="str">
            <v>no</v>
          </cell>
          <cell r="C26" t="str">
            <v>liquid-ff-heatingoil</v>
          </cell>
        </row>
        <row r="27">
          <cell r="A27" t="str">
            <v>Refinery feedstocks</v>
          </cell>
          <cell r="B27" t="str">
            <v>no</v>
          </cell>
          <cell r="C27" t="str">
            <v>solid-ff-coal</v>
          </cell>
        </row>
        <row r="28">
          <cell r="A28" t="str">
            <v>Additives and oxygenates (excluding biofuel portion)</v>
          </cell>
          <cell r="B28" t="str">
            <v>no</v>
          </cell>
          <cell r="C28" t="str">
            <v>solid-ff-coal</v>
          </cell>
        </row>
        <row r="29">
          <cell r="A29" t="str">
            <v>Other hydrocarbons</v>
          </cell>
          <cell r="B29" t="str">
            <v>no</v>
          </cell>
          <cell r="C29" t="str">
            <v>solid-ff-coal</v>
          </cell>
        </row>
        <row r="30">
          <cell r="A30" t="str">
            <v>Refinery gas</v>
          </cell>
          <cell r="B30" t="str">
            <v>no</v>
          </cell>
          <cell r="C30" t="str">
            <v>liquid-ff-heatingoil</v>
          </cell>
        </row>
        <row r="31">
          <cell r="A31" t="str">
            <v>Ethane</v>
          </cell>
          <cell r="B31" t="str">
            <v>no</v>
          </cell>
          <cell r="C31" t="str">
            <v>liquid-ff-heatingoil</v>
          </cell>
        </row>
        <row r="32">
          <cell r="A32" t="str">
            <v>Liquefied petroleum gases</v>
          </cell>
          <cell r="B32" t="str">
            <v>no</v>
          </cell>
          <cell r="C32" t="str">
            <v>gas-ff-natural</v>
          </cell>
        </row>
        <row r="33">
          <cell r="A33" t="str">
            <v>Naphtha</v>
          </cell>
          <cell r="B33" t="str">
            <v>no</v>
          </cell>
          <cell r="C33" t="str">
            <v>liquid-ff-heatingoil</v>
          </cell>
        </row>
        <row r="34">
          <cell r="A34" t="str">
            <v>Aviation gasoline</v>
          </cell>
          <cell r="B34" t="str">
            <v>no</v>
          </cell>
          <cell r="C34" t="str">
            <v>liquid-ff-heatingoil</v>
          </cell>
        </row>
        <row r="35">
          <cell r="A35" t="str">
            <v>Motor gasoline (excluding biofuel portion)</v>
          </cell>
          <cell r="B35" t="str">
            <v>no</v>
          </cell>
          <cell r="C35" t="str">
            <v>liquid-ff-heatingoil</v>
          </cell>
        </row>
        <row r="36">
          <cell r="A36" t="str">
            <v>Gasoline-type jet fuel</v>
          </cell>
          <cell r="B36" t="str">
            <v>no</v>
          </cell>
          <cell r="C36" t="str">
            <v>liquid-ff-heatingoil</v>
          </cell>
        </row>
        <row r="37">
          <cell r="A37" t="str">
            <v>Kerosene-type jet fuel (excluding biofuel portion)</v>
          </cell>
          <cell r="B37" t="str">
            <v>no</v>
          </cell>
          <cell r="C37" t="str">
            <v>liquid-ff-heatingoil</v>
          </cell>
        </row>
        <row r="38">
          <cell r="A38" t="str">
            <v>Other kerosene</v>
          </cell>
          <cell r="B38" t="str">
            <v>no</v>
          </cell>
          <cell r="C38" t="str">
            <v>liquid-ff-heatingoil</v>
          </cell>
        </row>
        <row r="39">
          <cell r="A39" t="str">
            <v>Gas oil and diesel oil (excluding biofuel portion)</v>
          </cell>
          <cell r="B39" t="str">
            <v>no</v>
          </cell>
          <cell r="C39" t="str">
            <v>liquid-ff-heatingoil</v>
          </cell>
        </row>
        <row r="40">
          <cell r="A40" t="str">
            <v>Fuel oil</v>
          </cell>
          <cell r="B40" t="str">
            <v>no</v>
          </cell>
          <cell r="C40" t="str">
            <v>liquid-ff-heatingoil</v>
          </cell>
        </row>
        <row r="41">
          <cell r="A41" t="str">
            <v>White spirit and special boiling point industrial spirits</v>
          </cell>
          <cell r="B41" t="str">
            <v>no</v>
          </cell>
          <cell r="C41" t="str">
            <v>liquid-ff-heatingoil</v>
          </cell>
        </row>
        <row r="42">
          <cell r="A42" t="str">
            <v>Lubricants</v>
          </cell>
          <cell r="B42" t="str">
            <v>no</v>
          </cell>
          <cell r="C42" t="str">
            <v>liquid-ff-heatingoil</v>
          </cell>
        </row>
        <row r="43">
          <cell r="A43" t="str">
            <v>Paraffin waxes</v>
          </cell>
          <cell r="B43" t="str">
            <v>no</v>
          </cell>
          <cell r="C43" t="str">
            <v>liquid-ff-heatingoil</v>
          </cell>
        </row>
        <row r="44">
          <cell r="A44" t="str">
            <v>Petroleum coke</v>
          </cell>
          <cell r="B44" t="str">
            <v>no</v>
          </cell>
          <cell r="C44" t="str">
            <v>solid-ff-coal</v>
          </cell>
        </row>
        <row r="45">
          <cell r="A45" t="str">
            <v>Bitumen</v>
          </cell>
          <cell r="B45" t="str">
            <v>no</v>
          </cell>
          <cell r="C45" t="str">
            <v>solid-ff-coal</v>
          </cell>
        </row>
        <row r="46">
          <cell r="A46" t="str">
            <v>Other oil products n.e.c.</v>
          </cell>
          <cell r="B46" t="str">
            <v>no</v>
          </cell>
          <cell r="C46" t="str">
            <v>liquid-ff-heatingoil</v>
          </cell>
        </row>
        <row r="47">
          <cell r="A47" t="str">
            <v>Renewables and biofuels</v>
          </cell>
          <cell r="B47" t="str">
            <v>yes</v>
          </cell>
          <cell r="C47">
            <v>0</v>
          </cell>
        </row>
        <row r="48">
          <cell r="A48" t="str">
            <v>Hydro</v>
          </cell>
          <cell r="B48" t="str">
            <v>no</v>
          </cell>
          <cell r="C48" t="str">
            <v>power-hydro</v>
          </cell>
        </row>
        <row r="49">
          <cell r="A49" t="str">
            <v>Geothermal</v>
          </cell>
          <cell r="B49" t="str">
            <v>no</v>
          </cell>
          <cell r="C49" t="str">
            <v>heat-geothermal</v>
          </cell>
        </row>
        <row r="50">
          <cell r="A50" t="str">
            <v>Wind</v>
          </cell>
          <cell r="B50" t="str">
            <v>no</v>
          </cell>
          <cell r="C50" t="str">
            <v>power-wind</v>
          </cell>
        </row>
        <row r="51">
          <cell r="A51" t="str">
            <v>Solar thermal</v>
          </cell>
          <cell r="B51" t="str">
            <v>no</v>
          </cell>
          <cell r="C51" t="str">
            <v>heat-solar</v>
          </cell>
        </row>
        <row r="52">
          <cell r="A52" t="str">
            <v>Solar photovoltaic</v>
          </cell>
          <cell r="B52" t="str">
            <v>no</v>
          </cell>
          <cell r="C52" t="str">
            <v>power-solar</v>
          </cell>
        </row>
        <row r="53">
          <cell r="A53" t="str">
            <v>Tide, wave, ocean</v>
          </cell>
          <cell r="B53" t="str">
            <v>no</v>
          </cell>
          <cell r="C53" t="str">
            <v>heat-ambient</v>
          </cell>
        </row>
        <row r="54">
          <cell r="A54" t="str">
            <v>Ambient heat (heat pumps)</v>
          </cell>
          <cell r="B54" t="str">
            <v>no</v>
          </cell>
          <cell r="C54" t="str">
            <v>heat-ambient</v>
          </cell>
        </row>
        <row r="55">
          <cell r="A55" t="str">
            <v>Primary solid biofuels</v>
          </cell>
          <cell r="B55" t="str">
            <v>no</v>
          </cell>
          <cell r="C55" t="str">
            <v>solid-bio</v>
          </cell>
        </row>
        <row r="56">
          <cell r="A56" t="str">
            <v>Charcoal</v>
          </cell>
          <cell r="B56" t="str">
            <v>no</v>
          </cell>
          <cell r="C56" t="str">
            <v>solid-bio</v>
          </cell>
        </row>
        <row r="57">
          <cell r="A57" t="str">
            <v>Pure biogasoline</v>
          </cell>
          <cell r="B57" t="str">
            <v>no</v>
          </cell>
          <cell r="C57" t="str">
            <v>liquid-bio-gasoline</v>
          </cell>
        </row>
        <row r="58">
          <cell r="A58" t="str">
            <v>Blended biogasoline</v>
          </cell>
          <cell r="B58" t="str">
            <v>no</v>
          </cell>
          <cell r="C58" t="str">
            <v>liquid-bio-gasoline</v>
          </cell>
        </row>
        <row r="59">
          <cell r="A59" t="str">
            <v>Pure biodiesels</v>
          </cell>
          <cell r="B59" t="str">
            <v>no</v>
          </cell>
          <cell r="C59" t="str">
            <v>liquid-bio-diesel</v>
          </cell>
        </row>
        <row r="60">
          <cell r="A60" t="str">
            <v>Blended biodiesels</v>
          </cell>
          <cell r="B60" t="str">
            <v>no</v>
          </cell>
          <cell r="C60" t="str">
            <v>liquid-bio-diesel</v>
          </cell>
        </row>
        <row r="61">
          <cell r="A61" t="str">
            <v>Pure bio jet kerosene</v>
          </cell>
          <cell r="B61" t="str">
            <v>no</v>
          </cell>
          <cell r="C61" t="str">
            <v>liquid-bio-diesel</v>
          </cell>
        </row>
        <row r="62">
          <cell r="A62" t="str">
            <v>Blended bio jet kerosene</v>
          </cell>
          <cell r="B62" t="str">
            <v>no</v>
          </cell>
          <cell r="C62" t="str">
            <v>liquid-bio-diesel</v>
          </cell>
        </row>
        <row r="63">
          <cell r="A63" t="str">
            <v>Other liquid biofuels</v>
          </cell>
          <cell r="B63" t="str">
            <v>no</v>
          </cell>
          <cell r="C63" t="str">
            <v>liquid-bio-diesel</v>
          </cell>
        </row>
        <row r="64">
          <cell r="A64" t="str">
            <v>Biogases</v>
          </cell>
          <cell r="B64" t="str">
            <v>no</v>
          </cell>
          <cell r="C64" t="str">
            <v>gas-bio</v>
          </cell>
        </row>
        <row r="65">
          <cell r="A65" t="str">
            <v>Industrial waste (non-renewable)</v>
          </cell>
          <cell r="B65" t="str">
            <v>no</v>
          </cell>
          <cell r="C65" t="str">
            <v>solid-waste</v>
          </cell>
        </row>
        <row r="66">
          <cell r="A66" t="str">
            <v>Renewable municipal waste</v>
          </cell>
          <cell r="B66" t="str">
            <v>no</v>
          </cell>
          <cell r="C66" t="str">
            <v>solid-bio</v>
          </cell>
        </row>
        <row r="67">
          <cell r="A67" t="str">
            <v>Non-renewable municipal waste</v>
          </cell>
          <cell r="B67" t="str">
            <v>no</v>
          </cell>
          <cell r="C67" t="str">
            <v>solid-waste</v>
          </cell>
        </row>
        <row r="68">
          <cell r="A68" t="str">
            <v>Non-renewable waste</v>
          </cell>
          <cell r="B68" t="str">
            <v>yes</v>
          </cell>
          <cell r="C68">
            <v>0</v>
          </cell>
        </row>
        <row r="69">
          <cell r="A69" t="str">
            <v>Electricity</v>
          </cell>
          <cell r="B69" t="str">
            <v>no</v>
          </cell>
          <cell r="C69" t="str">
            <v>electricity</v>
          </cell>
        </row>
        <row r="70">
          <cell r="A70" t="str">
            <v>Heat</v>
          </cell>
          <cell r="B70" t="str">
            <v>no</v>
          </cell>
          <cell r="C70" t="str">
            <v>heat-district</v>
          </cell>
        </row>
        <row r="71">
          <cell r="A71" t="str">
            <v>Nuclear heat</v>
          </cell>
          <cell r="B71" t="str">
            <v>no</v>
          </cell>
          <cell r="C71" t="str">
            <v>heat-nuclear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9213F-0CFC-4125-9BF1-744EA6DC3A5F}" name="Table1" displayName="Table1" ref="A1:K87" totalsRowShown="0" headerRowDxfId="12" dataDxfId="11">
  <autoFilter ref="A1:K87" xr:uid="{8F5E9220-FFA3-4509-945D-652ED0CB0203}"/>
  <tableColumns count="11">
    <tableColumn id="11" xr3:uid="{E8FD86B9-A27B-483C-93BE-F0BA5CC4B0C0}" name="IDEES all levels" dataDxfId="10">
      <calculatedColumnFormula>TRIM(Table1[[#This Row],[IDEES L1]]&amp;Table1[[#This Row],[L2]]&amp;Table1[[#This Row],[L3]]&amp;Table1[[#This Row],[L4]])</calculatedColumnFormula>
    </tableColumn>
    <tableColumn id="1" xr3:uid="{17762518-2C6B-4983-A155-4439132EA4C8}" name="IDEES L1" dataDxfId="9"/>
    <tableColumn id="2" xr3:uid="{D316559B-A50E-4C6B-B053-B42D072445A5}" name="L2" dataDxfId="8"/>
    <tableColumn id="3" xr3:uid="{B08EFCFD-A964-4BE5-A064-BB5F5F7634DE}" name="L3" dataDxfId="7"/>
    <tableColumn id="4" xr3:uid="{1F5E5DA6-17EE-41E8-B23B-A92A550A675F}" name="L4" dataDxfId="6"/>
    <tableColumn id="5" xr3:uid="{D3343A42-0CA6-4622-BC4B-6E553C94D2EB}" name="IDEES Code 1" dataDxfId="5"/>
    <tableColumn id="6" xr3:uid="{8E280362-3FBD-49C0-B06A-0D51797E1097}" name="Eurostat detailed" dataDxfId="4"/>
    <tableColumn id="7" xr3:uid="{F7465D47-D3C5-4468-AE01-3584D7FA4C8F}" name="EUROSTAT code" dataDxfId="3"/>
    <tableColumn id="8" xr3:uid="{E9920DF2-AF65-4551-B53D-0A1FFC0CB7E7}" name="EUCalc buildings" dataDxfId="2">
      <calculatedColumnFormula>IFERROR(VLOOKUP(Table1[[#This Row],[Eurostat detailed]],[1]mapping!$A$1:$C$71,3,FALSE),0)</calculatedColumnFormula>
    </tableColumn>
    <tableColumn id="10" xr3:uid="{40991453-3691-4F10-AD8C-6912236E526B}" name="TO EXTRACT in IDEES" dataDxfId="1"/>
    <tableColumn id="9" xr3:uid="{28BFCB87-0757-4784-8CA7-B2EA26180E4F}" name="EUCalc equivalent2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1"/>
  <sheetViews>
    <sheetView tabSelected="1" zoomScaleNormal="100" workbookViewId="0">
      <selection activeCell="A18" sqref="A18"/>
    </sheetView>
  </sheetViews>
  <sheetFormatPr defaultRowHeight="15" x14ac:dyDescent="0.25"/>
  <cols>
    <col min="1" max="1" width="47.85546875" customWidth="1"/>
    <col min="2" max="2" width="17.85546875" customWidth="1"/>
    <col min="3" max="7" width="8.7109375" customWidth="1"/>
    <col min="8" max="8" width="16" customWidth="1"/>
    <col min="9" max="9" width="23" customWidth="1"/>
    <col min="10" max="1025" width="8.7109375" customWidth="1"/>
  </cols>
  <sheetData>
    <row r="1" spans="1:9" ht="15.75" thickBot="1" x14ac:dyDescent="0.3">
      <c r="A1" s="10" t="s">
        <v>103</v>
      </c>
      <c r="B1" s="10" t="s">
        <v>104</v>
      </c>
    </row>
    <row r="2" spans="1:9" ht="15.75" thickBot="1" x14ac:dyDescent="0.3">
      <c r="A2" t="s">
        <v>1</v>
      </c>
      <c r="B2">
        <f>VLOOKUP(A2,Table1[],9,FALSE)</f>
        <v>0</v>
      </c>
      <c r="H2" s="1"/>
      <c r="I2" s="1"/>
    </row>
    <row r="3" spans="1:9" ht="15.75" thickBot="1" x14ac:dyDescent="0.3">
      <c r="A3" t="s">
        <v>3</v>
      </c>
      <c r="B3">
        <f>VLOOKUP(A3,Table1[],9,FALSE)</f>
        <v>0</v>
      </c>
      <c r="H3" s="3"/>
      <c r="I3" s="3"/>
    </row>
    <row r="4" spans="1:9" ht="15.75" thickBot="1" x14ac:dyDescent="0.3">
      <c r="A4" t="s">
        <v>4</v>
      </c>
      <c r="B4">
        <f>VLOOKUP(A4,Table1[],9,FALSE)</f>
        <v>0</v>
      </c>
      <c r="H4" s="3"/>
      <c r="I4" s="3"/>
    </row>
    <row r="5" spans="1:9" ht="15.75" thickBot="1" x14ac:dyDescent="0.3">
      <c r="A5" t="s">
        <v>5</v>
      </c>
      <c r="B5" t="str">
        <f>VLOOKUP(A5,Table1[],9,FALSE)</f>
        <v>solid-ff-coal</v>
      </c>
      <c r="H5" s="2"/>
      <c r="I5" s="2"/>
    </row>
    <row r="6" spans="1:9" ht="15.75" thickBot="1" x14ac:dyDescent="0.3">
      <c r="A6" t="s">
        <v>6</v>
      </c>
      <c r="B6" t="str">
        <f>VLOOKUP(A6,Table1[],9,FALSE)</f>
        <v>solid-ff-coal</v>
      </c>
      <c r="H6" s="3"/>
      <c r="I6" s="2"/>
    </row>
    <row r="7" spans="1:9" ht="15.75" thickBot="1" x14ac:dyDescent="0.3">
      <c r="A7" t="s">
        <v>7</v>
      </c>
      <c r="B7" t="str">
        <f>VLOOKUP(A7,Table1[],9,FALSE)</f>
        <v>solid-ff-coal</v>
      </c>
      <c r="H7" s="3"/>
      <c r="I7" s="2"/>
    </row>
    <row r="8" spans="1:9" ht="15.75" thickBot="1" x14ac:dyDescent="0.3">
      <c r="A8" t="s">
        <v>8</v>
      </c>
      <c r="B8" t="str">
        <f>VLOOKUP(A8,Table1[],9,FALSE)</f>
        <v>solid-ff-coal</v>
      </c>
      <c r="H8" s="3"/>
      <c r="I8" s="3"/>
    </row>
    <row r="9" spans="1:9" ht="15.75" thickBot="1" x14ac:dyDescent="0.3">
      <c r="A9" t="s">
        <v>9</v>
      </c>
      <c r="B9" t="str">
        <f>VLOOKUP(A9,Table1[],9,FALSE)</f>
        <v>solid-ff-coal</v>
      </c>
      <c r="H9" s="3"/>
      <c r="I9" s="3"/>
    </row>
    <row r="10" spans="1:9" ht="15.75" thickBot="1" x14ac:dyDescent="0.3">
      <c r="A10" t="s">
        <v>10</v>
      </c>
      <c r="B10">
        <f>VLOOKUP(A10,Table1[],9,FALSE)</f>
        <v>0</v>
      </c>
      <c r="H10" s="3"/>
      <c r="I10" s="2"/>
    </row>
    <row r="11" spans="1:9" ht="15.75" thickBot="1" x14ac:dyDescent="0.3">
      <c r="A11" t="s">
        <v>11</v>
      </c>
      <c r="B11" t="str">
        <f>VLOOKUP(A11,Table1[],9,FALSE)</f>
        <v>solid-ff-coal</v>
      </c>
      <c r="H11" s="3"/>
      <c r="I11" s="2"/>
    </row>
    <row r="12" spans="1:9" ht="15.75" thickBot="1" x14ac:dyDescent="0.3">
      <c r="A12" t="s">
        <v>12</v>
      </c>
      <c r="B12" t="str">
        <f>VLOOKUP(A12,Table1[],9,FALSE)</f>
        <v>solid-ff-coal</v>
      </c>
      <c r="H12" s="3"/>
      <c r="I12" s="2"/>
    </row>
    <row r="13" spans="1:9" ht="15.75" thickBot="1" x14ac:dyDescent="0.3">
      <c r="A13" t="s">
        <v>13</v>
      </c>
      <c r="B13" t="str">
        <f>VLOOKUP(A13,Table1[],9,FALSE)</f>
        <v>solid-ff-coal</v>
      </c>
      <c r="H13" s="3"/>
      <c r="I13" s="2"/>
    </row>
    <row r="14" spans="1:9" ht="15.75" thickBot="1" x14ac:dyDescent="0.3">
      <c r="A14" t="s">
        <v>14</v>
      </c>
      <c r="B14">
        <f>VLOOKUP(A14,Table1[],9,FALSE)</f>
        <v>0</v>
      </c>
      <c r="H14" s="3"/>
      <c r="I14" s="3"/>
    </row>
    <row r="15" spans="1:9" ht="15.75" thickBot="1" x14ac:dyDescent="0.3">
      <c r="A15" t="s">
        <v>15</v>
      </c>
      <c r="B15" t="str">
        <f>VLOOKUP(A15,Table1[],9,FALSE)</f>
        <v>solid-ff-coal</v>
      </c>
      <c r="H15" s="2"/>
      <c r="I15" s="2"/>
    </row>
    <row r="16" spans="1:9" ht="15.75" thickBot="1" x14ac:dyDescent="0.3">
      <c r="A16" t="s">
        <v>16</v>
      </c>
      <c r="B16" t="str">
        <f>VLOOKUP(A16,Table1[],9,FALSE)</f>
        <v>solid-ff-coal</v>
      </c>
      <c r="H16" s="3"/>
      <c r="I16" s="3"/>
    </row>
    <row r="17" spans="1:9" ht="15.75" thickBot="1" x14ac:dyDescent="0.3">
      <c r="A17" t="s">
        <v>17</v>
      </c>
      <c r="B17" t="str">
        <f>VLOOKUP(A17,Table1[],9,FALSE)</f>
        <v>solid-ff-coal</v>
      </c>
      <c r="H17" s="3"/>
      <c r="I17" s="3"/>
    </row>
    <row r="18" spans="1:9" ht="15.75" thickBot="1" x14ac:dyDescent="0.3">
      <c r="A18" t="s">
        <v>18</v>
      </c>
      <c r="B18" t="str">
        <f>VLOOKUP(A18,Table1[],9,FALSE)</f>
        <v>solid-ff-coal</v>
      </c>
      <c r="H18" s="2"/>
      <c r="I18" s="2"/>
    </row>
    <row r="19" spans="1:9" ht="15.75" thickBot="1" x14ac:dyDescent="0.3">
      <c r="A19" t="s">
        <v>19</v>
      </c>
      <c r="B19" t="str">
        <f>VLOOKUP(A19,Table1[],9,FALSE)</f>
        <v>solid-ff-coal</v>
      </c>
      <c r="H19" s="3"/>
      <c r="I19" s="3"/>
    </row>
    <row r="20" spans="1:9" ht="15.75" thickBot="1" x14ac:dyDescent="0.3">
      <c r="A20" t="s">
        <v>20</v>
      </c>
      <c r="B20">
        <f>VLOOKUP(A20,Table1[],9,FALSE)</f>
        <v>0</v>
      </c>
      <c r="H20" s="3"/>
      <c r="I20" s="3"/>
    </row>
    <row r="21" spans="1:9" ht="15.75" thickBot="1" x14ac:dyDescent="0.3">
      <c r="A21" t="s">
        <v>22</v>
      </c>
      <c r="B21">
        <f>VLOOKUP(A21,Table1[],9,FALSE)</f>
        <v>0</v>
      </c>
      <c r="H21" s="3"/>
      <c r="I21" s="2"/>
    </row>
    <row r="22" spans="1:9" ht="15.75" thickBot="1" x14ac:dyDescent="0.3">
      <c r="A22" t="s">
        <v>24</v>
      </c>
      <c r="B22">
        <f>VLOOKUP(A22,Table1[],9,FALSE)</f>
        <v>0</v>
      </c>
      <c r="H22" s="2"/>
      <c r="I22" s="2"/>
    </row>
    <row r="23" spans="1:9" ht="15.75" thickBot="1" x14ac:dyDescent="0.3">
      <c r="A23" t="s">
        <v>26</v>
      </c>
      <c r="B23" t="str">
        <f>VLOOKUP(A23,Table1[],9,FALSE)</f>
        <v>liquid-ff-heatingoil</v>
      </c>
      <c r="H23" s="3"/>
      <c r="I23" s="2"/>
    </row>
    <row r="24" spans="1:9" ht="15.75" thickBot="1" x14ac:dyDescent="0.3">
      <c r="A24" t="s">
        <v>27</v>
      </c>
      <c r="B24" t="str">
        <f>VLOOKUP(A24,Table1[],9,FALSE)</f>
        <v>liquid-ff-heatingoil</v>
      </c>
      <c r="H24" s="3"/>
      <c r="I24" s="2"/>
    </row>
    <row r="25" spans="1:9" ht="15.75" thickBot="1" x14ac:dyDescent="0.3">
      <c r="A25" t="s">
        <v>28</v>
      </c>
      <c r="B25">
        <f>VLOOKUP(A25,Table1[],9,FALSE)</f>
        <v>0</v>
      </c>
      <c r="H25" s="3"/>
      <c r="I25" s="2"/>
    </row>
    <row r="26" spans="1:9" ht="15.75" thickBot="1" x14ac:dyDescent="0.3">
      <c r="A26" t="s">
        <v>29</v>
      </c>
      <c r="B26" t="str">
        <f>VLOOKUP(A26,Table1[],9,FALSE)</f>
        <v>solid-ff-coal</v>
      </c>
      <c r="H26" s="3"/>
      <c r="I26" s="2"/>
    </row>
    <row r="27" spans="1:9" ht="15.75" thickBot="1" x14ac:dyDescent="0.3">
      <c r="A27" t="s">
        <v>30</v>
      </c>
      <c r="B27" t="str">
        <f>VLOOKUP(A27,Table1[],9,FALSE)</f>
        <v>solid-ff-coal</v>
      </c>
      <c r="H27" s="3"/>
      <c r="I27" s="2"/>
    </row>
    <row r="28" spans="1:9" ht="15.75" thickBot="1" x14ac:dyDescent="0.3">
      <c r="A28" t="s">
        <v>31</v>
      </c>
      <c r="B28" t="str">
        <f>VLOOKUP(A28,Table1[],9,FALSE)</f>
        <v>solid-ff-coal</v>
      </c>
      <c r="H28" s="3"/>
      <c r="I28" s="2"/>
    </row>
    <row r="29" spans="1:9" ht="15.75" thickBot="1" x14ac:dyDescent="0.3">
      <c r="A29" t="s">
        <v>32</v>
      </c>
      <c r="B29">
        <f>VLOOKUP(A29,Table1[],9,FALSE)</f>
        <v>0</v>
      </c>
      <c r="H29" s="2"/>
      <c r="I29" s="2"/>
    </row>
    <row r="30" spans="1:9" ht="15.75" thickBot="1" x14ac:dyDescent="0.3">
      <c r="A30" t="s">
        <v>33</v>
      </c>
      <c r="B30">
        <f>VLOOKUP(A30,Table1[],9,FALSE)</f>
        <v>0</v>
      </c>
      <c r="H30" s="2"/>
      <c r="I30" s="2"/>
    </row>
    <row r="31" spans="1:9" ht="15.75" thickBot="1" x14ac:dyDescent="0.3">
      <c r="A31" t="s">
        <v>34</v>
      </c>
      <c r="B31" t="str">
        <f>VLOOKUP(A31,Table1[],9,FALSE)</f>
        <v>liquid-ff-heatingoil</v>
      </c>
      <c r="H31" s="2"/>
      <c r="I31" s="2"/>
    </row>
    <row r="32" spans="1:9" ht="15.75" thickBot="1" x14ac:dyDescent="0.3">
      <c r="A32" t="s">
        <v>35</v>
      </c>
      <c r="B32" t="str">
        <f>VLOOKUP(A32,Table1[],9,FALSE)</f>
        <v>liquid-ff-heatingoil</v>
      </c>
      <c r="H32" s="2"/>
      <c r="I32" s="2"/>
    </row>
    <row r="33" spans="1:9" ht="15.75" thickBot="1" x14ac:dyDescent="0.3">
      <c r="A33" t="s">
        <v>36</v>
      </c>
      <c r="B33" t="str">
        <f>VLOOKUP(A33,Table1[],9,FALSE)</f>
        <v>gas-ff-natural</v>
      </c>
      <c r="H33" s="3"/>
      <c r="I33" s="3"/>
    </row>
    <row r="34" spans="1:9" ht="15.75" thickBot="1" x14ac:dyDescent="0.3">
      <c r="A34" t="s">
        <v>38</v>
      </c>
      <c r="B34">
        <f>VLOOKUP(A34,Table1[],9,FALSE)</f>
        <v>0</v>
      </c>
      <c r="H34" s="3"/>
      <c r="I34" s="3"/>
    </row>
    <row r="35" spans="1:9" ht="15.75" thickBot="1" x14ac:dyDescent="0.3">
      <c r="A35" t="s">
        <v>39</v>
      </c>
      <c r="B35" t="str">
        <f>VLOOKUP(A35,Table1[],9,FALSE)</f>
        <v>liquid-ff-heatingoil</v>
      </c>
      <c r="H35" s="3"/>
      <c r="I35" s="3"/>
    </row>
    <row r="36" spans="1:9" ht="15.75" thickBot="1" x14ac:dyDescent="0.3">
      <c r="A36" t="s">
        <v>40</v>
      </c>
      <c r="B36" t="str">
        <f>VLOOKUP(A36,Table1[],9,FALSE)</f>
        <v>liquid-ff-heatingoil</v>
      </c>
      <c r="H36" s="3"/>
      <c r="I36" s="3"/>
    </row>
    <row r="37" spans="1:9" ht="15.75" thickBot="1" x14ac:dyDescent="0.3">
      <c r="A37" t="s">
        <v>41</v>
      </c>
      <c r="B37">
        <f>VLOOKUP(A37,Table1[],9,FALSE)</f>
        <v>0</v>
      </c>
      <c r="H37" s="2"/>
      <c r="I37" s="2"/>
    </row>
    <row r="38" spans="1:9" ht="15.75" thickBot="1" x14ac:dyDescent="0.3">
      <c r="A38" t="s">
        <v>42</v>
      </c>
      <c r="B38" t="str">
        <f>VLOOKUP(A38,Table1[],9,FALSE)</f>
        <v>liquid-ff-heatingoil</v>
      </c>
      <c r="H38" s="2"/>
      <c r="I38" s="3"/>
    </row>
    <row r="39" spans="1:9" ht="15.75" thickBot="1" x14ac:dyDescent="0.3">
      <c r="A39" t="s">
        <v>43</v>
      </c>
      <c r="B39" t="str">
        <f>VLOOKUP(A39,Table1[],9,FALSE)</f>
        <v>liquid-ff-heatingoil</v>
      </c>
      <c r="H39" s="2"/>
      <c r="I39" s="2"/>
    </row>
    <row r="40" spans="1:9" x14ac:dyDescent="0.25">
      <c r="A40" t="s">
        <v>44</v>
      </c>
      <c r="B40" t="str">
        <f>VLOOKUP(A40,Table1[],9,FALSE)</f>
        <v>liquid-ff-heatingoil</v>
      </c>
    </row>
    <row r="41" spans="1:9" x14ac:dyDescent="0.25">
      <c r="A41" t="s">
        <v>45</v>
      </c>
      <c r="B41" t="str">
        <f>VLOOKUP(A41,Table1[],9,FALSE)</f>
        <v>liquid-ff-heatingoil</v>
      </c>
    </row>
    <row r="42" spans="1:9" x14ac:dyDescent="0.25">
      <c r="A42" t="s">
        <v>46</v>
      </c>
      <c r="B42" t="str">
        <f>VLOOKUP(A42,Table1[],9,FALSE)</f>
        <v>liquid-ff-heatingoil</v>
      </c>
    </row>
    <row r="43" spans="1:9" x14ac:dyDescent="0.25">
      <c r="A43" t="s">
        <v>47</v>
      </c>
      <c r="B43" t="str">
        <f>VLOOKUP(A43,Table1[],9,FALSE)</f>
        <v>liquid-ff-heatingoil</v>
      </c>
    </row>
    <row r="44" spans="1:9" x14ac:dyDescent="0.25">
      <c r="A44" t="s">
        <v>48</v>
      </c>
      <c r="B44">
        <f>VLOOKUP(A44,Table1[],9,FALSE)</f>
        <v>0</v>
      </c>
    </row>
    <row r="45" spans="1:9" x14ac:dyDescent="0.25">
      <c r="A45" t="s">
        <v>49</v>
      </c>
      <c r="B45" t="str">
        <f>VLOOKUP(A45,Table1[],9,FALSE)</f>
        <v>liquid-ff-heatingoil</v>
      </c>
    </row>
    <row r="46" spans="1:9" x14ac:dyDescent="0.25">
      <c r="A46" t="s">
        <v>50</v>
      </c>
      <c r="B46" t="str">
        <f>VLOOKUP(A46,Table1[],9,FALSE)</f>
        <v>liquid-ff-heatingoil</v>
      </c>
    </row>
    <row r="47" spans="1:9" x14ac:dyDescent="0.25">
      <c r="A47" t="s">
        <v>51</v>
      </c>
      <c r="B47" t="str">
        <f>VLOOKUP(A47,Table1[],9,FALSE)</f>
        <v>solid-ff-coal</v>
      </c>
    </row>
    <row r="48" spans="1:9" x14ac:dyDescent="0.25">
      <c r="A48" t="s">
        <v>52</v>
      </c>
      <c r="B48" t="str">
        <f>VLOOKUP(A48,Table1[],9,FALSE)</f>
        <v>solid-ff-coal</v>
      </c>
    </row>
    <row r="49" spans="1:2" x14ac:dyDescent="0.25">
      <c r="A49" t="s">
        <v>53</v>
      </c>
      <c r="B49" t="str">
        <f>VLOOKUP(A49,Table1[],9,FALSE)</f>
        <v>liquid-ff-heatingoil</v>
      </c>
    </row>
    <row r="50" spans="1:2" x14ac:dyDescent="0.25">
      <c r="A50" t="s">
        <v>54</v>
      </c>
      <c r="B50" t="str">
        <f>VLOOKUP(A50,Table1[],9,FALSE)</f>
        <v>liquid-ff-heatingoil</v>
      </c>
    </row>
    <row r="51" spans="1:2" x14ac:dyDescent="0.25">
      <c r="A51" t="s">
        <v>55</v>
      </c>
      <c r="B51">
        <f>VLOOKUP(A51,Table1[],9,FALSE)</f>
        <v>0</v>
      </c>
    </row>
    <row r="52" spans="1:2" x14ac:dyDescent="0.25">
      <c r="A52" t="s">
        <v>56</v>
      </c>
      <c r="B52" t="str">
        <f>VLOOKUP(A52,Table1[],9,FALSE)</f>
        <v>gas-ff-natural</v>
      </c>
    </row>
    <row r="53" spans="1:2" x14ac:dyDescent="0.25">
      <c r="A53" t="s">
        <v>57</v>
      </c>
      <c r="B53">
        <f>VLOOKUP(A53,Table1[],9,FALSE)</f>
        <v>0</v>
      </c>
    </row>
    <row r="54" spans="1:2" x14ac:dyDescent="0.25">
      <c r="A54" t="s">
        <v>58</v>
      </c>
      <c r="B54" t="str">
        <f>VLOOKUP(A54,Table1[],9,FALSE)</f>
        <v>gas-ff-natural</v>
      </c>
    </row>
    <row r="55" spans="1:2" x14ac:dyDescent="0.25">
      <c r="A55" t="s">
        <v>59</v>
      </c>
      <c r="B55" t="str">
        <f>VLOOKUP(A55,Table1[],9,FALSE)</f>
        <v>gas-ff-natural</v>
      </c>
    </row>
    <row r="56" spans="1:2" x14ac:dyDescent="0.25">
      <c r="A56" t="s">
        <v>60</v>
      </c>
      <c r="B56" t="str">
        <f>VLOOKUP(A56,Table1[],9,FALSE)</f>
        <v>gas-ff-natural</v>
      </c>
    </row>
    <row r="57" spans="1:2" x14ac:dyDescent="0.25">
      <c r="A57" t="s">
        <v>61</v>
      </c>
      <c r="B57" t="str">
        <f>VLOOKUP(A57,Table1[],9,FALSE)</f>
        <v>gas-ff-natural</v>
      </c>
    </row>
    <row r="58" spans="1:2" x14ac:dyDescent="0.25">
      <c r="A58" t="s">
        <v>64</v>
      </c>
      <c r="B58" t="str">
        <f>VLOOKUP(A58,Table1[],9,FALSE)</f>
        <v>heat-nuclear</v>
      </c>
    </row>
    <row r="59" spans="1:2" x14ac:dyDescent="0.25">
      <c r="A59" t="s">
        <v>66</v>
      </c>
      <c r="B59" t="str">
        <f>VLOOKUP(A59,Table1[],9,FALSE)</f>
        <v>heat-district</v>
      </c>
    </row>
    <row r="60" spans="1:2" x14ac:dyDescent="0.25">
      <c r="A60" t="s">
        <v>67</v>
      </c>
      <c r="B60">
        <f>VLOOKUP(A60,Table1[],9,FALSE)</f>
        <v>0</v>
      </c>
    </row>
    <row r="61" spans="1:2" x14ac:dyDescent="0.25">
      <c r="A61" t="s">
        <v>69</v>
      </c>
      <c r="B61" t="str">
        <f>VLOOKUP(A61,Table1[],9,FALSE)</f>
        <v>power-hydro</v>
      </c>
    </row>
    <row r="62" spans="1:2" x14ac:dyDescent="0.25">
      <c r="A62" t="s">
        <v>71</v>
      </c>
      <c r="B62" t="str">
        <f>VLOOKUP(A62,Table1[],9,FALSE)</f>
        <v>power-wind</v>
      </c>
    </row>
    <row r="63" spans="1:2" x14ac:dyDescent="0.25">
      <c r="A63" t="s">
        <v>73</v>
      </c>
      <c r="B63">
        <f>VLOOKUP(A63,Table1[],9,FALSE)</f>
        <v>0</v>
      </c>
    </row>
    <row r="64" spans="1:2" x14ac:dyDescent="0.25">
      <c r="A64" t="s">
        <v>74</v>
      </c>
      <c r="B64" t="str">
        <f>VLOOKUP(A64,Table1[],9,FALSE)</f>
        <v>heat-solar</v>
      </c>
    </row>
    <row r="65" spans="1:2" x14ac:dyDescent="0.25">
      <c r="A65" t="s">
        <v>76</v>
      </c>
      <c r="B65" t="str">
        <f>VLOOKUP(A65,Table1[],9,FALSE)</f>
        <v>power-solar</v>
      </c>
    </row>
    <row r="66" spans="1:2" x14ac:dyDescent="0.25">
      <c r="A66" t="s">
        <v>78</v>
      </c>
      <c r="B66" t="str">
        <f>VLOOKUP(A66,Table1[],9,FALSE)</f>
        <v>heat-ambient</v>
      </c>
    </row>
    <row r="67" spans="1:2" x14ac:dyDescent="0.25">
      <c r="A67" t="s">
        <v>79</v>
      </c>
      <c r="B67">
        <f>VLOOKUP(A67,Table1[],9,FALSE)</f>
        <v>0</v>
      </c>
    </row>
    <row r="68" spans="1:2" x14ac:dyDescent="0.25">
      <c r="A68" t="s">
        <v>80</v>
      </c>
      <c r="B68" t="str">
        <f>VLOOKUP(A68,Table1[],9,FALSE)</f>
        <v>solid-bio</v>
      </c>
    </row>
    <row r="69" spans="1:2" x14ac:dyDescent="0.25">
      <c r="A69" t="s">
        <v>82</v>
      </c>
      <c r="B69" t="str">
        <f>VLOOKUP(A69,Table1[],9,FALSE)</f>
        <v>solid-bio</v>
      </c>
    </row>
    <row r="70" spans="1:2" x14ac:dyDescent="0.25">
      <c r="A70" t="s">
        <v>83</v>
      </c>
      <c r="B70" t="str">
        <f>VLOOKUP(A70,Table1[],9,FALSE)</f>
        <v>gas-bio</v>
      </c>
    </row>
    <row r="71" spans="1:2" x14ac:dyDescent="0.25">
      <c r="A71" t="s">
        <v>85</v>
      </c>
      <c r="B71" t="str">
        <f>VLOOKUP(A71,Table1[],9,FALSE)</f>
        <v>solid-bio</v>
      </c>
    </row>
    <row r="72" spans="1:2" x14ac:dyDescent="0.25">
      <c r="A72" t="s">
        <v>86</v>
      </c>
      <c r="B72">
        <f>VLOOKUP(A72,Table1[],9,FALSE)</f>
        <v>0</v>
      </c>
    </row>
    <row r="73" spans="1:2" x14ac:dyDescent="0.25">
      <c r="A73" t="s">
        <v>87</v>
      </c>
      <c r="B73" t="str">
        <f>VLOOKUP(A73,Table1[],9,FALSE)</f>
        <v>liquid-bio-gasoline</v>
      </c>
    </row>
    <row r="74" spans="1:2" x14ac:dyDescent="0.25">
      <c r="A74" t="s">
        <v>88</v>
      </c>
      <c r="B74" t="str">
        <f>VLOOKUP(A74,Table1[],9,FALSE)</f>
        <v>liquid-bio-diesel</v>
      </c>
    </row>
    <row r="75" spans="1:2" x14ac:dyDescent="0.25">
      <c r="A75" t="s">
        <v>89</v>
      </c>
      <c r="B75" t="str">
        <f>VLOOKUP(A75,Table1[],9,FALSE)</f>
        <v>liquid-bio-diesel</v>
      </c>
    </row>
    <row r="76" spans="1:2" x14ac:dyDescent="0.25">
      <c r="A76" t="s">
        <v>90</v>
      </c>
      <c r="B76" t="str">
        <f>VLOOKUP(A76,Table1[],9,FALSE)</f>
        <v>liquid-bio-diesel</v>
      </c>
    </row>
    <row r="77" spans="1:2" x14ac:dyDescent="0.25">
      <c r="A77" t="s">
        <v>91</v>
      </c>
      <c r="B77" t="str">
        <f>VLOOKUP(A77,Table1[],9,FALSE)</f>
        <v>heat-geothermal</v>
      </c>
    </row>
    <row r="78" spans="1:2" x14ac:dyDescent="0.25">
      <c r="A78" t="s">
        <v>93</v>
      </c>
      <c r="B78" t="str">
        <f>VLOOKUP(A78,Table1[],9,FALSE)</f>
        <v>electricity</v>
      </c>
    </row>
    <row r="79" spans="1:2" x14ac:dyDescent="0.25">
      <c r="A79" t="s">
        <v>95</v>
      </c>
      <c r="B79">
        <f>VLOOKUP(A79,Table1[],9,FALSE)</f>
        <v>0</v>
      </c>
    </row>
    <row r="80" spans="1:2" x14ac:dyDescent="0.25">
      <c r="A80" t="s">
        <v>97</v>
      </c>
      <c r="B80" t="str">
        <f>VLOOKUP(A80,Table1[],9,FALSE)</f>
        <v>solid-waste</v>
      </c>
    </row>
    <row r="81" spans="1:2" x14ac:dyDescent="0.25">
      <c r="A81" t="s">
        <v>98</v>
      </c>
      <c r="B81" t="str">
        <f>VLOOKUP(A81,Table1[],9,FALSE)</f>
        <v>solid-waste</v>
      </c>
    </row>
  </sheetData>
  <conditionalFormatting sqref="J3:J39">
    <cfRule type="cellIs" dxfId="13" priority="2" operator="equal">
      <formula>"nok"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7F99-AFF4-488A-92C2-FE4E4404B996}">
  <sheetPr codeName="Sheet2"/>
  <dimension ref="A1:M87"/>
  <sheetViews>
    <sheetView zoomScale="70" zoomScaleNormal="70" workbookViewId="0">
      <selection activeCell="J27" sqref="J27"/>
    </sheetView>
  </sheetViews>
  <sheetFormatPr defaultRowHeight="15" x14ac:dyDescent="0.25"/>
  <cols>
    <col min="1" max="1" width="40.28515625" bestFit="1" customWidth="1"/>
    <col min="2" max="2" width="43" bestFit="1" customWidth="1"/>
    <col min="3" max="3" width="34.28515625" bestFit="1" customWidth="1"/>
    <col min="4" max="4" width="36" bestFit="1" customWidth="1"/>
    <col min="5" max="5" width="10.140625" bestFit="1" customWidth="1"/>
    <col min="6" max="6" width="18.28515625" bestFit="1" customWidth="1"/>
    <col min="7" max="7" width="57.140625" customWidth="1"/>
    <col min="8" max="8" width="22.28515625" bestFit="1" customWidth="1"/>
    <col min="9" max="9" width="22.85546875" bestFit="1" customWidth="1"/>
    <col min="10" max="10" width="26.28515625" bestFit="1" customWidth="1"/>
    <col min="11" max="11" width="22.85546875" bestFit="1" customWidth="1"/>
  </cols>
  <sheetData>
    <row r="1" spans="1:13" x14ac:dyDescent="0.25">
      <c r="A1" s="4" t="s">
        <v>195</v>
      </c>
      <c r="B1" s="4" t="s">
        <v>105</v>
      </c>
      <c r="C1" s="4" t="s">
        <v>106</v>
      </c>
      <c r="D1" s="4" t="s">
        <v>107</v>
      </c>
      <c r="E1" s="4" t="s">
        <v>108</v>
      </c>
      <c r="F1" s="13" t="s">
        <v>239</v>
      </c>
      <c r="G1" s="4" t="s">
        <v>0</v>
      </c>
      <c r="H1" s="13" t="s">
        <v>240</v>
      </c>
      <c r="I1" s="4" t="s">
        <v>242</v>
      </c>
      <c r="J1" s="4" t="s">
        <v>109</v>
      </c>
      <c r="K1" s="4" t="s">
        <v>241</v>
      </c>
    </row>
    <row r="2" spans="1:13" x14ac:dyDescent="0.25">
      <c r="A2" s="5" t="str">
        <f>TRIM(Table1[[#This Row],[IDEES L1]]&amp;Table1[[#This Row],[L2]]&amp;Table1[[#This Row],[L3]]&amp;Table1[[#This Row],[L4]])</f>
        <v/>
      </c>
      <c r="B2" s="5"/>
      <c r="C2" s="5"/>
      <c r="D2" s="5"/>
      <c r="E2" s="5"/>
      <c r="F2" s="5"/>
      <c r="G2" s="5" t="s">
        <v>110</v>
      </c>
      <c r="H2" s="5"/>
      <c r="I2" s="6">
        <v>0</v>
      </c>
      <c r="J2" s="5">
        <v>0</v>
      </c>
      <c r="K2" s="5">
        <v>0</v>
      </c>
    </row>
    <row r="3" spans="1:13" x14ac:dyDescent="0.25">
      <c r="A3" s="5" t="str">
        <f>TRIM(Table1[[#This Row],[IDEES L1]]&amp;Table1[[#This Row],[L2]]&amp;Table1[[#This Row],[L3]]&amp;Table1[[#This Row],[L4]])</f>
        <v>Solid Fuels</v>
      </c>
      <c r="B3" s="5" t="s">
        <v>1</v>
      </c>
      <c r="C3" s="5"/>
      <c r="D3" s="5"/>
      <c r="E3" s="5"/>
      <c r="F3" s="5">
        <v>2000</v>
      </c>
      <c r="G3" s="5"/>
      <c r="H3" s="5"/>
      <c r="I3" s="6">
        <v>0</v>
      </c>
      <c r="J3" s="5">
        <v>2000</v>
      </c>
      <c r="K3" s="5">
        <v>0</v>
      </c>
      <c r="M3" t="str">
        <f>VLOOKUP(Table1[[#This Row],[IDEES all levels]],Sheet1!$A$2:$A$81,1,FALSE)</f>
        <v>Solid Fuels</v>
      </c>
    </row>
    <row r="4" spans="1:13" x14ac:dyDescent="0.25">
      <c r="A4" s="5" t="str">
        <f>TRIM(Table1[[#This Row],[IDEES L1]]&amp;Table1[[#This Row],[L2]]&amp;Table1[[#This Row],[L3]]&amp;Table1[[#This Row],[L4]])</f>
        <v>Hard coal and derivatives</v>
      </c>
      <c r="B4" s="5"/>
      <c r="C4" s="5" t="s">
        <v>3</v>
      </c>
      <c r="D4" s="5"/>
      <c r="E4" s="5"/>
      <c r="F4" s="5">
        <v>2100</v>
      </c>
      <c r="G4" s="5" t="s">
        <v>111</v>
      </c>
      <c r="H4" s="5" t="s">
        <v>112</v>
      </c>
      <c r="I4" s="6">
        <v>0</v>
      </c>
      <c r="J4" s="5">
        <v>2100</v>
      </c>
      <c r="K4" s="5">
        <v>0</v>
      </c>
      <c r="M4" t="str">
        <f>VLOOKUP(Table1[[#This Row],[IDEES all levels]],Sheet1!$A$2:$A$81,1,FALSE)</f>
        <v>Hard coal and derivatives</v>
      </c>
    </row>
    <row r="5" spans="1:13" x14ac:dyDescent="0.25">
      <c r="A5" s="5" t="str">
        <f>TRIM(Table1[[#This Row],[IDEES L1]]&amp;Table1[[#This Row],[L2]]&amp;Table1[[#This Row],[L3]]&amp;Table1[[#This Row],[L4]])</f>
        <v>Hard Coal</v>
      </c>
      <c r="B5" s="5"/>
      <c r="C5" s="5"/>
      <c r="D5" s="5" t="s">
        <v>4</v>
      </c>
      <c r="E5" s="5"/>
      <c r="F5" s="5">
        <v>2111</v>
      </c>
      <c r="G5" s="5"/>
      <c r="H5" s="5"/>
      <c r="I5" s="6">
        <v>0</v>
      </c>
      <c r="J5" s="5">
        <v>2111</v>
      </c>
      <c r="K5" s="5">
        <v>0</v>
      </c>
      <c r="M5" t="str">
        <f>VLOOKUP(Table1[[#This Row],[IDEES all levels]],Sheet1!$A$2:$A$81,1,FALSE)</f>
        <v>Hard Coal</v>
      </c>
    </row>
    <row r="6" spans="1:13" x14ac:dyDescent="0.25">
      <c r="A6" s="5" t="str">
        <f>TRIM(Table1[[#This Row],[IDEES L1]]&amp;Table1[[#This Row],[L2]]&amp;Table1[[#This Row],[L3]]&amp;Table1[[#This Row],[L4]])</f>
        <v>Anthracite</v>
      </c>
      <c r="B6" s="5"/>
      <c r="C6" s="5"/>
      <c r="D6" s="5"/>
      <c r="E6" s="5" t="s">
        <v>5</v>
      </c>
      <c r="F6" s="5">
        <v>2115</v>
      </c>
      <c r="G6" s="5" t="s">
        <v>5</v>
      </c>
      <c r="H6" s="5" t="s">
        <v>113</v>
      </c>
      <c r="I6" s="6" t="s">
        <v>2</v>
      </c>
      <c r="J6" s="5">
        <v>2115</v>
      </c>
      <c r="K6" s="5" t="s">
        <v>2</v>
      </c>
      <c r="M6" t="str">
        <f>VLOOKUP(Table1[[#This Row],[IDEES all levels]],Sheet1!$A$2:$A$81,1,FALSE)</f>
        <v>Anthracite</v>
      </c>
    </row>
    <row r="7" spans="1:13" x14ac:dyDescent="0.25">
      <c r="A7" s="5" t="str">
        <f>TRIM(Table1[[#This Row],[IDEES L1]]&amp;Table1[[#This Row],[L2]]&amp;Table1[[#This Row],[L3]]&amp;Table1[[#This Row],[L4]])</f>
        <v>Coking Coal</v>
      </c>
      <c r="B7" s="5"/>
      <c r="C7" s="5"/>
      <c r="D7" s="5"/>
      <c r="E7" s="5" t="s">
        <v>6</v>
      </c>
      <c r="F7" s="5">
        <v>2116</v>
      </c>
      <c r="G7" s="5" t="s">
        <v>114</v>
      </c>
      <c r="H7" s="5" t="s">
        <v>115</v>
      </c>
      <c r="I7" s="6" t="s">
        <v>2</v>
      </c>
      <c r="J7" s="5">
        <v>2116</v>
      </c>
      <c r="K7" s="5" t="s">
        <v>2</v>
      </c>
      <c r="M7" t="str">
        <f>VLOOKUP(Table1[[#This Row],[IDEES all levels]],Sheet1!$A$2:$A$81,1,FALSE)</f>
        <v>Coking Coal</v>
      </c>
    </row>
    <row r="8" spans="1:13" x14ac:dyDescent="0.25">
      <c r="A8" s="5" t="str">
        <f>TRIM(Table1[[#This Row],[IDEES L1]]&amp;Table1[[#This Row],[L2]]&amp;Table1[[#This Row],[L3]]&amp;Table1[[#This Row],[L4]])</f>
        <v>Other Bituminous Coal</v>
      </c>
      <c r="B8" s="5"/>
      <c r="C8" s="5"/>
      <c r="D8" s="5"/>
      <c r="E8" s="5" t="s">
        <v>7</v>
      </c>
      <c r="F8" s="5">
        <v>2117</v>
      </c>
      <c r="G8" s="5" t="s">
        <v>116</v>
      </c>
      <c r="H8" s="5" t="s">
        <v>117</v>
      </c>
      <c r="I8" s="6" t="s">
        <v>2</v>
      </c>
      <c r="J8" s="5">
        <v>2117</v>
      </c>
      <c r="K8" s="5" t="s">
        <v>2</v>
      </c>
      <c r="M8" t="str">
        <f>VLOOKUP(Table1[[#This Row],[IDEES all levels]],Sheet1!$A$2:$A$81,1,FALSE)</f>
        <v>Other Bituminous Coal</v>
      </c>
    </row>
    <row r="9" spans="1:13" x14ac:dyDescent="0.25">
      <c r="A9" s="5" t="str">
        <f>TRIM(Table1[[#This Row],[IDEES L1]]&amp;Table1[[#This Row],[L2]]&amp;Table1[[#This Row],[L3]]&amp;Table1[[#This Row],[L4]])</f>
        <v>Sub-bituminous Coal</v>
      </c>
      <c r="B9" s="5"/>
      <c r="C9" s="5"/>
      <c r="D9" s="5"/>
      <c r="E9" s="5" t="s">
        <v>8</v>
      </c>
      <c r="F9" s="5">
        <v>2118</v>
      </c>
      <c r="G9" s="5" t="s">
        <v>118</v>
      </c>
      <c r="H9" s="5" t="s">
        <v>119</v>
      </c>
      <c r="I9" s="6" t="s">
        <v>2</v>
      </c>
      <c r="J9" s="5">
        <v>2118</v>
      </c>
      <c r="K9" s="5" t="s">
        <v>2</v>
      </c>
      <c r="M9" t="str">
        <f>VLOOKUP(Table1[[#This Row],[IDEES all levels]],Sheet1!$A$2:$A$81,1,FALSE)</f>
        <v>Sub-bituminous Coal</v>
      </c>
    </row>
    <row r="10" spans="1:13" x14ac:dyDescent="0.25">
      <c r="A10" s="5" t="str">
        <f>TRIM(Table1[[#This Row],[IDEES L1]]&amp;Table1[[#This Row],[L2]]&amp;Table1[[#This Row],[L3]]&amp;Table1[[#This Row],[L4]])</f>
        <v>Patent Fuels</v>
      </c>
      <c r="B10" s="5"/>
      <c r="C10" s="5"/>
      <c r="D10" s="5" t="s">
        <v>9</v>
      </c>
      <c r="E10" s="5"/>
      <c r="F10" s="5">
        <v>2112</v>
      </c>
      <c r="G10" s="5" t="s">
        <v>120</v>
      </c>
      <c r="H10" s="5" t="s">
        <v>121</v>
      </c>
      <c r="I10" s="6" t="s">
        <v>2</v>
      </c>
      <c r="J10" s="5">
        <v>2112</v>
      </c>
      <c r="K10" s="5" t="s">
        <v>2</v>
      </c>
      <c r="M10" t="str">
        <f>VLOOKUP(Table1[[#This Row],[IDEES all levels]],Sheet1!$A$2:$A$81,1,FALSE)</f>
        <v>Patent Fuels</v>
      </c>
    </row>
    <row r="11" spans="1:13" x14ac:dyDescent="0.25">
      <c r="A11" s="5" t="str">
        <f>TRIM(Table1[[#This Row],[IDEES L1]]&amp;Table1[[#This Row],[L2]]&amp;Table1[[#This Row],[L3]]&amp;Table1[[#This Row],[L4]])</f>
        <v>Coke</v>
      </c>
      <c r="B11" s="5"/>
      <c r="C11" s="5"/>
      <c r="D11" s="5" t="s">
        <v>10</v>
      </c>
      <c r="E11" s="5"/>
      <c r="F11" s="5">
        <v>2120</v>
      </c>
      <c r="G11" s="5"/>
      <c r="H11" s="5"/>
      <c r="I11" s="6">
        <v>0</v>
      </c>
      <c r="J11" s="5">
        <v>2120</v>
      </c>
      <c r="K11" s="5">
        <v>0</v>
      </c>
      <c r="M11" t="str">
        <f>VLOOKUP(Table1[[#This Row],[IDEES all levels]],Sheet1!$A$2:$A$81,1,FALSE)</f>
        <v>Coke</v>
      </c>
    </row>
    <row r="12" spans="1:13" x14ac:dyDescent="0.25">
      <c r="A12" s="5" t="str">
        <f>TRIM(Table1[[#This Row],[IDEES L1]]&amp;Table1[[#This Row],[L2]]&amp;Table1[[#This Row],[L3]]&amp;Table1[[#This Row],[L4]])</f>
        <v>Coke Oven Coke</v>
      </c>
      <c r="B12" s="5"/>
      <c r="C12" s="5"/>
      <c r="D12" s="5"/>
      <c r="E12" s="5" t="s">
        <v>11</v>
      </c>
      <c r="F12" s="5">
        <v>2121</v>
      </c>
      <c r="G12" s="5" t="s">
        <v>122</v>
      </c>
      <c r="H12" s="5" t="s">
        <v>123</v>
      </c>
      <c r="I12" s="6" t="s">
        <v>2</v>
      </c>
      <c r="J12" s="5">
        <v>2121</v>
      </c>
      <c r="K12" s="5" t="s">
        <v>2</v>
      </c>
      <c r="M12" t="str">
        <f>VLOOKUP(Table1[[#This Row],[IDEES all levels]],Sheet1!$A$2:$A$81,1,FALSE)</f>
        <v>Coke Oven Coke</v>
      </c>
    </row>
    <row r="13" spans="1:13" x14ac:dyDescent="0.25">
      <c r="A13" s="5" t="str">
        <f>TRIM(Table1[[#This Row],[IDEES L1]]&amp;Table1[[#This Row],[L2]]&amp;Table1[[#This Row],[L3]]&amp;Table1[[#This Row],[L4]])</f>
        <v>Gas Coke</v>
      </c>
      <c r="B13" s="5"/>
      <c r="C13" s="5"/>
      <c r="D13" s="5"/>
      <c r="E13" s="5" t="s">
        <v>12</v>
      </c>
      <c r="F13" s="5">
        <v>2122</v>
      </c>
      <c r="G13" s="5" t="s">
        <v>124</v>
      </c>
      <c r="H13" s="5" t="s">
        <v>125</v>
      </c>
      <c r="I13" s="6" t="s">
        <v>2</v>
      </c>
      <c r="J13" s="5">
        <v>2122</v>
      </c>
      <c r="K13" s="5" t="s">
        <v>2</v>
      </c>
      <c r="M13" t="str">
        <f>VLOOKUP(Table1[[#This Row],[IDEES all levels]],Sheet1!$A$2:$A$81,1,FALSE)</f>
        <v>Gas Coke</v>
      </c>
    </row>
    <row r="14" spans="1:13" x14ac:dyDescent="0.25">
      <c r="A14" s="5" t="str">
        <f>TRIM(Table1[[#This Row],[IDEES L1]]&amp;Table1[[#This Row],[L2]]&amp;Table1[[#This Row],[L3]]&amp;Table1[[#This Row],[L4]])</f>
        <v>Coal Tar</v>
      </c>
      <c r="B14" s="5"/>
      <c r="C14" s="5"/>
      <c r="D14" s="5" t="s">
        <v>13</v>
      </c>
      <c r="E14" s="5"/>
      <c r="F14" s="5">
        <v>2130</v>
      </c>
      <c r="G14" s="5" t="s">
        <v>126</v>
      </c>
      <c r="H14" s="5" t="s">
        <v>127</v>
      </c>
      <c r="I14" s="6" t="s">
        <v>2</v>
      </c>
      <c r="J14" s="5">
        <v>2130</v>
      </c>
      <c r="K14" s="5" t="s">
        <v>2</v>
      </c>
      <c r="M14" t="str">
        <f>VLOOKUP(Table1[[#This Row],[IDEES all levels]],Sheet1!$A$2:$A$81,1,FALSE)</f>
        <v>Coal Tar</v>
      </c>
    </row>
    <row r="15" spans="1:13" x14ac:dyDescent="0.25">
      <c r="A15" s="5" t="str">
        <f>TRIM(Table1[[#This Row],[IDEES L1]]&amp;Table1[[#This Row],[L2]]&amp;Table1[[#This Row],[L3]]&amp;Table1[[#This Row],[L4]])</f>
        <v>Lignite and Derivatives</v>
      </c>
      <c r="B15" s="5"/>
      <c r="C15" s="5" t="s">
        <v>14</v>
      </c>
      <c r="D15" s="5"/>
      <c r="E15" s="5"/>
      <c r="F15" s="5">
        <v>2200</v>
      </c>
      <c r="G15" s="5" t="s">
        <v>128</v>
      </c>
      <c r="H15" s="5" t="s">
        <v>129</v>
      </c>
      <c r="I15" s="6">
        <v>0</v>
      </c>
      <c r="J15" s="5">
        <v>2200</v>
      </c>
      <c r="K15" s="5">
        <v>0</v>
      </c>
      <c r="M15" t="str">
        <f>VLOOKUP(Table1[[#This Row],[IDEES all levels]],Sheet1!$A$2:$A$81,1,FALSE)</f>
        <v>Lignite and Derivatives</v>
      </c>
    </row>
    <row r="16" spans="1:13" x14ac:dyDescent="0.25">
      <c r="A16" s="5" t="str">
        <f>TRIM(Table1[[#This Row],[IDEES L1]]&amp;Table1[[#This Row],[L2]]&amp;Table1[[#This Row],[L3]]&amp;Table1[[#This Row],[L4]])</f>
        <v>Lignite/Brown Coal</v>
      </c>
      <c r="B16" s="5"/>
      <c r="C16" s="5"/>
      <c r="D16" s="5" t="s">
        <v>15</v>
      </c>
      <c r="E16" s="5"/>
      <c r="F16" s="5">
        <v>2210</v>
      </c>
      <c r="G16" s="5" t="s">
        <v>130</v>
      </c>
      <c r="H16" s="5" t="s">
        <v>131</v>
      </c>
      <c r="I16" s="6" t="s">
        <v>2</v>
      </c>
      <c r="J16" s="5">
        <v>2210</v>
      </c>
      <c r="K16" s="5" t="s">
        <v>2</v>
      </c>
      <c r="M16" t="str">
        <f>VLOOKUP(Table1[[#This Row],[IDEES all levels]],Sheet1!$A$2:$A$81,1,FALSE)</f>
        <v>Lignite/Brown Coal</v>
      </c>
    </row>
    <row r="17" spans="1:13" x14ac:dyDescent="0.25">
      <c r="A17" s="5" t="str">
        <f>TRIM(Table1[[#This Row],[IDEES L1]]&amp;Table1[[#This Row],[L2]]&amp;Table1[[#This Row],[L3]]&amp;Table1[[#This Row],[L4]])</f>
        <v>Peat</v>
      </c>
      <c r="B17" s="5"/>
      <c r="C17" s="5"/>
      <c r="D17" s="5" t="s">
        <v>16</v>
      </c>
      <c r="E17" s="5"/>
      <c r="F17" s="5">
        <v>2310</v>
      </c>
      <c r="G17" s="5" t="s">
        <v>16</v>
      </c>
      <c r="H17" s="5" t="s">
        <v>132</v>
      </c>
      <c r="I17" s="6" t="s">
        <v>2</v>
      </c>
      <c r="J17" s="5">
        <v>2310</v>
      </c>
      <c r="K17" s="5" t="s">
        <v>2</v>
      </c>
      <c r="M17" t="str">
        <f>VLOOKUP(Table1[[#This Row],[IDEES all levels]],Sheet1!$A$2:$A$81,1,FALSE)</f>
        <v>Peat</v>
      </c>
    </row>
    <row r="18" spans="1:13" x14ac:dyDescent="0.25">
      <c r="A18" s="5" t="str">
        <f>TRIM(Table1[[#This Row],[IDEES L1]]&amp;Table1[[#This Row],[L2]]&amp;Table1[[#This Row],[L3]]&amp;Table1[[#This Row],[L4]])</f>
        <v>BKB (browncoal briquettes)</v>
      </c>
      <c r="B18" s="5"/>
      <c r="C18" s="5"/>
      <c r="D18" s="14" t="s">
        <v>17</v>
      </c>
      <c r="E18" s="5"/>
      <c r="F18" s="5">
        <v>2230</v>
      </c>
      <c r="G18" s="5" t="s">
        <v>133</v>
      </c>
      <c r="H18" s="5" t="s">
        <v>134</v>
      </c>
      <c r="I18" s="6" t="s">
        <v>2</v>
      </c>
      <c r="J18" s="5">
        <v>2230</v>
      </c>
      <c r="K18" s="5" t="s">
        <v>2</v>
      </c>
      <c r="M18" t="str">
        <f>VLOOKUP(Table1[[#This Row],[IDEES all levels]],Sheet1!$A$2:$A$81,1,FALSE)</f>
        <v>BKB (browncoal briquettes)</v>
      </c>
    </row>
    <row r="19" spans="1:13" x14ac:dyDescent="0.25">
      <c r="A19" s="5" t="str">
        <f>TRIM(Table1[[#This Row],[IDEES L1]]&amp;Table1[[#This Row],[L2]]&amp;Table1[[#This Row],[L3]]&amp;Table1[[#This Row],[L4]])</f>
        <v>Peat Products</v>
      </c>
      <c r="B19" s="5"/>
      <c r="C19" s="5"/>
      <c r="D19" s="5" t="s">
        <v>18</v>
      </c>
      <c r="E19" s="5"/>
      <c r="F19" s="5">
        <v>2330</v>
      </c>
      <c r="G19" s="5" t="s">
        <v>135</v>
      </c>
      <c r="H19" s="5" t="s">
        <v>136</v>
      </c>
      <c r="I19" s="6" t="s">
        <v>2</v>
      </c>
      <c r="J19" s="5">
        <v>2330</v>
      </c>
      <c r="K19" s="5" t="s">
        <v>2</v>
      </c>
      <c r="M19" t="str">
        <f>VLOOKUP(Table1[[#This Row],[IDEES all levels]],Sheet1!$A$2:$A$81,1,FALSE)</f>
        <v>Peat Products</v>
      </c>
    </row>
    <row r="20" spans="1:13" x14ac:dyDescent="0.25">
      <c r="A20" s="5" t="str">
        <f>TRIM(Table1[[#This Row],[IDEES L1]]&amp;Table1[[#This Row],[L2]]&amp;Table1[[#This Row],[L3]]&amp;Table1[[#This Row],[L4]])</f>
        <v>Oil Shale and Oil Sands</v>
      </c>
      <c r="B20" s="5"/>
      <c r="C20" s="5" t="s">
        <v>19</v>
      </c>
      <c r="D20" s="5"/>
      <c r="E20" s="5"/>
      <c r="F20" s="5">
        <v>2410</v>
      </c>
      <c r="G20" s="5" t="s">
        <v>137</v>
      </c>
      <c r="H20" s="5" t="s">
        <v>138</v>
      </c>
      <c r="I20" s="6" t="s">
        <v>2</v>
      </c>
      <c r="J20" s="5">
        <v>2410</v>
      </c>
      <c r="K20" s="5" t="s">
        <v>2</v>
      </c>
      <c r="M20" t="str">
        <f>VLOOKUP(Table1[[#This Row],[IDEES all levels]],Sheet1!$A$2:$A$81,1,FALSE)</f>
        <v>Oil Shale and Oil Sands</v>
      </c>
    </row>
    <row r="21" spans="1:13" x14ac:dyDescent="0.25">
      <c r="A21" s="5" t="str">
        <f>TRIM(Table1[[#This Row],[IDEES L1]]&amp;Table1[[#This Row],[L2]]&amp;Table1[[#This Row],[L3]]&amp;Table1[[#This Row],[L4]])</f>
        <v>Total petroleum products (without biofuels)</v>
      </c>
      <c r="B21" s="5" t="s">
        <v>20</v>
      </c>
      <c r="C21" s="5"/>
      <c r="D21" s="5"/>
      <c r="E21" s="5"/>
      <c r="F21" s="5">
        <v>3000</v>
      </c>
      <c r="G21" s="5" t="s">
        <v>139</v>
      </c>
      <c r="H21" s="5" t="s">
        <v>140</v>
      </c>
      <c r="I21" s="6">
        <v>0</v>
      </c>
      <c r="J21" s="5">
        <v>3000</v>
      </c>
      <c r="K21" s="5">
        <v>0</v>
      </c>
      <c r="M21" t="str">
        <f>VLOOKUP(Table1[[#This Row],[IDEES all levels]],Sheet1!$A$2:$A$81,1,FALSE)</f>
        <v>Total petroleum products (without biofuels)</v>
      </c>
    </row>
    <row r="22" spans="1:13" x14ac:dyDescent="0.25">
      <c r="A22" s="5" t="str">
        <f>TRIM(Table1[[#This Row],[IDEES L1]]&amp;Table1[[#This Row],[L2]]&amp;Table1[[#This Row],[L3]]&amp;Table1[[#This Row],[L4]])</f>
        <v>Crude oil, feedstocks and other hydrocarbons</v>
      </c>
      <c r="B22" s="5"/>
      <c r="C22" s="5" t="s">
        <v>22</v>
      </c>
      <c r="D22" s="5"/>
      <c r="E22" s="5"/>
      <c r="F22" s="5">
        <v>3100</v>
      </c>
      <c r="G22" s="5"/>
      <c r="H22" s="5"/>
      <c r="I22" s="6"/>
      <c r="J22" s="5">
        <v>3100</v>
      </c>
      <c r="K22" s="5"/>
      <c r="M22" t="str">
        <f>VLOOKUP(Table1[[#This Row],[IDEES all levels]],Sheet1!$A$2:$A$81,1,FALSE)</f>
        <v>Crude oil, feedstocks and other hydrocarbons</v>
      </c>
    </row>
    <row r="23" spans="1:13" x14ac:dyDescent="0.25">
      <c r="A23" s="5" t="str">
        <f>TRIM(Table1[[#This Row],[IDEES L1]]&amp;Table1[[#This Row],[L2]]&amp;Table1[[#This Row],[L3]]&amp;Table1[[#This Row],[L4]])</f>
        <v>Crude oil and NGL</v>
      </c>
      <c r="B23" s="5"/>
      <c r="C23" s="5"/>
      <c r="D23" s="5" t="s">
        <v>24</v>
      </c>
      <c r="E23" s="5"/>
      <c r="F23" s="5">
        <v>3110</v>
      </c>
      <c r="G23" s="5" t="s">
        <v>143</v>
      </c>
      <c r="H23" s="5" t="s">
        <v>144</v>
      </c>
      <c r="I23" s="6"/>
      <c r="J23" s="5">
        <v>3110</v>
      </c>
      <c r="K23" s="5"/>
      <c r="M23" t="str">
        <f>VLOOKUP(Table1[[#This Row],[IDEES all levels]],Sheet1!$A$2:$A$81,1,FALSE)</f>
        <v>Crude oil and NGL</v>
      </c>
    </row>
    <row r="24" spans="1:13" x14ac:dyDescent="0.25">
      <c r="A24" s="5" t="str">
        <f>TRIM(Table1[[#This Row],[IDEES L1]]&amp;Table1[[#This Row],[L2]]&amp;Table1[[#This Row],[L3]]&amp;Table1[[#This Row],[L4]])</f>
        <v>Crude Oil without NGL</v>
      </c>
      <c r="B24" s="5"/>
      <c r="C24" s="5"/>
      <c r="D24" s="5"/>
      <c r="E24" s="5" t="s">
        <v>26</v>
      </c>
      <c r="F24" s="5">
        <v>3105</v>
      </c>
      <c r="G24" s="5"/>
      <c r="H24" s="5"/>
      <c r="I24" s="6" t="s">
        <v>25</v>
      </c>
      <c r="J24" s="5">
        <v>3105</v>
      </c>
      <c r="K24" s="5" t="s">
        <v>25</v>
      </c>
      <c r="M24" t="str">
        <f>VLOOKUP(Table1[[#This Row],[IDEES all levels]],Sheet1!$A$2:$A$81,1,FALSE)</f>
        <v>Crude Oil without NGL</v>
      </c>
    </row>
    <row r="25" spans="1:13" x14ac:dyDescent="0.25">
      <c r="A25" s="5" t="str">
        <f>TRIM(Table1[[#This Row],[IDEES L1]]&amp;Table1[[#This Row],[L2]]&amp;Table1[[#This Row],[L3]]&amp;Table1[[#This Row],[L4]])</f>
        <v>Natural Gas Liquids (NGL)</v>
      </c>
      <c r="B25" s="5"/>
      <c r="C25" s="5"/>
      <c r="D25" s="5"/>
      <c r="E25" s="5" t="s">
        <v>27</v>
      </c>
      <c r="F25" s="5">
        <v>3106</v>
      </c>
      <c r="G25" s="5"/>
      <c r="H25" s="5"/>
      <c r="I25" s="6" t="s">
        <v>25</v>
      </c>
      <c r="J25" s="5">
        <v>3106</v>
      </c>
      <c r="K25" s="5" t="s">
        <v>25</v>
      </c>
      <c r="M25" t="str">
        <f>VLOOKUP(Table1[[#This Row],[IDEES all levels]],Sheet1!$A$2:$A$81,1,FALSE)</f>
        <v>Natural Gas Liquids (NGL)</v>
      </c>
    </row>
    <row r="26" spans="1:13" x14ac:dyDescent="0.25">
      <c r="A26" s="5" t="str">
        <f>TRIM(Table1[[#This Row],[IDEES L1]]&amp;Table1[[#This Row],[L2]]&amp;Table1[[#This Row],[L3]]&amp;Table1[[#This Row],[L4]])</f>
        <v>Feedstocks and other hydrocarbons</v>
      </c>
      <c r="B26" s="5"/>
      <c r="C26" s="5"/>
      <c r="D26" s="5" t="s">
        <v>28</v>
      </c>
      <c r="E26" s="5"/>
      <c r="F26" s="5">
        <v>3190</v>
      </c>
      <c r="G26" s="5"/>
      <c r="H26" s="5"/>
      <c r="I26" s="6">
        <v>0</v>
      </c>
      <c r="J26" s="5">
        <v>3190</v>
      </c>
      <c r="K26" s="5">
        <v>0</v>
      </c>
      <c r="M26" t="str">
        <f>VLOOKUP(Table1[[#This Row],[IDEES all levels]],Sheet1!$A$2:$A$81,1,FALSE)</f>
        <v>Feedstocks and other hydrocarbons</v>
      </c>
    </row>
    <row r="27" spans="1:13" x14ac:dyDescent="0.25">
      <c r="A27" s="5" t="str">
        <f>TRIM(Table1[[#This Row],[IDEES L1]]&amp;Table1[[#This Row],[L2]]&amp;Table1[[#This Row],[L3]]&amp;Table1[[#This Row],[L4]])</f>
        <v>Refinery Feedstocks</v>
      </c>
      <c r="B27" s="5"/>
      <c r="C27" s="5"/>
      <c r="D27" s="5"/>
      <c r="E27" s="5" t="s">
        <v>29</v>
      </c>
      <c r="F27" s="5">
        <v>3191</v>
      </c>
      <c r="G27" s="5" t="s">
        <v>145</v>
      </c>
      <c r="H27" s="5" t="s">
        <v>146</v>
      </c>
      <c r="I27" s="6" t="s">
        <v>2</v>
      </c>
      <c r="J27" s="5">
        <v>3191</v>
      </c>
      <c r="K27" s="5" t="s">
        <v>2</v>
      </c>
      <c r="M27" t="str">
        <f>VLOOKUP(Table1[[#This Row],[IDEES all levels]],Sheet1!$A$2:$A$81,1,FALSE)</f>
        <v>Refinery Feedstocks</v>
      </c>
    </row>
    <row r="28" spans="1:13" x14ac:dyDescent="0.25">
      <c r="A28" s="5" t="str">
        <f>TRIM(Table1[[#This Row],[IDEES L1]]&amp;Table1[[#This Row],[L2]]&amp;Table1[[#This Row],[L3]]&amp;Table1[[#This Row],[L4]])</f>
        <v>Additives / Oxygenates</v>
      </c>
      <c r="B28" s="5"/>
      <c r="C28" s="5"/>
      <c r="D28" s="5"/>
      <c r="E28" s="5" t="s">
        <v>30</v>
      </c>
      <c r="F28" s="5">
        <v>3192</v>
      </c>
      <c r="G28" s="5" t="s">
        <v>147</v>
      </c>
      <c r="H28" s="5" t="s">
        <v>148</v>
      </c>
      <c r="I28" s="6" t="s">
        <v>2</v>
      </c>
      <c r="J28" s="5">
        <v>3192</v>
      </c>
      <c r="K28" s="5" t="s">
        <v>2</v>
      </c>
      <c r="M28" t="str">
        <f>VLOOKUP(Table1[[#This Row],[IDEES all levels]],Sheet1!$A$2:$A$81,1,FALSE)</f>
        <v>Additives / Oxygenates</v>
      </c>
    </row>
    <row r="29" spans="1:13" x14ac:dyDescent="0.25">
      <c r="A29" s="5" t="str">
        <f>TRIM(Table1[[#This Row],[IDEES L1]]&amp;Table1[[#This Row],[L2]]&amp;Table1[[#This Row],[L3]]&amp;Table1[[#This Row],[L4]])</f>
        <v>Other Hydrocarbons (without biofuels)</v>
      </c>
      <c r="B29" s="5"/>
      <c r="C29" s="5"/>
      <c r="D29" s="5"/>
      <c r="E29" s="5" t="s">
        <v>31</v>
      </c>
      <c r="F29" s="5">
        <v>3193</v>
      </c>
      <c r="G29" s="5" t="s">
        <v>149</v>
      </c>
      <c r="H29" s="5" t="s">
        <v>150</v>
      </c>
      <c r="I29" s="6" t="s">
        <v>2</v>
      </c>
      <c r="J29" s="5">
        <v>3193</v>
      </c>
      <c r="K29" s="5" t="s">
        <v>2</v>
      </c>
      <c r="M29" t="str">
        <f>VLOOKUP(Table1[[#This Row],[IDEES all levels]],Sheet1!$A$2:$A$81,1,FALSE)</f>
        <v>Other Hydrocarbons (without biofuels)</v>
      </c>
    </row>
    <row r="30" spans="1:13" x14ac:dyDescent="0.25">
      <c r="A30" s="5" t="str">
        <f>TRIM(Table1[[#This Row],[IDEES L1]]&amp;Table1[[#This Row],[L2]]&amp;Table1[[#This Row],[L3]]&amp;Table1[[#This Row],[L4]])</f>
        <v>All Petroleum Products</v>
      </c>
      <c r="B30" s="5"/>
      <c r="C30" s="5" t="s">
        <v>32</v>
      </c>
      <c r="D30" s="5"/>
      <c r="E30" s="5"/>
      <c r="F30" s="5">
        <v>3200</v>
      </c>
      <c r="G30" s="5"/>
      <c r="H30" s="5"/>
      <c r="I30" s="6">
        <v>0</v>
      </c>
      <c r="J30" s="5">
        <v>3200</v>
      </c>
      <c r="K30" s="5">
        <v>0</v>
      </c>
      <c r="M30" t="str">
        <f>VLOOKUP(Table1[[#This Row],[IDEES all levels]],Sheet1!$A$2:$A$81,1,FALSE)</f>
        <v>All Petroleum Products</v>
      </c>
    </row>
    <row r="31" spans="1:13" x14ac:dyDescent="0.25">
      <c r="A31" s="5" t="str">
        <f>TRIM(Table1[[#This Row],[IDEES L1]]&amp;Table1[[#This Row],[L2]]&amp;Table1[[#This Row],[L3]]&amp;Table1[[#This Row],[L4]])</f>
        <v>Refinery gas and Ethane</v>
      </c>
      <c r="B31" s="5"/>
      <c r="C31" s="5"/>
      <c r="D31" s="5" t="s">
        <v>33</v>
      </c>
      <c r="E31" s="5"/>
      <c r="F31" s="5">
        <v>3210</v>
      </c>
      <c r="G31" s="5"/>
      <c r="H31" s="5"/>
      <c r="I31" s="6">
        <v>0</v>
      </c>
      <c r="J31" s="5">
        <v>3210</v>
      </c>
      <c r="K31" s="5">
        <v>0</v>
      </c>
      <c r="M31" t="str">
        <f>VLOOKUP(Table1[[#This Row],[IDEES all levels]],Sheet1!$A$2:$A$81,1,FALSE)</f>
        <v>Refinery gas and Ethane</v>
      </c>
    </row>
    <row r="32" spans="1:13" x14ac:dyDescent="0.25">
      <c r="A32" s="5" t="str">
        <f>TRIM(Table1[[#This Row],[IDEES L1]]&amp;Table1[[#This Row],[L2]]&amp;Table1[[#This Row],[L3]]&amp;Table1[[#This Row],[L4]])</f>
        <v>Refinery Gas (not. Liquid)</v>
      </c>
      <c r="B32" s="5"/>
      <c r="C32" s="5"/>
      <c r="D32" s="5"/>
      <c r="E32" s="5" t="s">
        <v>34</v>
      </c>
      <c r="F32" s="5">
        <v>3214</v>
      </c>
      <c r="G32" s="5" t="s">
        <v>151</v>
      </c>
      <c r="H32" s="5" t="s">
        <v>152</v>
      </c>
      <c r="I32" s="6" t="s">
        <v>25</v>
      </c>
      <c r="J32" s="5">
        <v>3214</v>
      </c>
      <c r="K32" s="5" t="s">
        <v>21</v>
      </c>
      <c r="M32" t="str">
        <f>VLOOKUP(Table1[[#This Row],[IDEES all levels]],Sheet1!$A$2:$A$81,1,FALSE)</f>
        <v>Refinery Gas (not. Liquid)</v>
      </c>
    </row>
    <row r="33" spans="1:13" x14ac:dyDescent="0.25">
      <c r="A33" s="5" t="str">
        <f>TRIM(Table1[[#This Row],[IDEES L1]]&amp;Table1[[#This Row],[L2]]&amp;Table1[[#This Row],[L3]]&amp;Table1[[#This Row],[L4]])</f>
        <v>Ethane</v>
      </c>
      <c r="B33" s="5"/>
      <c r="C33" s="5"/>
      <c r="D33" s="5"/>
      <c r="E33" s="5" t="s">
        <v>35</v>
      </c>
      <c r="F33" s="5">
        <v>3215</v>
      </c>
      <c r="G33" s="5" t="s">
        <v>35</v>
      </c>
      <c r="H33" s="5" t="s">
        <v>153</v>
      </c>
      <c r="I33" s="6" t="s">
        <v>25</v>
      </c>
      <c r="J33" s="5">
        <v>3215</v>
      </c>
      <c r="K33" s="5" t="s">
        <v>21</v>
      </c>
      <c r="M33" t="str">
        <f>VLOOKUP(Table1[[#This Row],[IDEES all levels]],Sheet1!$A$2:$A$81,1,FALSE)</f>
        <v>Ethane</v>
      </c>
    </row>
    <row r="34" spans="1:13" x14ac:dyDescent="0.25">
      <c r="A34" s="5" t="str">
        <f>TRIM(Table1[[#This Row],[IDEES L1]]&amp;Table1[[#This Row],[L2]]&amp;Table1[[#This Row],[L3]]&amp;Table1[[#This Row],[L4]])</f>
        <v>Liquified petroleum gas (LPG)</v>
      </c>
      <c r="B34" s="5"/>
      <c r="C34" s="5"/>
      <c r="D34" s="5" t="s">
        <v>36</v>
      </c>
      <c r="E34" s="5"/>
      <c r="F34" s="5">
        <v>3220</v>
      </c>
      <c r="G34" s="5" t="s">
        <v>154</v>
      </c>
      <c r="H34" s="5" t="s">
        <v>155</v>
      </c>
      <c r="I34" s="6" t="s">
        <v>37</v>
      </c>
      <c r="J34" s="5">
        <v>3220</v>
      </c>
      <c r="K34" s="5" t="s">
        <v>37</v>
      </c>
      <c r="M34" t="str">
        <f>VLOOKUP(Table1[[#This Row],[IDEES all levels]],Sheet1!$A$2:$A$81,1,FALSE)</f>
        <v>Liquified petroleum gas (LPG)</v>
      </c>
    </row>
    <row r="35" spans="1:13" x14ac:dyDescent="0.25">
      <c r="A35" s="5" t="str">
        <f>TRIM(Table1[[#This Row],[IDEES L1]]&amp;Table1[[#This Row],[L2]]&amp;Table1[[#This Row],[L3]]&amp;Table1[[#This Row],[L4]])</f>
        <v>Motor spirit</v>
      </c>
      <c r="B35" s="5"/>
      <c r="C35" s="5"/>
      <c r="D35" s="5" t="s">
        <v>38</v>
      </c>
      <c r="E35" s="5"/>
      <c r="F35" s="5">
        <v>3230</v>
      </c>
      <c r="G35" s="5"/>
      <c r="H35" s="5"/>
      <c r="I35" s="6">
        <v>0</v>
      </c>
      <c r="J35" s="5">
        <v>3230</v>
      </c>
      <c r="K35" s="5">
        <v>0</v>
      </c>
      <c r="M35" t="str">
        <f>VLOOKUP(Table1[[#This Row],[IDEES all levels]],Sheet1!$A$2:$A$81,1,FALSE)</f>
        <v>Motor spirit</v>
      </c>
    </row>
    <row r="36" spans="1:13" x14ac:dyDescent="0.25">
      <c r="A36" s="5" t="str">
        <f>TRIM(Table1[[#This Row],[IDEES L1]]&amp;Table1[[#This Row],[L2]]&amp;Table1[[#This Row],[L3]]&amp;Table1[[#This Row],[L4]])</f>
        <v>Gasoline (without biofuels)</v>
      </c>
      <c r="B36" s="5"/>
      <c r="C36" s="5"/>
      <c r="D36" s="5"/>
      <c r="E36" s="5" t="s">
        <v>39</v>
      </c>
      <c r="F36" s="5">
        <v>3234</v>
      </c>
      <c r="G36" s="5" t="s">
        <v>156</v>
      </c>
      <c r="H36" s="5" t="s">
        <v>157</v>
      </c>
      <c r="I36" s="6" t="s">
        <v>25</v>
      </c>
      <c r="J36" s="5">
        <v>3234</v>
      </c>
      <c r="K36" s="5" t="s">
        <v>21</v>
      </c>
      <c r="M36" t="str">
        <f>VLOOKUP(Table1[[#This Row],[IDEES all levels]],Sheet1!$A$2:$A$81,1,FALSE)</f>
        <v>Gasoline (without biofuels)</v>
      </c>
    </row>
    <row r="37" spans="1:13" x14ac:dyDescent="0.25">
      <c r="A37" s="5" t="str">
        <f>TRIM(Table1[[#This Row],[IDEES L1]]&amp;Table1[[#This Row],[L2]]&amp;Table1[[#This Row],[L3]]&amp;Table1[[#This Row],[L4]])</f>
        <v>Aviation Gasoline</v>
      </c>
      <c r="B37" s="5"/>
      <c r="C37" s="5"/>
      <c r="D37" s="5"/>
      <c r="E37" s="5" t="s">
        <v>40</v>
      </c>
      <c r="F37" s="5">
        <v>3235</v>
      </c>
      <c r="G37" s="5" t="s">
        <v>158</v>
      </c>
      <c r="H37" s="5" t="s">
        <v>159</v>
      </c>
      <c r="I37" s="6" t="s">
        <v>25</v>
      </c>
      <c r="J37" s="5">
        <v>3235</v>
      </c>
      <c r="K37" s="5" t="s">
        <v>21</v>
      </c>
      <c r="M37" t="str">
        <f>VLOOKUP(Table1[[#This Row],[IDEES all levels]],Sheet1!$A$2:$A$81,1,FALSE)</f>
        <v>Aviation Gasoline</v>
      </c>
    </row>
    <row r="38" spans="1:13" x14ac:dyDescent="0.25">
      <c r="A38" s="5" t="str">
        <f>TRIM(Table1[[#This Row],[IDEES L1]]&amp;Table1[[#This Row],[L2]]&amp;Table1[[#This Row],[L3]]&amp;Table1[[#This Row],[L4]])</f>
        <v>Kerosenes - Jet Fuels</v>
      </c>
      <c r="B38" s="5"/>
      <c r="C38" s="5"/>
      <c r="D38" s="5" t="s">
        <v>41</v>
      </c>
      <c r="E38" s="5"/>
      <c r="F38" s="5">
        <v>3240</v>
      </c>
      <c r="G38" s="5"/>
      <c r="H38" s="5"/>
      <c r="I38" s="6">
        <v>0</v>
      </c>
      <c r="J38" s="5">
        <v>3240</v>
      </c>
      <c r="K38" s="5">
        <v>0</v>
      </c>
      <c r="M38" t="str">
        <f>VLOOKUP(Table1[[#This Row],[IDEES all levels]],Sheet1!$A$2:$A$81,1,FALSE)</f>
        <v>Kerosenes - Jet Fuels</v>
      </c>
    </row>
    <row r="39" spans="1:13" x14ac:dyDescent="0.25">
      <c r="A39" s="5" t="str">
        <f>TRIM(Table1[[#This Row],[IDEES L1]]&amp;Table1[[#This Row],[L2]]&amp;Table1[[#This Row],[L3]]&amp;Table1[[#This Row],[L4]])</f>
        <v>Gasoline Type Jet Fuel</v>
      </c>
      <c r="B39" s="5"/>
      <c r="C39" s="5"/>
      <c r="D39" s="5"/>
      <c r="E39" s="5" t="s">
        <v>42</v>
      </c>
      <c r="F39" s="5">
        <v>3246</v>
      </c>
      <c r="G39" s="5" t="s">
        <v>160</v>
      </c>
      <c r="H39" s="5" t="s">
        <v>161</v>
      </c>
      <c r="I39" s="6" t="s">
        <v>25</v>
      </c>
      <c r="J39" s="5">
        <v>3246</v>
      </c>
      <c r="K39" s="5" t="s">
        <v>21</v>
      </c>
      <c r="M39" t="str">
        <f>VLOOKUP(Table1[[#This Row],[IDEES all levels]],Sheet1!$A$2:$A$81,1,FALSE)</f>
        <v>Gasoline Type Jet Fuel</v>
      </c>
    </row>
    <row r="40" spans="1:13" x14ac:dyDescent="0.25">
      <c r="A40" s="5" t="str">
        <f>TRIM(Table1[[#This Row],[IDEES L1]]&amp;Table1[[#This Row],[L2]]&amp;Table1[[#This Row],[L3]]&amp;Table1[[#This Row],[L4]])</f>
        <v>Kerosene Type Jet Fuel</v>
      </c>
      <c r="B40" s="5"/>
      <c r="C40" s="5"/>
      <c r="D40" s="5"/>
      <c r="E40" s="5" t="s">
        <v>43</v>
      </c>
      <c r="F40" s="5">
        <v>3247</v>
      </c>
      <c r="G40" s="5" t="s">
        <v>162</v>
      </c>
      <c r="H40" s="5" t="s">
        <v>163</v>
      </c>
      <c r="I40" s="6" t="s">
        <v>25</v>
      </c>
      <c r="J40" s="5">
        <v>3247</v>
      </c>
      <c r="K40" s="5" t="s">
        <v>23</v>
      </c>
      <c r="M40" t="str">
        <f>VLOOKUP(Table1[[#This Row],[IDEES all levels]],Sheet1!$A$2:$A$81,1,FALSE)</f>
        <v>Kerosene Type Jet Fuel</v>
      </c>
    </row>
    <row r="41" spans="1:13" x14ac:dyDescent="0.25">
      <c r="A41" s="5" t="str">
        <f>TRIM(Table1[[#This Row],[IDEES L1]]&amp;Table1[[#This Row],[L2]]&amp;Table1[[#This Row],[L3]]&amp;Table1[[#This Row],[L4]])</f>
        <v>Other Kerosene</v>
      </c>
      <c r="B41" s="5"/>
      <c r="C41" s="5"/>
      <c r="D41" s="5"/>
      <c r="E41" s="5" t="s">
        <v>44</v>
      </c>
      <c r="F41" s="5">
        <v>3244</v>
      </c>
      <c r="G41" s="5" t="s">
        <v>164</v>
      </c>
      <c r="H41" s="5" t="s">
        <v>165</v>
      </c>
      <c r="I41" s="6" t="s">
        <v>25</v>
      </c>
      <c r="J41" s="5">
        <v>3244</v>
      </c>
      <c r="K41" s="5" t="s">
        <v>21</v>
      </c>
      <c r="M41" t="str">
        <f>VLOOKUP(Table1[[#This Row],[IDEES all levels]],Sheet1!$A$2:$A$81,1,FALSE)</f>
        <v>Other Kerosene</v>
      </c>
    </row>
    <row r="42" spans="1:13" x14ac:dyDescent="0.25">
      <c r="A42" s="5" t="str">
        <f>TRIM(Table1[[#This Row],[IDEES L1]]&amp;Table1[[#This Row],[L2]]&amp;Table1[[#This Row],[L3]]&amp;Table1[[#This Row],[L4]])</f>
        <v>Naphtha</v>
      </c>
      <c r="B42" s="5"/>
      <c r="C42" s="5"/>
      <c r="D42" s="5" t="s">
        <v>45</v>
      </c>
      <c r="E42" s="5"/>
      <c r="F42" s="5">
        <v>3250</v>
      </c>
      <c r="G42" s="5" t="s">
        <v>45</v>
      </c>
      <c r="H42" s="5" t="s">
        <v>166</v>
      </c>
      <c r="I42" s="6" t="s">
        <v>25</v>
      </c>
      <c r="J42" s="5">
        <v>3250</v>
      </c>
      <c r="K42" s="5" t="s">
        <v>21</v>
      </c>
      <c r="M42" t="str">
        <f>VLOOKUP(Table1[[#This Row],[IDEES all levels]],Sheet1!$A$2:$A$81,1,FALSE)</f>
        <v>Naphtha</v>
      </c>
    </row>
    <row r="43" spans="1:13" x14ac:dyDescent="0.25">
      <c r="A43" s="12" t="str">
        <f>TRIM(Table1[[#This Row],[IDEES L1]]&amp;Table1[[#This Row],[L2]]&amp;Table1[[#This Row],[L3]]&amp;Table1[[#This Row],[L4]])</f>
        <v>Gas/Diesel oil (without biofuels)</v>
      </c>
      <c r="B43" s="6"/>
      <c r="C43" s="6"/>
      <c r="D43" s="5" t="s">
        <v>46</v>
      </c>
      <c r="E43" s="6"/>
      <c r="F43" s="11">
        <v>3260</v>
      </c>
      <c r="G43" s="11" t="s">
        <v>181</v>
      </c>
      <c r="H43" s="11" t="s">
        <v>182</v>
      </c>
      <c r="I43" s="6" t="s">
        <v>25</v>
      </c>
      <c r="J43" s="5">
        <v>3260</v>
      </c>
      <c r="K43" s="5" t="s">
        <v>169</v>
      </c>
    </row>
    <row r="44" spans="1:13" x14ac:dyDescent="0.25">
      <c r="A44" s="5" t="str">
        <f>TRIM(Table1[[#This Row],[IDEES L1]]&amp;Table1[[#This Row],[L2]]&amp;Table1[[#This Row],[L3]]&amp;Table1[[#This Row],[L4]])</f>
        <v>Residual Fuel Oil</v>
      </c>
      <c r="B44" s="5"/>
      <c r="C44" s="5"/>
      <c r="D44" s="5" t="s">
        <v>47</v>
      </c>
      <c r="E44" s="5"/>
      <c r="F44" s="5" t="s">
        <v>170</v>
      </c>
      <c r="G44" s="5" t="s">
        <v>141</v>
      </c>
      <c r="H44" s="5" t="s">
        <v>142</v>
      </c>
      <c r="I44" s="6" t="s">
        <v>25</v>
      </c>
      <c r="J44" s="5" t="s">
        <v>170</v>
      </c>
      <c r="K44" s="5" t="s">
        <v>25</v>
      </c>
      <c r="M44" t="str">
        <f>VLOOKUP(Table1[[#This Row],[IDEES all levels]],Sheet1!$A$2:$A$81,1,FALSE)</f>
        <v>Residual Fuel Oil</v>
      </c>
    </row>
    <row r="45" spans="1:13" x14ac:dyDescent="0.25">
      <c r="A45" s="12" t="str">
        <f>TRIM(Table1[[#This Row],[IDEES L1]]&amp;Table1[[#This Row],[L2]]&amp;Table1[[#This Row],[L3]]&amp;Table1[[#This Row],[L4]])</f>
        <v/>
      </c>
      <c r="B45" s="6"/>
      <c r="C45" s="6"/>
      <c r="D45" s="6"/>
      <c r="E45" s="6"/>
      <c r="F45" s="6"/>
      <c r="G45" s="14" t="s">
        <v>167</v>
      </c>
      <c r="H45" s="5" t="s">
        <v>168</v>
      </c>
      <c r="I45" s="6" t="s">
        <v>25</v>
      </c>
      <c r="J45" s="6"/>
      <c r="K45" s="5" t="s">
        <v>21</v>
      </c>
    </row>
    <row r="46" spans="1:13" x14ac:dyDescent="0.25">
      <c r="A46" s="5" t="str">
        <f>TRIM(Table1[[#This Row],[IDEES L1]]&amp;Table1[[#This Row],[L2]]&amp;Table1[[#This Row],[L3]]&amp;Table1[[#This Row],[L4]])</f>
        <v>Other Petroleum Products</v>
      </c>
      <c r="B46" s="5"/>
      <c r="C46" s="5"/>
      <c r="D46" s="5" t="s">
        <v>48</v>
      </c>
      <c r="E46" s="5"/>
      <c r="F46" s="5">
        <v>3280</v>
      </c>
      <c r="G46" s="5"/>
      <c r="H46" s="5"/>
      <c r="I46" s="6">
        <v>0</v>
      </c>
      <c r="J46" s="5">
        <v>3280</v>
      </c>
      <c r="K46" s="5">
        <v>0</v>
      </c>
      <c r="M46" t="str">
        <f>VLOOKUP(Table1[[#This Row],[IDEES all levels]],Sheet1!$A$2:$A$81,1,FALSE)</f>
        <v>Other Petroleum Products</v>
      </c>
    </row>
    <row r="47" spans="1:13" x14ac:dyDescent="0.25">
      <c r="A47" s="5" t="str">
        <f>TRIM(Table1[[#This Row],[IDEES L1]]&amp;Table1[[#This Row],[L2]]&amp;Table1[[#This Row],[L3]]&amp;Table1[[#This Row],[L4]])</f>
        <v>White Spirit and SBP</v>
      </c>
      <c r="B47" s="5"/>
      <c r="C47" s="5"/>
      <c r="D47" s="5"/>
      <c r="E47" s="5" t="s">
        <v>49</v>
      </c>
      <c r="F47" s="5">
        <v>3281</v>
      </c>
      <c r="G47" s="5" t="s">
        <v>171</v>
      </c>
      <c r="H47" s="5" t="s">
        <v>172</v>
      </c>
      <c r="I47" s="6" t="s">
        <v>25</v>
      </c>
      <c r="J47" s="5">
        <v>3281</v>
      </c>
      <c r="K47" s="5" t="s">
        <v>21</v>
      </c>
      <c r="M47" t="str">
        <f>VLOOKUP(Table1[[#This Row],[IDEES all levels]],Sheet1!$A$2:$A$81,1,FALSE)</f>
        <v>White Spirit and SBP</v>
      </c>
    </row>
    <row r="48" spans="1:13" x14ac:dyDescent="0.25">
      <c r="A48" s="5" t="str">
        <f>TRIM(Table1[[#This Row],[IDEES L1]]&amp;Table1[[#This Row],[L2]]&amp;Table1[[#This Row],[L3]]&amp;Table1[[#This Row],[L4]])</f>
        <v>Lubricants</v>
      </c>
      <c r="B48" s="5"/>
      <c r="C48" s="5"/>
      <c r="D48" s="5"/>
      <c r="E48" s="5" t="s">
        <v>50</v>
      </c>
      <c r="F48" s="5">
        <v>3282</v>
      </c>
      <c r="G48" s="5" t="s">
        <v>50</v>
      </c>
      <c r="H48" s="5" t="s">
        <v>173</v>
      </c>
      <c r="I48" s="6" t="s">
        <v>25</v>
      </c>
      <c r="J48" s="5">
        <v>3282</v>
      </c>
      <c r="K48" s="5" t="s">
        <v>21</v>
      </c>
      <c r="M48" t="str">
        <f>VLOOKUP(Table1[[#This Row],[IDEES all levels]],Sheet1!$A$2:$A$81,1,FALSE)</f>
        <v>Lubricants</v>
      </c>
    </row>
    <row r="49" spans="1:13" x14ac:dyDescent="0.25">
      <c r="A49" s="5" t="str">
        <f>TRIM(Table1[[#This Row],[IDEES L1]]&amp;Table1[[#This Row],[L2]]&amp;Table1[[#This Row],[L3]]&amp;Table1[[#This Row],[L4]])</f>
        <v>Bitumen</v>
      </c>
      <c r="B49" s="5"/>
      <c r="C49" s="5"/>
      <c r="D49" s="5"/>
      <c r="E49" s="5" t="s">
        <v>51</v>
      </c>
      <c r="F49" s="5">
        <v>3283</v>
      </c>
      <c r="G49" s="5" t="s">
        <v>51</v>
      </c>
      <c r="H49" s="5" t="s">
        <v>174</v>
      </c>
      <c r="I49" s="6" t="s">
        <v>2</v>
      </c>
      <c r="J49" s="5">
        <v>3283</v>
      </c>
      <c r="K49" s="5" t="s">
        <v>2</v>
      </c>
      <c r="M49" t="str">
        <f>VLOOKUP(Table1[[#This Row],[IDEES all levels]],Sheet1!$A$2:$A$81,1,FALSE)</f>
        <v>Bitumen</v>
      </c>
    </row>
    <row r="50" spans="1:13" x14ac:dyDescent="0.25">
      <c r="A50" s="5" t="str">
        <f>TRIM(Table1[[#This Row],[IDEES L1]]&amp;Table1[[#This Row],[L2]]&amp;Table1[[#This Row],[L3]]&amp;Table1[[#This Row],[L4]])</f>
        <v>Petroleum Coke</v>
      </c>
      <c r="B50" s="5"/>
      <c r="C50" s="5"/>
      <c r="D50" s="5"/>
      <c r="E50" s="5" t="s">
        <v>52</v>
      </c>
      <c r="F50" s="5">
        <v>3285</v>
      </c>
      <c r="G50" s="5" t="s">
        <v>175</v>
      </c>
      <c r="H50" s="5" t="s">
        <v>176</v>
      </c>
      <c r="I50" s="6" t="s">
        <v>2</v>
      </c>
      <c r="J50" s="5">
        <v>3285</v>
      </c>
      <c r="K50" s="5" t="s">
        <v>2</v>
      </c>
      <c r="M50" t="str">
        <f>VLOOKUP(Table1[[#This Row],[IDEES all levels]],Sheet1!$A$2:$A$81,1,FALSE)</f>
        <v>Petroleum Coke</v>
      </c>
    </row>
    <row r="51" spans="1:13" x14ac:dyDescent="0.25">
      <c r="A51" s="5" t="str">
        <f>TRIM(Table1[[#This Row],[IDEES L1]]&amp;Table1[[#This Row],[L2]]&amp;Table1[[#This Row],[L3]]&amp;Table1[[#This Row],[L4]])</f>
        <v>Paraffin Waxes</v>
      </c>
      <c r="B51" s="5"/>
      <c r="C51" s="5"/>
      <c r="D51" s="5"/>
      <c r="E51" s="5" t="s">
        <v>53</v>
      </c>
      <c r="F51" s="5">
        <v>3286</v>
      </c>
      <c r="G51" s="5" t="s">
        <v>177</v>
      </c>
      <c r="H51" s="5" t="s">
        <v>178</v>
      </c>
      <c r="I51" s="6" t="s">
        <v>25</v>
      </c>
      <c r="J51" s="5">
        <v>3286</v>
      </c>
      <c r="K51" s="5" t="s">
        <v>21</v>
      </c>
      <c r="M51" t="str">
        <f>VLOOKUP(Table1[[#This Row],[IDEES all levels]],Sheet1!$A$2:$A$81,1,FALSE)</f>
        <v>Paraffin Waxes</v>
      </c>
    </row>
    <row r="52" spans="1:13" x14ac:dyDescent="0.25">
      <c r="A52" s="5" t="str">
        <f>TRIM(Table1[[#This Row],[IDEES L1]]&amp;Table1[[#This Row],[L2]]&amp;Table1[[#This Row],[L3]]&amp;Table1[[#This Row],[L4]])</f>
        <v>Other Oil Products</v>
      </c>
      <c r="B52" s="5"/>
      <c r="C52" s="5"/>
      <c r="D52" s="5"/>
      <c r="E52" s="5" t="s">
        <v>54</v>
      </c>
      <c r="F52" s="5">
        <v>3295</v>
      </c>
      <c r="G52" s="5" t="s">
        <v>179</v>
      </c>
      <c r="H52" s="5" t="s">
        <v>180</v>
      </c>
      <c r="I52" s="6" t="s">
        <v>25</v>
      </c>
      <c r="J52" s="5">
        <v>3295</v>
      </c>
      <c r="K52" s="5" t="s">
        <v>21</v>
      </c>
      <c r="M52" t="str">
        <f>VLOOKUP(Table1[[#This Row],[IDEES all levels]],Sheet1!$A$2:$A$81,1,FALSE)</f>
        <v>Other Oil Products</v>
      </c>
    </row>
    <row r="53" spans="1:13" x14ac:dyDescent="0.25">
      <c r="A53" s="5" t="str">
        <f>TRIM(Table1[[#This Row],[IDEES L1]]&amp;Table1[[#This Row],[L2]]&amp;Table1[[#This Row],[L3]]&amp;Table1[[#This Row],[L4]])</f>
        <v>Gases</v>
      </c>
      <c r="B53" s="5" t="s">
        <v>55</v>
      </c>
      <c r="C53" s="6"/>
      <c r="D53" s="6"/>
      <c r="E53" s="6"/>
      <c r="F53" s="5">
        <v>4000</v>
      </c>
      <c r="G53" s="6"/>
      <c r="H53" s="6"/>
      <c r="I53" s="12">
        <f>IFERROR(VLOOKUP(Table1[[#This Row],[Eurostat detailed]],[1]mapping!$A$1:$C$71,3,FALSE),0)</f>
        <v>0</v>
      </c>
      <c r="J53" s="6"/>
      <c r="K53" s="15">
        <f>IFERROR(VLOOKUP(Table1[[#This Row],[Eurostat detailed]],[1]mapping!$A$1:$C$71,3,FALSE),0)</f>
        <v>0</v>
      </c>
      <c r="M53" t="str">
        <f>VLOOKUP(Table1[[#This Row],[IDEES all levels]],Sheet1!$A$2:$A$81,1,FALSE)</f>
        <v>Gases</v>
      </c>
    </row>
    <row r="54" spans="1:13" x14ac:dyDescent="0.25">
      <c r="A54" s="5" t="str">
        <f>TRIM(Table1[[#This Row],[IDEES L1]]&amp;Table1[[#This Row],[L2]]&amp;Table1[[#This Row],[L3]]&amp;Table1[[#This Row],[L4]])</f>
        <v>Natural gas</v>
      </c>
      <c r="B54" s="5"/>
      <c r="C54" s="5" t="s">
        <v>56</v>
      </c>
      <c r="D54" s="5"/>
      <c r="E54" s="5"/>
      <c r="F54" s="5">
        <v>4100</v>
      </c>
      <c r="G54" s="5" t="s">
        <v>56</v>
      </c>
      <c r="H54" s="5" t="s">
        <v>183</v>
      </c>
      <c r="I54" s="6" t="s">
        <v>37</v>
      </c>
      <c r="J54" s="5">
        <v>4100</v>
      </c>
      <c r="K54" s="5" t="s">
        <v>37</v>
      </c>
    </row>
    <row r="55" spans="1:13" x14ac:dyDescent="0.25">
      <c r="A55" s="5" t="str">
        <f>TRIM(Table1[[#This Row],[IDEES L1]]&amp;Table1[[#This Row],[L2]]&amp;Table1[[#This Row],[L3]]&amp;Table1[[#This Row],[L4]])</f>
        <v>Derived Gases</v>
      </c>
      <c r="B55" s="5"/>
      <c r="C55" s="5" t="s">
        <v>57</v>
      </c>
      <c r="D55" s="5"/>
      <c r="E55" s="5"/>
      <c r="F55" s="5">
        <v>4200</v>
      </c>
      <c r="G55" s="5" t="s">
        <v>184</v>
      </c>
      <c r="H55" s="5" t="s">
        <v>185</v>
      </c>
      <c r="I55" s="6">
        <v>0</v>
      </c>
      <c r="J55" s="5">
        <v>4200</v>
      </c>
      <c r="K55" s="5">
        <v>0</v>
      </c>
      <c r="M55" t="str">
        <f>VLOOKUP(Table1[[#This Row],[IDEES all levels]],Sheet1!$A$2:$A$81,1,FALSE)</f>
        <v>Derived Gases</v>
      </c>
    </row>
    <row r="56" spans="1:13" x14ac:dyDescent="0.25">
      <c r="A56" s="5" t="str">
        <f>TRIM(Table1[[#This Row],[IDEES L1]]&amp;Table1[[#This Row],[L2]]&amp;Table1[[#This Row],[L3]]&amp;Table1[[#This Row],[L4]])</f>
        <v>Coke Oven Gas</v>
      </c>
      <c r="B56" s="5"/>
      <c r="C56" s="5"/>
      <c r="D56" s="5" t="s">
        <v>58</v>
      </c>
      <c r="E56" s="5"/>
      <c r="F56" s="5">
        <v>4210</v>
      </c>
      <c r="G56" s="5" t="s">
        <v>186</v>
      </c>
      <c r="H56" s="5" t="s">
        <v>187</v>
      </c>
      <c r="I56" s="6" t="s">
        <v>37</v>
      </c>
      <c r="J56" s="5">
        <v>4210</v>
      </c>
      <c r="K56" s="5" t="s">
        <v>37</v>
      </c>
      <c r="M56" t="str">
        <f>VLOOKUP(Table1[[#This Row],[IDEES all levels]],Sheet1!$A$2:$A$81,1,FALSE)</f>
        <v>Coke Oven Gas</v>
      </c>
    </row>
    <row r="57" spans="1:13" x14ac:dyDescent="0.25">
      <c r="A57" s="5" t="str">
        <f>TRIM(Table1[[#This Row],[IDEES L1]]&amp;Table1[[#This Row],[L2]]&amp;Table1[[#This Row],[L3]]&amp;Table1[[#This Row],[L4]])</f>
        <v>Blast Furnace Gas</v>
      </c>
      <c r="B57" s="5"/>
      <c r="C57" s="5"/>
      <c r="D57" s="5" t="s">
        <v>59</v>
      </c>
      <c r="E57" s="5"/>
      <c r="F57" s="5">
        <v>4220</v>
      </c>
      <c r="G57" s="5" t="s">
        <v>188</v>
      </c>
      <c r="H57" s="5" t="s">
        <v>189</v>
      </c>
      <c r="I57" s="6" t="s">
        <v>37</v>
      </c>
      <c r="J57" s="5">
        <v>4220</v>
      </c>
      <c r="K57" s="5" t="s">
        <v>37</v>
      </c>
      <c r="M57" t="str">
        <f>VLOOKUP(Table1[[#This Row],[IDEES all levels]],Sheet1!$A$2:$A$81,1,FALSE)</f>
        <v>Blast Furnace Gas</v>
      </c>
    </row>
    <row r="58" spans="1:13" x14ac:dyDescent="0.25">
      <c r="A58" s="5" t="str">
        <f>TRIM(Table1[[#This Row],[IDEES L1]]&amp;Table1[[#This Row],[L2]]&amp;Table1[[#This Row],[L3]]&amp;Table1[[#This Row],[L4]])</f>
        <v>Gas Works gas</v>
      </c>
      <c r="B58" s="5"/>
      <c r="C58" s="5"/>
      <c r="D58" s="5" t="s">
        <v>60</v>
      </c>
      <c r="E58" s="5"/>
      <c r="F58" s="5">
        <v>4230</v>
      </c>
      <c r="G58" s="5" t="s">
        <v>190</v>
      </c>
      <c r="H58" s="5" t="s">
        <v>191</v>
      </c>
      <c r="I58" s="6" t="s">
        <v>37</v>
      </c>
      <c r="J58" s="5">
        <v>4230</v>
      </c>
      <c r="K58" s="5" t="s">
        <v>37</v>
      </c>
      <c r="M58" t="str">
        <f>VLOOKUP(Table1[[#This Row],[IDEES all levels]],Sheet1!$A$2:$A$81,1,FALSE)</f>
        <v>Gas Works gas</v>
      </c>
    </row>
    <row r="59" spans="1:13" x14ac:dyDescent="0.25">
      <c r="A59" s="5" t="str">
        <f>TRIM(Table1[[#This Row],[IDEES L1]]&amp;Table1[[#This Row],[L2]]&amp;Table1[[#This Row],[L3]]&amp;Table1[[#This Row],[L4]])</f>
        <v>Other recovered gases</v>
      </c>
      <c r="B59" s="5"/>
      <c r="C59" s="5"/>
      <c r="D59" s="5" t="s">
        <v>61</v>
      </c>
      <c r="E59" s="5"/>
      <c r="F59" s="5">
        <v>4240</v>
      </c>
      <c r="G59" s="5" t="s">
        <v>61</v>
      </c>
      <c r="H59" s="5" t="s">
        <v>192</v>
      </c>
      <c r="I59" s="6" t="s">
        <v>37</v>
      </c>
      <c r="J59" s="5">
        <v>4240</v>
      </c>
      <c r="K59" s="5" t="s">
        <v>37</v>
      </c>
      <c r="M59" t="str">
        <f>VLOOKUP(Table1[[#This Row],[IDEES all levels]],Sheet1!$A$2:$A$81,1,FALSE)</f>
        <v>Other recovered gases</v>
      </c>
    </row>
    <row r="60" spans="1:13" x14ac:dyDescent="0.25">
      <c r="A60" s="5" t="str">
        <f>TRIM(Table1[[#This Row],[IDEES L1]]&amp;Table1[[#This Row],[L2]]&amp;Table1[[#This Row],[L3]]&amp;Table1[[#This Row],[L4]])</f>
        <v/>
      </c>
      <c r="B60" s="5"/>
      <c r="C60" s="5"/>
      <c r="D60" s="5"/>
      <c r="E60" s="5"/>
      <c r="F60" s="5"/>
      <c r="G60" s="8" t="s">
        <v>196</v>
      </c>
      <c r="H60" s="8" t="s">
        <v>197</v>
      </c>
      <c r="I60" s="6" t="s">
        <v>99</v>
      </c>
      <c r="J60" s="5"/>
      <c r="K60" s="5" t="s">
        <v>99</v>
      </c>
      <c r="M60" t="e">
        <f>VLOOKUP(Table1[[#This Row],[IDEES all levels]],Sheet1!$A$2:$A$81,1,FALSE)</f>
        <v>#N/A</v>
      </c>
    </row>
    <row r="61" spans="1:13" x14ac:dyDescent="0.25">
      <c r="A61" s="5" t="str">
        <f>TRIM(Table1[[#This Row],[IDEES L1]]&amp;Table1[[#This Row],[L2]]&amp;Table1[[#This Row],[L3]]&amp;Table1[[#This Row],[L4]])</f>
        <v>Nuclear heat</v>
      </c>
      <c r="B61" s="5" t="s">
        <v>64</v>
      </c>
      <c r="C61" s="5"/>
      <c r="D61" s="5"/>
      <c r="E61" s="5"/>
      <c r="F61" s="5">
        <v>5100</v>
      </c>
      <c r="G61" s="5" t="s">
        <v>64</v>
      </c>
      <c r="H61" s="5" t="s">
        <v>194</v>
      </c>
      <c r="I61" s="6" t="s">
        <v>65</v>
      </c>
      <c r="J61" s="5">
        <v>5100</v>
      </c>
      <c r="K61" s="5" t="s">
        <v>65</v>
      </c>
      <c r="M61" t="str">
        <f>VLOOKUP(Table1[[#This Row],[IDEES all levels]],Sheet1!$A$2:$A$81,1,FALSE)</f>
        <v>Nuclear heat</v>
      </c>
    </row>
    <row r="62" spans="1:13" x14ac:dyDescent="0.25">
      <c r="A62" s="7" t="str">
        <f>TRIM(Table1[[#This Row],[IDEES L1]]&amp;Table1[[#This Row],[L2]]&amp;Table1[[#This Row],[L3]]&amp;Table1[[#This Row],[L4]])</f>
        <v>Derived heat</v>
      </c>
      <c r="B62" s="8" t="s">
        <v>66</v>
      </c>
      <c r="C62" s="8"/>
      <c r="D62" s="8"/>
      <c r="E62" s="8"/>
      <c r="F62" s="8">
        <v>5200</v>
      </c>
      <c r="G62" s="5" t="s">
        <v>62</v>
      </c>
      <c r="H62" s="5" t="s">
        <v>193</v>
      </c>
      <c r="I62" s="9" t="s">
        <v>63</v>
      </c>
      <c r="J62" s="8">
        <v>5200</v>
      </c>
      <c r="K62" s="7" t="s">
        <v>63</v>
      </c>
      <c r="M62" t="str">
        <f>VLOOKUP(Table1[[#This Row],[IDEES all levels]],Sheet1!$A$2:$A$81,1,FALSE)</f>
        <v>Derived heat</v>
      </c>
    </row>
    <row r="63" spans="1:13" x14ac:dyDescent="0.25">
      <c r="A63" s="7" t="str">
        <f>TRIM(Table1[[#This Row],[IDEES L1]]&amp;Table1[[#This Row],[L2]]&amp;Table1[[#This Row],[L3]]&amp;Table1[[#This Row],[L4]])</f>
        <v>Renewable energies</v>
      </c>
      <c r="B63" s="8" t="s">
        <v>67</v>
      </c>
      <c r="C63" s="8"/>
      <c r="D63" s="8"/>
      <c r="E63" s="8"/>
      <c r="F63" s="8">
        <v>5500</v>
      </c>
      <c r="G63" s="8" t="s">
        <v>198</v>
      </c>
      <c r="H63" s="8" t="s">
        <v>199</v>
      </c>
      <c r="I63" s="9">
        <v>0</v>
      </c>
      <c r="J63" s="8">
        <v>5500</v>
      </c>
      <c r="K63" s="7">
        <v>0</v>
      </c>
      <c r="M63" t="str">
        <f>VLOOKUP(Table1[[#This Row],[IDEES all levels]],Sheet1!$A$2:$A$81,1,FALSE)</f>
        <v>Renewable energies</v>
      </c>
    </row>
    <row r="64" spans="1:13" x14ac:dyDescent="0.25">
      <c r="A64" s="7" t="str">
        <f>TRIM(Table1[[#This Row],[IDEES L1]]&amp;Table1[[#This Row],[L2]]&amp;Table1[[#This Row],[L3]]&amp;Table1[[#This Row],[L4]])</f>
        <v>Hydro power</v>
      </c>
      <c r="B64" s="8"/>
      <c r="C64" s="8" t="s">
        <v>69</v>
      </c>
      <c r="D64" s="8"/>
      <c r="E64" s="8"/>
      <c r="F64" s="8">
        <v>5510</v>
      </c>
      <c r="G64" s="8" t="s">
        <v>200</v>
      </c>
      <c r="H64" s="8" t="s">
        <v>201</v>
      </c>
      <c r="I64" s="9" t="s">
        <v>70</v>
      </c>
      <c r="J64" s="8">
        <v>5510</v>
      </c>
      <c r="K64" s="7" t="s">
        <v>70</v>
      </c>
      <c r="M64" t="str">
        <f>VLOOKUP(Table1[[#This Row],[IDEES all levels]],Sheet1!$A$2:$A$81,1,FALSE)</f>
        <v>Hydro power</v>
      </c>
    </row>
    <row r="65" spans="1:13" x14ac:dyDescent="0.25">
      <c r="A65" s="7" t="str">
        <f>TRIM(Table1[[#This Row],[IDEES L1]]&amp;Table1[[#This Row],[L2]]&amp;Table1[[#This Row],[L3]]&amp;Table1[[#This Row],[L4]])</f>
        <v>Wind Power</v>
      </c>
      <c r="B65" s="8"/>
      <c r="C65" s="8" t="s">
        <v>71</v>
      </c>
      <c r="D65" s="8"/>
      <c r="E65" s="8"/>
      <c r="F65" s="8">
        <v>5520</v>
      </c>
      <c r="G65" s="8" t="s">
        <v>202</v>
      </c>
      <c r="H65" s="8" t="s">
        <v>203</v>
      </c>
      <c r="I65" s="9" t="s">
        <v>72</v>
      </c>
      <c r="J65" s="8">
        <v>5520</v>
      </c>
      <c r="K65" s="7" t="s">
        <v>72</v>
      </c>
      <c r="M65" t="str">
        <f>VLOOKUP(Table1[[#This Row],[IDEES all levels]],Sheet1!$A$2:$A$81,1,FALSE)</f>
        <v>Wind Power</v>
      </c>
    </row>
    <row r="66" spans="1:13" x14ac:dyDescent="0.25">
      <c r="A66" s="7" t="str">
        <f>TRIM(Table1[[#This Row],[IDEES L1]]&amp;Table1[[#This Row],[L2]]&amp;Table1[[#This Row],[L3]]&amp;Table1[[#This Row],[L4]])</f>
        <v>Solar energy</v>
      </c>
      <c r="B66" s="8"/>
      <c r="C66" s="8" t="s">
        <v>73</v>
      </c>
      <c r="D66" s="8"/>
      <c r="E66" s="8"/>
      <c r="F66" s="8">
        <v>5530</v>
      </c>
      <c r="G66" s="8"/>
      <c r="H66" s="8"/>
      <c r="I66" s="9">
        <v>0</v>
      </c>
      <c r="J66" s="8">
        <v>5530</v>
      </c>
      <c r="K66" s="7">
        <v>0</v>
      </c>
      <c r="M66" t="str">
        <f>VLOOKUP(Table1[[#This Row],[IDEES all levels]],Sheet1!$A$2:$A$81,1,FALSE)</f>
        <v>Solar energy</v>
      </c>
    </row>
    <row r="67" spans="1:13" x14ac:dyDescent="0.25">
      <c r="A67" s="7" t="str">
        <f>TRIM(Table1[[#This Row],[IDEES L1]]&amp;Table1[[#This Row],[L2]]&amp;Table1[[#This Row],[L3]]&amp;Table1[[#This Row],[L4]])</f>
        <v>Solar thermal</v>
      </c>
      <c r="B67" s="8"/>
      <c r="C67" s="8"/>
      <c r="D67" s="8" t="s">
        <v>74</v>
      </c>
      <c r="E67" s="8"/>
      <c r="F67" s="8">
        <v>5532</v>
      </c>
      <c r="G67" s="8" t="s">
        <v>74</v>
      </c>
      <c r="H67" s="8" t="s">
        <v>204</v>
      </c>
      <c r="I67" s="9" t="s">
        <v>75</v>
      </c>
      <c r="J67" s="8">
        <v>5532</v>
      </c>
      <c r="K67" s="7" t="s">
        <v>75</v>
      </c>
      <c r="M67" t="str">
        <f>VLOOKUP(Table1[[#This Row],[IDEES all levels]],Sheet1!$A$2:$A$81,1,FALSE)</f>
        <v>Solar thermal</v>
      </c>
    </row>
    <row r="68" spans="1:13" x14ac:dyDescent="0.25">
      <c r="A68" s="7" t="str">
        <f>TRIM(Table1[[#This Row],[IDEES L1]]&amp;Table1[[#This Row],[L2]]&amp;Table1[[#This Row],[L3]]&amp;Table1[[#This Row],[L4]])</f>
        <v>Solar Photovoltaic</v>
      </c>
      <c r="B68" s="8"/>
      <c r="C68" s="8"/>
      <c r="D68" s="8" t="s">
        <v>76</v>
      </c>
      <c r="E68" s="8"/>
      <c r="F68" s="8">
        <v>5534</v>
      </c>
      <c r="G68" s="8" t="s">
        <v>205</v>
      </c>
      <c r="H68" s="8" t="s">
        <v>206</v>
      </c>
      <c r="I68" s="9" t="s">
        <v>77</v>
      </c>
      <c r="J68" s="8">
        <v>5534</v>
      </c>
      <c r="K68" s="7" t="s">
        <v>77</v>
      </c>
      <c r="M68" t="str">
        <f>VLOOKUP(Table1[[#This Row],[IDEES all levels]],Sheet1!$A$2:$A$81,1,FALSE)</f>
        <v>Solar Photovoltaic</v>
      </c>
    </row>
    <row r="69" spans="1:13" x14ac:dyDescent="0.25">
      <c r="A69" s="7" t="str">
        <f>TRIM(Table1[[#This Row],[IDEES L1]]&amp;Table1[[#This Row],[L2]]&amp;Table1[[#This Row],[L3]]&amp;Table1[[#This Row],[L4]])</f>
        <v>Tide, Wave and Ocean</v>
      </c>
      <c r="B69" s="8"/>
      <c r="C69" s="8" t="s">
        <v>78</v>
      </c>
      <c r="D69" s="8"/>
      <c r="E69" s="8"/>
      <c r="F69" s="8">
        <v>5535</v>
      </c>
      <c r="G69" s="8" t="s">
        <v>207</v>
      </c>
      <c r="H69" s="8" t="s">
        <v>208</v>
      </c>
      <c r="I69" s="11" t="s">
        <v>99</v>
      </c>
      <c r="J69" s="8">
        <v>5535</v>
      </c>
      <c r="K69" s="5" t="s">
        <v>99</v>
      </c>
      <c r="M69" t="str">
        <f>VLOOKUP(Table1[[#This Row],[IDEES all levels]],Sheet1!$A$2:$A$81,1,FALSE)</f>
        <v>Tide, Wave and Ocean</v>
      </c>
    </row>
    <row r="70" spans="1:13" x14ac:dyDescent="0.25">
      <c r="A70" s="7" t="str">
        <f>TRIM(Table1[[#This Row],[IDEES L1]]&amp;Table1[[#This Row],[L2]]&amp;Table1[[#This Row],[L3]]&amp;Table1[[#This Row],[L4]])</f>
        <v>Biomass and Renewable wastes</v>
      </c>
      <c r="B70" s="8"/>
      <c r="C70" s="8" t="s">
        <v>79</v>
      </c>
      <c r="D70" s="8"/>
      <c r="E70" s="8"/>
      <c r="F70" s="8">
        <v>5540</v>
      </c>
      <c r="G70" s="8"/>
      <c r="H70" s="8"/>
      <c r="I70" s="9">
        <v>0</v>
      </c>
      <c r="J70" s="8">
        <v>5540</v>
      </c>
      <c r="K70" s="7">
        <v>0</v>
      </c>
      <c r="M70" t="str">
        <f>VLOOKUP(Table1[[#This Row],[IDEES all levels]],Sheet1!$A$2:$A$81,1,FALSE)</f>
        <v>Biomass and Renewable wastes</v>
      </c>
    </row>
    <row r="71" spans="1:13" x14ac:dyDescent="0.25">
      <c r="A71" s="7" t="str">
        <f>TRIM(Table1[[#This Row],[IDEES L1]]&amp;Table1[[#This Row],[L2]]&amp;Table1[[#This Row],[L3]]&amp;Table1[[#This Row],[L4]])</f>
        <v>Solid biofuels (Wood &amp; Wood waste)</v>
      </c>
      <c r="B71" s="8"/>
      <c r="C71" s="8"/>
      <c r="D71" s="8" t="s">
        <v>80</v>
      </c>
      <c r="E71" s="8"/>
      <c r="F71" s="8">
        <v>5541</v>
      </c>
      <c r="G71" s="8" t="s">
        <v>209</v>
      </c>
      <c r="H71" s="8" t="s">
        <v>210</v>
      </c>
      <c r="I71" s="9" t="s">
        <v>81</v>
      </c>
      <c r="J71" s="8">
        <v>5541</v>
      </c>
      <c r="K71" s="7" t="s">
        <v>81</v>
      </c>
      <c r="M71" t="str">
        <f>VLOOKUP(Table1[[#This Row],[IDEES all levels]],Sheet1!$A$2:$A$81,1,FALSE)</f>
        <v>Solid biofuels (Wood &amp; Wood waste)</v>
      </c>
    </row>
    <row r="72" spans="1:13" x14ac:dyDescent="0.25">
      <c r="A72" s="7" t="str">
        <f>TRIM(Table1[[#This Row],[IDEES L1]]&amp;Table1[[#This Row],[L2]]&amp;Table1[[#This Row],[L3]]&amp;Table1[[#This Row],[L4]])</f>
        <v>Charcoal</v>
      </c>
      <c r="B72" s="8"/>
      <c r="C72" s="8"/>
      <c r="D72" s="8" t="s">
        <v>82</v>
      </c>
      <c r="E72" s="8"/>
      <c r="F72" s="8">
        <v>5544</v>
      </c>
      <c r="G72" s="8" t="s">
        <v>82</v>
      </c>
      <c r="H72" s="8" t="s">
        <v>211</v>
      </c>
      <c r="I72" s="9" t="s">
        <v>81</v>
      </c>
      <c r="J72" s="8">
        <v>5544</v>
      </c>
      <c r="K72" s="7" t="s">
        <v>237</v>
      </c>
      <c r="M72" t="str">
        <f>VLOOKUP(Table1[[#This Row],[IDEES all levels]],Sheet1!$A$2:$A$81,1,FALSE)</f>
        <v>Charcoal</v>
      </c>
    </row>
    <row r="73" spans="1:13" x14ac:dyDescent="0.25">
      <c r="A73" s="7" t="str">
        <f>TRIM(Table1[[#This Row],[IDEES L1]]&amp;Table1[[#This Row],[L2]]&amp;Table1[[#This Row],[L3]]&amp;Table1[[#This Row],[L4]])</f>
        <v>Biogas</v>
      </c>
      <c r="B73" s="8"/>
      <c r="C73" s="8"/>
      <c r="D73" s="8" t="s">
        <v>83</v>
      </c>
      <c r="E73" s="8"/>
      <c r="F73" s="8">
        <v>5542</v>
      </c>
      <c r="G73" s="8" t="s">
        <v>212</v>
      </c>
      <c r="H73" s="8" t="s">
        <v>213</v>
      </c>
      <c r="I73" s="9" t="s">
        <v>84</v>
      </c>
      <c r="J73" s="8">
        <v>5542</v>
      </c>
      <c r="K73" s="7" t="s">
        <v>84</v>
      </c>
      <c r="M73" t="str">
        <f>VLOOKUP(Table1[[#This Row],[IDEES all levels]],Sheet1!$A$2:$A$81,1,FALSE)</f>
        <v>Biogas</v>
      </c>
    </row>
    <row r="74" spans="1:13" x14ac:dyDescent="0.25">
      <c r="A74" s="7" t="str">
        <f>TRIM(Table1[[#This Row],[IDEES L1]]&amp;Table1[[#This Row],[L2]]&amp;Table1[[#This Row],[L3]]&amp;Table1[[#This Row],[L4]])</f>
        <v>Municipal waste (renewable)</v>
      </c>
      <c r="B74" s="8"/>
      <c r="C74" s="8"/>
      <c r="D74" s="8" t="s">
        <v>85</v>
      </c>
      <c r="E74" s="8"/>
      <c r="F74" s="8">
        <v>55431</v>
      </c>
      <c r="G74" s="8" t="s">
        <v>214</v>
      </c>
      <c r="H74" s="8" t="s">
        <v>215</v>
      </c>
      <c r="I74" s="9" t="s">
        <v>81</v>
      </c>
      <c r="J74" s="8">
        <v>55431</v>
      </c>
      <c r="K74" s="7" t="s">
        <v>81</v>
      </c>
      <c r="M74" t="str">
        <f>VLOOKUP(Table1[[#This Row],[IDEES all levels]],Sheet1!$A$2:$A$81,1,FALSE)</f>
        <v>Municipal waste (renewable)</v>
      </c>
    </row>
    <row r="75" spans="1:13" x14ac:dyDescent="0.25">
      <c r="A75" s="7" t="str">
        <f>TRIM(Table1[[#This Row],[IDEES L1]]&amp;Table1[[#This Row],[L2]]&amp;Table1[[#This Row],[L3]]&amp;Table1[[#This Row],[L4]])</f>
        <v>Liquid biofuels</v>
      </c>
      <c r="B75" s="8"/>
      <c r="C75" s="8"/>
      <c r="D75" s="8" t="s">
        <v>86</v>
      </c>
      <c r="E75" s="8"/>
      <c r="F75" s="8">
        <v>5545</v>
      </c>
      <c r="G75" s="8"/>
      <c r="H75" s="8"/>
      <c r="I75" s="9">
        <v>0</v>
      </c>
      <c r="J75" s="8">
        <v>5545</v>
      </c>
      <c r="K75" s="7" t="s">
        <v>68</v>
      </c>
      <c r="M75" t="str">
        <f>VLOOKUP(Table1[[#This Row],[IDEES all levels]],Sheet1!$A$2:$A$81,1,FALSE)</f>
        <v>Liquid biofuels</v>
      </c>
    </row>
    <row r="76" spans="1:13" x14ac:dyDescent="0.25">
      <c r="A76" s="7" t="str">
        <f>TRIM(Table1[[#This Row],[IDEES L1]]&amp;Table1[[#This Row],[L2]]&amp;Table1[[#This Row],[L3]]&amp;Table1[[#This Row],[L4]])</f>
        <v>Biogasoline</v>
      </c>
      <c r="B76" s="8"/>
      <c r="C76" s="8"/>
      <c r="D76" s="8"/>
      <c r="E76" s="8" t="s">
        <v>87</v>
      </c>
      <c r="F76" s="8">
        <v>5546</v>
      </c>
      <c r="G76" s="8" t="s">
        <v>216</v>
      </c>
      <c r="H76" s="8" t="s">
        <v>217</v>
      </c>
      <c r="I76" s="9" t="s">
        <v>100</v>
      </c>
      <c r="J76" s="8">
        <v>5546</v>
      </c>
      <c r="K76" s="7" t="s">
        <v>100</v>
      </c>
      <c r="M76" t="str">
        <f>VLOOKUP(Table1[[#This Row],[IDEES all levels]],Sheet1!$A$2:$A$81,1,FALSE)</f>
        <v>Biogasoline</v>
      </c>
    </row>
    <row r="77" spans="1:13" x14ac:dyDescent="0.25">
      <c r="A77" s="7" t="str">
        <f>TRIM(Table1[[#This Row],[IDEES L1]]&amp;Table1[[#This Row],[L2]]&amp;Table1[[#This Row],[L3]]&amp;Table1[[#This Row],[L4]])</f>
        <v>Biogasoline</v>
      </c>
      <c r="B77" s="8"/>
      <c r="C77" s="8"/>
      <c r="D77" s="8"/>
      <c r="E77" s="8" t="s">
        <v>87</v>
      </c>
      <c r="F77" s="8"/>
      <c r="G77" s="8" t="s">
        <v>218</v>
      </c>
      <c r="H77" s="8" t="s">
        <v>219</v>
      </c>
      <c r="I77" s="9" t="s">
        <v>100</v>
      </c>
      <c r="J77" s="8"/>
      <c r="K77" s="7" t="s">
        <v>100</v>
      </c>
      <c r="M77" t="str">
        <f>VLOOKUP(Table1[[#This Row],[IDEES all levels]],Sheet1!$A$2:$A$81,1,FALSE)</f>
        <v>Biogasoline</v>
      </c>
    </row>
    <row r="78" spans="1:13" x14ac:dyDescent="0.25">
      <c r="A78" s="7" t="str">
        <f>TRIM(Table1[[#This Row],[IDEES L1]]&amp;Table1[[#This Row],[L2]]&amp;Table1[[#This Row],[L3]]&amp;Table1[[#This Row],[L4]])</f>
        <v>Biodiesels</v>
      </c>
      <c r="B78" s="8"/>
      <c r="C78" s="8"/>
      <c r="D78" s="8"/>
      <c r="E78" s="8" t="s">
        <v>88</v>
      </c>
      <c r="F78" s="8">
        <v>5547</v>
      </c>
      <c r="G78" s="8" t="s">
        <v>220</v>
      </c>
      <c r="H78" s="8" t="s">
        <v>221</v>
      </c>
      <c r="I78" s="9" t="s">
        <v>101</v>
      </c>
      <c r="J78" s="8">
        <v>5547</v>
      </c>
      <c r="K78" s="7" t="s">
        <v>101</v>
      </c>
      <c r="M78" t="str">
        <f>VLOOKUP(Table1[[#This Row],[IDEES all levels]],Sheet1!$A$2:$A$81,1,FALSE)</f>
        <v>Biodiesels</v>
      </c>
    </row>
    <row r="79" spans="1:13" x14ac:dyDescent="0.25">
      <c r="A79" s="7" t="str">
        <f>TRIM(Table1[[#This Row],[IDEES L1]]&amp;Table1[[#This Row],[L2]]&amp;Table1[[#This Row],[L3]]&amp;Table1[[#This Row],[L4]])</f>
        <v>Biodiesels</v>
      </c>
      <c r="B79" s="8"/>
      <c r="C79" s="8"/>
      <c r="D79" s="8"/>
      <c r="E79" s="8" t="s">
        <v>88</v>
      </c>
      <c r="F79" s="8"/>
      <c r="G79" s="8" t="s">
        <v>222</v>
      </c>
      <c r="H79" s="8" t="s">
        <v>223</v>
      </c>
      <c r="I79" s="9" t="s">
        <v>101</v>
      </c>
      <c r="J79" s="8"/>
      <c r="K79" s="7" t="s">
        <v>101</v>
      </c>
      <c r="M79" t="str">
        <f>VLOOKUP(Table1[[#This Row],[IDEES all levels]],Sheet1!$A$2:$A$81,1,FALSE)</f>
        <v>Biodiesels</v>
      </c>
    </row>
    <row r="80" spans="1:13" x14ac:dyDescent="0.25">
      <c r="A80" s="7" t="str">
        <f>TRIM(Table1[[#This Row],[IDEES L1]]&amp;Table1[[#This Row],[L2]]&amp;Table1[[#This Row],[L3]]&amp;Table1[[#This Row],[L4]])</f>
        <v>Bio jet kerosene</v>
      </c>
      <c r="B80" s="8"/>
      <c r="C80" s="8"/>
      <c r="D80" s="8"/>
      <c r="E80" s="8" t="s">
        <v>89</v>
      </c>
      <c r="F80" s="8">
        <v>5549</v>
      </c>
      <c r="G80" s="8" t="s">
        <v>224</v>
      </c>
      <c r="H80" s="8" t="s">
        <v>225</v>
      </c>
      <c r="I80" s="9" t="s">
        <v>101</v>
      </c>
      <c r="J80" s="8">
        <v>5549</v>
      </c>
      <c r="K80" s="7" t="s">
        <v>238</v>
      </c>
      <c r="M80" t="str">
        <f>VLOOKUP(Table1[[#This Row],[IDEES all levels]],Sheet1!$A$2:$A$81,1,FALSE)</f>
        <v>Bio jet kerosene</v>
      </c>
    </row>
    <row r="81" spans="1:13" x14ac:dyDescent="0.25">
      <c r="A81" s="7" t="str">
        <f>TRIM(Table1[[#This Row],[IDEES L1]]&amp;Table1[[#This Row],[L2]]&amp;Table1[[#This Row],[L3]]&amp;Table1[[#This Row],[L4]])</f>
        <v>Bio jet kerosene</v>
      </c>
      <c r="B81" s="8"/>
      <c r="C81" s="8"/>
      <c r="D81" s="8"/>
      <c r="E81" s="8" t="s">
        <v>89</v>
      </c>
      <c r="F81" s="8"/>
      <c r="G81" s="8" t="s">
        <v>226</v>
      </c>
      <c r="H81" s="8" t="s">
        <v>227</v>
      </c>
      <c r="I81" s="9" t="s">
        <v>101</v>
      </c>
      <c r="J81" s="8"/>
      <c r="K81" s="7" t="s">
        <v>238</v>
      </c>
      <c r="M81" t="str">
        <f>VLOOKUP(Table1[[#This Row],[IDEES all levels]],Sheet1!$A$2:$A$81,1,FALSE)</f>
        <v>Bio jet kerosene</v>
      </c>
    </row>
    <row r="82" spans="1:13" x14ac:dyDescent="0.25">
      <c r="A82" s="7" t="str">
        <f>TRIM(Table1[[#This Row],[IDEES L1]]&amp;Table1[[#This Row],[L2]]&amp;Table1[[#This Row],[L3]]&amp;Table1[[#This Row],[L4]])</f>
        <v>Other liquid biofuels</v>
      </c>
      <c r="B82" s="8"/>
      <c r="C82" s="8"/>
      <c r="D82" s="8"/>
      <c r="E82" s="8" t="s">
        <v>90</v>
      </c>
      <c r="F82" s="8">
        <v>5548</v>
      </c>
      <c r="G82" s="8" t="s">
        <v>90</v>
      </c>
      <c r="H82" s="8" t="s">
        <v>228</v>
      </c>
      <c r="I82" s="9" t="s">
        <v>101</v>
      </c>
      <c r="J82" s="8">
        <v>5548</v>
      </c>
      <c r="K82" s="7" t="s">
        <v>102</v>
      </c>
      <c r="M82" t="str">
        <f>VLOOKUP(Table1[[#This Row],[IDEES all levels]],Sheet1!$A$2:$A$81,1,FALSE)</f>
        <v>Other liquid biofuels</v>
      </c>
    </row>
    <row r="83" spans="1:13" x14ac:dyDescent="0.25">
      <c r="A83" s="7" t="str">
        <f>TRIM(Table1[[#This Row],[IDEES L1]]&amp;Table1[[#This Row],[L2]]&amp;Table1[[#This Row],[L3]]&amp;Table1[[#This Row],[L4]])</f>
        <v>Geothermal</v>
      </c>
      <c r="B83" s="8"/>
      <c r="C83" s="8" t="s">
        <v>91</v>
      </c>
      <c r="D83" s="8"/>
      <c r="E83" s="8"/>
      <c r="F83" s="8">
        <v>5550</v>
      </c>
      <c r="G83" s="8" t="s">
        <v>91</v>
      </c>
      <c r="H83" s="8" t="s">
        <v>229</v>
      </c>
      <c r="I83" s="9" t="s">
        <v>92</v>
      </c>
      <c r="J83" s="8">
        <v>5550</v>
      </c>
      <c r="K83" s="7" t="s">
        <v>92</v>
      </c>
      <c r="M83" t="str">
        <f>VLOOKUP(Table1[[#This Row],[IDEES all levels]],Sheet1!$A$2:$A$81,1,FALSE)</f>
        <v>Geothermal</v>
      </c>
    </row>
    <row r="84" spans="1:13" x14ac:dyDescent="0.25">
      <c r="A84" s="7" t="str">
        <f>TRIM(Table1[[#This Row],[IDEES L1]]&amp;Table1[[#This Row],[L2]]&amp;Table1[[#This Row],[L3]]&amp;Table1[[#This Row],[L4]])</f>
        <v>Electricity</v>
      </c>
      <c r="B84" s="8" t="s">
        <v>93</v>
      </c>
      <c r="C84" s="8"/>
      <c r="D84" s="8"/>
      <c r="E84" s="8"/>
      <c r="F84" s="8">
        <v>6000</v>
      </c>
      <c r="G84" s="8" t="s">
        <v>93</v>
      </c>
      <c r="H84" s="8" t="s">
        <v>230</v>
      </c>
      <c r="I84" s="9" t="s">
        <v>94</v>
      </c>
      <c r="J84" s="8">
        <v>6000</v>
      </c>
      <c r="K84" s="7" t="s">
        <v>94</v>
      </c>
      <c r="M84" t="str">
        <f>VLOOKUP(Table1[[#This Row],[IDEES all levels]],Sheet1!$A$2:$A$81,1,FALSE)</f>
        <v>Electricity</v>
      </c>
    </row>
    <row r="85" spans="1:13" x14ac:dyDescent="0.25">
      <c r="A85" s="7" t="str">
        <f>TRIM(Table1[[#This Row],[IDEES L1]]&amp;Table1[[#This Row],[L2]]&amp;Table1[[#This Row],[L3]]&amp;Table1[[#This Row],[L4]])</f>
        <v>Wastes (non-renewable)</v>
      </c>
      <c r="B85" s="8" t="s">
        <v>95</v>
      </c>
      <c r="C85" s="8"/>
      <c r="D85" s="8"/>
      <c r="E85" s="8"/>
      <c r="F85" s="8">
        <v>7200</v>
      </c>
      <c r="G85" s="8" t="s">
        <v>231</v>
      </c>
      <c r="H85" s="8" t="s">
        <v>232</v>
      </c>
      <c r="I85" s="9"/>
      <c r="J85" s="8">
        <v>7200</v>
      </c>
      <c r="K85" s="7"/>
      <c r="M85" t="str">
        <f>VLOOKUP(Table1[[#This Row],[IDEES all levels]],Sheet1!$A$2:$A$81,1,FALSE)</f>
        <v>Wastes (non-renewable)</v>
      </c>
    </row>
    <row r="86" spans="1:13" x14ac:dyDescent="0.25">
      <c r="A86" s="7" t="str">
        <f>TRIM(Table1[[#This Row],[IDEES L1]]&amp;Table1[[#This Row],[L2]]&amp;Table1[[#This Row],[L3]]&amp;Table1[[#This Row],[L4]])</f>
        <v>Industrial wastes</v>
      </c>
      <c r="B86" s="8"/>
      <c r="C86" s="8" t="s">
        <v>97</v>
      </c>
      <c r="D86" s="8"/>
      <c r="E86" s="8"/>
      <c r="F86" s="8">
        <v>7100</v>
      </c>
      <c r="G86" s="8" t="s">
        <v>233</v>
      </c>
      <c r="H86" s="8" t="s">
        <v>234</v>
      </c>
      <c r="I86" s="9" t="s">
        <v>96</v>
      </c>
      <c r="J86" s="8">
        <v>7100</v>
      </c>
      <c r="K86" s="7" t="s">
        <v>96</v>
      </c>
      <c r="M86" t="str">
        <f>VLOOKUP(Table1[[#This Row],[IDEES all levels]],Sheet1!$A$2:$A$81,1,FALSE)</f>
        <v>Industrial wastes</v>
      </c>
    </row>
    <row r="87" spans="1:13" x14ac:dyDescent="0.25">
      <c r="A87" s="7" t="str">
        <f>TRIM(Table1[[#This Row],[IDEES L1]]&amp;Table1[[#This Row],[L2]]&amp;Table1[[#This Row],[L3]]&amp;Table1[[#This Row],[L4]])</f>
        <v>Municipal waste (non-renewable)</v>
      </c>
      <c r="B87" s="8"/>
      <c r="C87" s="8" t="s">
        <v>98</v>
      </c>
      <c r="D87" s="8"/>
      <c r="E87" s="8"/>
      <c r="F87" s="8">
        <v>55432</v>
      </c>
      <c r="G87" s="8" t="s">
        <v>235</v>
      </c>
      <c r="H87" s="8" t="s">
        <v>236</v>
      </c>
      <c r="I87" s="9" t="s">
        <v>96</v>
      </c>
      <c r="J87" s="8">
        <v>55432</v>
      </c>
      <c r="K87" s="7" t="s">
        <v>96</v>
      </c>
      <c r="M87" t="str">
        <f>VLOOKUP(Table1[[#This Row],[IDEES all levels]],Sheet1!$A$2:$A$81,1,FALSE)</f>
        <v>Municipal waste (non-renewable)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Benoît Martin</dc:creator>
  <dc:description/>
  <cp:lastModifiedBy>Judit</cp:lastModifiedBy>
  <cp:revision>4</cp:revision>
  <dcterms:created xsi:type="dcterms:W3CDTF">2019-06-12T10:11:59Z</dcterms:created>
  <dcterms:modified xsi:type="dcterms:W3CDTF">2019-11-06T15:39:27Z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