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_summary" sheetId="1" state="visible" r:id="rId2"/>
    <sheet name="_eurostat_input" sheetId="2" state="visible" r:id="rId3"/>
    <sheet name="gas-ff-natural" sheetId="3" state="visible" r:id="rId4"/>
    <sheet name="_gas_1-pager" sheetId="4" state="visible" r:id="rId5"/>
    <sheet name="gas-ff-natural-condensing" sheetId="5" state="visible" r:id="rId6"/>
    <sheet name="gas-ff-natural-lowtemp" sheetId="6" state="visible" r:id="rId7"/>
    <sheet name="liquid-ff-heatingoil" sheetId="7" state="visible" r:id="rId8"/>
    <sheet name="solid-ff-coal" sheetId="8" state="visible" r:id="rId9"/>
    <sheet name="electricity" sheetId="9" state="visible" r:id="rId10"/>
    <sheet name="electricity-heatpumps" sheetId="10" state="visible" r:id="rId11"/>
    <sheet name="_el_1-pager" sheetId="11" state="visible" r:id="rId12"/>
    <sheet name="solid-bio-woodlog" sheetId="12" state="visible" r:id="rId13"/>
    <sheet name="solid-bio-pellets" sheetId="13" state="visible" r:id="rId14"/>
    <sheet name="heat-ambient" sheetId="14" state="visible" r:id="rId15"/>
    <sheet name="_heat-district" sheetId="15" state="visible" r:id="rId16"/>
    <sheet name="heat-solar" sheetId="16" state="visible" r:id="rId17"/>
    <sheet name="heat-geothermal" sheetId="17" state="visible" r:id="rId18"/>
  </sheets>
  <externalReferences>
    <externalReference r:id="rId19"/>
  </externalReferences>
  <definedNames>
    <definedName function="false" hidden="false" localSheetId="1" name="_xlnm.Print_Area" vbProcedure="false">_eurostat_input!$A$3:$AN$35</definedName>
    <definedName function="false" hidden="false" localSheetId="1" name="_xlnm.Print_Area" vbProcedure="false">_eurostat_input!$A$3:$AN$35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<sst xmlns="http://schemas.openxmlformats.org/spreadsheetml/2006/main" count="2299" uniqueCount="72">
  <si>
    <t xml:space="preserve">row</t>
  </si>
  <si>
    <t xml:space="preserve">column</t>
  </si>
  <si>
    <t xml:space="preserve">gas</t>
  </si>
  <si>
    <t xml:space="preserve">oil</t>
  </si>
  <si>
    <t xml:space="preserve">coal</t>
  </si>
  <si>
    <t xml:space="preserve">bio</t>
  </si>
  <si>
    <t xml:space="preserve">electricity</t>
  </si>
  <si>
    <t xml:space="preserve">electricity-heatpumps</t>
  </si>
  <si>
    <t xml:space="preserve">heat-ambient</t>
  </si>
  <si>
    <t xml:space="preserve">Level 1</t>
  </si>
  <si>
    <t xml:space="preserve">fuel</t>
  </si>
  <si>
    <t xml:space="preserve">technology</t>
  </si>
  <si>
    <t xml:space="preserve">Level 2</t>
  </si>
  <si>
    <t xml:space="preserve">gas-ff-natural</t>
  </si>
  <si>
    <t xml:space="preserve">Level 3</t>
  </si>
  <si>
    <t xml:space="preserve">gas-ff-natural-condensing</t>
  </si>
  <si>
    <t xml:space="preserve">conditional formatting for check</t>
  </si>
  <si>
    <t xml:space="preserve">Level 4</t>
  </si>
  <si>
    <t xml:space="preserve">gas-ff-natural-lowtemp</t>
  </si>
  <si>
    <t xml:space="preserve">liquid-ff-heatingoil</t>
  </si>
  <si>
    <t xml:space="preserve">solid-ff-coal</t>
  </si>
  <si>
    <t xml:space="preserve">solid-bio-woodlog</t>
  </si>
  <si>
    <t xml:space="preserve">solid-bio-pellets</t>
  </si>
  <si>
    <t xml:space="preserve">heat-solar</t>
  </si>
  <si>
    <t xml:space="preserve">heat-geothermal</t>
  </si>
  <si>
    <t xml:space="preserve">_heat-district</t>
  </si>
  <si>
    <t xml:space="preserve">heat-district</t>
  </si>
  <si>
    <t xml:space="preserve">Gas</t>
  </si>
  <si>
    <t xml:space="preserve">Oil &amp; petroleum products</t>
  </si>
  <si>
    <t xml:space="preserve">Solid fuels</t>
  </si>
  <si>
    <t xml:space="preserve">Renewables and Wastes</t>
  </si>
  <si>
    <t xml:space="preserve">Derived Heat</t>
  </si>
  <si>
    <t xml:space="preserve">heat</t>
  </si>
  <si>
    <t xml:space="preserve">Country</t>
  </si>
  <si>
    <t xml:space="preserve">Lever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</si>
  <si>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</si>
  <si>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</si>
  <si>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</si>
  <si>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</si>
  <si>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</si>
  <si>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</si>
  <si>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</si>
  <si>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</si>
  <si>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</si>
  <si>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</si>
  <si>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</si>
  <si>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</si>
  <si>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</si>
  <si>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</si>
  <si>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</si>
  <si>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</si>
  <si>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</si>
  <si>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</si>
  <si>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</si>
  <si>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</si>
  <si>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</si>
  <si>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</si>
  <si>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</si>
  <si>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</si>
  <si>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</si>
  <si>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</si>
  <si>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</si>
  <si>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</si>
  <si>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</si>
  <si>
    <t xml:space="preserve">2 work_packages\wp2_buildings\sub_heating systems\Fuel mix calculations.xlsx</t>
  </si>
  <si>
    <t xml:space="preserve">heatpumps</t>
  </si>
  <si>
    <t xml:space="preserve">biomass</t>
  </si>
  <si>
    <t xml:space="preserve">Electricity</t>
  </si>
  <si>
    <t xml:space="preserve">Electricity heat pumps</t>
  </si>
  <si>
    <t xml:space="preserve">EU-28</t>
  </si>
  <si>
    <t xml:space="preserve"> </t>
  </si>
  <si>
    <t xml:space="preserve">Level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</si>
</sst>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\ %"/>
    <numFmt numFmtId="166" formatCode="#,##0.00"/>
    <numFmt numFmtId="167" formatCode="#.###"/>
    <numFmt numFmtId="168" formatCode="0.0%"/>
    <numFmt numFmtId="169" formatCode="0.0000%"/>
    <numFmt numFmtId="170" formatCode="0.00\ %"/>
    <numFmt numFmtId="171" formatCode="0.00000"/>
    <numFmt numFmtId="172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E75B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11"/>
      <color rgb="FF3F3F3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A5A5A5"/>
        <bgColor rgb="FFC0C0C0"/>
      </patternFill>
    </fill>
    <fill>
      <patternFill patternType="solid">
        <fgColor rgb="FFF2F2F2"/>
        <bgColor rgb="FFDEEBF7"/>
      </patternFill>
    </fill>
    <fill>
      <patternFill patternType="solid">
        <fgColor rgb="FF9DC3E6"/>
        <bgColor rgb="FFC0C0C0"/>
      </patternFill>
    </fill>
    <fill>
      <patternFill patternType="solid">
        <fgColor rgb="FFBDD7EE"/>
        <bgColor rgb="FFC0C0C0"/>
      </patternFill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2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applyFont="true" applyBorder="true" applyAlignment="true" applyProtection="false">
      <alignment horizontal="general" vertical="bottom" textRotation="0" wrapText="false" indent="0" shrinkToFit="false"/>
    </xf>
    <xf numFmtId="164" fontId="14" fillId="4" borderId="2" applyFont="true" applyBorder="tru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6" borderId="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6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6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6" borderId="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6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6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1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0" borderId="1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0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0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2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2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2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" fillId="4" borderId="2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7" borderId="2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 - percent" xfId="20" builtinId="53" customBuiltin="true"/>
    <cellStyle name="Normal 2" xfId="21" builtinId="53" customBuiltin="true"/>
    <cellStyle name="Excel Built-in Check Cell" xfId="22" builtinId="53" customBuiltin="true"/>
    <cellStyle name="Excel Built-in Output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externalLink" Target="externalLinks/externalLink1.xml"/><Relationship Id="rId2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Judit%20Kockat/Buildings%20Performance%20Institute/BPIE%20Team%20Site%20-%20Projects/C015%20EUCalc/2%20work_packages/wp2_buildings/sub_heating%20systems/Fuel%20mix%20calculation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eneral data"/>
      <sheetName val="EU_28"/>
      <sheetName val="Space Heating_GWh"/>
      <sheetName val="Water Heating_GWh"/>
      <sheetName val="Percentage ratio"/>
    </sheetNames>
    <sheetDataSet>
      <sheetData sheetId="0"/>
      <sheetData sheetId="1"/>
      <sheetData sheetId="2">
        <row r="2">
          <cell r="B2">
            <v>115613.946676339</v>
          </cell>
          <cell r="C2">
            <v>192019.498609325</v>
          </cell>
          <cell r="D2">
            <v>903533.658531624</v>
          </cell>
          <cell r="E2">
            <v>100020.70277641</v>
          </cell>
          <cell r="F2">
            <v>307540.365292957</v>
          </cell>
          <cell r="G2">
            <v>460848.293813345</v>
          </cell>
        </row>
        <row r="3">
          <cell r="B3">
            <v>1980.24052471958</v>
          </cell>
          <cell r="C3">
            <v>8.64108547341726</v>
          </cell>
          <cell r="D3">
            <v>30129.1196083203</v>
          </cell>
          <cell r="E3">
            <v>768.968813705726</v>
          </cell>
          <cell r="F3">
            <v>22236.3294231906</v>
          </cell>
          <cell r="G3">
            <v>6300.09197459033</v>
          </cell>
        </row>
        <row r="4">
          <cell r="B4">
            <v>1424.50742750996</v>
          </cell>
          <cell r="C4">
            <v>2631.18793376169</v>
          </cell>
          <cell r="D4">
            <v>631.78976016993</v>
          </cell>
          <cell r="E4">
            <v>2079.89784922124</v>
          </cell>
          <cell r="F4">
            <v>15.3341134803125</v>
          </cell>
          <cell r="G4">
            <v>9733.80186585687</v>
          </cell>
        </row>
        <row r="5">
          <cell r="B5">
            <v>2236.42059983585</v>
          </cell>
          <cell r="C5">
            <v>7359.20030046699</v>
          </cell>
          <cell r="D5">
            <v>13542.8629669533</v>
          </cell>
          <cell r="E5">
            <v>9243.96831271751</v>
          </cell>
          <cell r="F5">
            <v>371.448457817901</v>
          </cell>
          <cell r="G5">
            <v>17600.7894822084</v>
          </cell>
        </row>
        <row r="6">
          <cell r="B6">
            <v>969.525000333948</v>
          </cell>
          <cell r="C6">
            <v>12122.6539800153</v>
          </cell>
          <cell r="D6">
            <v>5123.63647150799</v>
          </cell>
          <cell r="E6">
            <v>0</v>
          </cell>
          <cell r="F6">
            <v>1425.31602236722</v>
          </cell>
          <cell r="G6">
            <v>12692.1176957756</v>
          </cell>
        </row>
        <row r="7">
          <cell r="B7">
            <v>7755.87064675191</v>
          </cell>
          <cell r="C7">
            <v>41885.6021366785</v>
          </cell>
          <cell r="D7">
            <v>184699.107006787</v>
          </cell>
          <cell r="E7">
            <v>5323.9201757478</v>
          </cell>
          <cell r="F7">
            <v>103347.389109474</v>
          </cell>
          <cell r="G7">
            <v>57079.1492345606</v>
          </cell>
        </row>
        <row r="9">
          <cell r="B9">
            <v>825.198988088147</v>
          </cell>
          <cell r="C9">
            <v>0</v>
          </cell>
          <cell r="D9">
            <v>4994.55540726893</v>
          </cell>
          <cell r="E9">
            <v>4292.77256384149</v>
          </cell>
          <cell r="F9">
            <v>9634.87671480177</v>
          </cell>
          <cell r="G9">
            <v>651.814035999666</v>
          </cell>
        </row>
        <row r="10">
          <cell r="B10">
            <v>2471.42497230616</v>
          </cell>
          <cell r="C10">
            <v>645.946728471544</v>
          </cell>
          <cell r="D10">
            <v>4212.0874596668</v>
          </cell>
          <cell r="E10">
            <v>0.0262313392272708</v>
          </cell>
          <cell r="F10">
            <v>16648.4891525542</v>
          </cell>
          <cell r="G10">
            <v>9130.30945566212</v>
          </cell>
        </row>
        <row r="11">
          <cell r="B11">
            <v>7498.53354953277</v>
          </cell>
          <cell r="C11">
            <v>0</v>
          </cell>
          <cell r="D11">
            <v>27342.9570302488</v>
          </cell>
          <cell r="E11">
            <v>1097.30036869108</v>
          </cell>
          <cell r="F11">
            <v>34491.7753936415</v>
          </cell>
          <cell r="G11">
            <v>41482.9581878858</v>
          </cell>
        </row>
        <row r="12">
          <cell r="B12">
            <v>37254.0107124878</v>
          </cell>
          <cell r="C12">
            <v>10526.8901435135</v>
          </cell>
          <cell r="D12">
            <v>110331.906637231</v>
          </cell>
          <cell r="E12">
            <v>405.788021136599</v>
          </cell>
          <cell r="F12">
            <v>52114.8856713826</v>
          </cell>
          <cell r="G12">
            <v>75963.8644942487</v>
          </cell>
        </row>
        <row r="13">
          <cell r="B13">
            <v>296.930021146827</v>
          </cell>
          <cell r="C13">
            <v>1204.09643429232</v>
          </cell>
          <cell r="D13">
            <v>3801.38347580838</v>
          </cell>
          <cell r="E13">
            <v>24.1560616625728</v>
          </cell>
          <cell r="F13">
            <v>996.612535774156</v>
          </cell>
          <cell r="G13">
            <v>11848.7546213157</v>
          </cell>
        </row>
        <row r="14">
          <cell r="B14">
            <v>1086.51498165416</v>
          </cell>
          <cell r="C14">
            <v>9249.79324467823</v>
          </cell>
          <cell r="D14">
            <v>148251.394635145</v>
          </cell>
          <cell r="E14">
            <v>0</v>
          </cell>
          <cell r="F14">
            <v>20059.6033222386</v>
          </cell>
          <cell r="G14">
            <v>65857.371156284</v>
          </cell>
        </row>
        <row r="16">
          <cell r="B16">
            <v>71.9021346654486</v>
          </cell>
          <cell r="C16">
            <v>3051.09499487328</v>
          </cell>
          <cell r="D16">
            <v>629.209283350234</v>
          </cell>
          <cell r="E16">
            <v>117.511595292127</v>
          </cell>
          <cell r="F16">
            <v>238.274314478063</v>
          </cell>
          <cell r="G16">
            <v>4214.22633734084</v>
          </cell>
        </row>
        <row r="17">
          <cell r="B17">
            <v>122.710802015957</v>
          </cell>
          <cell r="C17">
            <v>3988.46240474714</v>
          </cell>
          <cell r="D17">
            <v>949.165885558054</v>
          </cell>
          <cell r="E17">
            <v>517.950395204093</v>
          </cell>
          <cell r="F17">
            <v>129.570491512309</v>
          </cell>
          <cell r="G17">
            <v>4563.23267096244</v>
          </cell>
        </row>
        <row r="18">
          <cell r="B18">
            <v>159.077634632726</v>
          </cell>
          <cell r="C18">
            <v>0</v>
          </cell>
          <cell r="D18">
            <v>1915.05534456765</v>
          </cell>
          <cell r="E18">
            <v>5.46760683011436</v>
          </cell>
          <cell r="F18">
            <v>1503.55798811794</v>
          </cell>
          <cell r="G18">
            <v>239.343305851572</v>
          </cell>
        </row>
        <row r="19">
          <cell r="B19">
            <v>352.61585914548</v>
          </cell>
          <cell r="C19">
            <v>3661.99260096481</v>
          </cell>
          <cell r="D19">
            <v>22932.032031387</v>
          </cell>
          <cell r="E19">
            <v>1163.3346569751</v>
          </cell>
          <cell r="F19">
            <v>74.8543996124973</v>
          </cell>
          <cell r="G19">
            <v>16737.0921519151</v>
          </cell>
        </row>
        <row r="20">
          <cell r="B20">
            <v>202.284404009115</v>
          </cell>
          <cell r="C20">
            <v>0</v>
          </cell>
          <cell r="D20">
            <v>0</v>
          </cell>
          <cell r="E20">
            <v>0</v>
          </cell>
          <cell r="F20">
            <v>333.747410183582</v>
          </cell>
          <cell r="G20">
            <v>50.8877658073025</v>
          </cell>
        </row>
        <row r="21">
          <cell r="B21">
            <v>1265.95353971813</v>
          </cell>
          <cell r="C21">
            <v>2398.13532965439</v>
          </cell>
          <cell r="D21">
            <v>62726.4093726242</v>
          </cell>
          <cell r="E21">
            <v>10.8491618785058</v>
          </cell>
          <cell r="F21">
            <v>421.466070823818</v>
          </cell>
          <cell r="G21">
            <v>5089.884295301</v>
          </cell>
        </row>
        <row r="22">
          <cell r="B22">
            <v>3135.55430805508</v>
          </cell>
          <cell r="C22">
            <v>6895.29437806154</v>
          </cell>
          <cell r="D22">
            <v>10408.4569607317</v>
          </cell>
          <cell r="E22">
            <v>191.50834127301</v>
          </cell>
          <cell r="F22">
            <v>9449.08071811643</v>
          </cell>
          <cell r="G22">
            <v>16234.0798437622</v>
          </cell>
        </row>
        <row r="23">
          <cell r="B23">
            <v>1216.68396227963</v>
          </cell>
          <cell r="C23">
            <v>29588.3658344928</v>
          </cell>
          <cell r="D23">
            <v>20358.2459772704</v>
          </cell>
          <cell r="E23">
            <v>64322.1119715463</v>
          </cell>
          <cell r="F23">
            <v>968.013753578663</v>
          </cell>
          <cell r="G23">
            <v>25889.6258708322</v>
          </cell>
        </row>
        <row r="24">
          <cell r="B24">
            <v>3537.55139251797</v>
          </cell>
          <cell r="C24">
            <v>0</v>
          </cell>
          <cell r="D24">
            <v>272.523832908388</v>
          </cell>
          <cell r="E24">
            <v>0</v>
          </cell>
          <cell r="F24">
            <v>1499.0504729979</v>
          </cell>
          <cell r="G24">
            <v>13795.8590915757</v>
          </cell>
        </row>
        <row r="25">
          <cell r="B25">
            <v>104.74848360541</v>
          </cell>
          <cell r="C25">
            <v>9474.07521299303</v>
          </cell>
          <cell r="D25">
            <v>15711.1759833932</v>
          </cell>
          <cell r="E25">
            <v>311.816572262215</v>
          </cell>
          <cell r="F25">
            <v>4.04047506651426</v>
          </cell>
          <cell r="G25">
            <v>29888.1420226796</v>
          </cell>
        </row>
        <row r="26">
          <cell r="B26">
            <v>331.319527726783</v>
          </cell>
          <cell r="C26">
            <v>770.053352204402</v>
          </cell>
          <cell r="D26">
            <v>984.099866890336</v>
          </cell>
          <cell r="E26">
            <v>1.12666032405212</v>
          </cell>
          <cell r="F26">
            <v>1270.18025359928</v>
          </cell>
          <cell r="G26">
            <v>5003.06204925515</v>
          </cell>
        </row>
        <row r="28">
          <cell r="B28">
            <v>9431.27206837533</v>
          </cell>
          <cell r="C28">
            <v>12712.1614240061</v>
          </cell>
          <cell r="D28">
            <v>221.115948014541</v>
          </cell>
          <cell r="E28">
            <v>32.4278320585951</v>
          </cell>
          <cell r="F28">
            <v>2856.242695626</v>
          </cell>
          <cell r="G28">
            <v>11602.3198119195</v>
          </cell>
        </row>
        <row r="29">
          <cell r="B29">
            <v>16856.3763215174</v>
          </cell>
          <cell r="C29">
            <v>26542.4852335504</v>
          </cell>
          <cell r="D29">
            <v>298.507735474112</v>
          </cell>
          <cell r="E29">
            <v>0</v>
          </cell>
          <cell r="F29">
            <v>245.851623001265</v>
          </cell>
          <cell r="G29">
            <v>10211.3972564569</v>
          </cell>
        </row>
        <row r="30">
          <cell r="B30">
            <v>18986.0760259829</v>
          </cell>
          <cell r="C30">
            <v>613.309996728909</v>
          </cell>
          <cell r="D30">
            <v>211090.493581254</v>
          </cell>
          <cell r="E30">
            <v>6147.66551587595</v>
          </cell>
          <cell r="F30">
            <v>25519.6868527949</v>
          </cell>
          <cell r="G30">
            <v>15541.6645473628</v>
          </cell>
        </row>
      </sheetData>
      <sheetData sheetId="3">
        <row r="2">
          <cell r="B2">
            <v>25910.3899042799</v>
          </cell>
          <cell r="C2">
            <v>43033.7361643774</v>
          </cell>
          <cell r="D2">
            <v>202492.08730616</v>
          </cell>
          <cell r="E2">
            <v>22415.7680101692</v>
          </cell>
          <cell r="F2">
            <v>68923.2657920845</v>
          </cell>
          <cell r="G2">
            <v>103281.302322929</v>
          </cell>
        </row>
        <row r="3">
          <cell r="B3">
            <v>443.794244334372</v>
          </cell>
          <cell r="C3">
            <v>1.93656475061129</v>
          </cell>
          <cell r="D3">
            <v>6752.27564637782</v>
          </cell>
          <cell r="E3">
            <v>172.334587306538</v>
          </cell>
          <cell r="F3">
            <v>4983.4123127707</v>
          </cell>
          <cell r="G3">
            <v>1411.92169445997</v>
          </cell>
        </row>
        <row r="4">
          <cell r="B4">
            <v>319.248186999914</v>
          </cell>
          <cell r="C4">
            <v>589.678903238709</v>
          </cell>
          <cell r="D4">
            <v>141.59121363932</v>
          </cell>
          <cell r="E4">
            <v>466.128575173229</v>
          </cell>
          <cell r="F4">
            <v>3.43654784334669</v>
          </cell>
          <cell r="G4">
            <v>2181.45482310548</v>
          </cell>
        </row>
        <row r="5">
          <cell r="B5">
            <v>501.207089607725</v>
          </cell>
          <cell r="C5">
            <v>1649.27982004283</v>
          </cell>
          <cell r="D5">
            <v>3035.10839290298</v>
          </cell>
          <cell r="E5">
            <v>2071.67759713144</v>
          </cell>
          <cell r="F5">
            <v>83.2457903919562</v>
          </cell>
          <cell r="G5">
            <v>3944.53550992306</v>
          </cell>
        </row>
        <row r="6">
          <cell r="B6">
            <v>217.281491574069</v>
          </cell>
          <cell r="C6">
            <v>2716.82353493387</v>
          </cell>
          <cell r="D6">
            <v>1148.26474245542</v>
          </cell>
          <cell r="E6">
            <v>0</v>
          </cell>
          <cell r="F6">
            <v>319.429402230675</v>
          </cell>
          <cell r="G6">
            <v>2844.44677880596</v>
          </cell>
        </row>
        <row r="7">
          <cell r="B7">
            <v>1738.17812021488</v>
          </cell>
          <cell r="C7">
            <v>9387.03602754</v>
          </cell>
          <cell r="D7">
            <v>41393.1538114129</v>
          </cell>
          <cell r="E7">
            <v>1193.15058034533</v>
          </cell>
          <cell r="F7">
            <v>23161.3159518913</v>
          </cell>
          <cell r="G7">
            <v>12792.0813585955</v>
          </cell>
        </row>
        <row r="9">
          <cell r="B9">
            <v>184.936403821918</v>
          </cell>
          <cell r="C9">
            <v>0</v>
          </cell>
          <cell r="D9">
            <v>1119.33621955795</v>
          </cell>
          <cell r="E9">
            <v>962.058766239592</v>
          </cell>
          <cell r="F9">
            <v>2159.284580597</v>
          </cell>
          <cell r="G9">
            <v>146.078879783542</v>
          </cell>
        </row>
        <row r="10">
          <cell r="B10">
            <v>553.874220995971</v>
          </cell>
          <cell r="C10">
            <v>144.763949966575</v>
          </cell>
          <cell r="D10">
            <v>943.976324036609</v>
          </cell>
          <cell r="E10">
            <v>0.00587873908493704</v>
          </cell>
          <cell r="F10">
            <v>3731.11426139158</v>
          </cell>
          <cell r="G10">
            <v>2046.20536487018</v>
          </cell>
        </row>
        <row r="11">
          <cell r="B11">
            <v>1680.50597323377</v>
          </cell>
          <cell r="C11">
            <v>0</v>
          </cell>
          <cell r="D11">
            <v>6127.86517679456</v>
          </cell>
          <cell r="E11">
            <v>245.917393292436</v>
          </cell>
          <cell r="F11">
            <v>7729.99603103248</v>
          </cell>
          <cell r="G11">
            <v>9296.79897564674</v>
          </cell>
        </row>
        <row r="12">
          <cell r="B12">
            <v>8349.04413185585</v>
          </cell>
          <cell r="C12">
            <v>2359.19485441957</v>
          </cell>
          <cell r="D12">
            <v>24726.6251350826</v>
          </cell>
          <cell r="E12">
            <v>90.9416739796087</v>
          </cell>
          <cell r="F12">
            <v>11679.5338830765</v>
          </cell>
          <cell r="G12">
            <v>17024.3591215859</v>
          </cell>
        </row>
        <row r="13">
          <cell r="B13">
            <v>66.5453679540803</v>
          </cell>
          <cell r="C13">
            <v>269.851596557011</v>
          </cell>
          <cell r="D13">
            <v>851.932927345001</v>
          </cell>
          <cell r="E13">
            <v>5.41364596765542</v>
          </cell>
          <cell r="F13">
            <v>223.352113890653</v>
          </cell>
          <cell r="G13">
            <v>2655.4395982856</v>
          </cell>
        </row>
        <row r="14">
          <cell r="B14">
            <v>243.500266367625</v>
          </cell>
          <cell r="C14">
            <v>2072.98303010563</v>
          </cell>
          <cell r="D14">
            <v>33224.8102350789</v>
          </cell>
          <cell r="E14">
            <v>0</v>
          </cell>
          <cell r="F14">
            <v>4495.58343388656</v>
          </cell>
          <cell r="G14">
            <v>14759.3799345613</v>
          </cell>
        </row>
        <row r="16">
          <cell r="B16">
            <v>16.1140796390882</v>
          </cell>
          <cell r="C16">
            <v>683.784813379639</v>
          </cell>
          <cell r="D16">
            <v>141.012899668909</v>
          </cell>
          <cell r="E16">
            <v>26.3356743699513</v>
          </cell>
          <cell r="F16">
            <v>53.3999622864282</v>
          </cell>
          <cell r="G16">
            <v>944.455670655985</v>
          </cell>
        </row>
        <row r="17">
          <cell r="B17">
            <v>27.5008752585993</v>
          </cell>
          <cell r="C17">
            <v>893.859426102529</v>
          </cell>
          <cell r="D17">
            <v>212.718784244077</v>
          </cell>
          <cell r="E17">
            <v>116.078527518692</v>
          </cell>
          <cell r="F17">
            <v>29.0382090715376</v>
          </cell>
          <cell r="G17">
            <v>1022.67192780457</v>
          </cell>
        </row>
        <row r="18">
          <cell r="B18">
            <v>35.6510927693126</v>
          </cell>
          <cell r="C18">
            <v>0</v>
          </cell>
          <cell r="D18">
            <v>429.185509988114</v>
          </cell>
          <cell r="E18">
            <v>1.22535238078297</v>
          </cell>
          <cell r="F18">
            <v>336.964309547296</v>
          </cell>
          <cell r="G18">
            <v>53.6395353144944</v>
          </cell>
        </row>
        <row r="19">
          <cell r="B19">
            <v>79.0251925441957</v>
          </cell>
          <cell r="C19">
            <v>820.693859567074</v>
          </cell>
          <cell r="D19">
            <v>5139.32711677142</v>
          </cell>
          <cell r="E19">
            <v>260.716422351453</v>
          </cell>
          <cell r="F19">
            <v>16.7757155236663</v>
          </cell>
          <cell r="G19">
            <v>3750.97119324219</v>
          </cell>
        </row>
        <row r="20">
          <cell r="B20">
            <v>45.3342172817955</v>
          </cell>
          <cell r="C20">
            <v>0</v>
          </cell>
          <cell r="D20">
            <v>0</v>
          </cell>
          <cell r="E20">
            <v>0</v>
          </cell>
          <cell r="F20">
            <v>74.7965602420702</v>
          </cell>
          <cell r="G20">
            <v>11.4045224761343</v>
          </cell>
        </row>
        <row r="21">
          <cell r="B21">
            <v>283.714471807</v>
          </cell>
          <cell r="C21">
            <v>537.449185162112</v>
          </cell>
          <cell r="D21">
            <v>14057.6960726901</v>
          </cell>
          <cell r="E21">
            <v>2.43141958637302</v>
          </cell>
          <cell r="F21">
            <v>94.4553018075017</v>
          </cell>
          <cell r="G21">
            <v>1140.7004989469</v>
          </cell>
        </row>
        <row r="22">
          <cell r="B22">
            <v>702.713098404925</v>
          </cell>
          <cell r="C22">
            <v>1545.31326865367</v>
          </cell>
          <cell r="D22">
            <v>2332.65264189505</v>
          </cell>
          <cell r="E22">
            <v>42.9191800380006</v>
          </cell>
          <cell r="F22">
            <v>2117.64560143258</v>
          </cell>
          <cell r="G22">
            <v>3638.24045957577</v>
          </cell>
        </row>
        <row r="23">
          <cell r="B23">
            <v>272.67260360208</v>
          </cell>
          <cell r="C23">
            <v>6631.08662442265</v>
          </cell>
          <cell r="D23">
            <v>4562.51262241764</v>
          </cell>
          <cell r="E23">
            <v>14415.3110291719</v>
          </cell>
          <cell r="F23">
            <v>216.942804125048</v>
          </cell>
          <cell r="G23">
            <v>5802.15726626069</v>
          </cell>
        </row>
        <row r="24">
          <cell r="B24">
            <v>792.805180703409</v>
          </cell>
          <cell r="C24">
            <v>0</v>
          </cell>
          <cell r="D24">
            <v>61.0756657986341</v>
          </cell>
          <cell r="E24">
            <v>0</v>
          </cell>
          <cell r="F24">
            <v>335.954124551307</v>
          </cell>
          <cell r="G24">
            <v>3091.80767894665</v>
          </cell>
        </row>
        <row r="25">
          <cell r="B25">
            <v>23.4753170367611</v>
          </cell>
          <cell r="C25">
            <v>2123.24714974341</v>
          </cell>
          <cell r="D25">
            <v>3521.05180462445</v>
          </cell>
          <cell r="E25">
            <v>69.881612021671</v>
          </cell>
          <cell r="F25">
            <v>0.905516050455282</v>
          </cell>
          <cell r="G25">
            <v>6698.26985052325</v>
          </cell>
        </row>
        <row r="26">
          <cell r="B26">
            <v>74.2524443900827</v>
          </cell>
          <cell r="C26">
            <v>172.57764462077</v>
          </cell>
          <cell r="D26">
            <v>220.547883615299</v>
          </cell>
          <cell r="E26">
            <v>0.252497290552639</v>
          </cell>
          <cell r="F26">
            <v>284.661726077118</v>
          </cell>
          <cell r="G26">
            <v>1121.24265400618</v>
          </cell>
        </row>
        <row r="28">
          <cell r="B28">
            <v>2113.65448209339</v>
          </cell>
          <cell r="C28">
            <v>2848.93880445267</v>
          </cell>
          <cell r="D28">
            <v>49.5545787667828</v>
          </cell>
          <cell r="E28">
            <v>7.26744304249814</v>
          </cell>
          <cell r="F28">
            <v>640.116214630247</v>
          </cell>
          <cell r="G28">
            <v>2600.21077701441</v>
          </cell>
        </row>
        <row r="29">
          <cell r="B29">
            <v>3777.70412151471</v>
          </cell>
          <cell r="C29">
            <v>5948.47041555611</v>
          </cell>
          <cell r="D29">
            <v>66.8989515359293</v>
          </cell>
          <cell r="E29">
            <v>0</v>
          </cell>
          <cell r="F29">
            <v>55.0981226200672</v>
          </cell>
          <cell r="G29">
            <v>2288.48933877318</v>
          </cell>
        </row>
        <row r="30">
          <cell r="B30">
            <v>4254.99385435475</v>
          </cell>
          <cell r="C30">
            <v>137.449690147901</v>
          </cell>
          <cell r="D30">
            <v>47307.7613126459</v>
          </cell>
          <cell r="E30">
            <v>1377.76120525813</v>
          </cell>
          <cell r="F30">
            <v>5719.24975835435</v>
          </cell>
          <cell r="G30">
            <v>3483.06237923896</v>
          </cell>
        </row>
      </sheetData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E75B6"/>
    <pageSetUpPr fitToPage="false"/>
  </sheetPr>
  <dimension ref="A1:AI26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13" activeCellId="0" sqref="K13"/>
    </sheetView>
  </sheetViews>
  <sheetFormatPr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3" min="2" style="0" width="27"/>
    <col collapsed="false" customWidth="true" hidden="false" outlineLevel="0" max="7" min="4" style="0" width="8.67"/>
    <col collapsed="false" customWidth="true" hidden="false" outlineLevel="0" max="8" min="8" style="0" width="30.01"/>
    <col collapsed="false" customWidth="true" hidden="false" outlineLevel="0" max="21" min="9" style="0" width="8.67"/>
    <col collapsed="false" customWidth="true" hidden="false" outlineLevel="0" max="22" min="22" style="0" width="10"/>
    <col collapsed="false" customWidth="true" hidden="false" outlineLevel="0" max="1025" min="23" style="0" width="8.67"/>
  </cols>
  <sheetData>
    <row r="1" customFormat="false" ht="15" hidden="false" customHeight="false" outlineLevel="0" collapsed="false">
      <c r="B1" s="1" t="s">
        <v>0</v>
      </c>
      <c r="C1" s="1"/>
      <c r="D1" s="1" t="n">
        <v>1</v>
      </c>
      <c r="E1" s="1" t="n">
        <f aca="true">MATCH(D4,INDIRECT("'heat-solar'!$B$1:$B$125"))</f>
        <v>30</v>
      </c>
      <c r="F1" s="1" t="n">
        <f aca="true">MATCH(E4,INDIRECT("'heat-solar'!$B$1:$B$125"))</f>
        <v>59</v>
      </c>
      <c r="G1" s="1" t="n">
        <f aca="true">MATCH(F4,INDIRECT("'heat-solar'!$B$1:$B$125"))</f>
        <v>88</v>
      </c>
      <c r="H1" s="1" t="n">
        <f aca="true">MATCH(G4,INDIRECT("'heat-solar'!$B$1:$B$125"))</f>
        <v>117</v>
      </c>
    </row>
    <row r="2" customFormat="false" ht="60" hidden="false" customHeight="false" outlineLevel="0" collapsed="false">
      <c r="B2" s="1" t="s">
        <v>1</v>
      </c>
      <c r="C2" s="1"/>
      <c r="D2" s="1" t="n">
        <v>8</v>
      </c>
      <c r="E2" s="1" t="n">
        <f aca="false">D2</f>
        <v>8</v>
      </c>
      <c r="F2" s="1" t="n">
        <f aca="false">E2</f>
        <v>8</v>
      </c>
      <c r="G2" s="1" t="n">
        <f aca="false">F2</f>
        <v>8</v>
      </c>
      <c r="H2" s="1"/>
      <c r="N2" s="2" t="s">
        <v>2</v>
      </c>
      <c r="O2" s="0" t="s">
        <v>3</v>
      </c>
      <c r="P2" s="0" t="s">
        <v>4</v>
      </c>
      <c r="Q2" s="0" t="s">
        <v>5</v>
      </c>
      <c r="R2" s="2" t="s">
        <v>6</v>
      </c>
      <c r="S2" s="2" t="s">
        <v>7</v>
      </c>
      <c r="T2" s="2" t="s">
        <v>8</v>
      </c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L3" s="0" t="n">
        <v>1</v>
      </c>
      <c r="M3" s="0" t="s">
        <v>9</v>
      </c>
      <c r="N3" s="3" t="n">
        <f aca="false">AVERAGEIF($C$25:$C$140,$L3,D$25:D$140)</f>
        <v>0.242732005098093</v>
      </c>
      <c r="O3" s="3" t="n">
        <f aca="false">AVERAGEIF($C$25:$C$140,$L3,G$25:G$140)</f>
        <v>0.146153926226763</v>
      </c>
      <c r="P3" s="3" t="n">
        <f aca="false">AVERAGEIF($C$25:$C$140,$L3,H$25:H$140)</f>
        <v>0.0322712163925003</v>
      </c>
      <c r="Q3" s="3" t="n">
        <f aca="false">AVERAGEIF($C$25:$C$140,$L3,I$25:I$140)</f>
        <v>0.348226693231346</v>
      </c>
      <c r="R3" s="3" t="n">
        <f aca="false">AVERAGEIF($C$25:$C$140,$L3,K$25:K$140)</f>
        <v>0.0821131067060729</v>
      </c>
      <c r="S3" s="3" t="n">
        <f aca="false">AVERAGEIF($C$25:$C$140,$L3,L$25:L$140)</f>
        <v>0.00321339113525639</v>
      </c>
      <c r="T3" s="3" t="n">
        <f aca="false">AVERAGEIF($C$25:$C$140,$L3,N$25:N$140)</f>
        <v>0.00964017340576916</v>
      </c>
    </row>
    <row r="4" customFormat="false" ht="15" hidden="false" customHeight="false" outlineLevel="0" collapsed="false">
      <c r="A4" s="4" t="s">
        <v>10</v>
      </c>
      <c r="B4" s="5" t="s">
        <v>11</v>
      </c>
      <c r="C4" s="5"/>
      <c r="D4" s="1" t="n">
        <v>1</v>
      </c>
      <c r="E4" s="1" t="n">
        <v>2</v>
      </c>
      <c r="F4" s="1" t="n">
        <v>3</v>
      </c>
      <c r="G4" s="1" t="n">
        <v>4</v>
      </c>
      <c r="H4" s="1"/>
      <c r="L4" s="0" t="n">
        <v>2</v>
      </c>
      <c r="M4" s="0" t="s">
        <v>12</v>
      </c>
      <c r="N4" s="3" t="n">
        <f aca="false">AVERAGEIF($C$25:$C$140,$L4,D$25:D$140)</f>
        <v>0.127753686893733</v>
      </c>
      <c r="O4" s="3" t="n">
        <f aca="false">AVERAGEIF($C$25:$C$140,$L4,G$25:G$140)</f>
        <v>0.0811966256815348</v>
      </c>
      <c r="P4" s="3" t="n">
        <f aca="false">AVERAGEIF($C$25:$C$140,$L4,H$25:H$140)</f>
        <v>0.00922034754071436</v>
      </c>
      <c r="Q4" s="3" t="n">
        <f aca="false">AVERAGEIF($C$25:$C$140,$L4,I$25:I$140)</f>
        <v>0.465734064278495</v>
      </c>
      <c r="R4" s="3" t="n">
        <f aca="false">AVERAGEIF($C$25:$C$140,$L4,K$25:K$140)</f>
        <v>0.0821131067060729</v>
      </c>
      <c r="S4" s="3" t="n">
        <f aca="false">AVERAGEIF($C$25:$C$140,$L4,L$25:L$140)</f>
        <v>0.0245831702738125</v>
      </c>
      <c r="T4" s="3" t="n">
        <f aca="false">AVERAGEIF($C$25:$C$140,$L4,N$25:N$140)</f>
        <v>0.0737495108214376</v>
      </c>
    </row>
    <row r="5" customFormat="false" ht="15" hidden="false" customHeight="false" outlineLevel="0" collapsed="false">
      <c r="A5" s="0" t="s">
        <v>13</v>
      </c>
      <c r="B5" s="0" t="s">
        <v>13</v>
      </c>
      <c r="D5" s="6" t="e">
        <f aca="true">AVERAGE(OFFSET(INDIRECT(ADDRESS(1,1,,,$B5)),D$1,D$2,30,1))</f>
        <v>#VALUE!</v>
      </c>
      <c r="E5" s="6" t="e">
        <f aca="true">AVERAGE(OFFSET(INDIRECT(ADDRESS(1,1,,,$B5)),E$1,E$2,30,1))</f>
        <v>#VALUE!</v>
      </c>
      <c r="F5" s="6" t="e">
        <f aca="true">AVERAGE(OFFSET(INDIRECT(ADDRESS(1,1,,,$B5)),F$1,F$2,30,1))</f>
        <v>#VALUE!</v>
      </c>
      <c r="G5" s="6" t="e">
        <f aca="true">AVERAGE(OFFSET(INDIRECT(ADDRESS(1,1,,,$B5)),G$1,G$2,30,1))</f>
        <v>#VALUE!</v>
      </c>
      <c r="H5" s="1"/>
      <c r="J5" s="7"/>
      <c r="K5" s="7"/>
      <c r="L5" s="0" t="n">
        <v>3</v>
      </c>
      <c r="M5" s="0" t="s">
        <v>14</v>
      </c>
      <c r="N5" s="3" t="n">
        <f aca="false">AVERAGEIF($C$25:$C$140,$L5,D$25:D$140)</f>
        <v>0.0894275808256132</v>
      </c>
      <c r="O5" s="3" t="n">
        <f aca="false">AVERAGEIF($C$25:$C$140,$L5,G$25:G$140)</f>
        <v>0.0568376379770744</v>
      </c>
      <c r="P5" s="3" t="n">
        <f aca="false">AVERAGEIF($C$25:$C$140,$L5,H$25:H$140)</f>
        <v>0.00461017377035718</v>
      </c>
      <c r="Q5" s="3" t="n">
        <f aca="false">AVERAGEIF($C$25:$C$140,$L5,I$25:I$140)</f>
        <v>0.474798527776152</v>
      </c>
      <c r="R5" s="3" t="n">
        <f aca="false">AVERAGEIF($C$25:$C$140,$L5,K$25:K$140)</f>
        <v>0.0821131067060729</v>
      </c>
      <c r="S5" s="3" t="n">
        <f aca="false">AVERAGEIF($C$25:$C$140,$L5,L$25:L$140)</f>
        <v>0.0391408712851329</v>
      </c>
      <c r="T5" s="3" t="n">
        <f aca="false">AVERAGEIF($C$25:$C$140,$L5,N$25:N$140)</f>
        <v>0.117422613855399</v>
      </c>
    </row>
    <row r="6" customFormat="false" ht="15" hidden="false" customHeight="false" outlineLevel="0" collapsed="false">
      <c r="A6" s="0" t="s">
        <v>13</v>
      </c>
      <c r="B6" s="8" t="s">
        <v>15</v>
      </c>
      <c r="C6" s="8"/>
      <c r="D6" s="6" t="e">
        <f aca="true">AVERAGE(OFFSET(INDIRECT(ADDRESS(1,1,,,$B6)),D$1,D$2,30,1))</f>
        <v>#VALUE!</v>
      </c>
      <c r="E6" s="6" t="e">
        <f aca="true">AVERAGE(OFFSET(INDIRECT(ADDRESS(1,1,,,$B6)),E$1,E$2,30,1))</f>
        <v>#VALUE!</v>
      </c>
      <c r="F6" s="6" t="e">
        <f aca="true">AVERAGE(OFFSET(INDIRECT(ADDRESS(1,1,,,$B6)),F$1,F$2,30,1))</f>
        <v>#VALUE!</v>
      </c>
      <c r="G6" s="6" t="e">
        <f aca="true">AVERAGE(OFFSET(INDIRECT(ADDRESS(1,1,,,$B6)),G$1,G$2,30,1))</f>
        <v>#VALUE!</v>
      </c>
      <c r="H6" s="0" t="s">
        <v>16</v>
      </c>
      <c r="J6" s="7"/>
      <c r="K6" s="7"/>
      <c r="L6" s="0" t="n">
        <v>4</v>
      </c>
      <c r="M6" s="7" t="s">
        <v>17</v>
      </c>
      <c r="N6" s="3" t="n">
        <f aca="false">AVERAGEIF($C$25:$C$140,$L6,D$25:D$140)</f>
        <v>0.0127753686893733</v>
      </c>
      <c r="O6" s="3" t="n">
        <f aca="false">AVERAGEIF($C$25:$C$140,$L6,G$25:G$140)</f>
        <v>0.00811966256815349</v>
      </c>
      <c r="P6" s="3" t="n">
        <f aca="false">AVERAGEIF($C$25:$C$140,$L6,H$25:H$140)</f>
        <v>0.00230508688517859</v>
      </c>
      <c r="Q6" s="3" t="n">
        <f aca="false">AVERAGEIF($C$25:$C$140,$L6,I$25:I$140)</f>
        <v>0.450475716049041</v>
      </c>
      <c r="R6" s="3" t="n">
        <f aca="false">AVERAGEIF($C$25:$C$140,$L6,K$25:K$140)</f>
        <v>0.0821131067060729</v>
      </c>
      <c r="S6" s="3" t="n">
        <f aca="false">AVERAGEIF($C$25:$C$140,$L6,L$25:L$140)</f>
        <v>0.0771403928244954</v>
      </c>
      <c r="T6" s="3" t="n">
        <f aca="false">AVERAGEIF($C$25:$C$140,$L6,N$25:N$140)</f>
        <v>0.231421178473486</v>
      </c>
    </row>
    <row r="7" customFormat="false" ht="15" hidden="false" customHeight="false" outlineLevel="0" collapsed="false">
      <c r="A7" s="0" t="s">
        <v>13</v>
      </c>
      <c r="B7" s="8" t="s">
        <v>18</v>
      </c>
      <c r="C7" s="8"/>
      <c r="D7" s="6" t="e">
        <f aca="true">AVERAGE(OFFSET(INDIRECT(ADDRESS(1,1,,,$B7)),D$1,D$2,30,1))</f>
        <v>#VALUE!</v>
      </c>
      <c r="E7" s="6" t="e">
        <f aca="true">AVERAGE(OFFSET(INDIRECT(ADDRESS(1,1,,,$B7)),E$1,E$2,30,1))</f>
        <v>#VALUE!</v>
      </c>
      <c r="F7" s="6" t="e">
        <f aca="true">AVERAGE(OFFSET(INDIRECT(ADDRESS(1,1,,,$B7)),F$1,F$2,30,1))</f>
        <v>#VALUE!</v>
      </c>
      <c r="G7" s="6" t="e">
        <f aca="true">AVERAGE(OFFSET(INDIRECT(ADDRESS(1,1,,,$B7)),G$1,G$2,30,1))</f>
        <v>#VALUE!</v>
      </c>
      <c r="H7" s="0" t="s">
        <v>16</v>
      </c>
      <c r="J7" s="7"/>
      <c r="K7" s="7"/>
      <c r="L7" s="7"/>
      <c r="M7" s="7"/>
      <c r="N7" s="7"/>
    </row>
    <row r="8" customFormat="false" ht="15" hidden="false" customHeight="false" outlineLevel="0" collapsed="false">
      <c r="A8" s="0" t="s">
        <v>19</v>
      </c>
      <c r="B8" s="0" t="s">
        <v>19</v>
      </c>
      <c r="D8" s="6" t="e">
        <f aca="true">AVERAGE(OFFSET(INDIRECT(ADDRESS(1,1,,,$B8)),D$1,D$2,30,1))</f>
        <v>#VALUE!</v>
      </c>
      <c r="E8" s="6" t="e">
        <f aca="true">AVERAGE(OFFSET(INDIRECT(ADDRESS(1,1,,,$B8)),E$1,E$2,30,1))</f>
        <v>#VALUE!</v>
      </c>
      <c r="F8" s="6" t="e">
        <f aca="true">AVERAGE(OFFSET(INDIRECT(ADDRESS(1,1,,,$B8)),F$1,F$2,30,1))</f>
        <v>#VALUE!</v>
      </c>
      <c r="G8" s="6" t="e">
        <f aca="true">AVERAGE(OFFSET(INDIRECT(ADDRESS(1,1,,,$B8)),G$1,G$2,30,1))</f>
        <v>#VALUE!</v>
      </c>
      <c r="H8" s="1"/>
      <c r="J8" s="7"/>
      <c r="K8" s="7"/>
      <c r="L8" s="7"/>
      <c r="M8" s="7"/>
      <c r="N8" s="7"/>
    </row>
    <row r="9" customFormat="false" ht="15" hidden="false" customHeight="false" outlineLevel="0" collapsed="false">
      <c r="B9" s="0" t="s">
        <v>20</v>
      </c>
      <c r="D9" s="6" t="e">
        <f aca="true">AVERAGE(OFFSET(INDIRECT(ADDRESS(1,1,,,$B9)),D$1,D$2,30,1))</f>
        <v>#VALUE!</v>
      </c>
      <c r="E9" s="6" t="e">
        <f aca="true">AVERAGE(OFFSET(INDIRECT(ADDRESS(1,1,,,$B9)),E$1,E$2,30,1))</f>
        <v>#VALUE!</v>
      </c>
      <c r="F9" s="6" t="e">
        <f aca="true">AVERAGE(OFFSET(INDIRECT(ADDRESS(1,1,,,$B9)),F$1,F$2,30,1))</f>
        <v>#VALUE!</v>
      </c>
      <c r="G9" s="6" t="e">
        <f aca="true">AVERAGE(OFFSET(INDIRECT(ADDRESS(1,1,,,$B9)),G$1,G$2,30,1))</f>
        <v>#VALUE!</v>
      </c>
      <c r="H9" s="1"/>
      <c r="J9" s="7"/>
      <c r="K9" s="7"/>
      <c r="L9" s="7"/>
      <c r="M9" s="7"/>
      <c r="N9" s="7"/>
    </row>
    <row r="10" customFormat="false" ht="15" hidden="false" customHeight="false" outlineLevel="0" collapsed="false">
      <c r="A10" s="0" t="s">
        <v>21</v>
      </c>
      <c r="B10" s="0" t="s">
        <v>21</v>
      </c>
      <c r="D10" s="6" t="e">
        <f aca="true">AVERAGE(OFFSET(INDIRECT(ADDRESS(1,1,,,$B10)),D$1,D$2,30,1))</f>
        <v>#VALUE!</v>
      </c>
      <c r="E10" s="6" t="e">
        <f aca="true">AVERAGE(OFFSET(INDIRECT(ADDRESS(1,1,,,$B10)),E$1,E$2,30,1))</f>
        <v>#VALUE!</v>
      </c>
      <c r="F10" s="6" t="e">
        <f aca="true">AVERAGE(OFFSET(INDIRECT(ADDRESS(1,1,,,$B10)),F$1,F$2,30,1))</f>
        <v>#VALUE!</v>
      </c>
      <c r="G10" s="6" t="e">
        <f aca="true">AVERAGE(OFFSET(INDIRECT(ADDRESS(1,1,,,$B10)),G$1,G$2,30,1))</f>
        <v>#VALUE!</v>
      </c>
    </row>
    <row r="11" customFormat="false" ht="15" hidden="false" customHeight="false" outlineLevel="0" collapsed="false">
      <c r="A11" s="0" t="s">
        <v>22</v>
      </c>
      <c r="B11" s="0" t="s">
        <v>22</v>
      </c>
      <c r="D11" s="6" t="e">
        <f aca="true">AVERAGE(OFFSET(INDIRECT(ADDRESS(1,1,,,$B11)),D$1,D$2,30,1))</f>
        <v>#VALUE!</v>
      </c>
      <c r="E11" s="6" t="e">
        <f aca="true">AVERAGE(OFFSET(INDIRECT(ADDRESS(1,1,,,$B11)),E$1,E$2,30,1))</f>
        <v>#VALUE!</v>
      </c>
      <c r="F11" s="6" t="e">
        <f aca="true">AVERAGE(OFFSET(INDIRECT(ADDRESS(1,1,,,$B11)),F$1,F$2,30,1))</f>
        <v>#VALUE!</v>
      </c>
      <c r="G11" s="6" t="e">
        <f aca="true">AVERAGE(OFFSET(INDIRECT(ADDRESS(1,1,,,$B11)),G$1,G$2,30,1))</f>
        <v>#VALUE!</v>
      </c>
    </row>
    <row r="12" customFormat="false" ht="15" hidden="false" customHeight="false" outlineLevel="0" collapsed="false">
      <c r="B12" s="0" t="s">
        <v>19</v>
      </c>
      <c r="D12" s="6" t="e">
        <f aca="true">AVERAGE(OFFSET(INDIRECT(ADDRESS(1,1,,,$B12)),D$1,D$2,30,1))</f>
        <v>#VALUE!</v>
      </c>
      <c r="E12" s="6" t="e">
        <f aca="true">AVERAGE(OFFSET(INDIRECT(ADDRESS(1,1,,,$B12)),E$1,E$2,30,1))</f>
        <v>#VALUE!</v>
      </c>
      <c r="F12" s="6" t="e">
        <f aca="true">AVERAGE(OFFSET(INDIRECT(ADDRESS(1,1,,,$B12)),F$1,F$2,30,1))</f>
        <v>#VALUE!</v>
      </c>
      <c r="G12" s="6" t="e">
        <f aca="true">AVERAGE(OFFSET(INDIRECT(ADDRESS(1,1,,,$B12)),G$1,G$2,30,1))</f>
        <v>#VALUE!</v>
      </c>
      <c r="H12" s="1"/>
      <c r="J12" s="7"/>
      <c r="K12" s="7"/>
      <c r="L12" s="7"/>
      <c r="M12" s="7"/>
      <c r="N12" s="7"/>
    </row>
    <row r="13" customFormat="false" ht="15" hidden="false" customHeight="false" outlineLevel="0" collapsed="false">
      <c r="A13" s="0" t="s">
        <v>6</v>
      </c>
      <c r="B13" s="0" t="s">
        <v>6</v>
      </c>
      <c r="D13" s="6" t="e">
        <f aca="true">AVERAGE(OFFSET(INDIRECT(ADDRESS(1,1,,,$B13)),D$1,D$2,30,1))</f>
        <v>#VALUE!</v>
      </c>
      <c r="E13" s="6" t="e">
        <f aca="true">AVERAGE(OFFSET(INDIRECT(ADDRESS(1,1,,,$B13)),E$1,E$2,30,1))</f>
        <v>#VALUE!</v>
      </c>
      <c r="F13" s="6" t="e">
        <f aca="true">AVERAGE(OFFSET(INDIRECT(ADDRESS(1,1,,,$B13)),F$1,F$2,30,1))</f>
        <v>#VALUE!</v>
      </c>
      <c r="G13" s="6" t="e">
        <f aca="true">AVERAGE(OFFSET(INDIRECT(ADDRESS(1,1,,,$B13)),G$1,G$2,30,1))</f>
        <v>#VALUE!</v>
      </c>
      <c r="H13" s="1"/>
      <c r="J13" s="7"/>
      <c r="K13" s="7"/>
      <c r="L13" s="7"/>
      <c r="M13" s="7"/>
      <c r="N13" s="7"/>
    </row>
    <row r="14" customFormat="false" ht="15" hidden="false" customHeight="false" outlineLevel="0" collapsed="false">
      <c r="A14" s="0" t="s">
        <v>6</v>
      </c>
      <c r="B14" s="0" t="s">
        <v>7</v>
      </c>
      <c r="D14" s="6" t="e">
        <f aca="true">AVERAGE(OFFSET(INDIRECT(ADDRESS(1,1,,,$B14)),D$1,D$2,30,1))</f>
        <v>#VALUE!</v>
      </c>
      <c r="E14" s="6" t="e">
        <f aca="true">AVERAGE(OFFSET(INDIRECT(ADDRESS(1,1,,,$B14)),E$1,E$2,30,1))</f>
        <v>#VALUE!</v>
      </c>
      <c r="F14" s="6" t="e">
        <f aca="true">AVERAGE(OFFSET(INDIRECT(ADDRESS(1,1,,,$B14)),F$1,F$2,30,1))</f>
        <v>#VALUE!</v>
      </c>
      <c r="G14" s="6" t="e">
        <f aca="true">AVERAGE(OFFSET(INDIRECT(ADDRESS(1,1,,,$B14)),G$1,G$2,30,1))</f>
        <v>#VALUE!</v>
      </c>
      <c r="H14" s="1"/>
      <c r="J14" s="7"/>
      <c r="K14" s="7"/>
      <c r="L14" s="7"/>
      <c r="M14" s="7"/>
      <c r="N14" s="7"/>
    </row>
    <row r="15" customFormat="false" ht="15" hidden="false" customHeight="false" outlineLevel="0" collapsed="false">
      <c r="A15" s="0" t="s">
        <v>8</v>
      </c>
      <c r="B15" s="0" t="s">
        <v>8</v>
      </c>
      <c r="D15" s="6" t="e">
        <f aca="true">AVERAGE(OFFSET(INDIRECT(ADDRESS(1,1,,,$B15)),D$1,D$2,30,1))</f>
        <v>#VALUE!</v>
      </c>
      <c r="E15" s="6" t="e">
        <f aca="true">AVERAGE(OFFSET(INDIRECT(ADDRESS(1,1,,,$B15)),E$1,E$2,30,1))</f>
        <v>#VALUE!</v>
      </c>
      <c r="F15" s="6" t="e">
        <f aca="true">AVERAGE(OFFSET(INDIRECT(ADDRESS(1,1,,,$B15)),F$1,F$2,30,1))</f>
        <v>#VALUE!</v>
      </c>
      <c r="G15" s="6" t="e">
        <f aca="true">AVERAGE(OFFSET(INDIRECT(ADDRESS(1,1,,,$B15)),G$1,G$2,30,1))</f>
        <v>#VALUE!</v>
      </c>
      <c r="H15" s="1"/>
    </row>
    <row r="16" customFormat="false" ht="15" hidden="false" customHeight="false" outlineLevel="0" collapsed="false">
      <c r="A16" s="0" t="s">
        <v>23</v>
      </c>
      <c r="B16" s="0" t="s">
        <v>23</v>
      </c>
      <c r="D16" s="6" t="e">
        <f aca="true">AVERAGE(OFFSET(INDIRECT(ADDRESS(1,1,,,$B16)),D$1,D$2,30,1))</f>
        <v>#VALUE!</v>
      </c>
      <c r="E16" s="6" t="e">
        <f aca="true">AVERAGE(OFFSET(INDIRECT(ADDRESS(1,1,,,$B16)),E$1,E$2,30,1))</f>
        <v>#VALUE!</v>
      </c>
      <c r="F16" s="6" t="e">
        <f aca="true">AVERAGE(OFFSET(INDIRECT(ADDRESS(1,1,,,$B16)),F$1,F$2,30,1))</f>
        <v>#VALUE!</v>
      </c>
      <c r="G16" s="6" t="e">
        <f aca="true">AVERAGE(OFFSET(INDIRECT(ADDRESS(1,1,,,$B16)),G$1,G$2,30,1))</f>
        <v>#VALUE!</v>
      </c>
    </row>
    <row r="17" customFormat="false" ht="15" hidden="false" customHeight="false" outlineLevel="0" collapsed="false">
      <c r="A17" s="0" t="s">
        <v>24</v>
      </c>
      <c r="B17" s="0" t="s">
        <v>24</v>
      </c>
      <c r="D17" s="6" t="e">
        <f aca="true">AVERAGE(OFFSET(INDIRECT(ADDRESS(1,1,,,$B17)),D$1,D$2,30,1))</f>
        <v>#VALUE!</v>
      </c>
      <c r="E17" s="6" t="e">
        <f aca="true">AVERAGE(OFFSET(INDIRECT(ADDRESS(1,1,,,$B17)),E$1,E$2,30,1))</f>
        <v>#VALUE!</v>
      </c>
      <c r="F17" s="6" t="e">
        <f aca="true">AVERAGE(OFFSET(INDIRECT(ADDRESS(1,1,,,$B17)),F$1,F$2,30,1))</f>
        <v>#VALUE!</v>
      </c>
      <c r="G17" s="6" t="e">
        <f aca="true">AVERAGE(OFFSET(INDIRECT(ADDRESS(1,1,,,$B17)),G$1,G$2,30,1))</f>
        <v>#VALUE!</v>
      </c>
    </row>
    <row r="20" customFormat="false" ht="15" hidden="false" customHeight="false" outlineLevel="0" collapsed="false">
      <c r="D20" s="0" t="n">
        <v>6</v>
      </c>
      <c r="E20" s="0" t="str">
        <f aca="false">IFERROR(MATCH(E$22,_eurostat_input!$A$5:$AN$5,0)-1,"e")</f>
        <v>e</v>
      </c>
      <c r="F20" s="0" t="str">
        <f aca="false">IFERROR(MATCH(F$22,_eurostat_input!$A$5:$AN$5,0)-1,"e")</f>
        <v>e</v>
      </c>
      <c r="G20" s="0" t="n">
        <v>8</v>
      </c>
      <c r="H20" s="0" t="n">
        <v>7</v>
      </c>
      <c r="I20" s="0" t="n">
        <v>9</v>
      </c>
      <c r="J20" s="0" t="str">
        <f aca="false">IFERROR(MATCH(J$22,_eurostat_input!$A$5:$AN$5,0)-1,"e")</f>
        <v>e</v>
      </c>
      <c r="K20" s="0" t="n">
        <f aca="false">IFERROR(MATCH(K$22,_eurostat_input!$A$5:$AN$5,0)-1,"e")</f>
        <v>2</v>
      </c>
      <c r="L20" s="0" t="n">
        <v>3</v>
      </c>
      <c r="M20" s="0" t="n">
        <v>5</v>
      </c>
      <c r="N20" s="0" t="n">
        <v>4</v>
      </c>
      <c r="O20" s="0" t="str">
        <f aca="false">IFERROR(MATCH(O$22,_eurostat_input!$A$5:$AN$5,0)-1,"e")</f>
        <v>e</v>
      </c>
      <c r="P20" s="0" t="str">
        <f aca="false">IFERROR(MATCH(P$22,_eurostat_input!$A$5:$AN$5,0)-1,"e")</f>
        <v>e</v>
      </c>
      <c r="V20" s="0" t="n">
        <v>5</v>
      </c>
      <c r="W20" s="0" t="n">
        <v>2</v>
      </c>
      <c r="X20" s="0" t="n">
        <v>2</v>
      </c>
      <c r="Y20" s="0" t="n">
        <v>7</v>
      </c>
      <c r="Z20" s="0" t="n">
        <v>6</v>
      </c>
      <c r="AA20" s="0" t="n">
        <v>8</v>
      </c>
      <c r="AB20" s="0" t="n">
        <v>2</v>
      </c>
      <c r="AC20" s="0" t="n">
        <v>3</v>
      </c>
      <c r="AD20" s="0" t="n">
        <v>2</v>
      </c>
      <c r="AE20" s="0" t="n">
        <v>4</v>
      </c>
      <c r="AF20" s="0" t="n">
        <v>2</v>
      </c>
      <c r="AG20" s="0" t="n">
        <v>2</v>
      </c>
      <c r="AH20" s="0" t="n">
        <v>2</v>
      </c>
    </row>
    <row r="21" s="2" customFormat="true" ht="45" hidden="false" customHeight="false" outlineLevel="0" collapsed="false">
      <c r="B21" s="9" t="s">
        <v>10</v>
      </c>
      <c r="C21" s="9"/>
      <c r="D21" s="2" t="s">
        <v>13</v>
      </c>
      <c r="E21" s="2" t="s">
        <v>13</v>
      </c>
      <c r="F21" s="2" t="s">
        <v>13</v>
      </c>
      <c r="G21" s="2" t="s">
        <v>19</v>
      </c>
      <c r="I21" s="2" t="s">
        <v>21</v>
      </c>
      <c r="J21" s="2" t="s">
        <v>22</v>
      </c>
      <c r="K21" s="2" t="s">
        <v>6</v>
      </c>
      <c r="L21" s="2" t="s">
        <v>6</v>
      </c>
      <c r="M21" s="2" t="s">
        <v>25</v>
      </c>
      <c r="N21" s="2" t="s">
        <v>8</v>
      </c>
      <c r="O21" s="2" t="s">
        <v>23</v>
      </c>
      <c r="P21" s="2" t="s">
        <v>24</v>
      </c>
      <c r="T21" s="9" t="s">
        <v>10</v>
      </c>
      <c r="U21" s="9"/>
      <c r="V21" s="2" t="s">
        <v>13</v>
      </c>
      <c r="W21" s="2" t="s">
        <v>13</v>
      </c>
      <c r="X21" s="2" t="s">
        <v>13</v>
      </c>
      <c r="Y21" s="2" t="s">
        <v>19</v>
      </c>
      <c r="AA21" s="2" t="s">
        <v>21</v>
      </c>
      <c r="AB21" s="2" t="s">
        <v>22</v>
      </c>
      <c r="AC21" s="2" t="s">
        <v>6</v>
      </c>
      <c r="AD21" s="2" t="s">
        <v>6</v>
      </c>
      <c r="AE21" s="2" t="s">
        <v>26</v>
      </c>
      <c r="AF21" s="2" t="s">
        <v>8</v>
      </c>
      <c r="AG21" s="2" t="s">
        <v>23</v>
      </c>
      <c r="AH21" s="2" t="s">
        <v>24</v>
      </c>
    </row>
    <row r="22" s="2" customFormat="true" ht="15" hidden="false" customHeight="false" outlineLevel="0" collapsed="false">
      <c r="B22" s="9"/>
      <c r="C22" s="9"/>
      <c r="D22" s="10" t="s">
        <v>27</v>
      </c>
      <c r="E22" s="10"/>
      <c r="F22" s="10"/>
      <c r="G22" s="10" t="s">
        <v>28</v>
      </c>
      <c r="H22" s="10" t="s">
        <v>29</v>
      </c>
      <c r="I22" s="10" t="s">
        <v>30</v>
      </c>
      <c r="J22" s="10"/>
      <c r="K22" s="10" t="s">
        <v>6</v>
      </c>
      <c r="L22" s="10"/>
      <c r="M22" s="10" t="s">
        <v>31</v>
      </c>
      <c r="N22" s="10"/>
      <c r="O22" s="10"/>
      <c r="P22" s="10"/>
      <c r="Q22" s="10"/>
      <c r="R22" s="10"/>
      <c r="T22" s="9"/>
      <c r="U22" s="9"/>
      <c r="AE22" s="10" t="s">
        <v>31</v>
      </c>
    </row>
    <row r="23" s="2" customFormat="true" ht="15" hidden="false" customHeight="true" outlineLevel="0" collapsed="false">
      <c r="B23" s="9"/>
      <c r="C23" s="9"/>
      <c r="D23" s="11" t="s">
        <v>2</v>
      </c>
      <c r="E23" s="11"/>
      <c r="F23" s="11"/>
      <c r="G23" s="2" t="s">
        <v>3</v>
      </c>
      <c r="H23" s="12" t="s">
        <v>4</v>
      </c>
      <c r="I23" s="13" t="s">
        <v>5</v>
      </c>
      <c r="J23" s="13"/>
      <c r="K23" s="14" t="s">
        <v>6</v>
      </c>
      <c r="L23" s="14"/>
      <c r="M23" s="12" t="s">
        <v>32</v>
      </c>
      <c r="N23" s="12" t="s">
        <v>32</v>
      </c>
      <c r="O23" s="12" t="s">
        <v>32</v>
      </c>
      <c r="P23" s="12" t="s">
        <v>32</v>
      </c>
      <c r="T23" s="9"/>
      <c r="U23" s="9"/>
      <c r="V23" s="11" t="s">
        <v>2</v>
      </c>
      <c r="W23" s="11"/>
      <c r="X23" s="11"/>
      <c r="Y23" s="2" t="s">
        <v>3</v>
      </c>
      <c r="Z23" s="12" t="s">
        <v>4</v>
      </c>
      <c r="AA23" s="13" t="s">
        <v>5</v>
      </c>
      <c r="AB23" s="13"/>
      <c r="AC23" s="14" t="s">
        <v>6</v>
      </c>
      <c r="AD23" s="14"/>
      <c r="AE23" s="12" t="s">
        <v>32</v>
      </c>
      <c r="AF23" s="11" t="s">
        <v>32</v>
      </c>
      <c r="AG23" s="11"/>
      <c r="AH23" s="11"/>
    </row>
    <row r="24" s="2" customFormat="true" ht="60.75" hidden="false" customHeight="false" outlineLevel="0" collapsed="false">
      <c r="B24" s="15" t="s">
        <v>33</v>
      </c>
      <c r="C24" s="15" t="s">
        <v>34</v>
      </c>
      <c r="D24" s="2" t="s">
        <v>13</v>
      </c>
      <c r="E24" s="16" t="s">
        <v>15</v>
      </c>
      <c r="F24" s="16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6</v>
      </c>
      <c r="L24" s="2" t="s">
        <v>7</v>
      </c>
      <c r="M24" s="2" t="s">
        <v>25</v>
      </c>
      <c r="N24" s="2" t="s">
        <v>8</v>
      </c>
      <c r="O24" s="2" t="s">
        <v>23</v>
      </c>
      <c r="P24" s="2" t="s">
        <v>24</v>
      </c>
      <c r="T24" s="15" t="s">
        <v>33</v>
      </c>
      <c r="U24" s="15" t="s">
        <v>34</v>
      </c>
      <c r="V24" s="2" t="s">
        <v>13</v>
      </c>
      <c r="W24" s="16" t="s">
        <v>15</v>
      </c>
      <c r="X24" s="16" t="s">
        <v>18</v>
      </c>
      <c r="Y24" s="2" t="s">
        <v>19</v>
      </c>
      <c r="Z24" s="2" t="s">
        <v>20</v>
      </c>
      <c r="AA24" s="2" t="s">
        <v>21</v>
      </c>
      <c r="AB24" s="2" t="s">
        <v>22</v>
      </c>
      <c r="AC24" s="2" t="s">
        <v>6</v>
      </c>
      <c r="AD24" s="2" t="s">
        <v>7</v>
      </c>
      <c r="AE24" s="2" t="s">
        <v>26</v>
      </c>
      <c r="AF24" s="2" t="s">
        <v>8</v>
      </c>
      <c r="AG24" s="2" t="s">
        <v>23</v>
      </c>
      <c r="AH24" s="2" t="s">
        <v>24</v>
      </c>
    </row>
    <row r="25" customFormat="false" ht="16.5" hidden="false" customHeight="false" outlineLevel="0" collapsed="false">
      <c r="A25" s="0" t="n">
        <f aca="false">MATCH($C25,_eurostat_input!$A$4:$AN$4,0)-1</f>
        <v>8</v>
      </c>
      <c r="B25" s="0" t="s">
        <v>35</v>
      </c>
      <c r="C25" s="0" t="n">
        <v>1</v>
      </c>
      <c r="D25" s="17" t="n">
        <f aca="false">IF(D$20="e",0,VLOOKUP($B25,_eurostat_input!$A$5:$BK$35,D$20+$A25-1,0))</f>
        <v>0.213500011794931</v>
      </c>
      <c r="E25" s="17" t="n">
        <f aca="false">IF(E$20="e",0,VLOOKUP($B25,_eurostat_input!$A$5:$BK$35,E$20+$A25-1,0))</f>
        <v>0</v>
      </c>
      <c r="F25" s="17" t="n">
        <f aca="false">IF(F$20="e",0,VLOOKUP($B25,_eurostat_input!$A$5:$BK$35,F$20+$A25-1,0))</f>
        <v>0</v>
      </c>
      <c r="G25" s="17" t="n">
        <f aca="false">IF(G$20="e",0,VLOOKUP($B25,_eurostat_input!$A$5:$BK$35,G$20+$A25-1,0))</f>
        <v>0.183620013806498</v>
      </c>
      <c r="H25" s="17" t="n">
        <f aca="false">IF(H$20="e",0,VLOOKUP($B25,_eurostat_input!$A$5:$BK$35,H$20+$A25-1,0))</f>
        <v>0.00289450085408631</v>
      </c>
      <c r="I25" s="17" t="n">
        <f aca="false">IF(I$20="e",0,VLOOKUP($B25,_eurostat_input!$A$5:$BK$35,I$20+$A25-1,0))</f>
        <v>0.373537974389273</v>
      </c>
      <c r="J25" s="17" t="n">
        <f aca="false">IF(J$20="e",0,VLOOKUP($B25,_eurostat_input!$A$5:$BK$35,J$20+$A25-1,0))</f>
        <v>0</v>
      </c>
      <c r="K25" s="17" t="n">
        <f aca="false">IF(K$20="e",0,VLOOKUP($B25,_eurostat_input!$A$5:$BK$35,K$20+$A25-1,0))</f>
        <v>0.0677021209801369</v>
      </c>
      <c r="L25" s="17" t="n">
        <f aca="false">IF(L$20="e",0,VLOOKUP($B25,_eurostat_input!$A$5:$BK$35,L$20+$A25-1,0))</f>
        <v>0.00246596751362726</v>
      </c>
      <c r="M25" s="17" t="n">
        <f aca="false">IF(M$20="e",0,VLOOKUP($B25,_eurostat_input!$A$5:$BK$35,M$20+$A25-1,0))</f>
        <v>0.148881508120567</v>
      </c>
      <c r="N25" s="17" t="n">
        <f aca="false">IF(N$20="e",0,VLOOKUP($B25,_eurostat_input!$A$5:$BK$35,N$20+$A25-1,0))</f>
        <v>0.00739790254088179</v>
      </c>
      <c r="O25" s="17" t="n">
        <f aca="false">IF(O$20="e",0,VLOOKUP($B25,_eurostat_input!$A$5:$BK$35,O$20+$A25-1,0))</f>
        <v>0</v>
      </c>
      <c r="P25" s="17" t="n">
        <f aca="false">IF(P$20="e",0,VLOOKUP($B25,_eurostat_input!$A$5:$BK$35,P$20+$A25-1,0))</f>
        <v>0</v>
      </c>
      <c r="Q25" s="18" t="n">
        <f aca="false">SUM(D25:P25)</f>
        <v>1</v>
      </c>
      <c r="S25" s="0" t="n">
        <v>1</v>
      </c>
      <c r="T25" s="0" t="s">
        <v>35</v>
      </c>
      <c r="U25" s="0" t="n">
        <v>0</v>
      </c>
      <c r="V25" s="17" t="n">
        <f aca="false">VLOOKUP($T25,_eurostat_input!$A$5:$BK$35,V$20+$S25-1,0)</f>
        <v>0.22473685452098</v>
      </c>
      <c r="W25" s="17" t="n">
        <f aca="false">VLOOKUP($T25,_eurostat_input!$A$5:$BK$35,W$20+$S25-1,0)</f>
        <v>0</v>
      </c>
      <c r="X25" s="17" t="n">
        <f aca="false">VLOOKUP($T25,_eurostat_input!$A$5:$BK$35,X$20+$S25-1,0)</f>
        <v>0</v>
      </c>
      <c r="Y25" s="17" t="n">
        <f aca="false">VLOOKUP($T25,_eurostat_input!$A$5:$BK$35,Y$20+$S25-1,0)</f>
        <v>0.204022237562775</v>
      </c>
      <c r="Z25" s="17" t="n">
        <f aca="false">VLOOKUP($T25,_eurostat_input!$A$5:$BK$35,Z$20+$S25-1,0)</f>
        <v>0.0041350012201233</v>
      </c>
      <c r="AA25" s="17" t="n">
        <f aca="false">VLOOKUP($T25,_eurostat_input!$A$5:$BK$35,AA$20+$S25-1,0)</f>
        <v>0.350522277595418</v>
      </c>
      <c r="AB25" s="17" t="n">
        <f aca="false">VLOOKUP($T25,_eurostat_input!$A$5:$BK$35,AB$20+$S25-1,0)</f>
        <v>0</v>
      </c>
      <c r="AC25" s="17" t="n">
        <f aca="false">VLOOKUP($T25,_eurostat_input!$A$5:$BK$35,AC$20+$S25-1,0)</f>
        <v>0.0677021209801369</v>
      </c>
      <c r="AD25" s="17" t="n">
        <f aca="false">VLOOKUP($T25,_eurostat_input!$A$5:$BK$35,AD$20+$S25-1,0)</f>
        <v>0</v>
      </c>
      <c r="AE25" s="17" t="n">
        <f aca="false">VLOOKUP($T25,_eurostat_input!$A$5:$BK$35,AE$20+$S25-1,0)</f>
        <v>0.148881508120567</v>
      </c>
      <c r="AF25" s="17" t="n">
        <f aca="false">VLOOKUP($T25,_eurostat_input!$A$5:$BK$35,AF$20+$S25-1,0)</f>
        <v>0</v>
      </c>
      <c r="AG25" s="17" t="n">
        <f aca="false">VLOOKUP($T25,_eurostat_input!$A$5:$BK$35,AG$20+$S25-1,0)</f>
        <v>0</v>
      </c>
      <c r="AH25" s="17" t="n">
        <f aca="false">VLOOKUP($T25,_eurostat_input!$A$5:$BK$35,AH$20+$S25-1,0)</f>
        <v>0</v>
      </c>
      <c r="AI25" s="18" t="n">
        <f aca="false">SUM(V25:AH25)</f>
        <v>1</v>
      </c>
    </row>
    <row r="26" customFormat="false" ht="16.5" hidden="false" customHeight="false" outlineLevel="0" collapsed="false">
      <c r="A26" s="0" t="n">
        <f aca="false">MATCH($C26,_eurostat_input!$A$4:$AN$4,0)-1</f>
        <v>8</v>
      </c>
      <c r="B26" s="0" t="s">
        <v>36</v>
      </c>
      <c r="C26" s="0" t="n">
        <v>1</v>
      </c>
      <c r="D26" s="17" t="n">
        <f aca="false">IF(D$20="e",0,VLOOKUP($B26,_eurostat_input!$A$5:$BK$35,D$20+$A26-1,0))</f>
        <v>0.465989632964562</v>
      </c>
      <c r="E26" s="17" t="n">
        <f aca="false">IF(E$20="e",0,VLOOKUP($B26,_eurostat_input!$A$5:$BK$35,E$20+$A26-1,0))</f>
        <v>0</v>
      </c>
      <c r="F26" s="17" t="n">
        <f aca="false">IF(F$20="e",0,VLOOKUP($B26,_eurostat_input!$A$5:$BK$35,F$20+$A26-1,0))</f>
        <v>0</v>
      </c>
      <c r="G26" s="17" t="n">
        <f aca="false">IF(G$20="e",0,VLOOKUP($B26,_eurostat_input!$A$5:$BK$35,G$20+$A26-1,0))</f>
        <v>0.325815556825426</v>
      </c>
      <c r="H26" s="17" t="n">
        <f aca="false">IF(H$20="e",0,VLOOKUP($B26,_eurostat_input!$A$5:$BK$35,H$20+$A26-1,0))</f>
        <v>0.00876340685628612</v>
      </c>
      <c r="I26" s="17" t="n">
        <f aca="false">IF(I$20="e",0,VLOOKUP($B26,_eurostat_input!$A$5:$BK$35,I$20+$A26-1,0))</f>
        <v>0.147706557065032</v>
      </c>
      <c r="J26" s="17" t="n">
        <f aca="false">IF(J$20="e",0,VLOOKUP($B26,_eurostat_input!$A$5:$BK$35,J$20+$A26-1,0))</f>
        <v>0</v>
      </c>
      <c r="K26" s="17" t="n">
        <f aca="false">IF(K$20="e",0,VLOOKUP($B26,_eurostat_input!$A$5:$BK$35,K$20+$A26-1,0))</f>
        <v>0.0322391922461058</v>
      </c>
      <c r="L26" s="17" t="n">
        <f aca="false">IF(L$20="e",0,VLOOKUP($B26,_eurostat_input!$A$5:$BK$35,L$20+$A26-1,0))</f>
        <v>0.00483624333658044</v>
      </c>
      <c r="M26" s="17" t="n">
        <f aca="false">IF(M$20="e",0,VLOOKUP($B26,_eurostat_input!$A$5:$BK$35,M$20+$A26-1,0))</f>
        <v>0.00014068069626642</v>
      </c>
      <c r="N26" s="17" t="n">
        <f aca="false">IF(N$20="e",0,VLOOKUP($B26,_eurostat_input!$A$5:$BK$35,N$20+$A26-1,0))</f>
        <v>0.0145087300097413</v>
      </c>
      <c r="O26" s="17" t="n">
        <f aca="false">IF(O$20="e",0,VLOOKUP($B26,_eurostat_input!$A$5:$BK$35,O$20+$A26-1,0))</f>
        <v>0</v>
      </c>
      <c r="P26" s="17" t="n">
        <f aca="false">IF(P$20="e",0,VLOOKUP($B26,_eurostat_input!$A$5:$BK$35,P$20+$A26-1,0))</f>
        <v>0</v>
      </c>
      <c r="Q26" s="18" t="n">
        <f aca="false">SUM(D26:P26)</f>
        <v>1</v>
      </c>
      <c r="S26" s="0" t="n">
        <v>1</v>
      </c>
      <c r="T26" s="0" t="s">
        <v>36</v>
      </c>
      <c r="U26" s="0" t="n">
        <v>0</v>
      </c>
      <c r="V26" s="17" t="n">
        <f aca="false">VLOOKUP($T26,_eurostat_input!$A$5:$BK$35,V$20+$S26-1,0)</f>
        <v>0.490515403120592</v>
      </c>
      <c r="W26" s="17" t="n">
        <f aca="false">VLOOKUP($T26,_eurostat_input!$A$5:$BK$35,W$20+$S26-1,0)</f>
        <v>0</v>
      </c>
      <c r="X26" s="17" t="n">
        <f aca="false">VLOOKUP($T26,_eurostat_input!$A$5:$BK$35,X$20+$S26-1,0)</f>
        <v>0</v>
      </c>
      <c r="Y26" s="17" t="n">
        <f aca="false">VLOOKUP($T26,_eurostat_input!$A$5:$BK$35,Y$20+$S26-1,0)</f>
        <v>0.362017285361585</v>
      </c>
      <c r="Z26" s="17" t="n">
        <f aca="false">VLOOKUP($T26,_eurostat_input!$A$5:$BK$35,Z$20+$S26-1,0)</f>
        <v>0.0125191526518373</v>
      </c>
      <c r="AA26" s="17" t="n">
        <f aca="false">VLOOKUP($T26,_eurostat_input!$A$5:$BK$35,AA$20+$S26-1,0)</f>
        <v>0.102568285923614</v>
      </c>
      <c r="AB26" s="17" t="n">
        <f aca="false">VLOOKUP($T26,_eurostat_input!$A$5:$BK$35,AB$20+$S26-1,0)</f>
        <v>0</v>
      </c>
      <c r="AC26" s="17" t="n">
        <f aca="false">VLOOKUP($T26,_eurostat_input!$A$5:$BK$35,AC$20+$S26-1,0)</f>
        <v>0.0322391922461058</v>
      </c>
      <c r="AD26" s="17" t="n">
        <f aca="false">VLOOKUP($T26,_eurostat_input!$A$5:$BK$35,AD$20+$S26-1,0)</f>
        <v>0</v>
      </c>
      <c r="AE26" s="17" t="n">
        <f aca="false">VLOOKUP($T26,_eurostat_input!$A$5:$BK$35,AE$20+$S26-1,0)</f>
        <v>0.00014068069626642</v>
      </c>
      <c r="AF26" s="17" t="n">
        <f aca="false">VLOOKUP($T26,_eurostat_input!$A$5:$BK$35,AF$20+$S26-1,0)</f>
        <v>0</v>
      </c>
      <c r="AG26" s="17" t="n">
        <f aca="false">VLOOKUP($T26,_eurostat_input!$A$5:$BK$35,AG$20+$S26-1,0)</f>
        <v>0</v>
      </c>
      <c r="AH26" s="17" t="n">
        <f aca="false">VLOOKUP($T26,_eurostat_input!$A$5:$BK$35,AH$20+$S26-1,0)</f>
        <v>0</v>
      </c>
      <c r="AI26" s="18" t="n">
        <f aca="false">SUM(V26:AH26)</f>
        <v>1</v>
      </c>
    </row>
    <row r="27" customFormat="false" ht="16.5" hidden="false" customHeight="false" outlineLevel="0" collapsed="false">
      <c r="A27" s="0" t="n">
        <f aca="false">MATCH($C27,_eurostat_input!$A$4:$AN$4,0)-1</f>
        <v>8</v>
      </c>
      <c r="B27" s="0" t="s">
        <v>37</v>
      </c>
      <c r="C27" s="0" t="n">
        <v>1</v>
      </c>
      <c r="D27" s="17" t="n">
        <f aca="false">IF(D$20="e",0,VLOOKUP($B27,_eurostat_input!$A$5:$BK$35,D$20+$A27-1,0))</f>
        <v>0.0363393929422055</v>
      </c>
      <c r="E27" s="17" t="n">
        <f aca="false">IF(E$20="e",0,VLOOKUP($B27,_eurostat_input!$A$5:$BK$35,E$20+$A27-1,0))</f>
        <v>0</v>
      </c>
      <c r="F27" s="17" t="n">
        <f aca="false">IF(F$20="e",0,VLOOKUP($B27,_eurostat_input!$A$5:$BK$35,F$20+$A27-1,0))</f>
        <v>0</v>
      </c>
      <c r="G27" s="17" t="n">
        <f aca="false">IF(G$20="e",0,VLOOKUP($B27,_eurostat_input!$A$5:$BK$35,G$20+$A27-1,0))</f>
        <v>0.000835569660535595</v>
      </c>
      <c r="H27" s="17" t="n">
        <f aca="false">IF(H$20="e",0,VLOOKUP($B27,_eurostat_input!$A$5:$BK$35,H$20+$A27-1,0))</f>
        <v>0.0881498394947723</v>
      </c>
      <c r="I27" s="17" t="n">
        <f aca="false">IF(I$20="e",0,VLOOKUP($B27,_eurostat_input!$A$5:$BK$35,I$20+$A27-1,0))</f>
        <v>0.617186131932655</v>
      </c>
      <c r="J27" s="17" t="n">
        <f aca="false">IF(J$20="e",0,VLOOKUP($B27,_eurostat_input!$A$5:$BK$35,J$20+$A27-1,0))</f>
        <v>0</v>
      </c>
      <c r="K27" s="17" t="n">
        <f aca="false">IF(K$20="e",0,VLOOKUP($B27,_eurostat_input!$A$5:$BK$35,K$20+$A27-1,0))</f>
        <v>0.0862474369945829</v>
      </c>
      <c r="L27" s="17" t="n">
        <f aca="false">IF(L$20="e",0,VLOOKUP($B27,_eurostat_input!$A$5:$BK$35,L$20+$A27-1,0))</f>
        <v>0.002983795750691</v>
      </c>
      <c r="M27" s="17" t="n">
        <f aca="false">IF(M$20="e",0,VLOOKUP($B27,_eurostat_input!$A$5:$BK$35,M$20+$A27-1,0))</f>
        <v>0.159306445972484</v>
      </c>
      <c r="N27" s="17" t="n">
        <f aca="false">IF(N$20="e",0,VLOOKUP($B27,_eurostat_input!$A$5:$BK$35,N$20+$A27-1,0))</f>
        <v>0.008951387252073</v>
      </c>
      <c r="O27" s="17" t="n">
        <f aca="false">IF(O$20="e",0,VLOOKUP($B27,_eurostat_input!$A$5:$BK$35,O$20+$A27-1,0))</f>
        <v>0</v>
      </c>
      <c r="P27" s="17" t="n">
        <f aca="false">IF(P$20="e",0,VLOOKUP($B27,_eurostat_input!$A$5:$BK$35,P$20+$A27-1,0))</f>
        <v>0</v>
      </c>
      <c r="Q27" s="18" t="n">
        <f aca="false">SUM(D27:P27)</f>
        <v>1</v>
      </c>
      <c r="S27" s="0" t="n">
        <v>1</v>
      </c>
      <c r="T27" s="0" t="s">
        <v>37</v>
      </c>
      <c r="U27" s="0" t="n">
        <v>0</v>
      </c>
      <c r="V27" s="17" t="n">
        <f aca="false">VLOOKUP($T27,_eurostat_input!$A$5:$BK$35,V$20+$S27-1,0)</f>
        <v>0.0382519925707427</v>
      </c>
      <c r="W27" s="17" t="n">
        <f aca="false">VLOOKUP($T27,_eurostat_input!$A$5:$BK$35,W$20+$S27-1,0)</f>
        <v>0</v>
      </c>
      <c r="X27" s="17" t="n">
        <f aca="false">VLOOKUP($T27,_eurostat_input!$A$5:$BK$35,X$20+$S27-1,0)</f>
        <v>0</v>
      </c>
      <c r="Y27" s="17" t="n">
        <f aca="false">VLOOKUP($T27,_eurostat_input!$A$5:$BK$35,Y$20+$S27-1,0)</f>
        <v>0.000928410733928439</v>
      </c>
      <c r="Z27" s="17" t="n">
        <f aca="false">VLOOKUP($T27,_eurostat_input!$A$5:$BK$35,Z$20+$S27-1,0)</f>
        <v>0.125928342135389</v>
      </c>
      <c r="AA27" s="17" t="n">
        <f aca="false">VLOOKUP($T27,_eurostat_input!$A$5:$BK$35,AA$20+$S27-1,0)</f>
        <v>0.589337371592873</v>
      </c>
      <c r="AB27" s="17" t="n">
        <f aca="false">VLOOKUP($T27,_eurostat_input!$A$5:$BK$35,AB$20+$S27-1,0)</f>
        <v>0</v>
      </c>
      <c r="AC27" s="17" t="n">
        <f aca="false">VLOOKUP($T27,_eurostat_input!$A$5:$BK$35,AC$20+$S27-1,0)</f>
        <v>0.0862474369945829</v>
      </c>
      <c r="AD27" s="17" t="n">
        <f aca="false">VLOOKUP($T27,_eurostat_input!$A$5:$BK$35,AD$20+$S27-1,0)</f>
        <v>0</v>
      </c>
      <c r="AE27" s="17" t="n">
        <f aca="false">VLOOKUP($T27,_eurostat_input!$A$5:$BK$35,AE$20+$S27-1,0)</f>
        <v>0.159306445972484</v>
      </c>
      <c r="AF27" s="17" t="n">
        <f aca="false">VLOOKUP($T27,_eurostat_input!$A$5:$BK$35,AF$20+$S27-1,0)</f>
        <v>0</v>
      </c>
      <c r="AG27" s="17" t="n">
        <f aca="false">VLOOKUP($T27,_eurostat_input!$A$5:$BK$35,AG$20+$S27-1,0)</f>
        <v>0</v>
      </c>
      <c r="AH27" s="17" t="n">
        <f aca="false">VLOOKUP($T27,_eurostat_input!$A$5:$BK$35,AH$20+$S27-1,0)</f>
        <v>0</v>
      </c>
      <c r="AI27" s="18" t="n">
        <f aca="false">SUM(V27:AH27)</f>
        <v>1</v>
      </c>
    </row>
    <row r="28" customFormat="false" ht="16.5" hidden="false" customHeight="false" outlineLevel="0" collapsed="false">
      <c r="A28" s="0" t="n">
        <f aca="false">MATCH($C28,_eurostat_input!$A$4:$AN$4,0)-1</f>
        <v>8</v>
      </c>
      <c r="B28" s="0" t="s">
        <v>38</v>
      </c>
      <c r="C28" s="0" t="n">
        <v>1</v>
      </c>
      <c r="D28" s="17" t="n">
        <f aca="false">IF(D$20="e",0,VLOOKUP($B28,_eurostat_input!$A$5:$BK$35,D$20+$A28-1,0))</f>
        <v>0.198730331671838</v>
      </c>
      <c r="E28" s="17" t="n">
        <f aca="false">IF(E$20="e",0,VLOOKUP($B28,_eurostat_input!$A$5:$BK$35,E$20+$A28-1,0))</f>
        <v>0</v>
      </c>
      <c r="F28" s="17" t="n">
        <f aca="false">IF(F$20="e",0,VLOOKUP($B28,_eurostat_input!$A$5:$BK$35,F$20+$A28-1,0))</f>
        <v>0</v>
      </c>
      <c r="G28" s="17" t="n">
        <f aca="false">IF(G$20="e",0,VLOOKUP($B28,_eurostat_input!$A$5:$BK$35,G$20+$A28-1,0))</f>
        <v>0.0493591559463084</v>
      </c>
      <c r="H28" s="17" t="n">
        <f aca="false">IF(H$20="e",0,VLOOKUP($B28,_eurostat_input!$A$5:$BK$35,H$20+$A28-1,0))</f>
        <v>0.000930514272984817</v>
      </c>
      <c r="I28" s="17" t="n">
        <f aca="false">IF(I$20="e",0,VLOOKUP($B28,_eurostat_input!$A$5:$BK$35,I$20+$A28-1,0))</f>
        <v>0.663475844529087</v>
      </c>
      <c r="J28" s="17" t="n">
        <f aca="false">IF(J$20="e",0,VLOOKUP($B28,_eurostat_input!$A$5:$BK$35,J$20+$A28-1,0))</f>
        <v>0</v>
      </c>
      <c r="K28" s="17" t="n">
        <f aca="false">IF(K$20="e",0,VLOOKUP($B28,_eurostat_input!$A$5:$BK$35,K$20+$A28-1,0))</f>
        <v>0.0163400348601231</v>
      </c>
      <c r="L28" s="17" t="n">
        <f aca="false">IF(L$20="e",0,VLOOKUP($B28,_eurostat_input!$A$5:$BK$35,L$20+$A28-1,0))</f>
        <v>0.00122569752244524</v>
      </c>
      <c r="M28" s="17" t="n">
        <f aca="false">IF(M$20="e",0,VLOOKUP($B28,_eurostat_input!$A$5:$BK$35,M$20+$A28-1,0))</f>
        <v>0.0662613286298775</v>
      </c>
      <c r="N28" s="17" t="n">
        <f aca="false">IF(N$20="e",0,VLOOKUP($B28,_eurostat_input!$A$5:$BK$35,N$20+$A28-1,0))</f>
        <v>0.00367709256733571</v>
      </c>
      <c r="O28" s="17" t="n">
        <f aca="false">IF(O$20="e",0,VLOOKUP($B28,_eurostat_input!$A$5:$BK$35,O$20+$A28-1,0))</f>
        <v>0</v>
      </c>
      <c r="P28" s="17" t="n">
        <f aca="false">IF(P$20="e",0,VLOOKUP($B28,_eurostat_input!$A$5:$BK$35,P$20+$A28-1,0))</f>
        <v>0</v>
      </c>
      <c r="Q28" s="18" t="n">
        <f aca="false">SUM(D28:P28)</f>
        <v>1</v>
      </c>
      <c r="S28" s="0" t="n">
        <v>1</v>
      </c>
      <c r="T28" s="0" t="s">
        <v>38</v>
      </c>
      <c r="U28" s="0" t="n">
        <v>0</v>
      </c>
      <c r="V28" s="17" t="n">
        <f aca="false">VLOOKUP($T28,_eurostat_input!$A$5:$BK$35,V$20+$S28-1,0)</f>
        <v>0.209189822812461</v>
      </c>
      <c r="W28" s="17" t="n">
        <f aca="false">VLOOKUP($T28,_eurostat_input!$A$5:$BK$35,W$20+$S28-1,0)</f>
        <v>0</v>
      </c>
      <c r="X28" s="17" t="n">
        <f aca="false">VLOOKUP($T28,_eurostat_input!$A$5:$BK$35,X$20+$S28-1,0)</f>
        <v>0</v>
      </c>
      <c r="Y28" s="17" t="n">
        <f aca="false">VLOOKUP($T28,_eurostat_input!$A$5:$BK$35,Y$20+$S28-1,0)</f>
        <v>0.0548435066070093</v>
      </c>
      <c r="Z28" s="17" t="n">
        <f aca="false">VLOOKUP($T28,_eurostat_input!$A$5:$BK$35,Z$20+$S28-1,0)</f>
        <v>0.00132930610426402</v>
      </c>
      <c r="AA28" s="17" t="n">
        <f aca="false">VLOOKUP($T28,_eurostat_input!$A$5:$BK$35,AA$20+$S28-1,0)</f>
        <v>0.652036000986265</v>
      </c>
      <c r="AB28" s="17" t="n">
        <f aca="false">VLOOKUP($T28,_eurostat_input!$A$5:$BK$35,AB$20+$S28-1,0)</f>
        <v>0</v>
      </c>
      <c r="AC28" s="17" t="n">
        <f aca="false">VLOOKUP($T28,_eurostat_input!$A$5:$BK$35,AC$20+$S28-1,0)</f>
        <v>0.0163400348601231</v>
      </c>
      <c r="AD28" s="17" t="n">
        <f aca="false">VLOOKUP($T28,_eurostat_input!$A$5:$BK$35,AD$20+$S28-1,0)</f>
        <v>0</v>
      </c>
      <c r="AE28" s="17" t="n">
        <f aca="false">VLOOKUP($T28,_eurostat_input!$A$5:$BK$35,AE$20+$S28-1,0)</f>
        <v>0.0662613286298775</v>
      </c>
      <c r="AF28" s="17" t="n">
        <f aca="false">VLOOKUP($T28,_eurostat_input!$A$5:$BK$35,AF$20+$S28-1,0)</f>
        <v>0</v>
      </c>
      <c r="AG28" s="17" t="n">
        <f aca="false">VLOOKUP($T28,_eurostat_input!$A$5:$BK$35,AG$20+$S28-1,0)</f>
        <v>0</v>
      </c>
      <c r="AH28" s="17" t="n">
        <f aca="false">VLOOKUP($T28,_eurostat_input!$A$5:$BK$35,AH$20+$S28-1,0)</f>
        <v>0</v>
      </c>
      <c r="AI28" s="18" t="n">
        <f aca="false">SUM(V28:AH28)</f>
        <v>1</v>
      </c>
    </row>
    <row r="29" customFormat="false" ht="16.5" hidden="false" customHeight="false" outlineLevel="0" collapsed="false">
      <c r="A29" s="0" t="n">
        <f aca="false">MATCH($C29,_eurostat_input!$A$4:$AN$4,0)-1</f>
        <v>8</v>
      </c>
      <c r="B29" s="0" t="s">
        <v>39</v>
      </c>
      <c r="C29" s="0" t="n">
        <v>1</v>
      </c>
      <c r="D29" s="17" t="n">
        <f aca="false">IF(D$20="e",0,VLOOKUP($B29,_eurostat_input!$A$5:$BK$35,D$20+$A29-1,0))</f>
        <v>0</v>
      </c>
      <c r="E29" s="17" t="n">
        <f aca="false">IF(E$20="e",0,VLOOKUP($B29,_eurostat_input!$A$5:$BK$35,E$20+$A29-1,0))</f>
        <v>0</v>
      </c>
      <c r="F29" s="17" t="n">
        <f aca="false">IF(F$20="e",0,VLOOKUP($B29,_eurostat_input!$A$5:$BK$35,F$20+$A29-1,0))</f>
        <v>0</v>
      </c>
      <c r="G29" s="17" t="n">
        <f aca="false">IF(G$20="e",0,VLOOKUP($B29,_eurostat_input!$A$5:$BK$35,G$20+$A29-1,0))</f>
        <v>0.511778239133246</v>
      </c>
      <c r="H29" s="17" t="n">
        <f aca="false">IF(H$20="e",0,VLOOKUP($B29,_eurostat_input!$A$5:$BK$35,H$20+$A29-1,0))</f>
        <v>0</v>
      </c>
      <c r="I29" s="17" t="n">
        <f aca="false">IF(I$20="e",0,VLOOKUP($B29,_eurostat_input!$A$5:$BK$35,I$20+$A29-1,0))</f>
        <v>0.126508106136369</v>
      </c>
      <c r="J29" s="17" t="n">
        <f aca="false">IF(J$20="e",0,VLOOKUP($B29,_eurostat_input!$A$5:$BK$35,J$20+$A29-1,0))</f>
        <v>0</v>
      </c>
      <c r="K29" s="17" t="n">
        <f aca="false">IF(K$20="e",0,VLOOKUP($B29,_eurostat_input!$A$5:$BK$35,K$20+$A29-1,0))</f>
        <v>0.34465438009261</v>
      </c>
      <c r="L29" s="17" t="n">
        <f aca="false">IF(L$20="e",0,VLOOKUP($B29,_eurostat_input!$A$5:$BK$35,L$20+$A29-1,0))</f>
        <v>0.00426481865944371</v>
      </c>
      <c r="M29" s="17" t="n">
        <f aca="false">IF(M$20="e",0,VLOOKUP($B29,_eurostat_input!$A$5:$BK$35,M$20+$A29-1,0))</f>
        <v>0</v>
      </c>
      <c r="N29" s="17" t="n">
        <f aca="false">IF(N$20="e",0,VLOOKUP($B29,_eurostat_input!$A$5:$BK$35,N$20+$A29-1,0))</f>
        <v>0.0127944559783311</v>
      </c>
      <c r="O29" s="17" t="n">
        <f aca="false">IF(O$20="e",0,VLOOKUP($B29,_eurostat_input!$A$5:$BK$35,O$20+$A29-1,0))</f>
        <v>0</v>
      </c>
      <c r="P29" s="17" t="n">
        <f aca="false">IF(P$20="e",0,VLOOKUP($B29,_eurostat_input!$A$5:$BK$35,P$20+$A29-1,0))</f>
        <v>0</v>
      </c>
      <c r="Q29" s="18" t="n">
        <f aca="false">SUM(D29:P29)</f>
        <v>1</v>
      </c>
      <c r="S29" s="0" t="n">
        <v>1</v>
      </c>
      <c r="T29" s="19" t="s">
        <v>39</v>
      </c>
      <c r="U29" s="19" t="n">
        <v>0</v>
      </c>
      <c r="V29" s="20" t="n">
        <f aca="false">VLOOKUP($T29,_eurostat_input!$A$5:$BK$35,V$20+$S29-1,0)</f>
        <v>0</v>
      </c>
      <c r="W29" s="20" t="n">
        <f aca="false">VLOOKUP($T29,_eurostat_input!$A$5:$BK$35,W$20+$S29-1,0)</f>
        <v>0</v>
      </c>
      <c r="X29" s="20" t="n">
        <f aca="false">VLOOKUP($T29,_eurostat_input!$A$5:$BK$35,X$20+$S29-1,0)</f>
        <v>0</v>
      </c>
      <c r="Y29" s="20" t="n">
        <f aca="false">VLOOKUP($T29,_eurostat_input!$A$5:$BK$35,Y$20+$S29-1,0)</f>
        <v>0.568642487925828</v>
      </c>
      <c r="Z29" s="20" t="n">
        <f aca="false">VLOOKUP($T29,_eurostat_input!$A$5:$BK$35,Z$20+$S29-1,0)</f>
        <v>0</v>
      </c>
      <c r="AA29" s="20" t="n">
        <f aca="false">VLOOKUP($T29,_eurostat_input!$A$5:$BK$35,AA$20+$S29-1,0)</f>
        <v>0.0867031319815612</v>
      </c>
      <c r="AB29" s="20" t="n">
        <f aca="false">VLOOKUP($T29,_eurostat_input!$A$5:$BK$35,AB$20+$S29-1,0)</f>
        <v>0</v>
      </c>
      <c r="AC29" s="20" t="n">
        <f aca="false">VLOOKUP($T29,_eurostat_input!$A$5:$BK$35,AC$20+$S29-1,0)</f>
        <v>0.34465438009261</v>
      </c>
      <c r="AD29" s="20" t="n">
        <f aca="false">VLOOKUP($T29,_eurostat_input!$A$5:$BK$35,AD$20+$S29-1,0)</f>
        <v>0</v>
      </c>
      <c r="AE29" s="20" t="n">
        <f aca="false">VLOOKUP($T29,_eurostat_input!$A$5:$BK$35,AE$20+$S29-1,0)</f>
        <v>0</v>
      </c>
      <c r="AF29" s="20" t="n">
        <f aca="false">VLOOKUP($T29,_eurostat_input!$A$5:$BK$35,AF$20+$S29-1,0)</f>
        <v>0</v>
      </c>
      <c r="AG29" s="20" t="n">
        <f aca="false">VLOOKUP($T29,_eurostat_input!$A$5:$BK$35,AG$20+$S29-1,0)</f>
        <v>0</v>
      </c>
      <c r="AH29" s="20" t="n">
        <f aca="false">VLOOKUP($T29,_eurostat_input!$A$5:$BK$35,AH$20+$S29-1,0)</f>
        <v>0</v>
      </c>
      <c r="AI29" s="18" t="n">
        <f aca="false">SUM(V29:AH29)</f>
        <v>1</v>
      </c>
    </row>
    <row r="30" customFormat="false" ht="16.5" hidden="false" customHeight="false" outlineLevel="0" collapsed="false">
      <c r="A30" s="0" t="n">
        <f aca="false">MATCH($C30,_eurostat_input!$A$4:$AN$4,0)-1</f>
        <v>8</v>
      </c>
      <c r="B30" s="0" t="s">
        <v>40</v>
      </c>
      <c r="C30" s="0" t="n">
        <v>1</v>
      </c>
      <c r="D30" s="17" t="n">
        <f aca="false">IF(D$20="e",0,VLOOKUP($B30,_eurostat_input!$A$5:$BK$35,D$20+$A30-1,0))</f>
        <v>0.255501916265306</v>
      </c>
      <c r="E30" s="17" t="n">
        <f aca="false">IF(E$20="e",0,VLOOKUP($B30,_eurostat_input!$A$5:$BK$35,E$20+$A30-1,0))</f>
        <v>0</v>
      </c>
      <c r="F30" s="17" t="n">
        <f aca="false">IF(F$20="e",0,VLOOKUP($B30,_eurostat_input!$A$5:$BK$35,F$20+$A30-1,0))</f>
        <v>0</v>
      </c>
      <c r="G30" s="17" t="n">
        <f aca="false">IF(G$20="e",0,VLOOKUP($B30,_eurostat_input!$A$5:$BK$35,G$20+$A30-1,0))</f>
        <v>0.00663897665221321</v>
      </c>
      <c r="H30" s="17" t="n">
        <f aca="false">IF(H$20="e",0,VLOOKUP($B30,_eurostat_input!$A$5:$BK$35,H$20+$A30-1,0))</f>
        <v>0.128503974574797</v>
      </c>
      <c r="I30" s="17" t="n">
        <f aca="false">IF(I$20="e",0,VLOOKUP($B30,_eurostat_input!$A$5:$BK$35,I$20+$A30-1,0))</f>
        <v>0.398017034282361</v>
      </c>
      <c r="J30" s="17" t="n">
        <f aca="false">IF(J$20="e",0,VLOOKUP($B30,_eurostat_input!$A$5:$BK$35,J$20+$A30-1,0))</f>
        <v>0</v>
      </c>
      <c r="K30" s="17" t="n">
        <f aca="false">IF(K$20="e",0,VLOOKUP($B30,_eurostat_input!$A$5:$BK$35,K$20+$A30-1,0))</f>
        <v>0.0444133524505115</v>
      </c>
      <c r="L30" s="17" t="n">
        <f aca="false">IF(L$20="e",0,VLOOKUP($B30,_eurostat_input!$A$5:$BK$35,L$20+$A30-1,0))</f>
        <v>0.00519436989826625</v>
      </c>
      <c r="M30" s="17" t="n">
        <f aca="false">IF(M$20="e",0,VLOOKUP($B30,_eurostat_input!$A$5:$BK$35,M$20+$A30-1,0))</f>
        <v>0.146147266181746</v>
      </c>
      <c r="N30" s="17" t="n">
        <f aca="false">IF(N$20="e",0,VLOOKUP($B30,_eurostat_input!$A$5:$BK$35,N$20+$A30-1,0))</f>
        <v>0.0155831096947988</v>
      </c>
      <c r="O30" s="17" t="n">
        <f aca="false">IF(O$20="e",0,VLOOKUP($B30,_eurostat_input!$A$5:$BK$35,O$20+$A30-1,0))</f>
        <v>0</v>
      </c>
      <c r="P30" s="17" t="n">
        <f aca="false">IF(P$20="e",0,VLOOKUP($B30,_eurostat_input!$A$5:$BK$35,P$20+$A30-1,0))</f>
        <v>0</v>
      </c>
      <c r="Q30" s="18" t="n">
        <f aca="false">SUM(D30:P30)</f>
        <v>1</v>
      </c>
      <c r="S30" s="0" t="n">
        <v>1</v>
      </c>
      <c r="T30" s="0" t="s">
        <v>40</v>
      </c>
      <c r="U30" s="0" t="n">
        <v>0</v>
      </c>
      <c r="V30" s="17" t="n">
        <f aca="false">VLOOKUP($T30,_eurostat_input!$A$5:$BK$35,V$20+$S30-1,0)</f>
        <v>0.268949385542427</v>
      </c>
      <c r="W30" s="17" t="n">
        <f aca="false">VLOOKUP($T30,_eurostat_input!$A$5:$BK$35,W$20+$S30-1,0)</f>
        <v>0</v>
      </c>
      <c r="X30" s="17" t="n">
        <f aca="false">VLOOKUP($T30,_eurostat_input!$A$5:$BK$35,X$20+$S30-1,0)</f>
        <v>0</v>
      </c>
      <c r="Y30" s="17" t="n">
        <f aca="false">VLOOKUP($T30,_eurostat_input!$A$5:$BK$35,Y$20+$S30-1,0)</f>
        <v>0.00737664072468134</v>
      </c>
      <c r="Z30" s="17" t="n">
        <f aca="false">VLOOKUP($T30,_eurostat_input!$A$5:$BK$35,Z$20+$S30-1,0)</f>
        <v>0.183577106535424</v>
      </c>
      <c r="AA30" s="17" t="n">
        <f aca="false">VLOOKUP($T30,_eurostat_input!$A$5:$BK$35,AA$20+$S30-1,0)</f>
        <v>0.34953624856521</v>
      </c>
      <c r="AB30" s="17" t="n">
        <f aca="false">VLOOKUP($T30,_eurostat_input!$A$5:$BK$35,AB$20+$S30-1,0)</f>
        <v>0</v>
      </c>
      <c r="AC30" s="17" t="n">
        <f aca="false">VLOOKUP($T30,_eurostat_input!$A$5:$BK$35,AC$20+$S30-1,0)</f>
        <v>0.0444133524505115</v>
      </c>
      <c r="AD30" s="17" t="n">
        <f aca="false">VLOOKUP($T30,_eurostat_input!$A$5:$BK$35,AD$20+$S30-1,0)</f>
        <v>0</v>
      </c>
      <c r="AE30" s="17" t="n">
        <f aca="false">VLOOKUP($T30,_eurostat_input!$A$5:$BK$35,AE$20+$S30-1,0)</f>
        <v>0.146147266181746</v>
      </c>
      <c r="AF30" s="17" t="n">
        <f aca="false">VLOOKUP($T30,_eurostat_input!$A$5:$BK$35,AF$20+$S30-1,0)</f>
        <v>0</v>
      </c>
      <c r="AG30" s="17" t="n">
        <f aca="false">VLOOKUP($T30,_eurostat_input!$A$5:$BK$35,AG$20+$S30-1,0)</f>
        <v>0</v>
      </c>
      <c r="AH30" s="17" t="n">
        <f aca="false">VLOOKUP($T30,_eurostat_input!$A$5:$BK$35,AH$20+$S30-1,0)</f>
        <v>0</v>
      </c>
      <c r="AI30" s="18" t="n">
        <f aca="false">SUM(V30:AH30)</f>
        <v>1</v>
      </c>
    </row>
    <row r="31" customFormat="false" ht="16.5" hidden="false" customHeight="false" outlineLevel="0" collapsed="false">
      <c r="A31" s="0" t="n">
        <f aca="false">MATCH($C31,_eurostat_input!$A$4:$AN$4,0)-1</f>
        <v>8</v>
      </c>
      <c r="B31" s="0" t="s">
        <v>41</v>
      </c>
      <c r="C31" s="0" t="n">
        <v>1</v>
      </c>
      <c r="D31" s="17" t="n">
        <f aca="false">IF(D$20="e",0,VLOOKUP($B31,_eurostat_input!$A$5:$BK$35,D$20+$A31-1,0))</f>
        <v>0.150540226326799</v>
      </c>
      <c r="E31" s="17" t="n">
        <f aca="false">IF(E$20="e",0,VLOOKUP($B31,_eurostat_input!$A$5:$BK$35,E$20+$A31-1,0))</f>
        <v>0</v>
      </c>
      <c r="F31" s="17" t="n">
        <f aca="false">IF(F$20="e",0,VLOOKUP($B31,_eurostat_input!$A$5:$BK$35,F$20+$A31-1,0))</f>
        <v>0</v>
      </c>
      <c r="G31" s="17" t="n">
        <f aca="false">IF(G$20="e",0,VLOOKUP($B31,_eurostat_input!$A$5:$BK$35,G$20+$A31-1,0))</f>
        <v>0.0396738482231075</v>
      </c>
      <c r="H31" s="17" t="n">
        <f aca="false">IF(H$20="e",0,VLOOKUP($B31,_eurostat_input!$A$5:$BK$35,H$20+$A31-1,0))</f>
        <v>0</v>
      </c>
      <c r="I31" s="17" t="n">
        <f aca="false">IF(I$20="e",0,VLOOKUP($B31,_eurostat_input!$A$5:$BK$35,I$20+$A31-1,0))</f>
        <v>0.401172706944628</v>
      </c>
      <c r="J31" s="17" t="n">
        <f aca="false">IF(J$20="e",0,VLOOKUP($B31,_eurostat_input!$A$5:$BK$35,J$20+$A31-1,0))</f>
        <v>0</v>
      </c>
      <c r="K31" s="17" t="n">
        <f aca="false">IF(K$20="e",0,VLOOKUP($B31,_eurostat_input!$A$5:$BK$35,K$20+$A31-1,0))</f>
        <v>0.0299853873403329</v>
      </c>
      <c r="L31" s="17" t="n">
        <f aca="false">IF(L$20="e",0,VLOOKUP($B31,_eurostat_input!$A$5:$BK$35,L$20+$A31-1,0))</f>
        <v>0.000924853137359752</v>
      </c>
      <c r="M31" s="17" t="n">
        <f aca="false">IF(M$20="e",0,VLOOKUP($B31,_eurostat_input!$A$5:$BK$35,M$20+$A31-1,0))</f>
        <v>0.374928418615693</v>
      </c>
      <c r="N31" s="17" t="n">
        <f aca="false">IF(N$20="e",0,VLOOKUP($B31,_eurostat_input!$A$5:$BK$35,N$20+$A31-1,0))</f>
        <v>0.00277455941207926</v>
      </c>
      <c r="O31" s="17" t="n">
        <f aca="false">IF(O$20="e",0,VLOOKUP($B31,_eurostat_input!$A$5:$BK$35,O$20+$A31-1,0))</f>
        <v>0</v>
      </c>
      <c r="P31" s="17" t="n">
        <f aca="false">IF(P$20="e",0,VLOOKUP($B31,_eurostat_input!$A$5:$BK$35,P$20+$A31-1,0))</f>
        <v>0</v>
      </c>
      <c r="Q31" s="18" t="n">
        <f aca="false">SUM(D31:P31)</f>
        <v>1</v>
      </c>
      <c r="S31" s="0" t="n">
        <v>1</v>
      </c>
      <c r="T31" s="0" t="s">
        <v>41</v>
      </c>
      <c r="U31" s="0" t="n">
        <v>0</v>
      </c>
      <c r="V31" s="17" t="n">
        <f aca="false">VLOOKUP($T31,_eurostat_input!$A$5:$BK$35,V$20+$S31-1,0)</f>
        <v>0.158463396133473</v>
      </c>
      <c r="W31" s="17" t="n">
        <f aca="false">VLOOKUP($T31,_eurostat_input!$A$5:$BK$35,W$20+$S31-1,0)</f>
        <v>0</v>
      </c>
      <c r="X31" s="17" t="n">
        <f aca="false">VLOOKUP($T31,_eurostat_input!$A$5:$BK$35,X$20+$S31-1,0)</f>
        <v>0</v>
      </c>
      <c r="Y31" s="17" t="n">
        <f aca="false">VLOOKUP($T31,_eurostat_input!$A$5:$BK$35,Y$20+$S31-1,0)</f>
        <v>0.0440820535812306</v>
      </c>
      <c r="Z31" s="17" t="n">
        <f aca="false">VLOOKUP($T31,_eurostat_input!$A$5:$BK$35,Z$20+$S31-1,0)</f>
        <v>0</v>
      </c>
      <c r="AA31" s="17" t="n">
        <f aca="false">VLOOKUP($T31,_eurostat_input!$A$5:$BK$35,AA$20+$S31-1,0)</f>
        <v>0.392540744329271</v>
      </c>
      <c r="AB31" s="17" t="n">
        <f aca="false">VLOOKUP($T31,_eurostat_input!$A$5:$BK$35,AB$20+$S31-1,0)</f>
        <v>0</v>
      </c>
      <c r="AC31" s="17" t="n">
        <f aca="false">VLOOKUP($T31,_eurostat_input!$A$5:$BK$35,AC$20+$S31-1,0)</f>
        <v>0.0299853873403329</v>
      </c>
      <c r="AD31" s="17" t="n">
        <f aca="false">VLOOKUP($T31,_eurostat_input!$A$5:$BK$35,AD$20+$S31-1,0)</f>
        <v>0</v>
      </c>
      <c r="AE31" s="17" t="n">
        <f aca="false">VLOOKUP($T31,_eurostat_input!$A$5:$BK$35,AE$20+$S31-1,0)</f>
        <v>0.374928418615693</v>
      </c>
      <c r="AF31" s="17" t="n">
        <f aca="false">VLOOKUP($T31,_eurostat_input!$A$5:$BK$35,AF$20+$S31-1,0)</f>
        <v>0</v>
      </c>
      <c r="AG31" s="17" t="n">
        <f aca="false">VLOOKUP($T31,_eurostat_input!$A$5:$BK$35,AG$20+$S31-1,0)</f>
        <v>0</v>
      </c>
      <c r="AH31" s="17" t="n">
        <f aca="false">VLOOKUP($T31,_eurostat_input!$A$5:$BK$35,AH$20+$S31-1,0)</f>
        <v>0</v>
      </c>
      <c r="AI31" s="18" t="n">
        <f aca="false">SUM(V31:AH31)</f>
        <v>1</v>
      </c>
    </row>
    <row r="32" customFormat="false" ht="16.5" hidden="false" customHeight="false" outlineLevel="0" collapsed="false">
      <c r="A32" s="0" t="n">
        <f aca="false">MATCH($C32,_eurostat_input!$A$4:$AN$4,0)-1</f>
        <v>8</v>
      </c>
      <c r="B32" s="0" t="s">
        <v>42</v>
      </c>
      <c r="C32" s="0" t="n">
        <v>1</v>
      </c>
      <c r="D32" s="17" t="n">
        <f aca="false">IF(D$20="e",0,VLOOKUP($B32,_eurostat_input!$A$5:$BK$35,D$20+$A32-1,0))</f>
        <v>0.0718256565470634</v>
      </c>
      <c r="E32" s="17" t="n">
        <f aca="false">IF(E$20="e",0,VLOOKUP($B32,_eurostat_input!$A$5:$BK$35,E$20+$A32-1,0))</f>
        <v>0</v>
      </c>
      <c r="F32" s="17" t="n">
        <f aca="false">IF(F$20="e",0,VLOOKUP($B32,_eurostat_input!$A$5:$BK$35,F$20+$A32-1,0))</f>
        <v>0</v>
      </c>
      <c r="G32" s="17" t="n">
        <f aca="false">IF(G$20="e",0,VLOOKUP($B32,_eurostat_input!$A$5:$BK$35,G$20+$A32-1,0))</f>
        <v>0.0257679943043285</v>
      </c>
      <c r="H32" s="17" t="n">
        <f aca="false">IF(H$20="e",0,VLOOKUP($B32,_eurostat_input!$A$5:$BK$35,H$20+$A32-1,0))</f>
        <v>0.00988415710582749</v>
      </c>
      <c r="I32" s="17" t="n">
        <f aca="false">IF(I$20="e",0,VLOOKUP($B32,_eurostat_input!$A$5:$BK$35,I$20+$A32-1,0))</f>
        <v>0.513998186546436</v>
      </c>
      <c r="J32" s="17" t="n">
        <f aca="false">IF(J$20="e",0,VLOOKUP($B32,_eurostat_input!$A$5:$BK$35,J$20+$A32-1,0))</f>
        <v>0</v>
      </c>
      <c r="K32" s="17" t="n">
        <f aca="false">IF(K$20="e",0,VLOOKUP($B32,_eurostat_input!$A$5:$BK$35,K$20+$A32-1,0))</f>
        <v>0.00863977955915046</v>
      </c>
      <c r="L32" s="17" t="n">
        <f aca="false">IF(L$20="e",0,VLOOKUP($B32,_eurostat_input!$A$5:$BK$35,L$20+$A32-1,0))</f>
        <v>0.000815960664174824</v>
      </c>
      <c r="M32" s="17" t="n">
        <f aca="false">IF(M$20="e",0,VLOOKUP($B32,_eurostat_input!$A$5:$BK$35,M$20+$A32-1,0))</f>
        <v>0.366620383280495</v>
      </c>
      <c r="N32" s="17" t="n">
        <f aca="false">IF(N$20="e",0,VLOOKUP($B32,_eurostat_input!$A$5:$BK$35,N$20+$A32-1,0))</f>
        <v>0.00244788199252447</v>
      </c>
      <c r="O32" s="17" t="n">
        <f aca="false">IF(O$20="e",0,VLOOKUP($B32,_eurostat_input!$A$5:$BK$35,O$20+$A32-1,0))</f>
        <v>0</v>
      </c>
      <c r="P32" s="17" t="n">
        <f aca="false">IF(P$20="e",0,VLOOKUP($B32,_eurostat_input!$A$5:$BK$35,P$20+$A32-1,0))</f>
        <v>0</v>
      </c>
      <c r="Q32" s="18" t="n">
        <f aca="false">SUM(D32:P32)</f>
        <v>1</v>
      </c>
      <c r="S32" s="0" t="n">
        <v>1</v>
      </c>
      <c r="T32" s="19" t="s">
        <v>42</v>
      </c>
      <c r="U32" s="19" t="n">
        <v>0</v>
      </c>
      <c r="V32" s="20" t="n">
        <f aca="false">VLOOKUP($T32,_eurostat_input!$A$5:$BK$35,V$20+$S32-1,0)</f>
        <v>0.0756059542600667</v>
      </c>
      <c r="W32" s="20" t="n">
        <f aca="false">VLOOKUP($T32,_eurostat_input!$A$5:$BK$35,W$20+$S32-1,0)</f>
        <v>0</v>
      </c>
      <c r="X32" s="20" t="n">
        <f aca="false">VLOOKUP($T32,_eurostat_input!$A$5:$BK$35,X$20+$S32-1,0)</f>
        <v>0</v>
      </c>
      <c r="Y32" s="20" t="n">
        <f aca="false">VLOOKUP($T32,_eurostat_input!$A$5:$BK$35,Y$20+$S32-1,0)</f>
        <v>0.0286311047825872</v>
      </c>
      <c r="Z32" s="20" t="n">
        <f aca="false">VLOOKUP($T32,_eurostat_input!$A$5:$BK$35,Z$20+$S32-1,0)</f>
        <v>0.0141202244368964</v>
      </c>
      <c r="AA32" s="20" t="n">
        <f aca="false">VLOOKUP($T32,_eurostat_input!$A$5:$BK$35,AA$20+$S32-1,0)</f>
        <v>0.506382553680804</v>
      </c>
      <c r="AB32" s="20" t="n">
        <f aca="false">VLOOKUP($T32,_eurostat_input!$A$5:$BK$35,AB$20+$S32-1,0)</f>
        <v>0</v>
      </c>
      <c r="AC32" s="20" t="n">
        <f aca="false">VLOOKUP($T32,_eurostat_input!$A$5:$BK$35,AC$20+$S32-1,0)</f>
        <v>0.00863977955915046</v>
      </c>
      <c r="AD32" s="20" t="n">
        <f aca="false">VLOOKUP($T32,_eurostat_input!$A$5:$BK$35,AD$20+$S32-1,0)</f>
        <v>0</v>
      </c>
      <c r="AE32" s="20" t="n">
        <f aca="false">VLOOKUP($T32,_eurostat_input!$A$5:$BK$35,AE$20+$S32-1,0)</f>
        <v>0.366620383280495</v>
      </c>
      <c r="AF32" s="20" t="n">
        <f aca="false">VLOOKUP($T32,_eurostat_input!$A$5:$BK$35,AF$20+$S32-1,0)</f>
        <v>0</v>
      </c>
      <c r="AG32" s="20" t="n">
        <f aca="false">VLOOKUP($T32,_eurostat_input!$A$5:$BK$35,AG$20+$S32-1,0)</f>
        <v>0</v>
      </c>
      <c r="AH32" s="20" t="n">
        <f aca="false">VLOOKUP($T32,_eurostat_input!$A$5:$BK$35,AH$20+$S32-1,0)</f>
        <v>0</v>
      </c>
      <c r="AI32" s="18" t="n">
        <f aca="false">SUM(V32:AH32)</f>
        <v>1</v>
      </c>
    </row>
    <row r="33" customFormat="false" ht="16.5" hidden="false" customHeight="false" outlineLevel="0" collapsed="false">
      <c r="A33" s="0" t="n">
        <f aca="false">MATCH($C33,_eurostat_input!$A$4:$AN$4,0)-1</f>
        <v>8</v>
      </c>
      <c r="B33" s="0" t="s">
        <v>43</v>
      </c>
      <c r="C33" s="0" t="n">
        <v>1</v>
      </c>
      <c r="D33" s="17" t="n">
        <f aca="false">IF(D$20="e",0,VLOOKUP($B33,_eurostat_input!$A$5:$BK$35,D$20+$A33-1,0))</f>
        <v>0.00569955431036192</v>
      </c>
      <c r="E33" s="17" t="n">
        <f aca="false">IF(E$20="e",0,VLOOKUP($B33,_eurostat_input!$A$5:$BK$35,E$20+$A33-1,0))</f>
        <v>0</v>
      </c>
      <c r="F33" s="17" t="n">
        <f aca="false">IF(F$20="e",0,VLOOKUP($B33,_eurostat_input!$A$5:$BK$35,F$20+$A33-1,0))</f>
        <v>0</v>
      </c>
      <c r="G33" s="17" t="n">
        <f aca="false">IF(G$20="e",0,VLOOKUP($B33,_eurostat_input!$A$5:$BK$35,G$20+$A33-1,0))</f>
        <v>0.0697484948370874</v>
      </c>
      <c r="H33" s="17" t="n">
        <f aca="false">IF(H$20="e",0,VLOOKUP($B33,_eurostat_input!$A$5:$BK$35,H$20+$A33-1,0))</f>
        <v>0.000615904218918391</v>
      </c>
      <c r="I33" s="17" t="n">
        <f aca="false">IF(I$20="e",0,VLOOKUP($B33,_eurostat_input!$A$5:$BK$35,I$20+$A33-1,0))</f>
        <v>0.32062495283107</v>
      </c>
      <c r="J33" s="17" t="n">
        <f aca="false">IF(J$20="e",0,VLOOKUP($B33,_eurostat_input!$A$5:$BK$35,J$20+$A33-1,0))</f>
        <v>0</v>
      </c>
      <c r="K33" s="17" t="n">
        <f aca="false">IF(K$20="e",0,VLOOKUP($B33,_eurostat_input!$A$5:$BK$35,K$20+$A33-1,0))</f>
        <v>0.25589835679176</v>
      </c>
      <c r="L33" s="17" t="n">
        <f aca="false">IF(L$20="e",0,VLOOKUP($B33,_eurostat_input!$A$5:$BK$35,L$20+$A33-1,0))</f>
        <v>0.000623532618996902</v>
      </c>
      <c r="M33" s="17" t="n">
        <f aca="false">IF(M$20="e",0,VLOOKUP($B33,_eurostat_input!$A$5:$BK$35,M$20+$A33-1,0))</f>
        <v>0.344918606534816</v>
      </c>
      <c r="N33" s="17" t="n">
        <f aca="false">IF(N$20="e",0,VLOOKUP($B33,_eurostat_input!$A$5:$BK$35,N$20+$A33-1,0))</f>
        <v>0.00187059785699071</v>
      </c>
      <c r="O33" s="17" t="n">
        <f aca="false">IF(O$20="e",0,VLOOKUP($B33,_eurostat_input!$A$5:$BK$35,O$20+$A33-1,0))</f>
        <v>0</v>
      </c>
      <c r="P33" s="17" t="n">
        <f aca="false">IF(P$20="e",0,VLOOKUP($B33,_eurostat_input!$A$5:$BK$35,P$20+$A33-1,0))</f>
        <v>0</v>
      </c>
      <c r="Q33" s="18" t="n">
        <f aca="false">SUM(D33:P33)</f>
        <v>1</v>
      </c>
      <c r="S33" s="0" t="n">
        <v>1</v>
      </c>
      <c r="T33" s="0" t="s">
        <v>43</v>
      </c>
      <c r="U33" s="0" t="n">
        <v>0</v>
      </c>
      <c r="V33" s="17" t="n">
        <f aca="false">VLOOKUP($T33,_eurostat_input!$A$5:$BK$35,V$20+$S33-1,0)</f>
        <v>0.00599953085301255</v>
      </c>
      <c r="W33" s="17" t="n">
        <f aca="false">VLOOKUP($T33,_eurostat_input!$A$5:$BK$35,W$20+$S33-1,0)</f>
        <v>0</v>
      </c>
      <c r="X33" s="17" t="n">
        <f aca="false">VLOOKUP($T33,_eurostat_input!$A$5:$BK$35,X$20+$S33-1,0)</f>
        <v>0</v>
      </c>
      <c r="Y33" s="17" t="n">
        <f aca="false">VLOOKUP($T33,_eurostat_input!$A$5:$BK$35,Y$20+$S33-1,0)</f>
        <v>0.0774983275967638</v>
      </c>
      <c r="Z33" s="17" t="n">
        <f aca="false">VLOOKUP($T33,_eurostat_input!$A$5:$BK$35,Z$20+$S33-1,0)</f>
        <v>0.000879863169883416</v>
      </c>
      <c r="AA33" s="17" t="n">
        <f aca="false">VLOOKUP($T33,_eurostat_input!$A$5:$BK$35,AA$20+$S33-1,0)</f>
        <v>0.314805315053765</v>
      </c>
      <c r="AB33" s="17" t="n">
        <f aca="false">VLOOKUP($T33,_eurostat_input!$A$5:$BK$35,AB$20+$S33-1,0)</f>
        <v>0</v>
      </c>
      <c r="AC33" s="17" t="n">
        <f aca="false">VLOOKUP($T33,_eurostat_input!$A$5:$BK$35,AC$20+$S33-1,0)</f>
        <v>0.25589835679176</v>
      </c>
      <c r="AD33" s="17" t="n">
        <f aca="false">VLOOKUP($T33,_eurostat_input!$A$5:$BK$35,AD$20+$S33-1,0)</f>
        <v>0</v>
      </c>
      <c r="AE33" s="17" t="n">
        <f aca="false">VLOOKUP($T33,_eurostat_input!$A$5:$BK$35,AE$20+$S33-1,0)</f>
        <v>0.344918606534816</v>
      </c>
      <c r="AF33" s="17" t="n">
        <f aca="false">VLOOKUP($T33,_eurostat_input!$A$5:$BK$35,AF$20+$S33-1,0)</f>
        <v>0</v>
      </c>
      <c r="AG33" s="17" t="n">
        <f aca="false">VLOOKUP($T33,_eurostat_input!$A$5:$BK$35,AG$20+$S33-1,0)</f>
        <v>0</v>
      </c>
      <c r="AH33" s="17" t="n">
        <f aca="false">VLOOKUP($T33,_eurostat_input!$A$5:$BK$35,AH$20+$S33-1,0)</f>
        <v>0</v>
      </c>
      <c r="AI33" s="18" t="n">
        <f aca="false">SUM(V33:AH33)</f>
        <v>1</v>
      </c>
    </row>
    <row r="34" customFormat="false" ht="16.5" hidden="false" customHeight="false" outlineLevel="0" collapsed="false">
      <c r="A34" s="0" t="n">
        <f aca="false">MATCH($C34,_eurostat_input!$A$4:$AN$4,0)-1</f>
        <v>8</v>
      </c>
      <c r="B34" s="0" t="s">
        <v>44</v>
      </c>
      <c r="C34" s="0" t="n">
        <v>1</v>
      </c>
      <c r="D34" s="17" t="n">
        <f aca="false">IF(D$20="e",0,VLOOKUP($B34,_eurostat_input!$A$5:$BK$35,D$20+$A34-1,0))</f>
        <v>0.365723245121749</v>
      </c>
      <c r="E34" s="17" t="n">
        <f aca="false">IF(E$20="e",0,VLOOKUP($B34,_eurostat_input!$A$5:$BK$35,E$20+$A34-1,0))</f>
        <v>0</v>
      </c>
      <c r="F34" s="17" t="n">
        <f aca="false">IF(F$20="e",0,VLOOKUP($B34,_eurostat_input!$A$5:$BK$35,F$20+$A34-1,0))</f>
        <v>0</v>
      </c>
      <c r="G34" s="17" t="n">
        <f aca="false">IF(G$20="e",0,VLOOKUP($B34,_eurostat_input!$A$5:$BK$35,G$20+$A34-1,0))</f>
        <v>0.163656076412565</v>
      </c>
      <c r="H34" s="17" t="n">
        <f aca="false">IF(H$20="e",0,VLOOKUP($B34,_eurostat_input!$A$5:$BK$35,H$20+$A34-1,0))</f>
        <v>0.000991117395458284</v>
      </c>
      <c r="I34" s="17" t="n">
        <f aca="false">IF(I$20="e",0,VLOOKUP($B34,_eurostat_input!$A$5:$BK$35,I$20+$A34-1,0))</f>
        <v>0.291554475180956</v>
      </c>
      <c r="J34" s="17" t="n">
        <f aca="false">IF(J$20="e",0,VLOOKUP($B34,_eurostat_input!$A$5:$BK$35,J$20+$A34-1,0))</f>
        <v>0</v>
      </c>
      <c r="K34" s="17" t="n">
        <f aca="false">IF(K$20="e",0,VLOOKUP($B34,_eurostat_input!$A$5:$BK$35,K$20+$A34-1,0))</f>
        <v>0.1299872845092</v>
      </c>
      <c r="L34" s="17" t="n">
        <f aca="false">IF(L$20="e",0,VLOOKUP($B34,_eurostat_input!$A$5:$BK$35,L$20+$A34-1,0))</f>
        <v>0.00283930237026387</v>
      </c>
      <c r="M34" s="17" t="n">
        <f aca="false">IF(M$20="e",0,VLOOKUP($B34,_eurostat_input!$A$5:$BK$35,M$20+$A34-1,0))</f>
        <v>0.0367305918990168</v>
      </c>
      <c r="N34" s="17" t="n">
        <f aca="false">IF(N$20="e",0,VLOOKUP($B34,_eurostat_input!$A$5:$BK$35,N$20+$A34-1,0))</f>
        <v>0.00851790711079161</v>
      </c>
      <c r="O34" s="17" t="n">
        <f aca="false">IF(O$20="e",0,VLOOKUP($B34,_eurostat_input!$A$5:$BK$35,O$20+$A34-1,0))</f>
        <v>0</v>
      </c>
      <c r="P34" s="17" t="n">
        <f aca="false">IF(P$20="e",0,VLOOKUP($B34,_eurostat_input!$A$5:$BK$35,P$20+$A34-1,0))</f>
        <v>0</v>
      </c>
      <c r="Q34" s="18" t="n">
        <f aca="false">SUM(D34:P34)</f>
        <v>1</v>
      </c>
      <c r="S34" s="0" t="n">
        <v>1</v>
      </c>
      <c r="T34" s="0" t="s">
        <v>44</v>
      </c>
      <c r="U34" s="0" t="n">
        <v>0</v>
      </c>
      <c r="V34" s="17" t="n">
        <f aca="false">VLOOKUP($T34,_eurostat_input!$A$5:$BK$35,V$20+$S34-1,0)</f>
        <v>0.384971836970262</v>
      </c>
      <c r="W34" s="17" t="n">
        <f aca="false">VLOOKUP($T34,_eurostat_input!$A$5:$BK$35,W$20+$S34-1,0)</f>
        <v>0</v>
      </c>
      <c r="X34" s="17" t="n">
        <f aca="false">VLOOKUP($T34,_eurostat_input!$A$5:$BK$35,X$20+$S34-1,0)</f>
        <v>0</v>
      </c>
      <c r="Y34" s="17" t="n">
        <f aca="false">VLOOKUP($T34,_eurostat_input!$A$5:$BK$35,Y$20+$S34-1,0)</f>
        <v>0.18184008490285</v>
      </c>
      <c r="Z34" s="17" t="n">
        <f aca="false">VLOOKUP($T34,_eurostat_input!$A$5:$BK$35,Z$20+$S34-1,0)</f>
        <v>0.00141588199351183</v>
      </c>
      <c r="AA34" s="17" t="n">
        <f aca="false">VLOOKUP($T34,_eurostat_input!$A$5:$BK$35,AA$20+$S34-1,0)</f>
        <v>0.265054319725159</v>
      </c>
      <c r="AB34" s="17" t="n">
        <f aca="false">VLOOKUP($T34,_eurostat_input!$A$5:$BK$35,AB$20+$S34-1,0)</f>
        <v>0</v>
      </c>
      <c r="AC34" s="17" t="n">
        <f aca="false">VLOOKUP($T34,_eurostat_input!$A$5:$BK$35,AC$20+$S34-1,0)</f>
        <v>0.1299872845092</v>
      </c>
      <c r="AD34" s="17" t="n">
        <f aca="false">VLOOKUP($T34,_eurostat_input!$A$5:$BK$35,AD$20+$S34-1,0)</f>
        <v>0</v>
      </c>
      <c r="AE34" s="17" t="n">
        <f aca="false">VLOOKUP($T34,_eurostat_input!$A$5:$BK$35,AE$20+$S34-1,0)</f>
        <v>0.0367305918990168</v>
      </c>
      <c r="AF34" s="17" t="n">
        <f aca="false">VLOOKUP($T34,_eurostat_input!$A$5:$BK$35,AF$20+$S34-1,0)</f>
        <v>0</v>
      </c>
      <c r="AG34" s="17" t="n">
        <f aca="false">VLOOKUP($T34,_eurostat_input!$A$5:$BK$35,AG$20+$S34-1,0)</f>
        <v>0</v>
      </c>
      <c r="AH34" s="17" t="n">
        <f aca="false">VLOOKUP($T34,_eurostat_input!$A$5:$BK$35,AH$20+$S34-1,0)</f>
        <v>0</v>
      </c>
      <c r="AI34" s="18" t="n">
        <f aca="false">SUM(V34:AH34)</f>
        <v>1</v>
      </c>
    </row>
    <row r="35" customFormat="false" ht="16.5" hidden="false" customHeight="false" outlineLevel="0" collapsed="false">
      <c r="A35" s="0" t="n">
        <f aca="false">MATCH($C35,_eurostat_input!$A$4:$AN$4,0)-1</f>
        <v>8</v>
      </c>
      <c r="B35" s="0" t="s">
        <v>45</v>
      </c>
      <c r="C35" s="0" t="n">
        <v>1</v>
      </c>
      <c r="D35" s="17" t="n">
        <f aca="false">IF(D$20="e",0,VLOOKUP($B35,_eurostat_input!$A$5:$BK$35,D$20+$A35-1,0))</f>
        <v>0.438560564609533</v>
      </c>
      <c r="E35" s="17" t="n">
        <f aca="false">IF(E$20="e",0,VLOOKUP($B35,_eurostat_input!$A$5:$BK$35,E$20+$A35-1,0))</f>
        <v>0</v>
      </c>
      <c r="F35" s="17" t="n">
        <f aca="false">IF(F$20="e",0,VLOOKUP($B35,_eurostat_input!$A$5:$BK$35,F$20+$A35-1,0))</f>
        <v>0</v>
      </c>
      <c r="G35" s="17" t="n">
        <f aca="false">IF(G$20="e",0,VLOOKUP($B35,_eurostat_input!$A$5:$BK$35,G$20+$A35-1,0))</f>
        <v>0.232478714323159</v>
      </c>
      <c r="H35" s="17" t="n">
        <f aca="false">IF(H$20="e",0,VLOOKUP($B35,_eurostat_input!$A$5:$BK$35,H$20+$A35-1,0))</f>
        <v>0.00931474031201842</v>
      </c>
      <c r="I35" s="17" t="n">
        <f aca="false">IF(I$20="e",0,VLOOKUP($B35,_eurostat_input!$A$5:$BK$35,I$20+$A35-1,0))</f>
        <v>0.17969899740334</v>
      </c>
      <c r="J35" s="17" t="n">
        <f aca="false">IF(J$20="e",0,VLOOKUP($B35,_eurostat_input!$A$5:$BK$35,J$20+$A35-1,0))</f>
        <v>0</v>
      </c>
      <c r="K35" s="17" t="n">
        <f aca="false">IF(K$20="e",0,VLOOKUP($B35,_eurostat_input!$A$5:$BK$35,K$20+$A35-1,0))</f>
        <v>0.0193852646125567</v>
      </c>
      <c r="L35" s="17" t="n">
        <f aca="false">IF(L$20="e",0,VLOOKUP($B35,_eurostat_input!$A$5:$BK$35,L$20+$A35-1,0))</f>
        <v>0.00396788510999036</v>
      </c>
      <c r="M35" s="17" t="n">
        <f aca="false">IF(M$20="e",0,VLOOKUP($B35,_eurostat_input!$A$5:$BK$35,M$20+$A35-1,0))</f>
        <v>0.104690178299431</v>
      </c>
      <c r="N35" s="17" t="n">
        <f aca="false">IF(N$20="e",0,VLOOKUP($B35,_eurostat_input!$A$5:$BK$35,N$20+$A35-1,0))</f>
        <v>0.0119036553299711</v>
      </c>
      <c r="O35" s="17" t="n">
        <f aca="false">IF(O$20="e",0,VLOOKUP($B35,_eurostat_input!$A$5:$BK$35,O$20+$A35-1,0))</f>
        <v>0</v>
      </c>
      <c r="P35" s="17" t="n">
        <f aca="false">IF(P$20="e",0,VLOOKUP($B35,_eurostat_input!$A$5:$BK$35,P$20+$A35-1,0))</f>
        <v>0</v>
      </c>
      <c r="Q35" s="18" t="n">
        <f aca="false">SUM(D35:P35)</f>
        <v>1</v>
      </c>
      <c r="S35" s="0" t="n">
        <v>1</v>
      </c>
      <c r="T35" s="0" t="s">
        <v>45</v>
      </c>
      <c r="U35" s="0" t="n">
        <v>0</v>
      </c>
      <c r="V35" s="17" t="n">
        <f aca="false">VLOOKUP($T35,_eurostat_input!$A$5:$BK$35,V$20+$S35-1,0)</f>
        <v>0.461642699588982</v>
      </c>
      <c r="W35" s="17" t="n">
        <f aca="false">VLOOKUP($T35,_eurostat_input!$A$5:$BK$35,W$20+$S35-1,0)</f>
        <v>0</v>
      </c>
      <c r="X35" s="17" t="n">
        <f aca="false">VLOOKUP($T35,_eurostat_input!$A$5:$BK$35,X$20+$S35-1,0)</f>
        <v>0</v>
      </c>
      <c r="Y35" s="17" t="n">
        <f aca="false">VLOOKUP($T35,_eurostat_input!$A$5:$BK$35,Y$20+$S35-1,0)</f>
        <v>0.258309682581287</v>
      </c>
      <c r="Z35" s="17" t="n">
        <f aca="false">VLOOKUP($T35,_eurostat_input!$A$5:$BK$35,Z$20+$S35-1,0)</f>
        <v>0.013306771874312</v>
      </c>
      <c r="AA35" s="17" t="n">
        <f aca="false">VLOOKUP($T35,_eurostat_input!$A$5:$BK$35,AA$20+$S35-1,0)</f>
        <v>0.14266540304343</v>
      </c>
      <c r="AB35" s="17" t="n">
        <f aca="false">VLOOKUP($T35,_eurostat_input!$A$5:$BK$35,AB$20+$S35-1,0)</f>
        <v>0</v>
      </c>
      <c r="AC35" s="17" t="n">
        <f aca="false">VLOOKUP($T35,_eurostat_input!$A$5:$BK$35,AC$20+$S35-1,0)</f>
        <v>0.0193852646125567</v>
      </c>
      <c r="AD35" s="17" t="n">
        <f aca="false">VLOOKUP($T35,_eurostat_input!$A$5:$BK$35,AD$20+$S35-1,0)</f>
        <v>0</v>
      </c>
      <c r="AE35" s="17" t="n">
        <f aca="false">VLOOKUP($T35,_eurostat_input!$A$5:$BK$35,AE$20+$S35-1,0)</f>
        <v>0.104690178299431</v>
      </c>
      <c r="AF35" s="17" t="n">
        <f aca="false">VLOOKUP($T35,_eurostat_input!$A$5:$BK$35,AF$20+$S35-1,0)</f>
        <v>0</v>
      </c>
      <c r="AG35" s="17" t="n">
        <f aca="false">VLOOKUP($T35,_eurostat_input!$A$5:$BK$35,AG$20+$S35-1,0)</f>
        <v>0</v>
      </c>
      <c r="AH35" s="17" t="n">
        <f aca="false">VLOOKUP($T35,_eurostat_input!$A$5:$BK$35,AH$20+$S35-1,0)</f>
        <v>0</v>
      </c>
      <c r="AI35" s="18" t="n">
        <f aca="false">SUM(V35:AH35)</f>
        <v>1</v>
      </c>
    </row>
    <row r="36" customFormat="false" ht="16.5" hidden="false" customHeight="false" outlineLevel="0" collapsed="false">
      <c r="A36" s="0" t="n">
        <f aca="false">MATCH($C36,_eurostat_input!$A$4:$AN$4,0)-1</f>
        <v>8</v>
      </c>
      <c r="B36" s="0" t="s">
        <v>46</v>
      </c>
      <c r="C36" s="0" t="n">
        <v>1</v>
      </c>
      <c r="D36" s="17" t="n">
        <f aca="false">IF(D$20="e",0,VLOOKUP($B36,_eurostat_input!$A$5:$BK$35,D$20+$A36-1,0))</f>
        <v>0.12086047971207</v>
      </c>
      <c r="E36" s="17" t="n">
        <f aca="false">IF(E$20="e",0,VLOOKUP($B36,_eurostat_input!$A$5:$BK$35,E$20+$A36-1,0))</f>
        <v>0</v>
      </c>
      <c r="F36" s="17" t="n">
        <f aca="false">IF(F$20="e",0,VLOOKUP($B36,_eurostat_input!$A$5:$BK$35,F$20+$A36-1,0))</f>
        <v>0</v>
      </c>
      <c r="G36" s="17" t="n">
        <f aca="false">IF(G$20="e",0,VLOOKUP($B36,_eurostat_input!$A$5:$BK$35,G$20+$A36-1,0))</f>
        <v>0.452564688562498</v>
      </c>
      <c r="H36" s="17" t="n">
        <f aca="false">IF(H$20="e",0,VLOOKUP($B36,_eurostat_input!$A$5:$BK$35,H$20+$A36-1,0))</f>
        <v>5.54602511537281E-007</v>
      </c>
      <c r="I36" s="17" t="n">
        <f aca="false">IF(I$20="e",0,VLOOKUP($B36,_eurostat_input!$A$5:$BK$35,I$20+$A36-1,0))</f>
        <v>0.315423543727319</v>
      </c>
      <c r="J36" s="17" t="n">
        <f aca="false">IF(J$20="e",0,VLOOKUP($B36,_eurostat_input!$A$5:$BK$35,J$20+$A36-1,0))</f>
        <v>0</v>
      </c>
      <c r="K36" s="17" t="n">
        <f aca="false">IF(K$20="e",0,VLOOKUP($B36,_eurostat_input!$A$5:$BK$35,K$20+$A36-1,0))</f>
        <v>0.0746467250403603</v>
      </c>
      <c r="L36" s="17" t="n">
        <f aca="false">IF(L$20="e",0,VLOOKUP($B36,_eurostat_input!$A$5:$BK$35,L$20+$A36-1,0))</f>
        <v>0.00424847107216548</v>
      </c>
      <c r="M36" s="17" t="n">
        <f aca="false">IF(M$20="e",0,VLOOKUP($B36,_eurostat_input!$A$5:$BK$35,M$20+$A36-1,0))</f>
        <v>0.0195101240665793</v>
      </c>
      <c r="N36" s="17" t="n">
        <f aca="false">IF(N$20="e",0,VLOOKUP($B36,_eurostat_input!$A$5:$BK$35,N$20+$A36-1,0))</f>
        <v>0.0127454132164964</v>
      </c>
      <c r="O36" s="17" t="n">
        <f aca="false">IF(O$20="e",0,VLOOKUP($B36,_eurostat_input!$A$5:$BK$35,O$20+$A36-1,0))</f>
        <v>0</v>
      </c>
      <c r="P36" s="17" t="n">
        <f aca="false">IF(P$20="e",0,VLOOKUP($B36,_eurostat_input!$A$5:$BK$35,P$20+$A36-1,0))</f>
        <v>0</v>
      </c>
      <c r="Q36" s="18" t="n">
        <f aca="false">SUM(D36:P36)</f>
        <v>1</v>
      </c>
      <c r="S36" s="0" t="n">
        <v>1</v>
      </c>
      <c r="T36" s="0" t="s">
        <v>46</v>
      </c>
      <c r="U36" s="0" t="n">
        <v>0</v>
      </c>
      <c r="V36" s="17" t="n">
        <f aca="false">VLOOKUP($T36,_eurostat_input!$A$5:$BK$35,V$20+$S36-1,0)</f>
        <v>0.127221557591653</v>
      </c>
      <c r="W36" s="17" t="n">
        <f aca="false">VLOOKUP($T36,_eurostat_input!$A$5:$BK$35,W$20+$S36-1,0)</f>
        <v>0</v>
      </c>
      <c r="X36" s="17" t="n">
        <f aca="false">VLOOKUP($T36,_eurostat_input!$A$5:$BK$35,X$20+$S36-1,0)</f>
        <v>0</v>
      </c>
      <c r="Y36" s="17" t="n">
        <f aca="false">VLOOKUP($T36,_eurostat_input!$A$5:$BK$35,Y$20+$S36-1,0)</f>
        <v>0.502849653958331</v>
      </c>
      <c r="Z36" s="17" t="n">
        <f aca="false">VLOOKUP($T36,_eurostat_input!$A$5:$BK$35,Z$20+$S36-1,0)</f>
        <v>7.92289302196115E-007</v>
      </c>
      <c r="AA36" s="17" t="n">
        <f aca="false">VLOOKUP($T36,_eurostat_input!$A$5:$BK$35,AA$20+$S36-1,0)</f>
        <v>0.275771147053774</v>
      </c>
      <c r="AB36" s="17" t="n">
        <f aca="false">VLOOKUP($T36,_eurostat_input!$A$5:$BK$35,AB$20+$S36-1,0)</f>
        <v>0</v>
      </c>
      <c r="AC36" s="17" t="n">
        <f aca="false">VLOOKUP($T36,_eurostat_input!$A$5:$BK$35,AC$20+$S36-1,0)</f>
        <v>0.0746467250403603</v>
      </c>
      <c r="AD36" s="17" t="n">
        <f aca="false">VLOOKUP($T36,_eurostat_input!$A$5:$BK$35,AD$20+$S36-1,0)</f>
        <v>0</v>
      </c>
      <c r="AE36" s="17" t="n">
        <f aca="false">VLOOKUP($T36,_eurostat_input!$A$5:$BK$35,AE$20+$S36-1,0)</f>
        <v>0.0195101240665793</v>
      </c>
      <c r="AF36" s="17" t="n">
        <f aca="false">VLOOKUP($T36,_eurostat_input!$A$5:$BK$35,AF$20+$S36-1,0)</f>
        <v>0</v>
      </c>
      <c r="AG36" s="17" t="n">
        <f aca="false">VLOOKUP($T36,_eurostat_input!$A$5:$BK$35,AG$20+$S36-1,0)</f>
        <v>0</v>
      </c>
      <c r="AH36" s="17" t="n">
        <f aca="false">VLOOKUP($T36,_eurostat_input!$A$5:$BK$35,AH$20+$S36-1,0)</f>
        <v>0</v>
      </c>
      <c r="AI36" s="18" t="n">
        <f aca="false">SUM(V36:AH36)</f>
        <v>1</v>
      </c>
    </row>
    <row r="37" customFormat="false" ht="16.5" hidden="false" customHeight="false" outlineLevel="0" collapsed="false">
      <c r="A37" s="0" t="n">
        <f aca="false">MATCH($C37,_eurostat_input!$A$4:$AN$4,0)-1</f>
        <v>8</v>
      </c>
      <c r="B37" s="0" t="s">
        <v>47</v>
      </c>
      <c r="C37" s="0" t="n">
        <v>1</v>
      </c>
      <c r="D37" s="17" t="n">
        <f aca="false">IF(D$20="e",0,VLOOKUP($B37,_eurostat_input!$A$5:$BK$35,D$20+$A37-1,0))</f>
        <v>0.484962121062101</v>
      </c>
      <c r="E37" s="17" t="n">
        <f aca="false">IF(E$20="e",0,VLOOKUP($B37,_eurostat_input!$A$5:$BK$35,E$20+$A37-1,0))</f>
        <v>0</v>
      </c>
      <c r="F37" s="17" t="n">
        <f aca="false">IF(F$20="e",0,VLOOKUP($B37,_eurostat_input!$A$5:$BK$35,F$20+$A37-1,0))</f>
        <v>0</v>
      </c>
      <c r="G37" s="17" t="n">
        <f aca="false">IF(G$20="e",0,VLOOKUP($B37,_eurostat_input!$A$5:$BK$35,G$20+$A37-1,0))</f>
        <v>0.00149969006448911</v>
      </c>
      <c r="H37" s="17" t="n">
        <f aca="false">IF(H$20="e",0,VLOOKUP($B37,_eurostat_input!$A$5:$BK$35,H$20+$A37-1,0))</f>
        <v>0.0181277698964195</v>
      </c>
      <c r="I37" s="17" t="n">
        <f aca="false">IF(I$20="e",0,VLOOKUP($B37,_eurostat_input!$A$5:$BK$35,I$20+$A37-1,0))</f>
        <v>0.396003837007519</v>
      </c>
      <c r="J37" s="17" t="n">
        <f aca="false">IF(J$20="e",0,VLOOKUP($B37,_eurostat_input!$A$5:$BK$35,J$20+$A37-1,0))</f>
        <v>0</v>
      </c>
      <c r="K37" s="17" t="n">
        <f aca="false">IF(K$20="e",0,VLOOKUP($B37,_eurostat_input!$A$5:$BK$35,K$20+$A37-1,0))</f>
        <v>0.00784952748683234</v>
      </c>
      <c r="L37" s="17" t="n">
        <f aca="false">IF(L$20="e",0,VLOOKUP($B37,_eurostat_input!$A$5:$BK$35,L$20+$A37-1,0))</f>
        <v>0.00250949989739051</v>
      </c>
      <c r="M37" s="17" t="n">
        <f aca="false">IF(M$20="e",0,VLOOKUP($B37,_eurostat_input!$A$5:$BK$35,M$20+$A37-1,0))</f>
        <v>0.081519054893077</v>
      </c>
      <c r="N37" s="17" t="n">
        <f aca="false">IF(N$20="e",0,VLOOKUP($B37,_eurostat_input!$A$5:$BK$35,N$20+$A37-1,0))</f>
        <v>0.00752849969217154</v>
      </c>
      <c r="O37" s="17" t="n">
        <f aca="false">IF(O$20="e",0,VLOOKUP($B37,_eurostat_input!$A$5:$BK$35,O$20+$A37-1,0))</f>
        <v>0</v>
      </c>
      <c r="P37" s="17" t="n">
        <f aca="false">IF(P$20="e",0,VLOOKUP($B37,_eurostat_input!$A$5:$BK$35,P$20+$A37-1,0))</f>
        <v>0</v>
      </c>
      <c r="Q37" s="18" t="n">
        <f aca="false">SUM(D37:P37)</f>
        <v>1</v>
      </c>
      <c r="S37" s="0" t="n">
        <v>1</v>
      </c>
      <c r="T37" s="0" t="s">
        <v>47</v>
      </c>
      <c r="U37" s="0" t="n">
        <v>0</v>
      </c>
      <c r="V37" s="17" t="n">
        <f aca="false">VLOOKUP($T37,_eurostat_input!$A$5:$BK$35,V$20+$S37-1,0)</f>
        <v>0.510486443223264</v>
      </c>
      <c r="W37" s="17" t="n">
        <f aca="false">VLOOKUP($T37,_eurostat_input!$A$5:$BK$35,W$20+$S37-1,0)</f>
        <v>0</v>
      </c>
      <c r="X37" s="17" t="n">
        <f aca="false">VLOOKUP($T37,_eurostat_input!$A$5:$BK$35,X$20+$S37-1,0)</f>
        <v>0</v>
      </c>
      <c r="Y37" s="17" t="n">
        <f aca="false">VLOOKUP($T37,_eurostat_input!$A$5:$BK$35,Y$20+$S37-1,0)</f>
        <v>0.00166632229387679</v>
      </c>
      <c r="Z37" s="17" t="n">
        <f aca="false">VLOOKUP($T37,_eurostat_input!$A$5:$BK$35,Z$20+$S37-1,0)</f>
        <v>0.0258968141377421</v>
      </c>
      <c r="AA37" s="17" t="n">
        <f aca="false">VLOOKUP($T37,_eurostat_input!$A$5:$BK$35,AA$20+$S37-1,0)</f>
        <v>0.372581837965208</v>
      </c>
      <c r="AB37" s="17" t="n">
        <f aca="false">VLOOKUP($T37,_eurostat_input!$A$5:$BK$35,AB$20+$S37-1,0)</f>
        <v>0</v>
      </c>
      <c r="AC37" s="17" t="n">
        <f aca="false">VLOOKUP($T37,_eurostat_input!$A$5:$BK$35,AC$20+$S37-1,0)</f>
        <v>0.00784952748683234</v>
      </c>
      <c r="AD37" s="17" t="n">
        <f aca="false">VLOOKUP($T37,_eurostat_input!$A$5:$BK$35,AD$20+$S37-1,0)</f>
        <v>0</v>
      </c>
      <c r="AE37" s="17" t="n">
        <f aca="false">VLOOKUP($T37,_eurostat_input!$A$5:$BK$35,AE$20+$S37-1,0)</f>
        <v>0.081519054893077</v>
      </c>
      <c r="AF37" s="17" t="n">
        <f aca="false">VLOOKUP($T37,_eurostat_input!$A$5:$BK$35,AF$20+$S37-1,0)</f>
        <v>0</v>
      </c>
      <c r="AG37" s="17" t="n">
        <f aca="false">VLOOKUP($T37,_eurostat_input!$A$5:$BK$35,AG$20+$S37-1,0)</f>
        <v>0</v>
      </c>
      <c r="AH37" s="17" t="n">
        <f aca="false">VLOOKUP($T37,_eurostat_input!$A$5:$BK$35,AH$20+$S37-1,0)</f>
        <v>0</v>
      </c>
      <c r="AI37" s="18" t="n">
        <f aca="false">SUM(V37:AH37)</f>
        <v>1</v>
      </c>
    </row>
    <row r="38" customFormat="false" ht="16.5" hidden="false" customHeight="false" outlineLevel="0" collapsed="false">
      <c r="A38" s="0" t="n">
        <f aca="false">MATCH($C38,_eurostat_input!$A$4:$AN$4,0)-1</f>
        <v>8</v>
      </c>
      <c r="B38" s="0" t="s">
        <v>48</v>
      </c>
      <c r="C38" s="0" t="n">
        <v>1</v>
      </c>
      <c r="D38" s="17" t="n">
        <f aca="false">IF(D$20="e",0,VLOOKUP($B38,_eurostat_input!$A$5:$BK$35,D$20+$A38-1,0))</f>
        <v>0.232598509627136</v>
      </c>
      <c r="E38" s="17" t="n">
        <f aca="false">IF(E$20="e",0,VLOOKUP($B38,_eurostat_input!$A$5:$BK$35,E$20+$A38-1,0))</f>
        <v>0</v>
      </c>
      <c r="F38" s="17" t="n">
        <f aca="false">IF(F$20="e",0,VLOOKUP($B38,_eurostat_input!$A$5:$BK$35,F$20+$A38-1,0))</f>
        <v>0</v>
      </c>
      <c r="G38" s="17" t="n">
        <f aca="false">IF(G$20="e",0,VLOOKUP($B38,_eurostat_input!$A$5:$BK$35,G$20+$A38-1,0))</f>
        <v>0.425084391303435</v>
      </c>
      <c r="H38" s="17" t="n">
        <f aca="false">IF(H$20="e",0,VLOOKUP($B38,_eurostat_input!$A$5:$BK$35,H$20+$A38-1,0))</f>
        <v>0.147306668197182</v>
      </c>
      <c r="I38" s="17" t="n">
        <f aca="false">IF(I$20="e",0,VLOOKUP($B38,_eurostat_input!$A$5:$BK$35,I$20+$A38-1,0))</f>
        <v>0.117776432305007</v>
      </c>
      <c r="J38" s="17" t="n">
        <f aca="false">IF(J$20="e",0,VLOOKUP($B38,_eurostat_input!$A$5:$BK$35,J$20+$A38-1,0))</f>
        <v>0</v>
      </c>
      <c r="K38" s="17" t="n">
        <f aca="false">IF(K$20="e",0,VLOOKUP($B38,_eurostat_input!$A$5:$BK$35,K$20+$A38-1,0))</f>
        <v>0.0404524820421727</v>
      </c>
      <c r="L38" s="17" t="n">
        <f aca="false">IF(L$20="e",0,VLOOKUP($B38,_eurostat_input!$A$5:$BK$35,L$20+$A38-1,0))</f>
        <v>0.00919537913126696</v>
      </c>
      <c r="M38" s="17" t="n">
        <f aca="false">IF(M$20="e",0,VLOOKUP($B38,_eurostat_input!$A$5:$BK$35,M$20+$A38-1,0))</f>
        <v>0</v>
      </c>
      <c r="N38" s="17" t="n">
        <f aca="false">IF(N$20="e",0,VLOOKUP($B38,_eurostat_input!$A$5:$BK$35,N$20+$A38-1,0))</f>
        <v>0.0275861373938009</v>
      </c>
      <c r="O38" s="17" t="n">
        <f aca="false">IF(O$20="e",0,VLOOKUP($B38,_eurostat_input!$A$5:$BK$35,O$20+$A38-1,0))</f>
        <v>0</v>
      </c>
      <c r="P38" s="17" t="n">
        <f aca="false">IF(P$20="e",0,VLOOKUP($B38,_eurostat_input!$A$5:$BK$35,P$20+$A38-1,0))</f>
        <v>0</v>
      </c>
      <c r="Q38" s="18" t="n">
        <f aca="false">SUM(D38:P38)</f>
        <v>1</v>
      </c>
      <c r="S38" s="0" t="n">
        <v>1</v>
      </c>
      <c r="T38" s="0" t="s">
        <v>48</v>
      </c>
      <c r="U38" s="0" t="n">
        <v>0</v>
      </c>
      <c r="V38" s="17" t="n">
        <f aca="false">VLOOKUP($T38,_eurostat_input!$A$5:$BK$35,V$20+$S38-1,0)</f>
        <v>0.244840536449617</v>
      </c>
      <c r="W38" s="17" t="n">
        <f aca="false">VLOOKUP($T38,_eurostat_input!$A$5:$BK$35,W$20+$S38-1,0)</f>
        <v>0</v>
      </c>
      <c r="X38" s="17" t="n">
        <f aca="false">VLOOKUP($T38,_eurostat_input!$A$5:$BK$35,X$20+$S38-1,0)</f>
        <v>0</v>
      </c>
      <c r="Y38" s="17" t="n">
        <f aca="false">VLOOKUP($T38,_eurostat_input!$A$5:$BK$35,Y$20+$S38-1,0)</f>
        <v>0.47231599033715</v>
      </c>
      <c r="Z38" s="17" t="n">
        <f aca="false">VLOOKUP($T38,_eurostat_input!$A$5:$BK$35,Z$20+$S38-1,0)</f>
        <v>0.210438097424545</v>
      </c>
      <c r="AA38" s="17" t="n">
        <f aca="false">VLOOKUP($T38,_eurostat_input!$A$5:$BK$35,AA$20+$S38-1,0)</f>
        <v>0.0319528937465155</v>
      </c>
      <c r="AB38" s="17" t="n">
        <f aca="false">VLOOKUP($T38,_eurostat_input!$A$5:$BK$35,AB$20+$S38-1,0)</f>
        <v>0</v>
      </c>
      <c r="AC38" s="17" t="n">
        <f aca="false">VLOOKUP($T38,_eurostat_input!$A$5:$BK$35,AC$20+$S38-1,0)</f>
        <v>0.0404524820421727</v>
      </c>
      <c r="AD38" s="17" t="n">
        <f aca="false">VLOOKUP($T38,_eurostat_input!$A$5:$BK$35,AD$20+$S38-1,0)</f>
        <v>0</v>
      </c>
      <c r="AE38" s="17" t="n">
        <f aca="false">VLOOKUP($T38,_eurostat_input!$A$5:$BK$35,AE$20+$S38-1,0)</f>
        <v>0</v>
      </c>
      <c r="AF38" s="17" t="n">
        <f aca="false">VLOOKUP($T38,_eurostat_input!$A$5:$BK$35,AF$20+$S38-1,0)</f>
        <v>0</v>
      </c>
      <c r="AG38" s="17" t="n">
        <f aca="false">VLOOKUP($T38,_eurostat_input!$A$5:$BK$35,AG$20+$S38-1,0)</f>
        <v>0</v>
      </c>
      <c r="AH38" s="17" t="n">
        <f aca="false">VLOOKUP($T38,_eurostat_input!$A$5:$BK$35,AH$20+$S38-1,0)</f>
        <v>0</v>
      </c>
      <c r="AI38" s="18" t="n">
        <f aca="false">SUM(V38:AH38)</f>
        <v>1</v>
      </c>
    </row>
    <row r="39" customFormat="false" ht="16.5" hidden="false" customHeight="false" outlineLevel="0" collapsed="false">
      <c r="A39" s="0" t="n">
        <f aca="false">MATCH($C39,_eurostat_input!$A$4:$AN$4,0)-1</f>
        <v>8</v>
      </c>
      <c r="B39" s="0" t="s">
        <v>49</v>
      </c>
      <c r="C39" s="0" t="n">
        <v>1</v>
      </c>
      <c r="D39" s="17" t="n">
        <f aca="false">IF(D$20="e",0,VLOOKUP($B39,_eurostat_input!$A$5:$BK$35,D$20+$A39-1,0))</f>
        <v>0.576016894382523</v>
      </c>
      <c r="E39" s="17" t="n">
        <f aca="false">IF(E$20="e",0,VLOOKUP($B39,_eurostat_input!$A$5:$BK$35,E$20+$A39-1,0))</f>
        <v>0</v>
      </c>
      <c r="F39" s="17" t="n">
        <f aca="false">IF(F$20="e",0,VLOOKUP($B39,_eurostat_input!$A$5:$BK$35,F$20+$A39-1,0))</f>
        <v>0</v>
      </c>
      <c r="G39" s="17" t="n">
        <f aca="false">IF(G$20="e",0,VLOOKUP($B39,_eurostat_input!$A$5:$BK$35,G$20+$A39-1,0))</f>
        <v>0.0738376181037632</v>
      </c>
      <c r="H39" s="17" t="n">
        <f aca="false">IF(H$20="e",0,VLOOKUP($B39,_eurostat_input!$A$5:$BK$35,H$20+$A39-1,0))</f>
        <v>0</v>
      </c>
      <c r="I39" s="17" t="n">
        <f aca="false">IF(I$20="e",0,VLOOKUP($B39,_eurostat_input!$A$5:$BK$35,I$20+$A39-1,0))</f>
        <v>0.296314749432477</v>
      </c>
      <c r="J39" s="17" t="n">
        <f aca="false">IF(J$20="e",0,VLOOKUP($B39,_eurostat_input!$A$5:$BK$35,J$20+$A39-1,0))</f>
        <v>0</v>
      </c>
      <c r="K39" s="17" t="n">
        <f aca="false">IF(K$20="e",0,VLOOKUP($B39,_eurostat_input!$A$5:$BK$35,K$20+$A39-1,0))</f>
        <v>0.00444373904611768</v>
      </c>
      <c r="L39" s="17" t="n">
        <f aca="false">IF(L$20="e",0,VLOOKUP($B39,_eurostat_input!$A$5:$BK$35,L$20+$A39-1,0))</f>
        <v>0.00288906438307641</v>
      </c>
      <c r="M39" s="17" t="n">
        <f aca="false">IF(M$20="e",0,VLOOKUP($B39,_eurostat_input!$A$5:$BK$35,M$20+$A39-1,0))</f>
        <v>0.0378307415028129</v>
      </c>
      <c r="N39" s="17" t="n">
        <f aca="false">IF(N$20="e",0,VLOOKUP($B39,_eurostat_input!$A$5:$BK$35,N$20+$A39-1,0))</f>
        <v>0.00866719314922923</v>
      </c>
      <c r="O39" s="17" t="n">
        <f aca="false">IF(O$20="e",0,VLOOKUP($B39,_eurostat_input!$A$5:$BK$35,O$20+$A39-1,0))</f>
        <v>0</v>
      </c>
      <c r="P39" s="17" t="n">
        <f aca="false">IF(P$20="e",0,VLOOKUP($B39,_eurostat_input!$A$5:$BK$35,P$20+$A39-1,0))</f>
        <v>0</v>
      </c>
      <c r="Q39" s="18" t="n">
        <f aca="false">SUM(D39:P39)</f>
        <v>1</v>
      </c>
      <c r="S39" s="0" t="n">
        <v>1</v>
      </c>
      <c r="T39" s="0" t="s">
        <v>49</v>
      </c>
      <c r="U39" s="0" t="n">
        <v>0</v>
      </c>
      <c r="V39" s="17" t="n">
        <f aca="false">VLOOKUP($T39,_eurostat_input!$A$5:$BK$35,V$20+$S39-1,0)</f>
        <v>0.606333573034235</v>
      </c>
      <c r="W39" s="17" t="n">
        <f aca="false">VLOOKUP($T39,_eurostat_input!$A$5:$BK$35,W$20+$S39-1,0)</f>
        <v>0</v>
      </c>
      <c r="X39" s="17" t="n">
        <f aca="false">VLOOKUP($T39,_eurostat_input!$A$5:$BK$35,X$20+$S39-1,0)</f>
        <v>0</v>
      </c>
      <c r="Y39" s="17" t="n">
        <f aca="false">VLOOKUP($T39,_eurostat_input!$A$5:$BK$35,Y$20+$S39-1,0)</f>
        <v>0.0820417978930703</v>
      </c>
      <c r="Z39" s="17" t="n">
        <f aca="false">VLOOKUP($T39,_eurostat_input!$A$5:$BK$35,Z$20+$S39-1,0)</f>
        <v>0</v>
      </c>
      <c r="AA39" s="17" t="n">
        <f aca="false">VLOOKUP($T39,_eurostat_input!$A$5:$BK$35,AA$20+$S39-1,0)</f>
        <v>0.269350148523764</v>
      </c>
      <c r="AB39" s="17" t="n">
        <f aca="false">VLOOKUP($T39,_eurostat_input!$A$5:$BK$35,AB$20+$S39-1,0)</f>
        <v>0</v>
      </c>
      <c r="AC39" s="17" t="n">
        <f aca="false">VLOOKUP($T39,_eurostat_input!$A$5:$BK$35,AC$20+$S39-1,0)</f>
        <v>0.00444373904611768</v>
      </c>
      <c r="AD39" s="17" t="n">
        <f aca="false">VLOOKUP($T39,_eurostat_input!$A$5:$BK$35,AD$20+$S39-1,0)</f>
        <v>0</v>
      </c>
      <c r="AE39" s="17" t="n">
        <f aca="false">VLOOKUP($T39,_eurostat_input!$A$5:$BK$35,AE$20+$S39-1,0)</f>
        <v>0.0378307415028129</v>
      </c>
      <c r="AF39" s="17" t="n">
        <f aca="false">VLOOKUP($T39,_eurostat_input!$A$5:$BK$35,AF$20+$S39-1,0)</f>
        <v>0</v>
      </c>
      <c r="AG39" s="17" t="n">
        <f aca="false">VLOOKUP($T39,_eurostat_input!$A$5:$BK$35,AG$20+$S39-1,0)</f>
        <v>0</v>
      </c>
      <c r="AH39" s="17" t="n">
        <f aca="false">VLOOKUP($T39,_eurostat_input!$A$5:$BK$35,AH$20+$S39-1,0)</f>
        <v>0</v>
      </c>
      <c r="AI39" s="18" t="n">
        <f aca="false">SUM(V39:AH39)</f>
        <v>1</v>
      </c>
    </row>
    <row r="40" customFormat="false" ht="16.5" hidden="false" customHeight="false" outlineLevel="0" collapsed="false">
      <c r="A40" s="0" t="n">
        <f aca="false">MATCH($C40,_eurostat_input!$A$4:$AN$4,0)-1</f>
        <v>8</v>
      </c>
      <c r="B40" s="0" t="s">
        <v>50</v>
      </c>
      <c r="C40" s="0" t="n">
        <v>1</v>
      </c>
      <c r="D40" s="17" t="n">
        <f aca="false">IF(D$20="e",0,VLOOKUP($B40,_eurostat_input!$A$5:$BK$35,D$20+$A40-1,0))</f>
        <v>0.0718256565470634</v>
      </c>
      <c r="E40" s="17" t="n">
        <f aca="false">IF(E$20="e",0,VLOOKUP($B40,_eurostat_input!$A$5:$BK$35,E$20+$A40-1,0))</f>
        <v>0</v>
      </c>
      <c r="F40" s="17" t="n">
        <f aca="false">IF(F$20="e",0,VLOOKUP($B40,_eurostat_input!$A$5:$BK$35,F$20+$A40-1,0))</f>
        <v>0</v>
      </c>
      <c r="G40" s="17" t="n">
        <f aca="false">IF(G$20="e",0,VLOOKUP($B40,_eurostat_input!$A$5:$BK$35,G$20+$A40-1,0))</f>
        <v>0.0257679943043285</v>
      </c>
      <c r="H40" s="17" t="n">
        <f aca="false">IF(H$20="e",0,VLOOKUP($B40,_eurostat_input!$A$5:$BK$35,H$20+$A40-1,0))</f>
        <v>0.00988415710582749</v>
      </c>
      <c r="I40" s="17" t="n">
        <f aca="false">IF(I$20="e",0,VLOOKUP($B40,_eurostat_input!$A$5:$BK$35,I$20+$A40-1,0))</f>
        <v>0.513998186546436</v>
      </c>
      <c r="J40" s="17" t="n">
        <f aca="false">IF(J$20="e",0,VLOOKUP($B40,_eurostat_input!$A$5:$BK$35,J$20+$A40-1,0))</f>
        <v>0</v>
      </c>
      <c r="K40" s="17" t="n">
        <f aca="false">IF(K$20="e",0,VLOOKUP($B40,_eurostat_input!$A$5:$BK$35,K$20+$A40-1,0))</f>
        <v>0.00863977955915046</v>
      </c>
      <c r="L40" s="17" t="n">
        <f aca="false">IF(L$20="e",0,VLOOKUP($B40,_eurostat_input!$A$5:$BK$35,L$20+$A40-1,0))</f>
        <v>0.000815960664174824</v>
      </c>
      <c r="M40" s="17" t="n">
        <f aca="false">IF(M$20="e",0,VLOOKUP($B40,_eurostat_input!$A$5:$BK$35,M$20+$A40-1,0))</f>
        <v>0.366620383280495</v>
      </c>
      <c r="N40" s="17" t="n">
        <f aca="false">IF(N$20="e",0,VLOOKUP($B40,_eurostat_input!$A$5:$BK$35,N$20+$A40-1,0))</f>
        <v>0.00244788199252447</v>
      </c>
      <c r="O40" s="17" t="n">
        <f aca="false">IF(O$20="e",0,VLOOKUP($B40,_eurostat_input!$A$5:$BK$35,O$20+$A40-1,0))</f>
        <v>0</v>
      </c>
      <c r="P40" s="17" t="n">
        <f aca="false">IF(P$20="e",0,VLOOKUP($B40,_eurostat_input!$A$5:$BK$35,P$20+$A40-1,0))</f>
        <v>0</v>
      </c>
      <c r="Q40" s="18" t="n">
        <f aca="false">SUM(D40:P40)</f>
        <v>1</v>
      </c>
      <c r="S40" s="0" t="n">
        <v>1</v>
      </c>
      <c r="T40" s="0" t="s">
        <v>50</v>
      </c>
      <c r="U40" s="0" t="n">
        <v>0</v>
      </c>
      <c r="V40" s="17" t="n">
        <f aca="false">VLOOKUP($T40,_eurostat_input!$A$5:$BK$35,V$20+$S40-1,0)</f>
        <v>0.0756059542600667</v>
      </c>
      <c r="W40" s="17" t="n">
        <f aca="false">VLOOKUP($T40,_eurostat_input!$A$5:$BK$35,W$20+$S40-1,0)</f>
        <v>0</v>
      </c>
      <c r="X40" s="17" t="n">
        <f aca="false">VLOOKUP($T40,_eurostat_input!$A$5:$BK$35,X$20+$S40-1,0)</f>
        <v>0</v>
      </c>
      <c r="Y40" s="17" t="n">
        <f aca="false">VLOOKUP($T40,_eurostat_input!$A$5:$BK$35,Y$20+$S40-1,0)</f>
        <v>0.0286311047825872</v>
      </c>
      <c r="Z40" s="17" t="n">
        <f aca="false">VLOOKUP($T40,_eurostat_input!$A$5:$BK$35,Z$20+$S40-1,0)</f>
        <v>0.0141202244368964</v>
      </c>
      <c r="AA40" s="17" t="n">
        <f aca="false">VLOOKUP($T40,_eurostat_input!$A$5:$BK$35,AA$20+$S40-1,0)</f>
        <v>0.506382553680804</v>
      </c>
      <c r="AB40" s="17" t="n">
        <f aca="false">VLOOKUP($T40,_eurostat_input!$A$5:$BK$35,AB$20+$S40-1,0)</f>
        <v>0</v>
      </c>
      <c r="AC40" s="17" t="n">
        <f aca="false">VLOOKUP($T40,_eurostat_input!$A$5:$BK$35,AC$20+$S40-1,0)</f>
        <v>0.00863977955915046</v>
      </c>
      <c r="AD40" s="17" t="n">
        <f aca="false">VLOOKUP($T40,_eurostat_input!$A$5:$BK$35,AD$20+$S40-1,0)</f>
        <v>0</v>
      </c>
      <c r="AE40" s="17" t="n">
        <f aca="false">VLOOKUP($T40,_eurostat_input!$A$5:$BK$35,AE$20+$S40-1,0)</f>
        <v>0.366620383280495</v>
      </c>
      <c r="AF40" s="17" t="n">
        <f aca="false">VLOOKUP($T40,_eurostat_input!$A$5:$BK$35,AF$20+$S40-1,0)</f>
        <v>0</v>
      </c>
      <c r="AG40" s="17" t="n">
        <f aca="false">VLOOKUP($T40,_eurostat_input!$A$5:$BK$35,AG$20+$S40-1,0)</f>
        <v>0</v>
      </c>
      <c r="AH40" s="17" t="n">
        <f aca="false">VLOOKUP($T40,_eurostat_input!$A$5:$BK$35,AH$20+$S40-1,0)</f>
        <v>0</v>
      </c>
      <c r="AI40" s="18" t="n">
        <f aca="false">SUM(V40:AH40)</f>
        <v>1</v>
      </c>
    </row>
    <row r="41" customFormat="false" ht="16.5" hidden="false" customHeight="false" outlineLevel="0" collapsed="false">
      <c r="A41" s="0" t="n">
        <f aca="false">MATCH($C41,_eurostat_input!$A$4:$AN$4,0)-1</f>
        <v>8</v>
      </c>
      <c r="B41" s="0" t="s">
        <v>51</v>
      </c>
      <c r="C41" s="0" t="n">
        <v>1</v>
      </c>
      <c r="D41" s="17" t="n">
        <f aca="false">IF(D$20="e",0,VLOOKUP($B41,_eurostat_input!$A$5:$BK$35,D$20+$A41-1,0))</f>
        <v>0.0877908146685982</v>
      </c>
      <c r="E41" s="17" t="n">
        <f aca="false">IF(E$20="e",0,VLOOKUP($B41,_eurostat_input!$A$5:$BK$35,E$20+$A41-1,0))</f>
        <v>0</v>
      </c>
      <c r="F41" s="17" t="n">
        <f aca="false">IF(F$20="e",0,VLOOKUP($B41,_eurostat_input!$A$5:$BK$35,F$20+$A41-1,0))</f>
        <v>0</v>
      </c>
      <c r="G41" s="17" t="n">
        <f aca="false">IF(G$20="e",0,VLOOKUP($B41,_eurostat_input!$A$5:$BK$35,G$20+$A41-1,0))</f>
        <v>0.0113535576335278</v>
      </c>
      <c r="H41" s="17" t="n">
        <f aca="false">IF(H$20="e",0,VLOOKUP($B41,_eurostat_input!$A$5:$BK$35,H$20+$A41-1,0))</f>
        <v>0.0352995819430044</v>
      </c>
      <c r="I41" s="17" t="n">
        <f aca="false">IF(I$20="e",0,VLOOKUP($B41,_eurostat_input!$A$5:$BK$35,I$20+$A41-1,0))</f>
        <v>0.45898651243845</v>
      </c>
      <c r="J41" s="17" t="n">
        <f aca="false">IF(J$20="e",0,VLOOKUP($B41,_eurostat_input!$A$5:$BK$35,J$20+$A41-1,0))</f>
        <v>0</v>
      </c>
      <c r="K41" s="17" t="n">
        <f aca="false">IF(K$20="e",0,VLOOKUP($B41,_eurostat_input!$A$5:$BK$35,K$20+$A41-1,0))</f>
        <v>0.0119472003804733</v>
      </c>
      <c r="L41" s="17" t="n">
        <f aca="false">IF(L$20="e",0,VLOOKUP($B41,_eurostat_input!$A$5:$BK$35,L$20+$A41-1,0))</f>
        <v>0.00157578508935728</v>
      </c>
      <c r="M41" s="17" t="n">
        <f aca="false">IF(M$20="e",0,VLOOKUP($B41,_eurostat_input!$A$5:$BK$35,M$20+$A41-1,0))</f>
        <v>0.388319192578517</v>
      </c>
      <c r="N41" s="17" t="n">
        <f aca="false">IF(N$20="e",0,VLOOKUP($B41,_eurostat_input!$A$5:$BK$35,N$20+$A41-1,0))</f>
        <v>0.00472735526807183</v>
      </c>
      <c r="O41" s="17" t="n">
        <f aca="false">IF(O$20="e",0,VLOOKUP($B41,_eurostat_input!$A$5:$BK$35,O$20+$A41-1,0))</f>
        <v>0</v>
      </c>
      <c r="P41" s="17" t="n">
        <f aca="false">IF(P$20="e",0,VLOOKUP($B41,_eurostat_input!$A$5:$BK$35,P$20+$A41-1,0))</f>
        <v>0</v>
      </c>
      <c r="Q41" s="18" t="n">
        <f aca="false">SUM(D41:P41)</f>
        <v>1</v>
      </c>
      <c r="S41" s="0" t="n">
        <v>1</v>
      </c>
      <c r="T41" s="0" t="s">
        <v>51</v>
      </c>
      <c r="U41" s="0" t="n">
        <v>0</v>
      </c>
      <c r="V41" s="17" t="n">
        <f aca="false">VLOOKUP($T41,_eurostat_input!$A$5:$BK$35,V$20+$S41-1,0)</f>
        <v>0.0924113838616823</v>
      </c>
      <c r="W41" s="17" t="n">
        <f aca="false">VLOOKUP($T41,_eurostat_input!$A$5:$BK$35,W$20+$S41-1,0)</f>
        <v>0</v>
      </c>
      <c r="X41" s="17" t="n">
        <f aca="false">VLOOKUP($T41,_eurostat_input!$A$5:$BK$35,X$20+$S41-1,0)</f>
        <v>0</v>
      </c>
      <c r="Y41" s="17" t="n">
        <f aca="false">VLOOKUP($T41,_eurostat_input!$A$5:$BK$35,Y$20+$S41-1,0)</f>
        <v>0.0126150640372531</v>
      </c>
      <c r="Z41" s="17" t="n">
        <f aca="false">VLOOKUP($T41,_eurostat_input!$A$5:$BK$35,Z$20+$S41-1,0)</f>
        <v>0.050427974204292</v>
      </c>
      <c r="AA41" s="17" t="n">
        <f aca="false">VLOOKUP($T41,_eurostat_input!$A$5:$BK$35,AA$20+$S41-1,0)</f>
        <v>0.444279184937782</v>
      </c>
      <c r="AB41" s="17" t="n">
        <f aca="false">VLOOKUP($T41,_eurostat_input!$A$5:$BK$35,AB$20+$S41-1,0)</f>
        <v>0</v>
      </c>
      <c r="AC41" s="17" t="n">
        <f aca="false">VLOOKUP($T41,_eurostat_input!$A$5:$BK$35,AC$20+$S41-1,0)</f>
        <v>0.0119472003804733</v>
      </c>
      <c r="AD41" s="17" t="n">
        <f aca="false">VLOOKUP($T41,_eurostat_input!$A$5:$BK$35,AD$20+$S41-1,0)</f>
        <v>0</v>
      </c>
      <c r="AE41" s="17" t="n">
        <f aca="false">VLOOKUP($T41,_eurostat_input!$A$5:$BK$35,AE$20+$S41-1,0)</f>
        <v>0.388319192578517</v>
      </c>
      <c r="AF41" s="17" t="n">
        <f aca="false">VLOOKUP($T41,_eurostat_input!$A$5:$BK$35,AF$20+$S41-1,0)</f>
        <v>0</v>
      </c>
      <c r="AG41" s="17" t="n">
        <f aca="false">VLOOKUP($T41,_eurostat_input!$A$5:$BK$35,AG$20+$S41-1,0)</f>
        <v>0</v>
      </c>
      <c r="AH41" s="17" t="n">
        <f aca="false">VLOOKUP($T41,_eurostat_input!$A$5:$BK$35,AH$20+$S41-1,0)</f>
        <v>0</v>
      </c>
      <c r="AI41" s="18" t="n">
        <f aca="false">SUM(V41:AH41)</f>
        <v>1</v>
      </c>
    </row>
    <row r="42" customFormat="false" ht="16.5" hidden="false" customHeight="false" outlineLevel="0" collapsed="false">
      <c r="A42" s="0" t="n">
        <f aca="false">MATCH($C42,_eurostat_input!$A$4:$AN$4,0)-1</f>
        <v>8</v>
      </c>
      <c r="B42" s="0" t="s">
        <v>52</v>
      </c>
      <c r="C42" s="0" t="n">
        <v>1</v>
      </c>
      <c r="D42" s="17" t="n">
        <f aca="false">IF(D$20="e",0,VLOOKUP($B42,_eurostat_input!$A$5:$BK$35,D$20+$A42-1,0))</f>
        <v>0.475945502305226</v>
      </c>
      <c r="E42" s="17" t="n">
        <f aca="false">IF(E$20="e",0,VLOOKUP($B42,_eurostat_input!$A$5:$BK$35,E$20+$A42-1,0))</f>
        <v>0</v>
      </c>
      <c r="F42" s="17" t="n">
        <f aca="false">IF(F$20="e",0,VLOOKUP($B42,_eurostat_input!$A$5:$BK$35,F$20+$A42-1,0))</f>
        <v>0</v>
      </c>
      <c r="G42" s="17" t="n">
        <f aca="false">IF(G$20="e",0,VLOOKUP($B42,_eurostat_input!$A$5:$BK$35,G$20+$A42-1,0))</f>
        <v>0.354009554942623</v>
      </c>
      <c r="H42" s="17" t="n">
        <f aca="false">IF(H$20="e",0,VLOOKUP($B42,_eurostat_input!$A$5:$BK$35,H$20+$A42-1,0))</f>
        <v>0.00100126171320027</v>
      </c>
      <c r="I42" s="17" t="n">
        <f aca="false">IF(I$20="e",0,VLOOKUP($B42,_eurostat_input!$A$5:$BK$35,I$20+$A42-1,0))</f>
        <v>0.107983596207942</v>
      </c>
      <c r="J42" s="17" t="n">
        <f aca="false">IF(J$20="e",0,VLOOKUP($B42,_eurostat_input!$A$5:$BK$35,J$20+$A42-1,0))</f>
        <v>0</v>
      </c>
      <c r="K42" s="17" t="n">
        <f aca="false">IF(K$20="e",0,VLOOKUP($B42,_eurostat_input!$A$5:$BK$35,K$20+$A42-1,0))</f>
        <v>0.0416161037003142</v>
      </c>
      <c r="L42" s="17" t="n">
        <f aca="false">IF(L$20="e",0,VLOOKUP($B42,_eurostat_input!$A$5:$BK$35,L$20+$A42-1,0))</f>
        <v>0.00486099528267355</v>
      </c>
      <c r="M42" s="17" t="n">
        <f aca="false">IF(M$20="e",0,VLOOKUP($B42,_eurostat_input!$A$5:$BK$35,M$20+$A42-1,0))</f>
        <v>0</v>
      </c>
      <c r="N42" s="17" t="n">
        <f aca="false">IF(N$20="e",0,VLOOKUP($B42,_eurostat_input!$A$5:$BK$35,N$20+$A42-1,0))</f>
        <v>0.0145829858480207</v>
      </c>
      <c r="O42" s="17" t="n">
        <f aca="false">IF(O$20="e",0,VLOOKUP($B42,_eurostat_input!$A$5:$BK$35,O$20+$A42-1,0))</f>
        <v>0</v>
      </c>
      <c r="P42" s="17" t="n">
        <f aca="false">IF(P$20="e",0,VLOOKUP($B42,_eurostat_input!$A$5:$BK$35,P$20+$A42-1,0))</f>
        <v>0</v>
      </c>
      <c r="Q42" s="18" t="n">
        <f aca="false">SUM(D42:P42)</f>
        <v>1</v>
      </c>
      <c r="S42" s="0" t="n">
        <v>1</v>
      </c>
      <c r="T42" s="0" t="s">
        <v>52</v>
      </c>
      <c r="U42" s="0" t="n">
        <v>0</v>
      </c>
      <c r="V42" s="17" t="n">
        <f aca="false">VLOOKUP($T42,_eurostat_input!$A$5:$BK$35,V$20+$S42-1,0)</f>
        <v>0.500995265584448</v>
      </c>
      <c r="W42" s="17" t="n">
        <f aca="false">VLOOKUP($T42,_eurostat_input!$A$5:$BK$35,W$20+$S42-1,0)</f>
        <v>0</v>
      </c>
      <c r="X42" s="17" t="n">
        <f aca="false">VLOOKUP($T42,_eurostat_input!$A$5:$BK$35,X$20+$S42-1,0)</f>
        <v>0</v>
      </c>
      <c r="Y42" s="17" t="n">
        <f aca="false">VLOOKUP($T42,_eurostat_input!$A$5:$BK$35,Y$20+$S42-1,0)</f>
        <v>0.393343949936248</v>
      </c>
      <c r="Z42" s="17" t="n">
        <f aca="false">VLOOKUP($T42,_eurostat_input!$A$5:$BK$35,Z$20+$S42-1,0)</f>
        <v>0.00143037387600039</v>
      </c>
      <c r="AA42" s="17" t="n">
        <f aca="false">VLOOKUP($T42,_eurostat_input!$A$5:$BK$35,AA$20+$S42-1,0)</f>
        <v>0.0626143069029888</v>
      </c>
      <c r="AB42" s="17" t="n">
        <f aca="false">VLOOKUP($T42,_eurostat_input!$A$5:$BK$35,AB$20+$S42-1,0)</f>
        <v>0</v>
      </c>
      <c r="AC42" s="17" t="n">
        <f aca="false">VLOOKUP($T42,_eurostat_input!$A$5:$BK$35,AC$20+$S42-1,0)</f>
        <v>0.0416161037003142</v>
      </c>
      <c r="AD42" s="17" t="n">
        <f aca="false">VLOOKUP($T42,_eurostat_input!$A$5:$BK$35,AD$20+$S42-1,0)</f>
        <v>0</v>
      </c>
      <c r="AE42" s="17" t="n">
        <f aca="false">VLOOKUP($T42,_eurostat_input!$A$5:$BK$35,AE$20+$S42-1,0)</f>
        <v>0</v>
      </c>
      <c r="AF42" s="17" t="n">
        <f aca="false">VLOOKUP($T42,_eurostat_input!$A$5:$BK$35,AF$20+$S42-1,0)</f>
        <v>0</v>
      </c>
      <c r="AG42" s="17" t="n">
        <f aca="false">VLOOKUP($T42,_eurostat_input!$A$5:$BK$35,AG$20+$S42-1,0)</f>
        <v>0</v>
      </c>
      <c r="AH42" s="17" t="n">
        <f aca="false">VLOOKUP($T42,_eurostat_input!$A$5:$BK$35,AH$20+$S42-1,0)</f>
        <v>0</v>
      </c>
      <c r="AI42" s="18" t="n">
        <f aca="false">SUM(V42:AH42)</f>
        <v>1</v>
      </c>
    </row>
    <row r="43" customFormat="false" ht="16.5" hidden="false" customHeight="false" outlineLevel="0" collapsed="false">
      <c r="A43" s="0" t="n">
        <f aca="false">MATCH($C43,_eurostat_input!$A$4:$AN$4,0)-1</f>
        <v>8</v>
      </c>
      <c r="B43" s="0" t="s">
        <v>53</v>
      </c>
      <c r="C43" s="0" t="n">
        <v>1</v>
      </c>
      <c r="D43" s="17" t="n">
        <f aca="false">IF(D$20="e",0,VLOOKUP($B43,_eurostat_input!$A$5:$BK$35,D$20+$A43-1,0))</f>
        <v>0</v>
      </c>
      <c r="E43" s="17" t="n">
        <f aca="false">IF(E$20="e",0,VLOOKUP($B43,_eurostat_input!$A$5:$BK$35,E$20+$A43-1,0))</f>
        <v>0</v>
      </c>
      <c r="F43" s="17" t="n">
        <f aca="false">IF(F$20="e",0,VLOOKUP($B43,_eurostat_input!$A$5:$BK$35,F$20+$A43-1,0))</f>
        <v>0</v>
      </c>
      <c r="G43" s="17" t="n">
        <f aca="false">IF(G$20="e",0,VLOOKUP($B43,_eurostat_input!$A$5:$BK$35,G$20+$A43-1,0))</f>
        <v>0.511778239133246</v>
      </c>
      <c r="H43" s="17" t="n">
        <f aca="false">IF(H$20="e",0,VLOOKUP($B43,_eurostat_input!$A$5:$BK$35,H$20+$A43-1,0))</f>
        <v>0</v>
      </c>
      <c r="I43" s="17" t="n">
        <f aca="false">IF(I$20="e",0,VLOOKUP($B43,_eurostat_input!$A$5:$BK$35,I$20+$A43-1,0))</f>
        <v>0.126508106136369</v>
      </c>
      <c r="J43" s="17" t="n">
        <f aca="false">IF(J$20="e",0,VLOOKUP($B43,_eurostat_input!$A$5:$BK$35,J$20+$A43-1,0))</f>
        <v>0</v>
      </c>
      <c r="K43" s="17" t="n">
        <f aca="false">IF(K$20="e",0,VLOOKUP($B43,_eurostat_input!$A$5:$BK$35,K$20+$A43-1,0))</f>
        <v>0.34465438009261</v>
      </c>
      <c r="L43" s="17" t="n">
        <f aca="false">IF(L$20="e",0,VLOOKUP($B43,_eurostat_input!$A$5:$BK$35,L$20+$A43-1,0))</f>
        <v>0.00426481865944371</v>
      </c>
      <c r="M43" s="17" t="n">
        <f aca="false">IF(M$20="e",0,VLOOKUP($B43,_eurostat_input!$A$5:$BK$35,M$20+$A43-1,0))</f>
        <v>0</v>
      </c>
      <c r="N43" s="17" t="n">
        <f aca="false">IF(N$20="e",0,VLOOKUP($B43,_eurostat_input!$A$5:$BK$35,N$20+$A43-1,0))</f>
        <v>0.0127944559783311</v>
      </c>
      <c r="O43" s="17" t="n">
        <f aca="false">IF(O$20="e",0,VLOOKUP($B43,_eurostat_input!$A$5:$BK$35,O$20+$A43-1,0))</f>
        <v>0</v>
      </c>
      <c r="P43" s="17" t="n">
        <f aca="false">IF(P$20="e",0,VLOOKUP($B43,_eurostat_input!$A$5:$BK$35,P$20+$A43-1,0))</f>
        <v>0</v>
      </c>
      <c r="Q43" s="18" t="n">
        <f aca="false">SUM(D43:P43)</f>
        <v>1</v>
      </c>
      <c r="S43" s="0" t="n">
        <v>1</v>
      </c>
      <c r="T43" s="0" t="s">
        <v>53</v>
      </c>
      <c r="U43" s="0" t="n">
        <v>0</v>
      </c>
      <c r="V43" s="17" t="n">
        <f aca="false">VLOOKUP($T43,_eurostat_input!$A$5:$BK$35,V$20+$S43-1,0)</f>
        <v>0</v>
      </c>
      <c r="W43" s="17" t="n">
        <f aca="false">VLOOKUP($T43,_eurostat_input!$A$5:$BK$35,W$20+$S43-1,0)</f>
        <v>0</v>
      </c>
      <c r="X43" s="17" t="n">
        <f aca="false">VLOOKUP($T43,_eurostat_input!$A$5:$BK$35,X$20+$S43-1,0)</f>
        <v>0</v>
      </c>
      <c r="Y43" s="17" t="n">
        <f aca="false">VLOOKUP($T43,_eurostat_input!$A$5:$BK$35,Y$20+$S43-1,0)</f>
        <v>0.568642487925828</v>
      </c>
      <c r="Z43" s="17" t="n">
        <f aca="false">VLOOKUP($T43,_eurostat_input!$A$5:$BK$35,Z$20+$S43-1,0)</f>
        <v>0</v>
      </c>
      <c r="AA43" s="17" t="n">
        <f aca="false">VLOOKUP($T43,_eurostat_input!$A$5:$BK$35,AA$20+$S43-1,0)</f>
        <v>0.0867031319815612</v>
      </c>
      <c r="AB43" s="17" t="n">
        <f aca="false">VLOOKUP($T43,_eurostat_input!$A$5:$BK$35,AB$20+$S43-1,0)</f>
        <v>0</v>
      </c>
      <c r="AC43" s="17" t="n">
        <f aca="false">VLOOKUP($T43,_eurostat_input!$A$5:$BK$35,AC$20+$S43-1,0)</f>
        <v>0.34465438009261</v>
      </c>
      <c r="AD43" s="17" t="n">
        <f aca="false">VLOOKUP($T43,_eurostat_input!$A$5:$BK$35,AD$20+$S43-1,0)</f>
        <v>0</v>
      </c>
      <c r="AE43" s="17" t="n">
        <f aca="false">VLOOKUP($T43,_eurostat_input!$A$5:$BK$35,AE$20+$S43-1,0)</f>
        <v>0</v>
      </c>
      <c r="AF43" s="17" t="n">
        <f aca="false">VLOOKUP($T43,_eurostat_input!$A$5:$BK$35,AF$20+$S43-1,0)</f>
        <v>0</v>
      </c>
      <c r="AG43" s="17" t="n">
        <f aca="false">VLOOKUP($T43,_eurostat_input!$A$5:$BK$35,AG$20+$S43-1,0)</f>
        <v>0</v>
      </c>
      <c r="AH43" s="17" t="n">
        <f aca="false">VLOOKUP($T43,_eurostat_input!$A$5:$BK$35,AH$20+$S43-1,0)</f>
        <v>0</v>
      </c>
      <c r="AI43" s="18" t="n">
        <f aca="false">SUM(V43:AH43)</f>
        <v>1</v>
      </c>
    </row>
    <row r="44" customFormat="false" ht="16.5" hidden="false" customHeight="false" outlineLevel="0" collapsed="false">
      <c r="A44" s="0" t="n">
        <f aca="false">MATCH($C44,_eurostat_input!$A$4:$AN$4,0)-1</f>
        <v>8</v>
      </c>
      <c r="B44" s="0" t="s">
        <v>54</v>
      </c>
      <c r="C44" s="0" t="n">
        <v>1</v>
      </c>
      <c r="D44" s="17" t="n">
        <f aca="false">IF(D$20="e",0,VLOOKUP($B44,_eurostat_input!$A$5:$BK$35,D$20+$A44-1,0))</f>
        <v>0.828644881250058</v>
      </c>
      <c r="E44" s="17" t="n">
        <f aca="false">IF(E$20="e",0,VLOOKUP($B44,_eurostat_input!$A$5:$BK$35,E$20+$A44-1,0))</f>
        <v>0</v>
      </c>
      <c r="F44" s="17" t="n">
        <f aca="false">IF(F$20="e",0,VLOOKUP($B44,_eurostat_input!$A$5:$BK$35,F$20+$A44-1,0))</f>
        <v>0</v>
      </c>
      <c r="G44" s="17" t="n">
        <f aca="false">IF(G$20="e",0,VLOOKUP($B44,_eurostat_input!$A$5:$BK$35,G$20+$A44-1,0))</f>
        <v>0.00527472164866658</v>
      </c>
      <c r="H44" s="17" t="n">
        <f aca="false">IF(H$20="e",0,VLOOKUP($B44,_eurostat_input!$A$5:$BK$35,H$20+$A44-1,0))</f>
        <v>0.000105606013269638</v>
      </c>
      <c r="I44" s="17" t="n">
        <f aca="false">IF(I$20="e",0,VLOOKUP($B44,_eurostat_input!$A$5:$BK$35,I$20+$A44-1,0))</f>
        <v>0.101749618623646</v>
      </c>
      <c r="J44" s="17" t="n">
        <f aca="false">IF(J$20="e",0,VLOOKUP($B44,_eurostat_input!$A$5:$BK$35,J$20+$A44-1,0))</f>
        <v>0</v>
      </c>
      <c r="K44" s="17" t="n">
        <f aca="false">IF(K$20="e",0,VLOOKUP($B44,_eurostat_input!$A$5:$BK$35,K$20+$A44-1,0))</f>
        <v>0.0176040334874803</v>
      </c>
      <c r="L44" s="17" t="n">
        <f aca="false">IF(L$20="e",0,VLOOKUP($B44,_eurostat_input!$A$5:$BK$35,L$20+$A44-1,0))</f>
        <v>0.00331831712925023</v>
      </c>
      <c r="M44" s="17" t="n">
        <f aca="false">IF(M$20="e",0,VLOOKUP($B44,_eurostat_input!$A$5:$BK$35,M$20+$A44-1,0))</f>
        <v>0.033347870459879</v>
      </c>
      <c r="N44" s="17" t="n">
        <f aca="false">IF(N$20="e",0,VLOOKUP($B44,_eurostat_input!$A$5:$BK$35,N$20+$A44-1,0))</f>
        <v>0.00995495138775068</v>
      </c>
      <c r="O44" s="17" t="n">
        <f aca="false">IF(O$20="e",0,VLOOKUP($B44,_eurostat_input!$A$5:$BK$35,O$20+$A44-1,0))</f>
        <v>0</v>
      </c>
      <c r="P44" s="17" t="n">
        <f aca="false">IF(P$20="e",0,VLOOKUP($B44,_eurostat_input!$A$5:$BK$35,P$20+$A44-1,0))</f>
        <v>0</v>
      </c>
      <c r="Q44" s="18" t="n">
        <f aca="false">SUM(D44:P44)</f>
        <v>1</v>
      </c>
      <c r="S44" s="0" t="n">
        <v>1</v>
      </c>
      <c r="T44" s="0" t="s">
        <v>54</v>
      </c>
      <c r="U44" s="0" t="n">
        <v>0</v>
      </c>
      <c r="V44" s="17" t="n">
        <f aca="false">VLOOKUP($T44,_eurostat_input!$A$5:$BK$35,V$20+$S44-1,0)</f>
        <v>0.872257769736903</v>
      </c>
      <c r="W44" s="17" t="n">
        <f aca="false">VLOOKUP($T44,_eurostat_input!$A$5:$BK$35,W$20+$S44-1,0)</f>
        <v>0</v>
      </c>
      <c r="X44" s="17" t="n">
        <f aca="false">VLOOKUP($T44,_eurostat_input!$A$5:$BK$35,X$20+$S44-1,0)</f>
        <v>0</v>
      </c>
      <c r="Y44" s="17" t="n">
        <f aca="false">VLOOKUP($T44,_eurostat_input!$A$5:$BK$35,Y$20+$S44-1,0)</f>
        <v>0.00586080183185176</v>
      </c>
      <c r="Z44" s="17" t="n">
        <f aca="false">VLOOKUP($T44,_eurostat_input!$A$5:$BK$35,Z$20+$S44-1,0)</f>
        <v>0.00015086573324234</v>
      </c>
      <c r="AA44" s="17" t="n">
        <f aca="false">VLOOKUP($T44,_eurostat_input!$A$5:$BK$35,AA$20+$S44-1,0)</f>
        <v>0.0707786587506436</v>
      </c>
      <c r="AB44" s="17" t="n">
        <f aca="false">VLOOKUP($T44,_eurostat_input!$A$5:$BK$35,AB$20+$S44-1,0)</f>
        <v>0</v>
      </c>
      <c r="AC44" s="17" t="n">
        <f aca="false">VLOOKUP($T44,_eurostat_input!$A$5:$BK$35,AC$20+$S44-1,0)</f>
        <v>0.0176040334874803</v>
      </c>
      <c r="AD44" s="17" t="n">
        <f aca="false">VLOOKUP($T44,_eurostat_input!$A$5:$BK$35,AD$20+$S44-1,0)</f>
        <v>0</v>
      </c>
      <c r="AE44" s="17" t="n">
        <f aca="false">VLOOKUP($T44,_eurostat_input!$A$5:$BK$35,AE$20+$S44-1,0)</f>
        <v>0.033347870459879</v>
      </c>
      <c r="AF44" s="17" t="n">
        <f aca="false">VLOOKUP($T44,_eurostat_input!$A$5:$BK$35,AF$20+$S44-1,0)</f>
        <v>0</v>
      </c>
      <c r="AG44" s="17" t="n">
        <f aca="false">VLOOKUP($T44,_eurostat_input!$A$5:$BK$35,AG$20+$S44-1,0)</f>
        <v>0</v>
      </c>
      <c r="AH44" s="17" t="n">
        <f aca="false">VLOOKUP($T44,_eurostat_input!$A$5:$BK$35,AH$20+$S44-1,0)</f>
        <v>0</v>
      </c>
      <c r="AI44" s="18" t="n">
        <f aca="false">SUM(V44:AH44)</f>
        <v>1</v>
      </c>
    </row>
    <row r="45" customFormat="false" ht="16.5" hidden="false" customHeight="false" outlineLevel="0" collapsed="false">
      <c r="A45" s="0" t="n">
        <f aca="false">MATCH($C45,_eurostat_input!$A$4:$AN$4,0)-1</f>
        <v>8</v>
      </c>
      <c r="B45" s="0" t="s">
        <v>55</v>
      </c>
      <c r="C45" s="0" t="n">
        <v>1</v>
      </c>
      <c r="D45" s="17" t="n">
        <f aca="false">IF(D$20="e",0,VLOOKUP($B45,_eurostat_input!$A$5:$BK$35,D$20+$A45-1,0))</f>
        <v>0.135871291473299</v>
      </c>
      <c r="E45" s="17" t="n">
        <f aca="false">IF(E$20="e",0,VLOOKUP($B45,_eurostat_input!$A$5:$BK$35,E$20+$A45-1,0))</f>
        <v>0</v>
      </c>
      <c r="F45" s="17" t="n">
        <f aca="false">IF(F$20="e",0,VLOOKUP($B45,_eurostat_input!$A$5:$BK$35,F$20+$A45-1,0))</f>
        <v>0</v>
      </c>
      <c r="G45" s="17" t="n">
        <f aca="false">IF(G$20="e",0,VLOOKUP($B45,_eurostat_input!$A$5:$BK$35,G$20+$A45-1,0))</f>
        <v>0.00612051234196362</v>
      </c>
      <c r="H45" s="17" t="n">
        <f aca="false">IF(H$20="e",0,VLOOKUP($B45,_eurostat_input!$A$5:$BK$35,H$20+$A45-1,0))</f>
        <v>0.316316667459319</v>
      </c>
      <c r="I45" s="17" t="n">
        <f aca="false">IF(I$20="e",0,VLOOKUP($B45,_eurostat_input!$A$5:$BK$35,I$20+$A45-1,0))</f>
        <v>0.282258738302659</v>
      </c>
      <c r="J45" s="17" t="n">
        <f aca="false">IF(J$20="e",0,VLOOKUP($B45,_eurostat_input!$A$5:$BK$35,J$20+$A45-1,0))</f>
        <v>0</v>
      </c>
      <c r="K45" s="17" t="n">
        <f aca="false">IF(K$20="e",0,VLOOKUP($B45,_eurostat_input!$A$5:$BK$35,K$20+$A45-1,0))</f>
        <v>0.00854754752521936</v>
      </c>
      <c r="L45" s="17" t="n">
        <f aca="false">IF(L$20="e",0,VLOOKUP($B45,_eurostat_input!$A$5:$BK$35,L$20+$A45-1,0))</f>
        <v>0.0107546597688552</v>
      </c>
      <c r="M45" s="17" t="n">
        <f aca="false">IF(M$20="e",0,VLOOKUP($B45,_eurostat_input!$A$5:$BK$35,M$20+$A45-1,0))</f>
        <v>0.207866603822118</v>
      </c>
      <c r="N45" s="17" t="n">
        <f aca="false">IF(N$20="e",0,VLOOKUP($B45,_eurostat_input!$A$5:$BK$35,N$20+$A45-1,0))</f>
        <v>0.0322639793065657</v>
      </c>
      <c r="O45" s="17" t="n">
        <f aca="false">IF(O$20="e",0,VLOOKUP($B45,_eurostat_input!$A$5:$BK$35,O$20+$A45-1,0))</f>
        <v>0</v>
      </c>
      <c r="P45" s="17" t="n">
        <f aca="false">IF(P$20="e",0,VLOOKUP($B45,_eurostat_input!$A$5:$BK$35,P$20+$A45-1,0))</f>
        <v>0</v>
      </c>
      <c r="Q45" s="18" t="n">
        <f aca="false">SUM(D45:P45)</f>
        <v>1</v>
      </c>
      <c r="S45" s="0" t="n">
        <v>1</v>
      </c>
      <c r="T45" s="0" t="s">
        <v>55</v>
      </c>
      <c r="U45" s="0" t="n">
        <v>0</v>
      </c>
      <c r="V45" s="17" t="n">
        <f aca="false">VLOOKUP($T45,_eurostat_input!$A$5:$BK$35,V$20+$S45-1,0)</f>
        <v>0.143022412077157</v>
      </c>
      <c r="W45" s="17" t="n">
        <f aca="false">VLOOKUP($T45,_eurostat_input!$A$5:$BK$35,W$20+$S45-1,0)</f>
        <v>0</v>
      </c>
      <c r="X45" s="17" t="n">
        <f aca="false">VLOOKUP($T45,_eurostat_input!$A$5:$BK$35,X$20+$S45-1,0)</f>
        <v>0</v>
      </c>
      <c r="Y45" s="17" t="n">
        <f aca="false">VLOOKUP($T45,_eurostat_input!$A$5:$BK$35,Y$20+$S45-1,0)</f>
        <v>0.00680056926884846</v>
      </c>
      <c r="Z45" s="17" t="n">
        <f aca="false">VLOOKUP($T45,_eurostat_input!$A$5:$BK$35,Z$20+$S45-1,0)</f>
        <v>0.451880953513313</v>
      </c>
      <c r="AA45" s="17" t="n">
        <f aca="false">VLOOKUP($T45,_eurostat_input!$A$5:$BK$35,AA$20+$S45-1,0)</f>
        <v>0.181881913793344</v>
      </c>
      <c r="AB45" s="17" t="n">
        <f aca="false">VLOOKUP($T45,_eurostat_input!$A$5:$BK$35,AB$20+$S45-1,0)</f>
        <v>0</v>
      </c>
      <c r="AC45" s="17" t="n">
        <f aca="false">VLOOKUP($T45,_eurostat_input!$A$5:$BK$35,AC$20+$S45-1,0)</f>
        <v>0.00854754752521936</v>
      </c>
      <c r="AD45" s="17" t="n">
        <f aca="false">VLOOKUP($T45,_eurostat_input!$A$5:$BK$35,AD$20+$S45-1,0)</f>
        <v>0</v>
      </c>
      <c r="AE45" s="17" t="n">
        <f aca="false">VLOOKUP($T45,_eurostat_input!$A$5:$BK$35,AE$20+$S45-1,0)</f>
        <v>0.207866603822118</v>
      </c>
      <c r="AF45" s="17" t="n">
        <f aca="false">VLOOKUP($T45,_eurostat_input!$A$5:$BK$35,AF$20+$S45-1,0)</f>
        <v>0</v>
      </c>
      <c r="AG45" s="17" t="n">
        <f aca="false">VLOOKUP($T45,_eurostat_input!$A$5:$BK$35,AG$20+$S45-1,0)</f>
        <v>0</v>
      </c>
      <c r="AH45" s="17" t="n">
        <f aca="false">VLOOKUP($T45,_eurostat_input!$A$5:$BK$35,AH$20+$S45-1,0)</f>
        <v>0</v>
      </c>
      <c r="AI45" s="18" t="n">
        <f aca="false">SUM(V45:AH45)</f>
        <v>1</v>
      </c>
    </row>
    <row r="46" customFormat="false" ht="16.5" hidden="false" customHeight="false" outlineLevel="0" collapsed="false">
      <c r="A46" s="0" t="n">
        <f aca="false">MATCH($C46,_eurostat_input!$A$4:$AN$4,0)-1</f>
        <v>8</v>
      </c>
      <c r="B46" s="0" t="s">
        <v>56</v>
      </c>
      <c r="C46" s="0" t="n">
        <v>1</v>
      </c>
      <c r="D46" s="17" t="n">
        <f aca="false">IF(D$20="e",0,VLOOKUP($B46,_eurostat_input!$A$5:$BK$35,D$20+$A46-1,0))</f>
        <v>0.0135513136549829</v>
      </c>
      <c r="E46" s="17" t="n">
        <f aca="false">IF(E$20="e",0,VLOOKUP($B46,_eurostat_input!$A$5:$BK$35,E$20+$A46-1,0))</f>
        <v>0</v>
      </c>
      <c r="F46" s="17" t="n">
        <f aca="false">IF(F$20="e",0,VLOOKUP($B46,_eurostat_input!$A$5:$BK$35,F$20+$A46-1,0))</f>
        <v>0</v>
      </c>
      <c r="G46" s="17" t="n">
        <f aca="false">IF(G$20="e",0,VLOOKUP($B46,_eurostat_input!$A$5:$BK$35,G$20+$A46-1,0))</f>
        <v>0.0706174561522963</v>
      </c>
      <c r="H46" s="17" t="n">
        <f aca="false">IF(H$20="e",0,VLOOKUP($B46,_eurostat_input!$A$5:$BK$35,H$20+$A46-1,0))</f>
        <v>0</v>
      </c>
      <c r="I46" s="17" t="n">
        <f aca="false">IF(I$20="e",0,VLOOKUP($B46,_eurostat_input!$A$5:$BK$35,I$20+$A46-1,0))</f>
        <v>0.728099556829712</v>
      </c>
      <c r="J46" s="17" t="n">
        <f aca="false">IF(J$20="e",0,VLOOKUP($B46,_eurostat_input!$A$5:$BK$35,J$20+$A46-1,0))</f>
        <v>0</v>
      </c>
      <c r="K46" s="17" t="n">
        <f aca="false">IF(K$20="e",0,VLOOKUP($B46,_eurostat_input!$A$5:$BK$35,K$20+$A46-1,0))</f>
        <v>0.185163790047591</v>
      </c>
      <c r="L46" s="17" t="n">
        <f aca="false">IF(L$20="e",0,VLOOKUP($B46,_eurostat_input!$A$5:$BK$35,L$20+$A46-1,0))</f>
        <v>0.000641970828854595</v>
      </c>
      <c r="M46" s="17" t="n">
        <f aca="false">IF(M$20="e",0,VLOOKUP($B46,_eurostat_input!$A$5:$BK$35,M$20+$A46-1,0))</f>
        <v>0</v>
      </c>
      <c r="N46" s="17" t="n">
        <f aca="false">IF(N$20="e",0,VLOOKUP($B46,_eurostat_input!$A$5:$BK$35,N$20+$A46-1,0))</f>
        <v>0.00192591248656378</v>
      </c>
      <c r="O46" s="17" t="n">
        <f aca="false">IF(O$20="e",0,VLOOKUP($B46,_eurostat_input!$A$5:$BK$35,O$20+$A46-1,0))</f>
        <v>0</v>
      </c>
      <c r="P46" s="17" t="n">
        <f aca="false">IF(P$20="e",0,VLOOKUP($B46,_eurostat_input!$A$5:$BK$35,P$20+$A46-1,0))</f>
        <v>0</v>
      </c>
      <c r="Q46" s="18" t="n">
        <f aca="false">SUM(D46:P46)</f>
        <v>1</v>
      </c>
      <c r="S46" s="0" t="n">
        <v>1</v>
      </c>
      <c r="T46" s="0" t="s">
        <v>56</v>
      </c>
      <c r="U46" s="0" t="n">
        <v>0</v>
      </c>
      <c r="V46" s="17" t="n">
        <f aca="false">VLOOKUP($T46,_eurostat_input!$A$5:$BK$35,V$20+$S46-1,0)</f>
        <v>0.0142645406894557</v>
      </c>
      <c r="W46" s="17" t="n">
        <f aca="false">VLOOKUP($T46,_eurostat_input!$A$5:$BK$35,W$20+$S46-1,0)</f>
        <v>0</v>
      </c>
      <c r="X46" s="17" t="n">
        <f aca="false">VLOOKUP($T46,_eurostat_input!$A$5:$BK$35,X$20+$S46-1,0)</f>
        <v>0</v>
      </c>
      <c r="Y46" s="17" t="n">
        <f aca="false">VLOOKUP($T46,_eurostat_input!$A$5:$BK$35,Y$20+$S46-1,0)</f>
        <v>0.0784638401692181</v>
      </c>
      <c r="Z46" s="17" t="n">
        <f aca="false">VLOOKUP($T46,_eurostat_input!$A$5:$BK$35,Z$20+$S46-1,0)</f>
        <v>0</v>
      </c>
      <c r="AA46" s="17" t="n">
        <f aca="false">VLOOKUP($T46,_eurostat_input!$A$5:$BK$35,AA$20+$S46-1,0)</f>
        <v>0.722107829093736</v>
      </c>
      <c r="AB46" s="17" t="n">
        <f aca="false">VLOOKUP($T46,_eurostat_input!$A$5:$BK$35,AB$20+$S46-1,0)</f>
        <v>0</v>
      </c>
      <c r="AC46" s="17" t="n">
        <f aca="false">VLOOKUP($T46,_eurostat_input!$A$5:$BK$35,AC$20+$S46-1,0)</f>
        <v>0.185163790047591</v>
      </c>
      <c r="AD46" s="17" t="n">
        <f aca="false">VLOOKUP($T46,_eurostat_input!$A$5:$BK$35,AD$20+$S46-1,0)</f>
        <v>0</v>
      </c>
      <c r="AE46" s="17" t="n">
        <f aca="false">VLOOKUP($T46,_eurostat_input!$A$5:$BK$35,AE$20+$S46-1,0)</f>
        <v>0</v>
      </c>
      <c r="AF46" s="17" t="n">
        <f aca="false">VLOOKUP($T46,_eurostat_input!$A$5:$BK$35,AF$20+$S46-1,0)</f>
        <v>0</v>
      </c>
      <c r="AG46" s="17" t="n">
        <f aca="false">VLOOKUP($T46,_eurostat_input!$A$5:$BK$35,AG$20+$S46-1,0)</f>
        <v>0</v>
      </c>
      <c r="AH46" s="17" t="n">
        <f aca="false">VLOOKUP($T46,_eurostat_input!$A$5:$BK$35,AH$20+$S46-1,0)</f>
        <v>0</v>
      </c>
      <c r="AI46" s="18" t="n">
        <f aca="false">SUM(V46:AH46)</f>
        <v>1</v>
      </c>
    </row>
    <row r="47" customFormat="false" ht="16.5" hidden="false" customHeight="false" outlineLevel="0" collapsed="false">
      <c r="A47" s="0" t="n">
        <f aca="false">MATCH($C47,_eurostat_input!$A$4:$AN$4,0)-1</f>
        <v>8</v>
      </c>
      <c r="B47" s="0" t="s">
        <v>57</v>
      </c>
      <c r="C47" s="0" t="n">
        <v>1</v>
      </c>
      <c r="D47" s="17" t="n">
        <f aca="false">IF(D$20="e",0,VLOOKUP($B47,_eurostat_input!$A$5:$BK$35,D$20+$A47-1,0))</f>
        <v>0.268959122074863</v>
      </c>
      <c r="E47" s="17" t="n">
        <f aca="false">IF(E$20="e",0,VLOOKUP($B47,_eurostat_input!$A$5:$BK$35,E$20+$A47-1,0))</f>
        <v>0</v>
      </c>
      <c r="F47" s="17" t="n">
        <f aca="false">IF(F$20="e",0,VLOOKUP($B47,_eurostat_input!$A$5:$BK$35,F$20+$A47-1,0))</f>
        <v>0</v>
      </c>
      <c r="G47" s="17" t="n">
        <f aca="false">IF(G$20="e",0,VLOOKUP($B47,_eurostat_input!$A$5:$BK$35,G$20+$A47-1,0))</f>
        <v>6.55283029115438E-005</v>
      </c>
      <c r="H47" s="17" t="n">
        <f aca="false">IF(H$20="e",0,VLOOKUP($B47,_eurostat_input!$A$5:$BK$35,H$20+$A47-1,0))</f>
        <v>0.00393324693660773</v>
      </c>
      <c r="I47" s="17" t="n">
        <f aca="false">IF(I$20="e",0,VLOOKUP($B47,_eurostat_input!$A$5:$BK$35,I$20+$A47-1,0))</f>
        <v>0.549677409857369</v>
      </c>
      <c r="J47" s="17" t="n">
        <f aca="false">IF(J$20="e",0,VLOOKUP($B47,_eurostat_input!$A$5:$BK$35,J$20+$A47-1,0))</f>
        <v>0</v>
      </c>
      <c r="K47" s="17" t="n">
        <f aca="false">IF(K$20="e",0,VLOOKUP($B47,_eurostat_input!$A$5:$BK$35,K$20+$A47-1,0))</f>
        <v>0.00188756416846623</v>
      </c>
      <c r="L47" s="17" t="n">
        <f aca="false">IF(L$20="e",0,VLOOKUP($B47,_eurostat_input!$A$5:$BK$35,L$20+$A47-1,0))</f>
        <v>0.00118865260861425</v>
      </c>
      <c r="M47" s="17" t="n">
        <f aca="false">IF(M$20="e",0,VLOOKUP($B47,_eurostat_input!$A$5:$BK$35,M$20+$A47-1,0))</f>
        <v>0.170722518225325</v>
      </c>
      <c r="N47" s="17" t="n">
        <f aca="false">IF(N$20="e",0,VLOOKUP($B47,_eurostat_input!$A$5:$BK$35,N$20+$A47-1,0))</f>
        <v>0.00356595782584274</v>
      </c>
      <c r="O47" s="17" t="n">
        <f aca="false">IF(O$20="e",0,VLOOKUP($B47,_eurostat_input!$A$5:$BK$35,O$20+$A47-1,0))</f>
        <v>0</v>
      </c>
      <c r="P47" s="17" t="n">
        <f aca="false">IF(P$20="e",0,VLOOKUP($B47,_eurostat_input!$A$5:$BK$35,P$20+$A47-1,0))</f>
        <v>0</v>
      </c>
      <c r="Q47" s="18" t="n">
        <f aca="false">SUM(D47:P47)</f>
        <v>1</v>
      </c>
      <c r="S47" s="0" t="n">
        <v>1</v>
      </c>
      <c r="T47" s="0" t="s">
        <v>57</v>
      </c>
      <c r="U47" s="0" t="n">
        <v>0</v>
      </c>
      <c r="V47" s="17" t="n">
        <f aca="false">VLOOKUP($T47,_eurostat_input!$A$5:$BK$35,V$20+$S47-1,0)</f>
        <v>0.283114865341962</v>
      </c>
      <c r="W47" s="17" t="n">
        <f aca="false">VLOOKUP($T47,_eurostat_input!$A$5:$BK$35,W$20+$S47-1,0)</f>
        <v>0</v>
      </c>
      <c r="X47" s="17" t="n">
        <f aca="false">VLOOKUP($T47,_eurostat_input!$A$5:$BK$35,X$20+$S47-1,0)</f>
        <v>0</v>
      </c>
      <c r="Y47" s="17" t="n">
        <f aca="false">VLOOKUP($T47,_eurostat_input!$A$5:$BK$35,Y$20+$S47-1,0)</f>
        <v>7.28092254572709E-005</v>
      </c>
      <c r="Z47" s="17" t="n">
        <f aca="false">VLOOKUP($T47,_eurostat_input!$A$5:$BK$35,Z$20+$S47-1,0)</f>
        <v>0.00561892419515389</v>
      </c>
      <c r="AA47" s="17" t="n">
        <f aca="false">VLOOKUP($T47,_eurostat_input!$A$5:$BK$35,AA$20+$S47-1,0)</f>
        <v>0.538583318843636</v>
      </c>
      <c r="AB47" s="17" t="n">
        <f aca="false">VLOOKUP($T47,_eurostat_input!$A$5:$BK$35,AB$20+$S47-1,0)</f>
        <v>0</v>
      </c>
      <c r="AC47" s="17" t="n">
        <f aca="false">VLOOKUP($T47,_eurostat_input!$A$5:$BK$35,AC$20+$S47-1,0)</f>
        <v>0.00188756416846623</v>
      </c>
      <c r="AD47" s="17" t="n">
        <f aca="false">VLOOKUP($T47,_eurostat_input!$A$5:$BK$35,AD$20+$S47-1,0)</f>
        <v>0</v>
      </c>
      <c r="AE47" s="17" t="n">
        <f aca="false">VLOOKUP($T47,_eurostat_input!$A$5:$BK$35,AE$20+$S47-1,0)</f>
        <v>0.170722518225325</v>
      </c>
      <c r="AF47" s="17" t="n">
        <f aca="false">VLOOKUP($T47,_eurostat_input!$A$5:$BK$35,AF$20+$S47-1,0)</f>
        <v>0</v>
      </c>
      <c r="AG47" s="17" t="n">
        <f aca="false">VLOOKUP($T47,_eurostat_input!$A$5:$BK$35,AG$20+$S47-1,0)</f>
        <v>0</v>
      </c>
      <c r="AH47" s="17" t="n">
        <f aca="false">VLOOKUP($T47,_eurostat_input!$A$5:$BK$35,AH$20+$S47-1,0)</f>
        <v>0</v>
      </c>
      <c r="AI47" s="18" t="n">
        <f aca="false">SUM(V47:AH47)</f>
        <v>1</v>
      </c>
    </row>
    <row r="48" customFormat="false" ht="16.5" hidden="false" customHeight="false" outlineLevel="0" collapsed="false">
      <c r="A48" s="0" t="n">
        <f aca="false">MATCH($C48,_eurostat_input!$A$4:$AN$4,0)-1</f>
        <v>8</v>
      </c>
      <c r="B48" s="0" t="s">
        <v>58</v>
      </c>
      <c r="C48" s="0" t="n">
        <v>1</v>
      </c>
      <c r="D48" s="17" t="n">
        <f aca="false">IF(D$20="e",0,VLOOKUP($B48,_eurostat_input!$A$5:$BK$35,D$20+$A48-1,0))</f>
        <v>0.255501916265306</v>
      </c>
      <c r="E48" s="17" t="n">
        <f aca="false">IF(E$20="e",0,VLOOKUP($B48,_eurostat_input!$A$5:$BK$35,E$20+$A48-1,0))</f>
        <v>0</v>
      </c>
      <c r="F48" s="17" t="n">
        <f aca="false">IF(F$20="e",0,VLOOKUP($B48,_eurostat_input!$A$5:$BK$35,F$20+$A48-1,0))</f>
        <v>0</v>
      </c>
      <c r="G48" s="17" t="n">
        <f aca="false">IF(G$20="e",0,VLOOKUP($B48,_eurostat_input!$A$5:$BK$35,G$20+$A48-1,0))</f>
        <v>0.00663897665221321</v>
      </c>
      <c r="H48" s="17" t="n">
        <f aca="false">IF(H$20="e",0,VLOOKUP($B48,_eurostat_input!$A$5:$BK$35,H$20+$A48-1,0))</f>
        <v>0.128503974574797</v>
      </c>
      <c r="I48" s="17" t="n">
        <f aca="false">IF(I$20="e",0,VLOOKUP($B48,_eurostat_input!$A$5:$BK$35,I$20+$A48-1,0))</f>
        <v>0.398017034282361</v>
      </c>
      <c r="J48" s="17" t="n">
        <f aca="false">IF(J$20="e",0,VLOOKUP($B48,_eurostat_input!$A$5:$BK$35,J$20+$A48-1,0))</f>
        <v>0</v>
      </c>
      <c r="K48" s="17" t="n">
        <f aca="false">IF(K$20="e",0,VLOOKUP($B48,_eurostat_input!$A$5:$BK$35,K$20+$A48-1,0))</f>
        <v>0.0444133524505115</v>
      </c>
      <c r="L48" s="17" t="n">
        <f aca="false">IF(L$20="e",0,VLOOKUP($B48,_eurostat_input!$A$5:$BK$35,L$20+$A48-1,0))</f>
        <v>0.00519436989826625</v>
      </c>
      <c r="M48" s="17" t="n">
        <f aca="false">IF(M$20="e",0,VLOOKUP($B48,_eurostat_input!$A$5:$BK$35,M$20+$A48-1,0))</f>
        <v>0.146147266181746</v>
      </c>
      <c r="N48" s="17" t="n">
        <f aca="false">IF(N$20="e",0,VLOOKUP($B48,_eurostat_input!$A$5:$BK$35,N$20+$A48-1,0))</f>
        <v>0.0155831096947988</v>
      </c>
      <c r="O48" s="17" t="n">
        <f aca="false">IF(O$20="e",0,VLOOKUP($B48,_eurostat_input!$A$5:$BK$35,O$20+$A48-1,0))</f>
        <v>0</v>
      </c>
      <c r="P48" s="17" t="n">
        <f aca="false">IF(P$20="e",0,VLOOKUP($B48,_eurostat_input!$A$5:$BK$35,P$20+$A48-1,0))</f>
        <v>0</v>
      </c>
      <c r="Q48" s="18" t="n">
        <f aca="false">SUM(D48:P48)</f>
        <v>1</v>
      </c>
      <c r="S48" s="0" t="n">
        <v>1</v>
      </c>
      <c r="T48" s="19" t="s">
        <v>58</v>
      </c>
      <c r="U48" s="19" t="n">
        <v>0</v>
      </c>
      <c r="V48" s="20" t="n">
        <f aca="false">VLOOKUP($T48,_eurostat_input!$A$5:$BK$35,V$20+$S48-1,0)</f>
        <v>0.268949385542427</v>
      </c>
      <c r="W48" s="20" t="n">
        <f aca="false">VLOOKUP($T48,_eurostat_input!$A$5:$BK$35,W$20+$S48-1,0)</f>
        <v>0</v>
      </c>
      <c r="X48" s="20" t="n">
        <f aca="false">VLOOKUP($T48,_eurostat_input!$A$5:$BK$35,X$20+$S48-1,0)</f>
        <v>0</v>
      </c>
      <c r="Y48" s="20" t="n">
        <f aca="false">VLOOKUP($T48,_eurostat_input!$A$5:$BK$35,Y$20+$S48-1,0)</f>
        <v>0.00737664072468134</v>
      </c>
      <c r="Z48" s="20" t="n">
        <f aca="false">VLOOKUP($T48,_eurostat_input!$A$5:$BK$35,Z$20+$S48-1,0)</f>
        <v>0.183577106535424</v>
      </c>
      <c r="AA48" s="20" t="n">
        <f aca="false">VLOOKUP($T48,_eurostat_input!$A$5:$BK$35,AA$20+$S48-1,0)</f>
        <v>0.34953624856521</v>
      </c>
      <c r="AB48" s="20" t="n">
        <f aca="false">VLOOKUP($T48,_eurostat_input!$A$5:$BK$35,AB$20+$S48-1,0)</f>
        <v>0</v>
      </c>
      <c r="AC48" s="20" t="n">
        <f aca="false">VLOOKUP($T48,_eurostat_input!$A$5:$BK$35,AC$20+$S48-1,0)</f>
        <v>0.0444133524505115</v>
      </c>
      <c r="AD48" s="20" t="n">
        <f aca="false">VLOOKUP($T48,_eurostat_input!$A$5:$BK$35,AD$20+$S48-1,0)</f>
        <v>0</v>
      </c>
      <c r="AE48" s="20" t="n">
        <f aca="false">VLOOKUP($T48,_eurostat_input!$A$5:$BK$35,AE$20+$S48-1,0)</f>
        <v>0.146147266181746</v>
      </c>
      <c r="AF48" s="20" t="n">
        <f aca="false">VLOOKUP($T48,_eurostat_input!$A$5:$BK$35,AF$20+$S48-1,0)</f>
        <v>0</v>
      </c>
      <c r="AG48" s="20" t="n">
        <f aca="false">VLOOKUP($T48,_eurostat_input!$A$5:$BK$35,AG$20+$S48-1,0)</f>
        <v>0</v>
      </c>
      <c r="AH48" s="20" t="n">
        <f aca="false">VLOOKUP($T48,_eurostat_input!$A$5:$BK$35,AH$20+$S48-1,0)</f>
        <v>0</v>
      </c>
      <c r="AI48" s="18" t="n">
        <f aca="false">SUM(V48:AH48)</f>
        <v>1</v>
      </c>
    </row>
    <row r="49" customFormat="false" ht="16.5" hidden="false" customHeight="false" outlineLevel="0" collapsed="false">
      <c r="A49" s="0" t="n">
        <f aca="false">MATCH($C49,_eurostat_input!$A$4:$AN$4,0)-1</f>
        <v>8</v>
      </c>
      <c r="B49" s="0" t="s">
        <v>59</v>
      </c>
      <c r="C49" s="0" t="n">
        <v>1</v>
      </c>
      <c r="D49" s="17" t="n">
        <f aca="false">IF(D$20="e",0,VLOOKUP($B49,_eurostat_input!$A$5:$BK$35,D$20+$A49-1,0))</f>
        <v>0.11183164777241</v>
      </c>
      <c r="E49" s="17" t="n">
        <f aca="false">IF(E$20="e",0,VLOOKUP($B49,_eurostat_input!$A$5:$BK$35,E$20+$A49-1,0))</f>
        <v>0</v>
      </c>
      <c r="F49" s="17" t="n">
        <f aca="false">IF(F$20="e",0,VLOOKUP($B49,_eurostat_input!$A$5:$BK$35,F$20+$A49-1,0))</f>
        <v>0</v>
      </c>
      <c r="G49" s="17" t="n">
        <f aca="false">IF(G$20="e",0,VLOOKUP($B49,_eurostat_input!$A$5:$BK$35,G$20+$A49-1,0))</f>
        <v>0.136744482478886</v>
      </c>
      <c r="H49" s="17" t="n">
        <f aca="false">IF(H$20="e",0,VLOOKUP($B49,_eurostat_input!$A$5:$BK$35,H$20+$A49-1,0))</f>
        <v>9.43393731837161E-005</v>
      </c>
      <c r="I49" s="17" t="n">
        <f aca="false">IF(I$20="e",0,VLOOKUP($B49,_eurostat_input!$A$5:$BK$35,I$20+$A49-1,0))</f>
        <v>0.613247826796031</v>
      </c>
      <c r="J49" s="17" t="n">
        <f aca="false">IF(J$20="e",0,VLOOKUP($B49,_eurostat_input!$A$5:$BK$35,J$20+$A49-1,0))</f>
        <v>0</v>
      </c>
      <c r="K49" s="17" t="n">
        <f aca="false">IF(K$20="e",0,VLOOKUP($B49,_eurostat_input!$A$5:$BK$35,K$20+$A49-1,0))</f>
        <v>0.0396322728611548</v>
      </c>
      <c r="L49" s="17" t="n">
        <f aca="false">IF(L$20="e",0,VLOOKUP($B49,_eurostat_input!$A$5:$BK$35,L$20+$A49-1,0))</f>
        <v>0.00158401040587699</v>
      </c>
      <c r="M49" s="17" t="n">
        <f aca="false">IF(M$20="e",0,VLOOKUP($B49,_eurostat_input!$A$5:$BK$35,M$20+$A49-1,0))</f>
        <v>0.0921133890948279</v>
      </c>
      <c r="N49" s="17" t="n">
        <f aca="false">IF(N$20="e",0,VLOOKUP($B49,_eurostat_input!$A$5:$BK$35,N$20+$A49-1,0))</f>
        <v>0.00475203121763098</v>
      </c>
      <c r="O49" s="17" t="n">
        <f aca="false">IF(O$20="e",0,VLOOKUP($B49,_eurostat_input!$A$5:$BK$35,O$20+$A49-1,0))</f>
        <v>0</v>
      </c>
      <c r="P49" s="17" t="n">
        <f aca="false">IF(P$20="e",0,VLOOKUP($B49,_eurostat_input!$A$5:$BK$35,P$20+$A49-1,0))</f>
        <v>0</v>
      </c>
      <c r="Q49" s="18" t="n">
        <f aca="false">SUM(D49:P49)</f>
        <v>1</v>
      </c>
      <c r="S49" s="0" t="n">
        <v>1</v>
      </c>
      <c r="T49" s="0" t="s">
        <v>59</v>
      </c>
      <c r="U49" s="0" t="n">
        <v>0</v>
      </c>
      <c r="V49" s="17" t="n">
        <f aca="false">VLOOKUP($T49,_eurostat_input!$A$5:$BK$35,V$20+$S49-1,0)</f>
        <v>0.117717523970958</v>
      </c>
      <c r="W49" s="17" t="n">
        <f aca="false">VLOOKUP($T49,_eurostat_input!$A$5:$BK$35,W$20+$S49-1,0)</f>
        <v>0</v>
      </c>
      <c r="X49" s="17" t="n">
        <f aca="false">VLOOKUP($T49,_eurostat_input!$A$5:$BK$35,X$20+$S49-1,0)</f>
        <v>0</v>
      </c>
      <c r="Y49" s="17" t="n">
        <f aca="false">VLOOKUP($T49,_eurostat_input!$A$5:$BK$35,Y$20+$S49-1,0)</f>
        <v>0.151938313865428</v>
      </c>
      <c r="Z49" s="17" t="n">
        <f aca="false">VLOOKUP($T49,_eurostat_input!$A$5:$BK$35,Z$20+$S49-1,0)</f>
        <v>0.000134770533119594</v>
      </c>
      <c r="AA49" s="17" t="n">
        <f aca="false">VLOOKUP($T49,_eurostat_input!$A$5:$BK$35,AA$20+$S49-1,0)</f>
        <v>0.598463729674512</v>
      </c>
      <c r="AB49" s="17" t="n">
        <f aca="false">VLOOKUP($T49,_eurostat_input!$A$5:$BK$35,AB$20+$S49-1,0)</f>
        <v>0</v>
      </c>
      <c r="AC49" s="17" t="n">
        <f aca="false">VLOOKUP($T49,_eurostat_input!$A$5:$BK$35,AC$20+$S49-1,0)</f>
        <v>0.0396322728611548</v>
      </c>
      <c r="AD49" s="17" t="n">
        <f aca="false">VLOOKUP($T49,_eurostat_input!$A$5:$BK$35,AD$20+$S49-1,0)</f>
        <v>0</v>
      </c>
      <c r="AE49" s="17" t="n">
        <f aca="false">VLOOKUP($T49,_eurostat_input!$A$5:$BK$35,AE$20+$S49-1,0)</f>
        <v>0.0921133890948279</v>
      </c>
      <c r="AF49" s="17" t="n">
        <f aca="false">VLOOKUP($T49,_eurostat_input!$A$5:$BK$35,AF$20+$S49-1,0)</f>
        <v>0</v>
      </c>
      <c r="AG49" s="17" t="n">
        <f aca="false">VLOOKUP($T49,_eurostat_input!$A$5:$BK$35,AG$20+$S49-1,0)</f>
        <v>0</v>
      </c>
      <c r="AH49" s="17" t="n">
        <f aca="false">VLOOKUP($T49,_eurostat_input!$A$5:$BK$35,AH$20+$S49-1,0)</f>
        <v>0</v>
      </c>
      <c r="AI49" s="18" t="n">
        <f aca="false">SUM(V49:AH49)</f>
        <v>1</v>
      </c>
    </row>
    <row r="50" customFormat="false" ht="16.5" hidden="false" customHeight="false" outlineLevel="0" collapsed="false">
      <c r="A50" s="0" t="n">
        <f aca="false">MATCH($C50,_eurostat_input!$A$4:$AN$4,0)-1</f>
        <v>8</v>
      </c>
      <c r="B50" s="0" t="s">
        <v>60</v>
      </c>
      <c r="C50" s="0" t="n">
        <v>1</v>
      </c>
      <c r="D50" s="17" t="n">
        <f aca="false">IF(D$20="e",0,VLOOKUP($B50,_eurostat_input!$A$5:$BK$35,D$20+$A50-1,0))</f>
        <v>0.232106077329137</v>
      </c>
      <c r="E50" s="17" t="n">
        <f aca="false">IF(E$20="e",0,VLOOKUP($B50,_eurostat_input!$A$5:$BK$35,E$20+$A50-1,0))</f>
        <v>0</v>
      </c>
      <c r="F50" s="17" t="n">
        <f aca="false">IF(F$20="e",0,VLOOKUP($B50,_eurostat_input!$A$5:$BK$35,F$20+$A50-1,0))</f>
        <v>0</v>
      </c>
      <c r="G50" s="17" t="n">
        <f aca="false">IF(G$20="e",0,VLOOKUP($B50,_eurostat_input!$A$5:$BK$35,G$20+$A50-1,0))</f>
        <v>0.277380218205494</v>
      </c>
      <c r="H50" s="17" t="n">
        <f aca="false">IF(H$20="e",0,VLOOKUP($B50,_eurostat_input!$A$5:$BK$35,H$20+$A50-1,0))</f>
        <v>0.00686342657252164</v>
      </c>
      <c r="I50" s="17" t="n">
        <f aca="false">IF(I$20="e",0,VLOOKUP($B50,_eurostat_input!$A$5:$BK$35,I$20+$A50-1,0))</f>
        <v>0.402854071733206</v>
      </c>
      <c r="J50" s="17" t="n">
        <f aca="false">IF(J$20="e",0,VLOOKUP($B50,_eurostat_input!$A$5:$BK$35,J$20+$A50-1,0))</f>
        <v>0</v>
      </c>
      <c r="K50" s="17" t="n">
        <f aca="false">IF(K$20="e",0,VLOOKUP($B50,_eurostat_input!$A$5:$BK$35,K$20+$A50-1,0))</f>
        <v>0.0670029255268668</v>
      </c>
      <c r="L50" s="17" t="n">
        <f aca="false">IF(L$20="e",0,VLOOKUP($B50,_eurostat_input!$A$5:$BK$35,L$20+$A50-1,0))</f>
        <v>0.00344832015819361</v>
      </c>
      <c r="M50" s="17" t="n">
        <f aca="false">IF(M$20="e",0,VLOOKUP($B50,_eurostat_input!$A$5:$BK$35,M$20+$A50-1,0))</f>
        <v>0</v>
      </c>
      <c r="N50" s="17" t="n">
        <f aca="false">IF(N$20="e",0,VLOOKUP($B50,_eurostat_input!$A$5:$BK$35,N$20+$A50-1,0))</f>
        <v>0.0103449604745808</v>
      </c>
      <c r="O50" s="17" t="n">
        <f aca="false">IF(O$20="e",0,VLOOKUP($B50,_eurostat_input!$A$5:$BK$35,O$20+$A50-1,0))</f>
        <v>0</v>
      </c>
      <c r="P50" s="17" t="n">
        <f aca="false">IF(P$20="e",0,VLOOKUP($B50,_eurostat_input!$A$5:$BK$35,P$20+$A50-1,0))</f>
        <v>0</v>
      </c>
      <c r="Q50" s="18" t="n">
        <f aca="false">SUM(D50:P50)</f>
        <v>1</v>
      </c>
      <c r="S50" s="0" t="n">
        <v>1</v>
      </c>
      <c r="T50" s="0" t="s">
        <v>60</v>
      </c>
      <c r="U50" s="0" t="n">
        <v>0</v>
      </c>
      <c r="V50" s="17" t="n">
        <f aca="false">VLOOKUP($T50,_eurostat_input!$A$5:$BK$35,V$20+$S50-1,0)</f>
        <v>0.244322186662249</v>
      </c>
      <c r="W50" s="17" t="n">
        <f aca="false">VLOOKUP($T50,_eurostat_input!$A$5:$BK$35,W$20+$S50-1,0)</f>
        <v>0</v>
      </c>
      <c r="X50" s="17" t="n">
        <f aca="false">VLOOKUP($T50,_eurostat_input!$A$5:$BK$35,X$20+$S50-1,0)</f>
        <v>0</v>
      </c>
      <c r="Y50" s="17" t="n">
        <f aca="false">VLOOKUP($T50,_eurostat_input!$A$5:$BK$35,Y$20+$S50-1,0)</f>
        <v>0.308200242450549</v>
      </c>
      <c r="Z50" s="17" t="n">
        <f aca="false">VLOOKUP($T50,_eurostat_input!$A$5:$BK$35,Z$20+$S50-1,0)</f>
        <v>0.00980489510360235</v>
      </c>
      <c r="AA50" s="17" t="n">
        <f aca="false">VLOOKUP($T50,_eurostat_input!$A$5:$BK$35,AA$20+$S50-1,0)</f>
        <v>0.370669750256732</v>
      </c>
      <c r="AB50" s="17" t="n">
        <f aca="false">VLOOKUP($T50,_eurostat_input!$A$5:$BK$35,AB$20+$S50-1,0)</f>
        <v>0</v>
      </c>
      <c r="AC50" s="17" t="n">
        <f aca="false">VLOOKUP($T50,_eurostat_input!$A$5:$BK$35,AC$20+$S50-1,0)</f>
        <v>0.0670029255268668</v>
      </c>
      <c r="AD50" s="17" t="n">
        <f aca="false">VLOOKUP($T50,_eurostat_input!$A$5:$BK$35,AD$20+$S50-1,0)</f>
        <v>0</v>
      </c>
      <c r="AE50" s="17" t="n">
        <f aca="false">VLOOKUP($T50,_eurostat_input!$A$5:$BK$35,AE$20+$S50-1,0)</f>
        <v>0</v>
      </c>
      <c r="AF50" s="17" t="n">
        <f aca="false">VLOOKUP($T50,_eurostat_input!$A$5:$BK$35,AF$20+$S50-1,0)</f>
        <v>0</v>
      </c>
      <c r="AG50" s="17" t="n">
        <f aca="false">VLOOKUP($T50,_eurostat_input!$A$5:$BK$35,AG$20+$S50-1,0)</f>
        <v>0</v>
      </c>
      <c r="AH50" s="17" t="n">
        <f aca="false">VLOOKUP($T50,_eurostat_input!$A$5:$BK$35,AH$20+$S50-1,0)</f>
        <v>0</v>
      </c>
      <c r="AI50" s="18" t="n">
        <f aca="false">SUM(V50:AH50)</f>
        <v>1</v>
      </c>
    </row>
    <row r="51" customFormat="false" ht="16.5" hidden="false" customHeight="false" outlineLevel="0" collapsed="false">
      <c r="A51" s="0" t="n">
        <f aca="false">MATCH($C51,_eurostat_input!$A$4:$AN$4,0)-1</f>
        <v>8</v>
      </c>
      <c r="B51" s="0" t="s">
        <v>61</v>
      </c>
      <c r="C51" s="0" t="n">
        <v>1</v>
      </c>
      <c r="D51" s="17" t="n">
        <f aca="false">IF(D$20="e",0,VLOOKUP($B51,_eurostat_input!$A$5:$BK$35,D$20+$A51-1,0))</f>
        <v>0.00523653121900327</v>
      </c>
      <c r="E51" s="17" t="n">
        <f aca="false">IF(E$20="e",0,VLOOKUP($B51,_eurostat_input!$A$5:$BK$35,E$20+$A51-1,0))</f>
        <v>0</v>
      </c>
      <c r="F51" s="17" t="n">
        <f aca="false">IF(F$20="e",0,VLOOKUP($B51,_eurostat_input!$A$5:$BK$35,F$20+$A51-1,0))</f>
        <v>0</v>
      </c>
      <c r="G51" s="17" t="n">
        <f aca="false">IF(G$20="e",0,VLOOKUP($B51,_eurostat_input!$A$5:$BK$35,G$20+$A51-1,0))</f>
        <v>0.00408582810069029</v>
      </c>
      <c r="H51" s="17" t="n">
        <f aca="false">IF(H$20="e",0,VLOOKUP($B51,_eurostat_input!$A$5:$BK$35,H$20+$A51-1,0))</f>
        <v>0</v>
      </c>
      <c r="I51" s="17" t="n">
        <f aca="false">IF(I$20="e",0,VLOOKUP($B51,_eurostat_input!$A$5:$BK$35,I$20+$A51-1,0))</f>
        <v>0.189070756785073</v>
      </c>
      <c r="J51" s="17" t="n">
        <f aca="false">IF(J$20="e",0,VLOOKUP($B51,_eurostat_input!$A$5:$BK$35,J$20+$A51-1,0))</f>
        <v>0</v>
      </c>
      <c r="K51" s="17" t="n">
        <f aca="false">IF(K$20="e",0,VLOOKUP($B51,_eurostat_input!$A$5:$BK$35,K$20+$A51-1,0))</f>
        <v>0.311263875383674</v>
      </c>
      <c r="L51" s="17" t="n">
        <f aca="false">IF(L$20="e",0,VLOOKUP($B51,_eurostat_input!$A$5:$BK$35,L$20+$A51-1,0))</f>
        <v>5.47190854755022E-005</v>
      </c>
      <c r="M51" s="17" t="n">
        <f aca="false">IF(M$20="e",0,VLOOKUP($B51,_eurostat_input!$A$5:$BK$35,M$20+$A51-1,0))</f>
        <v>0.490124132169657</v>
      </c>
      <c r="N51" s="17" t="n">
        <f aca="false">IF(N$20="e",0,VLOOKUP($B51,_eurostat_input!$A$5:$BK$35,N$20+$A51-1,0))</f>
        <v>0.000164157256426506</v>
      </c>
      <c r="O51" s="17" t="n">
        <f aca="false">IF(O$20="e",0,VLOOKUP($B51,_eurostat_input!$A$5:$BK$35,O$20+$A51-1,0))</f>
        <v>0</v>
      </c>
      <c r="P51" s="17" t="n">
        <f aca="false">IF(P$20="e",0,VLOOKUP($B51,_eurostat_input!$A$5:$BK$35,P$20+$A51-1,0))</f>
        <v>0</v>
      </c>
      <c r="Q51" s="18" t="n">
        <f aca="false">SUM(D51:P51)</f>
        <v>1</v>
      </c>
      <c r="S51" s="0" t="n">
        <v>1</v>
      </c>
      <c r="T51" s="0" t="s">
        <v>61</v>
      </c>
      <c r="U51" s="0" t="n">
        <v>0</v>
      </c>
      <c r="V51" s="17" t="n">
        <f aca="false">VLOOKUP($T51,_eurostat_input!$A$5:$BK$35,V$20+$S51-1,0)</f>
        <v>0.0055121381252666</v>
      </c>
      <c r="W51" s="17" t="n">
        <f aca="false">VLOOKUP($T51,_eurostat_input!$A$5:$BK$35,W$20+$S51-1,0)</f>
        <v>0</v>
      </c>
      <c r="X51" s="17" t="n">
        <f aca="false">VLOOKUP($T51,_eurostat_input!$A$5:$BK$35,X$20+$S51-1,0)</f>
        <v>0</v>
      </c>
      <c r="Y51" s="17" t="n">
        <f aca="false">VLOOKUP($T51,_eurostat_input!$A$5:$BK$35,Y$20+$S51-1,0)</f>
        <v>0.00453980900076699</v>
      </c>
      <c r="Z51" s="17" t="n">
        <f aca="false">VLOOKUP($T51,_eurostat_input!$A$5:$BK$35,Z$20+$S51-1,0)</f>
        <v>0</v>
      </c>
      <c r="AA51" s="17" t="n">
        <f aca="false">VLOOKUP($T51,_eurostat_input!$A$5:$BK$35,AA$20+$S51-1,0)</f>
        <v>0.188560045320635</v>
      </c>
      <c r="AB51" s="17" t="n">
        <f aca="false">VLOOKUP($T51,_eurostat_input!$A$5:$BK$35,AB$20+$S51-1,0)</f>
        <v>0</v>
      </c>
      <c r="AC51" s="17" t="n">
        <f aca="false">VLOOKUP($T51,_eurostat_input!$A$5:$BK$35,AC$20+$S51-1,0)</f>
        <v>0.311263875383674</v>
      </c>
      <c r="AD51" s="17" t="n">
        <f aca="false">VLOOKUP($T51,_eurostat_input!$A$5:$BK$35,AD$20+$S51-1,0)</f>
        <v>0</v>
      </c>
      <c r="AE51" s="17" t="n">
        <f aca="false">VLOOKUP($T51,_eurostat_input!$A$5:$BK$35,AE$20+$S51-1,0)</f>
        <v>0.490124132169657</v>
      </c>
      <c r="AF51" s="17" t="n">
        <f aca="false">VLOOKUP($T51,_eurostat_input!$A$5:$BK$35,AF$20+$S51-1,0)</f>
        <v>0</v>
      </c>
      <c r="AG51" s="17" t="n">
        <f aca="false">VLOOKUP($T51,_eurostat_input!$A$5:$BK$35,AG$20+$S51-1,0)</f>
        <v>0</v>
      </c>
      <c r="AH51" s="17" t="n">
        <f aca="false">VLOOKUP($T51,_eurostat_input!$A$5:$BK$35,AH$20+$S51-1,0)</f>
        <v>0</v>
      </c>
      <c r="AI51" s="18" t="n">
        <f aca="false">SUM(V51:AH51)</f>
        <v>1</v>
      </c>
    </row>
    <row r="52" customFormat="false" ht="16.5" hidden="false" customHeight="false" outlineLevel="0" collapsed="false">
      <c r="A52" s="0" t="n">
        <f aca="false">MATCH($C52,_eurostat_input!$A$4:$AN$4,0)-1</f>
        <v>8</v>
      </c>
      <c r="B52" s="0" t="s">
        <v>62</v>
      </c>
      <c r="C52" s="0" t="n">
        <v>1</v>
      </c>
      <c r="D52" s="17" t="n">
        <f aca="false">IF(D$20="e",0,VLOOKUP($B52,_eurostat_input!$A$5:$BK$35,D$20+$A52-1,0))</f>
        <v>0.213500011794931</v>
      </c>
      <c r="E52" s="17" t="n">
        <f aca="false">IF(E$20="e",0,VLOOKUP($B52,_eurostat_input!$A$5:$BK$35,E$20+$A52-1,0))</f>
        <v>0</v>
      </c>
      <c r="F52" s="17" t="n">
        <f aca="false">IF(F$20="e",0,VLOOKUP($B52,_eurostat_input!$A$5:$BK$35,F$20+$A52-1,0))</f>
        <v>0</v>
      </c>
      <c r="G52" s="17" t="n">
        <f aca="false">IF(G$20="e",0,VLOOKUP($B52,_eurostat_input!$A$5:$BK$35,G$20+$A52-1,0))</f>
        <v>0.183620013806498</v>
      </c>
      <c r="H52" s="17" t="n">
        <f aca="false">IF(H$20="e",0,VLOOKUP($B52,_eurostat_input!$A$5:$BK$35,H$20+$A52-1,0))</f>
        <v>0.00289450085408631</v>
      </c>
      <c r="I52" s="17" t="n">
        <f aca="false">IF(I$20="e",0,VLOOKUP($B52,_eurostat_input!$A$5:$BK$35,I$20+$A52-1,0))</f>
        <v>0.373537974389273</v>
      </c>
      <c r="J52" s="17" t="n">
        <f aca="false">IF(J$20="e",0,VLOOKUP($B52,_eurostat_input!$A$5:$BK$35,J$20+$A52-1,0))</f>
        <v>0</v>
      </c>
      <c r="K52" s="17" t="n">
        <f aca="false">IF(K$20="e",0,VLOOKUP($B52,_eurostat_input!$A$5:$BK$35,K$20+$A52-1,0))</f>
        <v>0.0677021209801369</v>
      </c>
      <c r="L52" s="17" t="n">
        <f aca="false">IF(L$20="e",0,VLOOKUP($B52,_eurostat_input!$A$5:$BK$35,L$20+$A52-1,0))</f>
        <v>0.00246596751362726</v>
      </c>
      <c r="M52" s="17" t="n">
        <f aca="false">IF(M$20="e",0,VLOOKUP($B52,_eurostat_input!$A$5:$BK$35,M$20+$A52-1,0))</f>
        <v>0.148881508120567</v>
      </c>
      <c r="N52" s="17" t="n">
        <f aca="false">IF(N$20="e",0,VLOOKUP($B52,_eurostat_input!$A$5:$BK$35,N$20+$A52-1,0))</f>
        <v>0.00739790254088179</v>
      </c>
      <c r="O52" s="17" t="n">
        <f aca="false">IF(O$20="e",0,VLOOKUP($B52,_eurostat_input!$A$5:$BK$35,O$20+$A52-1,0))</f>
        <v>0</v>
      </c>
      <c r="P52" s="17" t="n">
        <f aca="false">IF(P$20="e",0,VLOOKUP($B52,_eurostat_input!$A$5:$BK$35,P$20+$A52-1,0))</f>
        <v>0</v>
      </c>
      <c r="Q52" s="18" t="n">
        <f aca="false">SUM(D52:P52)</f>
        <v>1</v>
      </c>
      <c r="S52" s="0" t="n">
        <v>1</v>
      </c>
      <c r="T52" s="19" t="s">
        <v>62</v>
      </c>
      <c r="U52" s="19" t="n">
        <v>0</v>
      </c>
      <c r="V52" s="20" t="n">
        <f aca="false">VLOOKUP($T52,_eurostat_input!$A$5:$BK$35,V$20+$S52-1,0)</f>
        <v>0.22473685452098</v>
      </c>
      <c r="W52" s="20" t="n">
        <f aca="false">VLOOKUP($T52,_eurostat_input!$A$5:$BK$35,W$20+$S52-1,0)</f>
        <v>0</v>
      </c>
      <c r="X52" s="20" t="n">
        <f aca="false">VLOOKUP($T52,_eurostat_input!$A$5:$BK$35,X$20+$S52-1,0)</f>
        <v>0</v>
      </c>
      <c r="Y52" s="20" t="n">
        <f aca="false">VLOOKUP($T52,_eurostat_input!$A$5:$BK$35,Y$20+$S52-1,0)</f>
        <v>0.204022237562775</v>
      </c>
      <c r="Z52" s="20" t="n">
        <f aca="false">VLOOKUP($T52,_eurostat_input!$A$5:$BK$35,Z$20+$S52-1,0)</f>
        <v>0.0041350012201233</v>
      </c>
      <c r="AA52" s="20" t="n">
        <f aca="false">VLOOKUP($T52,_eurostat_input!$A$5:$BK$35,AA$20+$S52-1,0)</f>
        <v>0.350522277595418</v>
      </c>
      <c r="AB52" s="20" t="n">
        <f aca="false">VLOOKUP($T52,_eurostat_input!$A$5:$BK$35,AB$20+$S52-1,0)</f>
        <v>0</v>
      </c>
      <c r="AC52" s="20" t="n">
        <f aca="false">VLOOKUP($T52,_eurostat_input!$A$5:$BK$35,AC$20+$S52-1,0)</f>
        <v>0.0677021209801369</v>
      </c>
      <c r="AD52" s="20" t="n">
        <f aca="false">VLOOKUP($T52,_eurostat_input!$A$5:$BK$35,AD$20+$S52-1,0)</f>
        <v>0</v>
      </c>
      <c r="AE52" s="20" t="n">
        <f aca="false">VLOOKUP($T52,_eurostat_input!$A$5:$BK$35,AE$20+$S52-1,0)</f>
        <v>0.148881508120567</v>
      </c>
      <c r="AF52" s="20" t="n">
        <f aca="false">VLOOKUP($T52,_eurostat_input!$A$5:$BK$35,AF$20+$S52-1,0)</f>
        <v>0</v>
      </c>
      <c r="AG52" s="20" t="n">
        <f aca="false">VLOOKUP($T52,_eurostat_input!$A$5:$BK$35,AG$20+$S52-1,0)</f>
        <v>0</v>
      </c>
      <c r="AH52" s="20" t="n">
        <f aca="false">VLOOKUP($T52,_eurostat_input!$A$5:$BK$35,AH$20+$S52-1,0)</f>
        <v>0</v>
      </c>
      <c r="AI52" s="18" t="n">
        <f aca="false">SUM(V52:AH52)</f>
        <v>1</v>
      </c>
    </row>
    <row r="53" customFormat="false" ht="16.5" hidden="false" customHeight="false" outlineLevel="0" collapsed="false">
      <c r="A53" s="0" t="n">
        <f aca="false">MATCH($C53,_eurostat_input!$A$4:$AN$4,0)-1</f>
        <v>8</v>
      </c>
      <c r="B53" s="0" t="s">
        <v>63</v>
      </c>
      <c r="C53" s="0" t="n">
        <v>1</v>
      </c>
      <c r="D53" s="17" t="n">
        <f aca="false">IF(D$20="e",0,VLOOKUP($B53,_eurostat_input!$A$5:$BK$35,D$20+$A53-1,0))</f>
        <v>0.721614844151637</v>
      </c>
      <c r="E53" s="17" t="n">
        <f aca="false">IF(E$20="e",0,VLOOKUP($B53,_eurostat_input!$A$5:$BK$35,E$20+$A53-1,0))</f>
        <v>0</v>
      </c>
      <c r="F53" s="17" t="n">
        <f aca="false">IF(F$20="e",0,VLOOKUP($B53,_eurostat_input!$A$5:$BK$35,F$20+$A53-1,0))</f>
        <v>0</v>
      </c>
      <c r="G53" s="17" t="n">
        <f aca="false">IF(G$20="e",0,VLOOKUP($B53,_eurostat_input!$A$5:$BK$35,G$20+$A53-1,0))</f>
        <v>0.0826477487141172</v>
      </c>
      <c r="H53" s="17" t="n">
        <f aca="false">IF(H$20="e",0,VLOOKUP($B53,_eurostat_input!$A$5:$BK$35,H$20+$A53-1,0))</f>
        <v>0.0154853650554293</v>
      </c>
      <c r="I53" s="17" t="n">
        <f aca="false">IF(I$20="e",0,VLOOKUP($B53,_eurostat_input!$A$5:$BK$35,I$20+$A53-1,0))</f>
        <v>0.0935851850669894</v>
      </c>
      <c r="J53" s="17" t="n">
        <f aca="false">IF(J$20="e",0,VLOOKUP($B53,_eurostat_input!$A$5:$BK$35,J$20+$A53-1,0))</f>
        <v>0</v>
      </c>
      <c r="K53" s="17" t="n">
        <f aca="false">IF(K$20="e",0,VLOOKUP($B53,_eurostat_input!$A$5:$BK$35,K$20+$A53-1,0))</f>
        <v>0.0683200842599118</v>
      </c>
      <c r="L53" s="17" t="n">
        <f aca="false">IF(L$20="e",0,VLOOKUP($B53,_eurostat_input!$A$5:$BK$35,L$20+$A53-1,0))</f>
        <v>0.00403495476403296</v>
      </c>
      <c r="M53" s="17" t="n">
        <f aca="false">IF(M$20="e",0,VLOOKUP($B53,_eurostat_input!$A$5:$BK$35,M$20+$A53-1,0))</f>
        <v>0.00220695369578328</v>
      </c>
      <c r="N53" s="17" t="n">
        <f aca="false">IF(N$20="e",0,VLOOKUP($B53,_eurostat_input!$A$5:$BK$35,N$20+$A53-1,0))</f>
        <v>0.0121048642920989</v>
      </c>
      <c r="O53" s="17" t="n">
        <f aca="false">IF(O$20="e",0,VLOOKUP($B53,_eurostat_input!$A$5:$BK$35,O$20+$A53-1,0))</f>
        <v>0</v>
      </c>
      <c r="P53" s="17" t="n">
        <f aca="false">IF(P$20="e",0,VLOOKUP($B53,_eurostat_input!$A$5:$BK$35,P$20+$A53-1,0))</f>
        <v>0</v>
      </c>
      <c r="Q53" s="18" t="n">
        <f aca="false">SUM(D53:P53)</f>
        <v>1</v>
      </c>
      <c r="S53" s="0" t="n">
        <v>1</v>
      </c>
      <c r="T53" s="0" t="s">
        <v>63</v>
      </c>
      <c r="U53" s="0" t="n">
        <v>0</v>
      </c>
      <c r="V53" s="17" t="n">
        <f aca="false">VLOOKUP($T53,_eurostat_input!$A$5:$BK$35,V$20+$S53-1,0)</f>
        <v>0.759594572791197</v>
      </c>
      <c r="W53" s="17" t="n">
        <f aca="false">VLOOKUP($T53,_eurostat_input!$A$5:$BK$35,W$20+$S53-1,0)</f>
        <v>0</v>
      </c>
      <c r="X53" s="17" t="n">
        <f aca="false">VLOOKUP($T53,_eurostat_input!$A$5:$BK$35,X$20+$S53-1,0)</f>
        <v>0</v>
      </c>
      <c r="Y53" s="17" t="n">
        <f aca="false">VLOOKUP($T53,_eurostat_input!$A$5:$BK$35,Y$20+$S53-1,0)</f>
        <v>0.0918308319045747</v>
      </c>
      <c r="Z53" s="17" t="n">
        <f aca="false">VLOOKUP($T53,_eurostat_input!$A$5:$BK$35,Z$20+$S53-1,0)</f>
        <v>0.0221219500791847</v>
      </c>
      <c r="AA53" s="17" t="n">
        <f aca="false">VLOOKUP($T53,_eurostat_input!$A$5:$BK$35,AA$20+$S53-1,0)</f>
        <v>0.0559256072693484</v>
      </c>
      <c r="AB53" s="17" t="n">
        <f aca="false">VLOOKUP($T53,_eurostat_input!$A$5:$BK$35,AB$20+$S53-1,0)</f>
        <v>0</v>
      </c>
      <c r="AC53" s="17" t="n">
        <f aca="false">VLOOKUP($T53,_eurostat_input!$A$5:$BK$35,AC$20+$S53-1,0)</f>
        <v>0.0683200842599118</v>
      </c>
      <c r="AD53" s="17" t="n">
        <f aca="false">VLOOKUP($T53,_eurostat_input!$A$5:$BK$35,AD$20+$S53-1,0)</f>
        <v>0</v>
      </c>
      <c r="AE53" s="17" t="n">
        <f aca="false">VLOOKUP($T53,_eurostat_input!$A$5:$BK$35,AE$20+$S53-1,0)</f>
        <v>0.00220695369578328</v>
      </c>
      <c r="AF53" s="17" t="n">
        <f aca="false">VLOOKUP($T53,_eurostat_input!$A$5:$BK$35,AF$20+$S53-1,0)</f>
        <v>0</v>
      </c>
      <c r="AG53" s="17" t="n">
        <f aca="false">VLOOKUP($T53,_eurostat_input!$A$5:$BK$35,AG$20+$S53-1,0)</f>
        <v>0</v>
      </c>
      <c r="AH53" s="17" t="n">
        <f aca="false">VLOOKUP($T53,_eurostat_input!$A$5:$BK$35,AH$20+$S53-1,0)</f>
        <v>0</v>
      </c>
      <c r="AI53" s="18" t="n">
        <f aca="false">SUM(V53:AH53)</f>
        <v>1</v>
      </c>
    </row>
    <row r="54" customFormat="false" ht="16.5" hidden="false" customHeight="false" outlineLevel="0" collapsed="false">
      <c r="A54" s="0" t="n">
        <f aca="false">MATCH($C54,_eurostat_input!$A$4:$AN$4,0)-1</f>
        <v>16</v>
      </c>
      <c r="B54" s="0" t="s">
        <v>35</v>
      </c>
      <c r="C54" s="0" t="n">
        <f aca="false">C25+1</f>
        <v>2</v>
      </c>
      <c r="D54" s="17" t="n">
        <f aca="false">IF(D$20="e",0,VLOOKUP($B54,_eurostat_input!$A$5:$BK$35,D$20+$A54-1,0))</f>
        <v>0.11236842726049</v>
      </c>
      <c r="E54" s="17" t="n">
        <f aca="false">IF(E$20="e",0,VLOOKUP($B54,_eurostat_input!$A$5:$BK$35,E$20+$A54-1,0))</f>
        <v>0</v>
      </c>
      <c r="F54" s="17" t="n">
        <f aca="false">IF(F$20="e",0,VLOOKUP($B54,_eurostat_input!$A$5:$BK$35,F$20+$A54-1,0))</f>
        <v>0</v>
      </c>
      <c r="G54" s="17" t="n">
        <f aca="false">IF(G$20="e",0,VLOOKUP($B54,_eurostat_input!$A$5:$BK$35,G$20+$A54-1,0))</f>
        <v>0.102011118781388</v>
      </c>
      <c r="H54" s="17" t="n">
        <f aca="false">IF(H$20="e",0,VLOOKUP($B54,_eurostat_input!$A$5:$BK$35,H$20+$A54-1,0))</f>
        <v>0.00082700024402466</v>
      </c>
      <c r="I54" s="17" t="n">
        <f aca="false">IF(I$20="e",0,VLOOKUP($B54,_eurostat_input!$A$5:$BK$35,I$20+$A54-1,0))</f>
        <v>0.481134805806204</v>
      </c>
      <c r="J54" s="17" t="n">
        <f aca="false">IF(J$20="e",0,VLOOKUP($B54,_eurostat_input!$A$5:$BK$35,J$20+$A54-1,0))</f>
        <v>0</v>
      </c>
      <c r="K54" s="17" t="n">
        <f aca="false">IF(K$20="e",0,VLOOKUP($B54,_eurostat_input!$A$5:$BK$35,K$20+$A54-1,0))</f>
        <v>0.0677021209801369</v>
      </c>
      <c r="L54" s="17" t="n">
        <f aca="false">IF(L$20="e",0,VLOOKUP($B54,_eurostat_input!$A$5:$BK$35,L$20+$A54-1,0))</f>
        <v>0.0217687547017976</v>
      </c>
      <c r="M54" s="17" t="n">
        <f aca="false">IF(M$20="e",0,VLOOKUP($B54,_eurostat_input!$A$5:$BK$35,M$20+$A54-1,0))</f>
        <v>0.148881508120567</v>
      </c>
      <c r="N54" s="17" t="n">
        <f aca="false">IF(N$20="e",0,VLOOKUP($B54,_eurostat_input!$A$5:$BK$35,N$20+$A54-1,0))</f>
        <v>0.0653062641053929</v>
      </c>
      <c r="O54" s="17" t="n">
        <f aca="false">IF(O$20="e",0,VLOOKUP($B54,_eurostat_input!$A$5:$BK$35,O$20+$A54-1,0))</f>
        <v>0</v>
      </c>
      <c r="P54" s="17" t="n">
        <f aca="false">IF(P$20="e",0,VLOOKUP($B54,_eurostat_input!$A$5:$BK$35,P$20+$A54-1,0))</f>
        <v>0</v>
      </c>
      <c r="Q54" s="18" t="n">
        <f aca="false">SUM(D54:P54)</f>
        <v>1</v>
      </c>
      <c r="S54" s="21"/>
      <c r="T54" s="21"/>
      <c r="U54" s="21"/>
      <c r="V54" s="21"/>
    </row>
    <row r="55" customFormat="false" ht="16.5" hidden="false" customHeight="false" outlineLevel="0" collapsed="false">
      <c r="A55" s="0" t="n">
        <f aca="false">MATCH($C55,_eurostat_input!$A$4:$AN$4,0)-1</f>
        <v>16</v>
      </c>
      <c r="B55" s="0" t="s">
        <v>36</v>
      </c>
      <c r="C55" s="0" t="n">
        <f aca="false">C26+1</f>
        <v>2</v>
      </c>
      <c r="D55" s="17" t="n">
        <f aca="false">IF(D$20="e",0,VLOOKUP($B55,_eurostat_input!$A$5:$BK$35,D$20+$A55-1,0))</f>
        <v>0.245257701560296</v>
      </c>
      <c r="E55" s="17" t="n">
        <f aca="false">IF(E$20="e",0,VLOOKUP($B55,_eurostat_input!$A$5:$BK$35,E$20+$A55-1,0))</f>
        <v>0</v>
      </c>
      <c r="F55" s="17" t="n">
        <f aca="false">IF(F$20="e",0,VLOOKUP($B55,_eurostat_input!$A$5:$BK$35,F$20+$A55-1,0))</f>
        <v>0</v>
      </c>
      <c r="G55" s="17" t="n">
        <f aca="false">IF(G$20="e",0,VLOOKUP($B55,_eurostat_input!$A$5:$BK$35,G$20+$A55-1,0))</f>
        <v>0.181008642680792</v>
      </c>
      <c r="H55" s="17" t="n">
        <f aca="false">IF(H$20="e",0,VLOOKUP($B55,_eurostat_input!$A$5:$BK$35,H$20+$A55-1,0))</f>
        <v>0.00250383053036746</v>
      </c>
      <c r="I55" s="17" t="n">
        <f aca="false">IF(I$20="e",0,VLOOKUP($B55,_eurostat_input!$A$5:$BK$35,I$20+$A55-1,0))</f>
        <v>0.364337285741149</v>
      </c>
      <c r="J55" s="17" t="n">
        <f aca="false">IF(J$20="e",0,VLOOKUP($B55,_eurostat_input!$A$5:$BK$35,J$20+$A55-1,0))</f>
        <v>0</v>
      </c>
      <c r="K55" s="17" t="n">
        <f aca="false">IF(K$20="e",0,VLOOKUP($B55,_eurostat_input!$A$5:$BK$35,K$20+$A55-1,0))</f>
        <v>0.0322391922461058</v>
      </c>
      <c r="L55" s="17" t="n">
        <f aca="false">IF(L$20="e",0,VLOOKUP($B55,_eurostat_input!$A$5:$BK$35,L$20+$A55-1,0))</f>
        <v>0.0436281666362558</v>
      </c>
      <c r="M55" s="17" t="n">
        <f aca="false">IF(M$20="e",0,VLOOKUP($B55,_eurostat_input!$A$5:$BK$35,M$20+$A55-1,0))</f>
        <v>0.00014068069626642</v>
      </c>
      <c r="N55" s="17" t="n">
        <f aca="false">IF(N$20="e",0,VLOOKUP($B55,_eurostat_input!$A$5:$BK$35,N$20+$A55-1,0))</f>
        <v>0.130884499908767</v>
      </c>
      <c r="O55" s="17" t="n">
        <f aca="false">IF(O$20="e",0,VLOOKUP($B55,_eurostat_input!$A$5:$BK$35,O$20+$A55-1,0))</f>
        <v>0</v>
      </c>
      <c r="P55" s="17" t="n">
        <f aca="false">IF(P$20="e",0,VLOOKUP($B55,_eurostat_input!$A$5:$BK$35,P$20+$A55-1,0))</f>
        <v>0</v>
      </c>
      <c r="Q55" s="18" t="n">
        <f aca="false">SUM(D55:P55)</f>
        <v>1</v>
      </c>
    </row>
    <row r="56" customFormat="false" ht="16.5" hidden="false" customHeight="false" outlineLevel="0" collapsed="false">
      <c r="A56" s="0" t="n">
        <f aca="false">MATCH($C56,_eurostat_input!$A$4:$AN$4,0)-1</f>
        <v>16</v>
      </c>
      <c r="B56" s="0" t="s">
        <v>37</v>
      </c>
      <c r="C56" s="0" t="n">
        <f aca="false">C27+1</f>
        <v>2</v>
      </c>
      <c r="D56" s="17" t="n">
        <f aca="false">IF(D$20="e",0,VLOOKUP($B56,_eurostat_input!$A$5:$BK$35,D$20+$A56-1,0))</f>
        <v>0.0191259962853713</v>
      </c>
      <c r="E56" s="17" t="n">
        <f aca="false">IF(E$20="e",0,VLOOKUP($B56,_eurostat_input!$A$5:$BK$35,E$20+$A56-1,0))</f>
        <v>0</v>
      </c>
      <c r="F56" s="17" t="n">
        <f aca="false">IF(F$20="e",0,VLOOKUP($B56,_eurostat_input!$A$5:$BK$35,F$20+$A56-1,0))</f>
        <v>0</v>
      </c>
      <c r="G56" s="17" t="n">
        <f aca="false">IF(G$20="e",0,VLOOKUP($B56,_eurostat_input!$A$5:$BK$35,G$20+$A56-1,0))</f>
        <v>0.000464205366964219</v>
      </c>
      <c r="H56" s="17" t="n">
        <f aca="false">IF(H$20="e",0,VLOOKUP($B56,_eurostat_input!$A$5:$BK$35,H$20+$A56-1,0))</f>
        <v>0.0251856684270778</v>
      </c>
      <c r="I56" s="17" t="n">
        <f aca="false">IF(I$20="e",0,VLOOKUP($B56,_eurostat_input!$A$5:$BK$35,I$20+$A56-1,0))</f>
        <v>0.661537096809261</v>
      </c>
      <c r="J56" s="17" t="n">
        <f aca="false">IF(J$20="e",0,VLOOKUP($B56,_eurostat_input!$A$5:$BK$35,J$20+$A56-1,0))</f>
        <v>0</v>
      </c>
      <c r="K56" s="17" t="n">
        <f aca="false">IF(K$20="e",0,VLOOKUP($B56,_eurostat_input!$A$5:$BK$35,K$20+$A56-1,0))</f>
        <v>0.0862474369945829</v>
      </c>
      <c r="L56" s="17" t="n">
        <f aca="false">IF(L$20="e",0,VLOOKUP($B56,_eurostat_input!$A$5:$BK$35,L$20+$A56-1,0))</f>
        <v>0.0120332875360647</v>
      </c>
      <c r="M56" s="17" t="n">
        <f aca="false">IF(M$20="e",0,VLOOKUP($B56,_eurostat_input!$A$5:$BK$35,M$20+$A56-1,0))</f>
        <v>0.159306445972484</v>
      </c>
      <c r="N56" s="17" t="n">
        <f aca="false">IF(N$20="e",0,VLOOKUP($B56,_eurostat_input!$A$5:$BK$35,N$20+$A56-1,0))</f>
        <v>0.036099862608194</v>
      </c>
      <c r="O56" s="17" t="n">
        <f aca="false">IF(O$20="e",0,VLOOKUP($B56,_eurostat_input!$A$5:$BK$35,O$20+$A56-1,0))</f>
        <v>0</v>
      </c>
      <c r="P56" s="17" t="n">
        <f aca="false">IF(P$20="e",0,VLOOKUP($B56,_eurostat_input!$A$5:$BK$35,P$20+$A56-1,0))</f>
        <v>0</v>
      </c>
      <c r="Q56" s="18" t="n">
        <f aca="false">SUM(D56:P56)</f>
        <v>1</v>
      </c>
    </row>
    <row r="57" customFormat="false" ht="16.5" hidden="false" customHeight="false" outlineLevel="0" collapsed="false">
      <c r="A57" s="0" t="n">
        <f aca="false">MATCH($C57,_eurostat_input!$A$4:$AN$4,0)-1</f>
        <v>16</v>
      </c>
      <c r="B57" s="0" t="s">
        <v>38</v>
      </c>
      <c r="C57" s="0" t="n">
        <f aca="false">C28+1</f>
        <v>2</v>
      </c>
      <c r="D57" s="17" t="n">
        <f aca="false">IF(D$20="e",0,VLOOKUP($B57,_eurostat_input!$A$5:$BK$35,D$20+$A57-1,0))</f>
        <v>0.10459491140623</v>
      </c>
      <c r="E57" s="17" t="n">
        <f aca="false">IF(E$20="e",0,VLOOKUP($B57,_eurostat_input!$A$5:$BK$35,E$20+$A57-1,0))</f>
        <v>0</v>
      </c>
      <c r="F57" s="17" t="n">
        <f aca="false">IF(F$20="e",0,VLOOKUP($B57,_eurostat_input!$A$5:$BK$35,F$20+$A57-1,0))</f>
        <v>0</v>
      </c>
      <c r="G57" s="17" t="n">
        <f aca="false">IF(G$20="e",0,VLOOKUP($B57,_eurostat_input!$A$5:$BK$35,G$20+$A57-1,0))</f>
        <v>0.0274217533035046</v>
      </c>
      <c r="H57" s="17" t="n">
        <f aca="false">IF(H$20="e",0,VLOOKUP($B57,_eurostat_input!$A$5:$BK$35,H$20+$A57-1,0))</f>
        <v>0.000265861220852805</v>
      </c>
      <c r="I57" s="17" t="n">
        <f aca="false">IF(I$20="e",0,VLOOKUP($B57,_eurostat_input!$A$5:$BK$35,I$20+$A57-1,0))</f>
        <v>0.731884066742153</v>
      </c>
      <c r="J57" s="17" t="n">
        <f aca="false">IF(J$20="e",0,VLOOKUP($B57,_eurostat_input!$A$5:$BK$35,J$20+$A57-1,0))</f>
        <v>0</v>
      </c>
      <c r="K57" s="17" t="n">
        <f aca="false">IF(K$20="e",0,VLOOKUP($B57,_eurostat_input!$A$5:$BK$35,K$20+$A57-1,0))</f>
        <v>0.0163400348601231</v>
      </c>
      <c r="L57" s="17" t="n">
        <f aca="false">IF(L$20="e",0,VLOOKUP($B57,_eurostat_input!$A$5:$BK$35,L$20+$A57-1,0))</f>
        <v>0.0133080109593146</v>
      </c>
      <c r="M57" s="17" t="n">
        <f aca="false">IF(M$20="e",0,VLOOKUP($B57,_eurostat_input!$A$5:$BK$35,M$20+$A57-1,0))</f>
        <v>0.0662613286298775</v>
      </c>
      <c r="N57" s="17" t="n">
        <f aca="false">IF(N$20="e",0,VLOOKUP($B57,_eurostat_input!$A$5:$BK$35,N$20+$A57-1,0))</f>
        <v>0.0399240328779439</v>
      </c>
      <c r="O57" s="17" t="n">
        <f aca="false">IF(O$20="e",0,VLOOKUP($B57,_eurostat_input!$A$5:$BK$35,O$20+$A57-1,0))</f>
        <v>0</v>
      </c>
      <c r="P57" s="17" t="n">
        <f aca="false">IF(P$20="e",0,VLOOKUP($B57,_eurostat_input!$A$5:$BK$35,P$20+$A57-1,0))</f>
        <v>0</v>
      </c>
      <c r="Q57" s="18" t="n">
        <f aca="false">SUM(D57:P57)</f>
        <v>1</v>
      </c>
    </row>
    <row r="58" customFormat="false" ht="16.5" hidden="false" customHeight="false" outlineLevel="0" collapsed="false">
      <c r="A58" s="0" t="n">
        <f aca="false">MATCH($C58,_eurostat_input!$A$4:$AN$4,0)-1</f>
        <v>16</v>
      </c>
      <c r="B58" s="0" t="s">
        <v>39</v>
      </c>
      <c r="C58" s="0" t="n">
        <f aca="false">C29+1</f>
        <v>2</v>
      </c>
      <c r="D58" s="17" t="n">
        <f aca="false">IF(D$20="e",0,VLOOKUP($B58,_eurostat_input!$A$5:$BK$35,D$20+$A58-1,0))</f>
        <v>0</v>
      </c>
      <c r="E58" s="17" t="n">
        <f aca="false">IF(E$20="e",0,VLOOKUP($B58,_eurostat_input!$A$5:$BK$35,E$20+$A58-1,0))</f>
        <v>0</v>
      </c>
      <c r="F58" s="17" t="n">
        <f aca="false">IF(F$20="e",0,VLOOKUP($B58,_eurostat_input!$A$5:$BK$35,F$20+$A58-1,0))</f>
        <v>0</v>
      </c>
      <c r="G58" s="17" t="n">
        <f aca="false">IF(G$20="e",0,VLOOKUP($B58,_eurostat_input!$A$5:$BK$35,G$20+$A58-1,0))</f>
        <v>0.284321243962914</v>
      </c>
      <c r="H58" s="17" t="n">
        <f aca="false">IF(H$20="e",0,VLOOKUP($B58,_eurostat_input!$A$5:$BK$35,H$20+$A58-1,0))</f>
        <v>0</v>
      </c>
      <c r="I58" s="17" t="n">
        <f aca="false">IF(I$20="e",0,VLOOKUP($B58,_eurostat_input!$A$5:$BK$35,I$20+$A58-1,0))</f>
        <v>0.25729587835931</v>
      </c>
      <c r="J58" s="17" t="n">
        <f aca="false">IF(J$20="e",0,VLOOKUP($B58,_eurostat_input!$A$5:$BK$35,J$20+$A58-1,0))</f>
        <v>0</v>
      </c>
      <c r="K58" s="17" t="n">
        <f aca="false">IF(K$20="e",0,VLOOKUP($B58,_eurostat_input!$A$5:$BK$35,K$20+$A58-1,0))</f>
        <v>0.34465438009261</v>
      </c>
      <c r="L58" s="17" t="n">
        <f aca="false">IF(L$20="e",0,VLOOKUP($B58,_eurostat_input!$A$5:$BK$35,L$20+$A58-1,0))</f>
        <v>0.0284321243962914</v>
      </c>
      <c r="M58" s="17" t="n">
        <f aca="false">IF(M$20="e",0,VLOOKUP($B58,_eurostat_input!$A$5:$BK$35,M$20+$A58-1,0))</f>
        <v>0</v>
      </c>
      <c r="N58" s="17" t="n">
        <f aca="false">IF(N$20="e",0,VLOOKUP($B58,_eurostat_input!$A$5:$BK$35,N$20+$A58-1,0))</f>
        <v>0.0852963731888743</v>
      </c>
      <c r="O58" s="17" t="n">
        <f aca="false">IF(O$20="e",0,VLOOKUP($B58,_eurostat_input!$A$5:$BK$35,O$20+$A58-1,0))</f>
        <v>0</v>
      </c>
      <c r="P58" s="17" t="n">
        <f aca="false">IF(P$20="e",0,VLOOKUP($B58,_eurostat_input!$A$5:$BK$35,P$20+$A58-1,0))</f>
        <v>0</v>
      </c>
      <c r="Q58" s="18" t="n">
        <f aca="false">SUM(D58:P58)</f>
        <v>1</v>
      </c>
    </row>
    <row r="59" customFormat="false" ht="16.5" hidden="false" customHeight="false" outlineLevel="0" collapsed="false">
      <c r="A59" s="0" t="n">
        <f aca="false">MATCH($C59,_eurostat_input!$A$4:$AN$4,0)-1</f>
        <v>16</v>
      </c>
      <c r="B59" s="0" t="s">
        <v>40</v>
      </c>
      <c r="C59" s="0" t="n">
        <f aca="false">C30+1</f>
        <v>2</v>
      </c>
      <c r="D59" s="17" t="n">
        <f aca="false">IF(D$20="e",0,VLOOKUP($B59,_eurostat_input!$A$5:$BK$35,D$20+$A59-1,0))</f>
        <v>0.134474692771214</v>
      </c>
      <c r="E59" s="17" t="n">
        <f aca="false">IF(E$20="e",0,VLOOKUP($B59,_eurostat_input!$A$5:$BK$35,E$20+$A59-1,0))</f>
        <v>0</v>
      </c>
      <c r="F59" s="17" t="n">
        <f aca="false">IF(F$20="e",0,VLOOKUP($B59,_eurostat_input!$A$5:$BK$35,F$20+$A59-1,0))</f>
        <v>0</v>
      </c>
      <c r="G59" s="17" t="n">
        <f aca="false">IF(G$20="e",0,VLOOKUP($B59,_eurostat_input!$A$5:$BK$35,G$20+$A59-1,0))</f>
        <v>0.00368832036234067</v>
      </c>
      <c r="H59" s="17" t="n">
        <f aca="false">IF(H$20="e",0,VLOOKUP($B59,_eurostat_input!$A$5:$BK$35,H$20+$A59-1,0))</f>
        <v>0.0367154213070848</v>
      </c>
      <c r="I59" s="17" t="n">
        <f aca="false">IF(I$20="e",0,VLOOKUP($B59,_eurostat_input!$A$5:$BK$35,I$20+$A59-1,0))</f>
        <v>0.520551067582346</v>
      </c>
      <c r="J59" s="17" t="n">
        <f aca="false">IF(J$20="e",0,VLOOKUP($B59,_eurostat_input!$A$5:$BK$35,J$20+$A59-1,0))</f>
        <v>0</v>
      </c>
      <c r="K59" s="17" t="n">
        <f aca="false">IF(K$20="e",0,VLOOKUP($B59,_eurostat_input!$A$5:$BK$35,K$20+$A59-1,0))</f>
        <v>0.0444133524505115</v>
      </c>
      <c r="L59" s="17" t="n">
        <f aca="false">IF(L$20="e",0,VLOOKUP($B59,_eurostat_input!$A$5:$BK$35,L$20+$A59-1,0))</f>
        <v>0.0285024698361893</v>
      </c>
      <c r="M59" s="17" t="n">
        <f aca="false">IF(M$20="e",0,VLOOKUP($B59,_eurostat_input!$A$5:$BK$35,M$20+$A59-1,0))</f>
        <v>0.146147266181746</v>
      </c>
      <c r="N59" s="17" t="n">
        <f aca="false">IF(N$20="e",0,VLOOKUP($B59,_eurostat_input!$A$5:$BK$35,N$20+$A59-1,0))</f>
        <v>0.0855074095085681</v>
      </c>
      <c r="O59" s="17" t="n">
        <f aca="false">IF(O$20="e",0,VLOOKUP($B59,_eurostat_input!$A$5:$BK$35,O$20+$A59-1,0))</f>
        <v>0</v>
      </c>
      <c r="P59" s="17" t="n">
        <f aca="false">IF(P$20="e",0,VLOOKUP($B59,_eurostat_input!$A$5:$BK$35,P$20+$A59-1,0))</f>
        <v>0</v>
      </c>
      <c r="Q59" s="18" t="n">
        <f aca="false">SUM(D59:P59)</f>
        <v>1</v>
      </c>
    </row>
    <row r="60" customFormat="false" ht="16.5" hidden="false" customHeight="false" outlineLevel="0" collapsed="false">
      <c r="A60" s="0" t="n">
        <f aca="false">MATCH($C60,_eurostat_input!$A$4:$AN$4,0)-1</f>
        <v>16</v>
      </c>
      <c r="B60" s="0" t="s">
        <v>41</v>
      </c>
      <c r="C60" s="0" t="n">
        <f aca="false">C31+1</f>
        <v>2</v>
      </c>
      <c r="D60" s="17" t="n">
        <f aca="false">IF(D$20="e",0,VLOOKUP($B60,_eurostat_input!$A$5:$BK$35,D$20+$A60-1,0))</f>
        <v>0.0792316980667364</v>
      </c>
      <c r="E60" s="17" t="n">
        <f aca="false">IF(E$20="e",0,VLOOKUP($B60,_eurostat_input!$A$5:$BK$35,E$20+$A60-1,0))</f>
        <v>0</v>
      </c>
      <c r="F60" s="17" t="n">
        <f aca="false">IF(F$20="e",0,VLOOKUP($B60,_eurostat_input!$A$5:$BK$35,F$20+$A60-1,0))</f>
        <v>0</v>
      </c>
      <c r="G60" s="17" t="n">
        <f aca="false">IF(G$20="e",0,VLOOKUP($B60,_eurostat_input!$A$5:$BK$35,G$20+$A60-1,0))</f>
        <v>0.0220410267906153</v>
      </c>
      <c r="H60" s="17" t="n">
        <f aca="false">IF(H$20="e",0,VLOOKUP($B60,_eurostat_input!$A$5:$BK$35,H$20+$A60-1,0))</f>
        <v>0</v>
      </c>
      <c r="I60" s="17" t="n">
        <f aca="false">IF(I$20="e",0,VLOOKUP($B60,_eurostat_input!$A$5:$BK$35,I$20+$A60-1,0))</f>
        <v>0.453304379243682</v>
      </c>
      <c r="J60" s="17" t="n">
        <f aca="false">IF(J$20="e",0,VLOOKUP($B60,_eurostat_input!$A$5:$BK$35,J$20+$A60-1,0))</f>
        <v>0</v>
      </c>
      <c r="K60" s="17" t="n">
        <f aca="false">IF(K$20="e",0,VLOOKUP($B60,_eurostat_input!$A$5:$BK$35,K$20+$A60-1,0))</f>
        <v>0.0299853873403329</v>
      </c>
      <c r="L60" s="17" t="n">
        <f aca="false">IF(L$20="e",0,VLOOKUP($B60,_eurostat_input!$A$5:$BK$35,L$20+$A60-1,0))</f>
        <v>0.0101272724857352</v>
      </c>
      <c r="M60" s="17" t="n">
        <f aca="false">IF(M$20="e",0,VLOOKUP($B60,_eurostat_input!$A$5:$BK$35,M$20+$A60-1,0))</f>
        <v>0.374928418615693</v>
      </c>
      <c r="N60" s="17" t="n">
        <f aca="false">IF(N$20="e",0,VLOOKUP($B60,_eurostat_input!$A$5:$BK$35,N$20+$A60-1,0))</f>
        <v>0.0303818174572055</v>
      </c>
      <c r="O60" s="17" t="n">
        <f aca="false">IF(O$20="e",0,VLOOKUP($B60,_eurostat_input!$A$5:$BK$35,O$20+$A60-1,0))</f>
        <v>0</v>
      </c>
      <c r="P60" s="17" t="n">
        <f aca="false">IF(P$20="e",0,VLOOKUP($B60,_eurostat_input!$A$5:$BK$35,P$20+$A60-1,0))</f>
        <v>0</v>
      </c>
      <c r="Q60" s="18" t="n">
        <f aca="false">SUM(D60:P60)</f>
        <v>1</v>
      </c>
    </row>
    <row r="61" customFormat="false" ht="16.5" hidden="false" customHeight="false" outlineLevel="0" collapsed="false">
      <c r="A61" s="0" t="n">
        <f aca="false">MATCH($C61,_eurostat_input!$A$4:$AN$4,0)-1</f>
        <v>16</v>
      </c>
      <c r="B61" s="0" t="s">
        <v>42</v>
      </c>
      <c r="C61" s="0" t="n">
        <f aca="false">C32+1</f>
        <v>2</v>
      </c>
      <c r="D61" s="17" t="n">
        <f aca="false">IF(D$20="e",0,VLOOKUP($B61,_eurostat_input!$A$5:$BK$35,D$20+$A61-1,0))</f>
        <v>0.0378029771300334</v>
      </c>
      <c r="E61" s="17" t="n">
        <f aca="false">IF(E$20="e",0,VLOOKUP($B61,_eurostat_input!$A$5:$BK$35,E$20+$A61-1,0))</f>
        <v>0</v>
      </c>
      <c r="F61" s="17" t="n">
        <f aca="false">IF(F$20="e",0,VLOOKUP($B61,_eurostat_input!$A$5:$BK$35,F$20+$A61-1,0))</f>
        <v>0</v>
      </c>
      <c r="G61" s="17" t="n">
        <f aca="false">IF(G$20="e",0,VLOOKUP($B61,_eurostat_input!$A$5:$BK$35,G$20+$A61-1,0))</f>
        <v>0.0143155523912936</v>
      </c>
      <c r="H61" s="17" t="n">
        <f aca="false">IF(H$20="e",0,VLOOKUP($B61,_eurostat_input!$A$5:$BK$35,H$20+$A61-1,0))</f>
        <v>0.00282404488737928</v>
      </c>
      <c r="I61" s="17" t="n">
        <f aca="false">IF(I$20="e",0,VLOOKUP($B61,_eurostat_input!$A$5:$BK$35,I$20+$A61-1,0))</f>
        <v>0.544431379123311</v>
      </c>
      <c r="J61" s="17" t="n">
        <f aca="false">IF(J$20="e",0,VLOOKUP($B61,_eurostat_input!$A$5:$BK$35,J$20+$A61-1,0))</f>
        <v>0</v>
      </c>
      <c r="K61" s="17" t="n">
        <f aca="false">IF(K$20="e",0,VLOOKUP($B61,_eurostat_input!$A$5:$BK$35,K$20+$A61-1,0))</f>
        <v>0.00863977955915046</v>
      </c>
      <c r="L61" s="17" t="n">
        <f aca="false">IF(L$20="e",0,VLOOKUP($B61,_eurostat_input!$A$5:$BK$35,L$20+$A61-1,0))</f>
        <v>0.00634147090708441</v>
      </c>
      <c r="M61" s="17" t="n">
        <f aca="false">IF(M$20="e",0,VLOOKUP($B61,_eurostat_input!$A$5:$BK$35,M$20+$A61-1,0))</f>
        <v>0.366620383280495</v>
      </c>
      <c r="N61" s="17" t="n">
        <f aca="false">IF(N$20="e",0,VLOOKUP($B61,_eurostat_input!$A$5:$BK$35,N$20+$A61-1,0))</f>
        <v>0.0190244127212532</v>
      </c>
      <c r="O61" s="17" t="n">
        <f aca="false">IF(O$20="e",0,VLOOKUP($B61,_eurostat_input!$A$5:$BK$35,O$20+$A61-1,0))</f>
        <v>0</v>
      </c>
      <c r="P61" s="17" t="n">
        <f aca="false">IF(P$20="e",0,VLOOKUP($B61,_eurostat_input!$A$5:$BK$35,P$20+$A61-1,0))</f>
        <v>0</v>
      </c>
      <c r="Q61" s="18" t="n">
        <f aca="false">SUM(D61:P61)</f>
        <v>1</v>
      </c>
    </row>
    <row r="62" customFormat="false" ht="16.5" hidden="false" customHeight="false" outlineLevel="0" collapsed="false">
      <c r="A62" s="0" t="n">
        <f aca="false">MATCH($C62,_eurostat_input!$A$4:$AN$4,0)-1</f>
        <v>16</v>
      </c>
      <c r="B62" s="0" t="s">
        <v>43</v>
      </c>
      <c r="C62" s="0" t="n">
        <f aca="false">C33+1</f>
        <v>2</v>
      </c>
      <c r="D62" s="17" t="n">
        <f aca="false">IF(D$20="e",0,VLOOKUP($B62,_eurostat_input!$A$5:$BK$35,D$20+$A62-1,0))</f>
        <v>0.00299976542650627</v>
      </c>
      <c r="E62" s="17" t="n">
        <f aca="false">IF(E$20="e",0,VLOOKUP($B62,_eurostat_input!$A$5:$BK$35,E$20+$A62-1,0))</f>
        <v>0</v>
      </c>
      <c r="F62" s="17" t="n">
        <f aca="false">IF(F$20="e",0,VLOOKUP($B62,_eurostat_input!$A$5:$BK$35,F$20+$A62-1,0))</f>
        <v>0</v>
      </c>
      <c r="G62" s="17" t="n">
        <f aca="false">IF(G$20="e",0,VLOOKUP($B62,_eurostat_input!$A$5:$BK$35,G$20+$A62-1,0))</f>
        <v>0.0387491637983819</v>
      </c>
      <c r="H62" s="17" t="n">
        <f aca="false">IF(H$20="e",0,VLOOKUP($B62,_eurostat_input!$A$5:$BK$35,H$20+$A62-1,0))</f>
        <v>0.000175972633976683</v>
      </c>
      <c r="I62" s="17" t="n">
        <f aca="false">IF(I$20="e",0,VLOOKUP($B62,_eurostat_input!$A$5:$BK$35,I$20+$A62-1,0))</f>
        <v>0.340277006910242</v>
      </c>
      <c r="J62" s="17" t="n">
        <f aca="false">IF(J$20="e",0,VLOOKUP($B62,_eurostat_input!$A$5:$BK$35,J$20+$A62-1,0))</f>
        <v>0</v>
      </c>
      <c r="K62" s="17" t="n">
        <f aca="false">IF(K$20="e",0,VLOOKUP($B62,_eurostat_input!$A$5:$BK$35,K$20+$A62-1,0))</f>
        <v>0.25589835679176</v>
      </c>
      <c r="L62" s="17" t="n">
        <f aca="false">IF(L$20="e",0,VLOOKUP($B62,_eurostat_input!$A$5:$BK$35,L$20+$A62-1,0))</f>
        <v>0.00424528197607949</v>
      </c>
      <c r="M62" s="17" t="n">
        <f aca="false">IF(M$20="e",0,VLOOKUP($B62,_eurostat_input!$A$5:$BK$35,M$20+$A62-1,0))</f>
        <v>0.344918606534816</v>
      </c>
      <c r="N62" s="17" t="n">
        <f aca="false">IF(N$20="e",0,VLOOKUP($B62,_eurostat_input!$A$5:$BK$35,N$20+$A62-1,0))</f>
        <v>0.0127358459282385</v>
      </c>
      <c r="O62" s="17" t="n">
        <f aca="false">IF(O$20="e",0,VLOOKUP($B62,_eurostat_input!$A$5:$BK$35,O$20+$A62-1,0))</f>
        <v>0</v>
      </c>
      <c r="P62" s="17" t="n">
        <f aca="false">IF(P$20="e",0,VLOOKUP($B62,_eurostat_input!$A$5:$BK$35,P$20+$A62-1,0))</f>
        <v>0</v>
      </c>
      <c r="Q62" s="18" t="n">
        <f aca="false">SUM(D62:P62)</f>
        <v>1</v>
      </c>
    </row>
    <row r="63" customFormat="false" ht="16.5" hidden="false" customHeight="false" outlineLevel="0" collapsed="false">
      <c r="A63" s="0" t="n">
        <f aca="false">MATCH($C63,_eurostat_input!$A$4:$AN$4,0)-1</f>
        <v>16</v>
      </c>
      <c r="B63" s="0" t="s">
        <v>44</v>
      </c>
      <c r="C63" s="0" t="n">
        <f aca="false">C34+1</f>
        <v>2</v>
      </c>
      <c r="D63" s="17" t="n">
        <f aca="false">IF(D$20="e",0,VLOOKUP($B63,_eurostat_input!$A$5:$BK$35,D$20+$A63-1,0))</f>
        <v>0.192485918485131</v>
      </c>
      <c r="E63" s="17" t="n">
        <f aca="false">IF(E$20="e",0,VLOOKUP($B63,_eurostat_input!$A$5:$BK$35,E$20+$A63-1,0))</f>
        <v>0</v>
      </c>
      <c r="F63" s="17" t="n">
        <f aca="false">IF(F$20="e",0,VLOOKUP($B63,_eurostat_input!$A$5:$BK$35,F$20+$A63-1,0))</f>
        <v>0</v>
      </c>
      <c r="G63" s="17" t="n">
        <f aca="false">IF(G$20="e",0,VLOOKUP($B63,_eurostat_input!$A$5:$BK$35,G$20+$A63-1,0))</f>
        <v>0.0909200424514249</v>
      </c>
      <c r="H63" s="17" t="n">
        <f aca="false">IF(H$20="e",0,VLOOKUP($B63,_eurostat_input!$A$5:$BK$35,H$20+$A63-1,0))</f>
        <v>0.000283176398702367</v>
      </c>
      <c r="I63" s="17" t="n">
        <f aca="false">IF(I$20="e",0,VLOOKUP($B63,_eurostat_input!$A$5:$BK$35,I$20+$A63-1,0))</f>
        <v>0.435777519643978</v>
      </c>
      <c r="J63" s="17" t="n">
        <f aca="false">IF(J$20="e",0,VLOOKUP($B63,_eurostat_input!$A$5:$BK$35,J$20+$A63-1,0))</f>
        <v>0</v>
      </c>
      <c r="K63" s="17" t="n">
        <f aca="false">IF(K$20="e",0,VLOOKUP($B63,_eurostat_input!$A$5:$BK$35,K$20+$A63-1,0))</f>
        <v>0.1299872845092</v>
      </c>
      <c r="L63" s="17" t="n">
        <f aca="false">IF(L$20="e",0,VLOOKUP($B63,_eurostat_input!$A$5:$BK$35,L$20+$A63-1,0))</f>
        <v>0.0284538666531365</v>
      </c>
      <c r="M63" s="17" t="n">
        <f aca="false">IF(M$20="e",0,VLOOKUP($B63,_eurostat_input!$A$5:$BK$35,M$20+$A63-1,0))</f>
        <v>0.0367305918990168</v>
      </c>
      <c r="N63" s="17" t="n">
        <f aca="false">IF(N$20="e",0,VLOOKUP($B63,_eurostat_input!$A$5:$BK$35,N$20+$A63-1,0))</f>
        <v>0.0853615999594096</v>
      </c>
      <c r="O63" s="17" t="n">
        <f aca="false">IF(O$20="e",0,VLOOKUP($B63,_eurostat_input!$A$5:$BK$35,O$20+$A63-1,0))</f>
        <v>0</v>
      </c>
      <c r="P63" s="17" t="n">
        <f aca="false">IF(P$20="e",0,VLOOKUP($B63,_eurostat_input!$A$5:$BK$35,P$20+$A63-1,0))</f>
        <v>0</v>
      </c>
      <c r="Q63" s="18" t="n">
        <f aca="false">SUM(D63:P63)</f>
        <v>1</v>
      </c>
    </row>
    <row r="64" customFormat="false" ht="16.5" hidden="false" customHeight="false" outlineLevel="0" collapsed="false">
      <c r="A64" s="0" t="n">
        <f aca="false">MATCH($C64,_eurostat_input!$A$4:$AN$4,0)-1</f>
        <v>16</v>
      </c>
      <c r="B64" s="0" t="s">
        <v>45</v>
      </c>
      <c r="C64" s="0" t="n">
        <f aca="false">C35+1</f>
        <v>2</v>
      </c>
      <c r="D64" s="17" t="n">
        <f aca="false">IF(D$20="e",0,VLOOKUP($B64,_eurostat_input!$A$5:$BK$35,D$20+$A64-1,0))</f>
        <v>0.230821349794491</v>
      </c>
      <c r="E64" s="17" t="n">
        <f aca="false">IF(E$20="e",0,VLOOKUP($B64,_eurostat_input!$A$5:$BK$35,E$20+$A64-1,0))</f>
        <v>0</v>
      </c>
      <c r="F64" s="17" t="n">
        <f aca="false">IF(F$20="e",0,VLOOKUP($B64,_eurostat_input!$A$5:$BK$35,F$20+$A64-1,0))</f>
        <v>0</v>
      </c>
      <c r="G64" s="17" t="n">
        <f aca="false">IF(G$20="e",0,VLOOKUP($B64,_eurostat_input!$A$5:$BK$35,G$20+$A64-1,0))</f>
        <v>0.129154841290644</v>
      </c>
      <c r="H64" s="17" t="n">
        <f aca="false">IF(H$20="e",0,VLOOKUP($B64,_eurostat_input!$A$5:$BK$35,H$20+$A64-1,0))</f>
        <v>0.0026613543748624</v>
      </c>
      <c r="I64" s="17" t="n">
        <f aca="false">IF(I$20="e",0,VLOOKUP($B64,_eurostat_input!$A$5:$BK$35,I$20+$A64-1,0))</f>
        <v>0.365038368194181</v>
      </c>
      <c r="J64" s="17" t="n">
        <f aca="false">IF(J$20="e",0,VLOOKUP($B64,_eurostat_input!$A$5:$BK$35,J$20+$A64-1,0))</f>
        <v>0</v>
      </c>
      <c r="K64" s="17" t="n">
        <f aca="false">IF(K$20="e",0,VLOOKUP($B64,_eurostat_input!$A$5:$BK$35,K$20+$A64-1,0))</f>
        <v>0.0193852646125567</v>
      </c>
      <c r="L64" s="17" t="n">
        <f aca="false">IF(L$20="e",0,VLOOKUP($B64,_eurostat_input!$A$5:$BK$35,L$20+$A64-1,0))</f>
        <v>0.0370621608584584</v>
      </c>
      <c r="M64" s="17" t="n">
        <f aca="false">IF(M$20="e",0,VLOOKUP($B64,_eurostat_input!$A$5:$BK$35,M$20+$A64-1,0))</f>
        <v>0.104690178299431</v>
      </c>
      <c r="N64" s="17" t="n">
        <f aca="false">IF(N$20="e",0,VLOOKUP($B64,_eurostat_input!$A$5:$BK$35,N$20+$A64-1,0))</f>
        <v>0.111186482575375</v>
      </c>
      <c r="O64" s="17" t="n">
        <f aca="false">IF(O$20="e",0,VLOOKUP($B64,_eurostat_input!$A$5:$BK$35,O$20+$A64-1,0))</f>
        <v>0</v>
      </c>
      <c r="P64" s="17" t="n">
        <f aca="false">IF(P$20="e",0,VLOOKUP($B64,_eurostat_input!$A$5:$BK$35,P$20+$A64-1,0))</f>
        <v>0</v>
      </c>
      <c r="Q64" s="18" t="n">
        <f aca="false">SUM(D64:P64)</f>
        <v>1</v>
      </c>
    </row>
    <row r="65" customFormat="false" ht="16.5" hidden="false" customHeight="false" outlineLevel="0" collapsed="false">
      <c r="A65" s="0" t="n">
        <f aca="false">MATCH($C65,_eurostat_input!$A$4:$AN$4,0)-1</f>
        <v>16</v>
      </c>
      <c r="B65" s="0" t="s">
        <v>46</v>
      </c>
      <c r="C65" s="0" t="n">
        <f aca="false">C36+1</f>
        <v>2</v>
      </c>
      <c r="D65" s="17" t="n">
        <f aca="false">IF(D$20="e",0,VLOOKUP($B65,_eurostat_input!$A$5:$BK$35,D$20+$A65-1,0))</f>
        <v>0.0636107787958264</v>
      </c>
      <c r="E65" s="17" t="n">
        <f aca="false">IF(E$20="e",0,VLOOKUP($B65,_eurostat_input!$A$5:$BK$35,E$20+$A65-1,0))</f>
        <v>0</v>
      </c>
      <c r="F65" s="17" t="n">
        <f aca="false">IF(F$20="e",0,VLOOKUP($B65,_eurostat_input!$A$5:$BK$35,F$20+$A65-1,0))</f>
        <v>0</v>
      </c>
      <c r="G65" s="17" t="n">
        <f aca="false">IF(G$20="e",0,VLOOKUP($B65,_eurostat_input!$A$5:$BK$35,G$20+$A65-1,0))</f>
        <v>0.251424826979165</v>
      </c>
      <c r="H65" s="17" t="n">
        <f aca="false">IF(H$20="e",0,VLOOKUP($B65,_eurostat_input!$A$5:$BK$35,H$20+$A65-1,0))</f>
        <v>1.58457860439223E-007</v>
      </c>
      <c r="I65" s="17" t="n">
        <f aca="false">IF(I$20="e",0,VLOOKUP($B65,_eurostat_input!$A$5:$BK$35,I$20+$A65-1,0))</f>
        <v>0.464792890817634</v>
      </c>
      <c r="J65" s="17" t="n">
        <f aca="false">IF(J$20="e",0,VLOOKUP($B65,_eurostat_input!$A$5:$BK$35,J$20+$A65-1,0))</f>
        <v>0</v>
      </c>
      <c r="K65" s="17" t="n">
        <f aca="false">IF(K$20="e",0,VLOOKUP($B65,_eurostat_input!$A$5:$BK$35,K$20+$A65-1,0))</f>
        <v>0.0746467250403603</v>
      </c>
      <c r="L65" s="17" t="n">
        <f aca="false">IF(L$20="e",0,VLOOKUP($B65,_eurostat_input!$A$5:$BK$35,L$20+$A65-1,0))</f>
        <v>0.0315036239606434</v>
      </c>
      <c r="M65" s="17" t="n">
        <f aca="false">IF(M$20="e",0,VLOOKUP($B65,_eurostat_input!$A$5:$BK$35,M$20+$A65-1,0))</f>
        <v>0.0195101240665793</v>
      </c>
      <c r="N65" s="17" t="n">
        <f aca="false">IF(N$20="e",0,VLOOKUP($B65,_eurostat_input!$A$5:$BK$35,N$20+$A65-1,0))</f>
        <v>0.0945108718819301</v>
      </c>
      <c r="O65" s="17" t="n">
        <f aca="false">IF(O$20="e",0,VLOOKUP($B65,_eurostat_input!$A$5:$BK$35,O$20+$A65-1,0))</f>
        <v>0</v>
      </c>
      <c r="P65" s="17" t="n">
        <f aca="false">IF(P$20="e",0,VLOOKUP($B65,_eurostat_input!$A$5:$BK$35,P$20+$A65-1,0))</f>
        <v>0</v>
      </c>
      <c r="Q65" s="18" t="n">
        <f aca="false">SUM(D65:P65)</f>
        <v>1</v>
      </c>
    </row>
    <row r="66" customFormat="false" ht="16.5" hidden="false" customHeight="false" outlineLevel="0" collapsed="false">
      <c r="A66" s="0" t="n">
        <f aca="false">MATCH($C66,_eurostat_input!$A$4:$AN$4,0)-1</f>
        <v>16</v>
      </c>
      <c r="B66" s="0" t="s">
        <v>47</v>
      </c>
      <c r="C66" s="0" t="n">
        <f aca="false">C37+1</f>
        <v>2</v>
      </c>
      <c r="D66" s="17" t="n">
        <f aca="false">IF(D$20="e",0,VLOOKUP($B66,_eurostat_input!$A$5:$BK$35,D$20+$A66-1,0))</f>
        <v>0.255243221611632</v>
      </c>
      <c r="E66" s="17" t="n">
        <f aca="false">IF(E$20="e",0,VLOOKUP($B66,_eurostat_input!$A$5:$BK$35,E$20+$A66-1,0))</f>
        <v>0</v>
      </c>
      <c r="F66" s="17" t="n">
        <f aca="false">IF(F$20="e",0,VLOOKUP($B66,_eurostat_input!$A$5:$BK$35,F$20+$A66-1,0))</f>
        <v>0</v>
      </c>
      <c r="G66" s="17" t="n">
        <f aca="false">IF(G$20="e",0,VLOOKUP($B66,_eurostat_input!$A$5:$BK$35,G$20+$A66-1,0))</f>
        <v>0.000833161146938393</v>
      </c>
      <c r="H66" s="17" t="n">
        <f aca="false">IF(H$20="e",0,VLOOKUP($B66,_eurostat_input!$A$5:$BK$35,H$20+$A66-1,0))</f>
        <v>0.00517936282754842</v>
      </c>
      <c r="I66" s="17" t="n">
        <f aca="false">IF(I$20="e",0,VLOOKUP($B66,_eurostat_input!$A$5:$BK$35,I$20+$A66-1,0))</f>
        <v>0.538658138406466</v>
      </c>
      <c r="J66" s="17" t="n">
        <f aca="false">IF(J$20="e",0,VLOOKUP($B66,_eurostat_input!$A$5:$BK$35,J$20+$A66-1,0))</f>
        <v>0</v>
      </c>
      <c r="K66" s="17" t="n">
        <f aca="false">IF(K$20="e",0,VLOOKUP($B66,_eurostat_input!$A$5:$BK$35,K$20+$A66-1,0))</f>
        <v>0.00784952748683234</v>
      </c>
      <c r="L66" s="17" t="n">
        <f aca="false">IF(L$20="e",0,VLOOKUP($B66,_eurostat_input!$A$5:$BK$35,L$20+$A66-1,0))</f>
        <v>0.0276793834068764</v>
      </c>
      <c r="M66" s="17" t="n">
        <f aca="false">IF(M$20="e",0,VLOOKUP($B66,_eurostat_input!$A$5:$BK$35,M$20+$A66-1,0))</f>
        <v>0.081519054893077</v>
      </c>
      <c r="N66" s="17" t="n">
        <f aca="false">IF(N$20="e",0,VLOOKUP($B66,_eurostat_input!$A$5:$BK$35,N$20+$A66-1,0))</f>
        <v>0.0830381502206292</v>
      </c>
      <c r="O66" s="17" t="n">
        <f aca="false">IF(O$20="e",0,VLOOKUP($B66,_eurostat_input!$A$5:$BK$35,O$20+$A66-1,0))</f>
        <v>0</v>
      </c>
      <c r="P66" s="17" t="n">
        <f aca="false">IF(P$20="e",0,VLOOKUP($B66,_eurostat_input!$A$5:$BK$35,P$20+$A66-1,0))</f>
        <v>0</v>
      </c>
      <c r="Q66" s="18" t="n">
        <f aca="false">SUM(D66:P66)</f>
        <v>1</v>
      </c>
    </row>
    <row r="67" customFormat="false" ht="16.5" hidden="false" customHeight="false" outlineLevel="0" collapsed="false">
      <c r="A67" s="0" t="n">
        <f aca="false">MATCH($C67,_eurostat_input!$A$4:$AN$4,0)-1</f>
        <v>16</v>
      </c>
      <c r="B67" s="0" t="s">
        <v>48</v>
      </c>
      <c r="C67" s="0" t="n">
        <f aca="false">C38+1</f>
        <v>2</v>
      </c>
      <c r="D67" s="17" t="n">
        <f aca="false">IF(D$20="e",0,VLOOKUP($B67,_eurostat_input!$A$5:$BK$35,D$20+$A67-1,0))</f>
        <v>0.122420268224809</v>
      </c>
      <c r="E67" s="17" t="n">
        <f aca="false">IF(E$20="e",0,VLOOKUP($B67,_eurostat_input!$A$5:$BK$35,E$20+$A67-1,0))</f>
        <v>0</v>
      </c>
      <c r="F67" s="17" t="n">
        <f aca="false">IF(F$20="e",0,VLOOKUP($B67,_eurostat_input!$A$5:$BK$35,F$20+$A67-1,0))</f>
        <v>0</v>
      </c>
      <c r="G67" s="17" t="n">
        <f aca="false">IF(G$20="e",0,VLOOKUP($B67,_eurostat_input!$A$5:$BK$35,G$20+$A67-1,0))</f>
        <v>0.236157995168575</v>
      </c>
      <c r="H67" s="17" t="n">
        <f aca="false">IF(H$20="e",0,VLOOKUP($B67,_eurostat_input!$A$5:$BK$35,H$20+$A67-1,0))</f>
        <v>0.0420876194849091</v>
      </c>
      <c r="I67" s="17" t="n">
        <f aca="false">IF(I$20="e",0,VLOOKUP($B67,_eurostat_input!$A$5:$BK$35,I$20+$A67-1,0))</f>
        <v>0.348110138546327</v>
      </c>
      <c r="J67" s="17" t="n">
        <f aca="false">IF(J$20="e",0,VLOOKUP($B67,_eurostat_input!$A$5:$BK$35,J$20+$A67-1,0))</f>
        <v>0</v>
      </c>
      <c r="K67" s="17" t="n">
        <f aca="false">IF(K$20="e",0,VLOOKUP($B67,_eurostat_input!$A$5:$BK$35,K$20+$A67-1,0))</f>
        <v>0.0404524820421727</v>
      </c>
      <c r="L67" s="17" t="n">
        <f aca="false">IF(L$20="e",0,VLOOKUP($B67,_eurostat_input!$A$5:$BK$35,L$20+$A67-1,0))</f>
        <v>0.052692874133302</v>
      </c>
      <c r="M67" s="17" t="n">
        <f aca="false">IF(M$20="e",0,VLOOKUP($B67,_eurostat_input!$A$5:$BK$35,M$20+$A67-1,0))</f>
        <v>0</v>
      </c>
      <c r="N67" s="17" t="n">
        <f aca="false">IF(N$20="e",0,VLOOKUP($B67,_eurostat_input!$A$5:$BK$35,N$20+$A67-1,0))</f>
        <v>0.158078622399906</v>
      </c>
      <c r="O67" s="17" t="n">
        <f aca="false">IF(O$20="e",0,VLOOKUP($B67,_eurostat_input!$A$5:$BK$35,O$20+$A67-1,0))</f>
        <v>0</v>
      </c>
      <c r="P67" s="17" t="n">
        <f aca="false">IF(P$20="e",0,VLOOKUP($B67,_eurostat_input!$A$5:$BK$35,P$20+$A67-1,0))</f>
        <v>0</v>
      </c>
      <c r="Q67" s="18" t="n">
        <f aca="false">SUM(D67:P67)</f>
        <v>1</v>
      </c>
    </row>
    <row r="68" customFormat="false" ht="16.5" hidden="false" customHeight="false" outlineLevel="0" collapsed="false">
      <c r="A68" s="0" t="n">
        <f aca="false">MATCH($C68,_eurostat_input!$A$4:$AN$4,0)-1</f>
        <v>16</v>
      </c>
      <c r="B68" s="0" t="s">
        <v>49</v>
      </c>
      <c r="C68" s="0" t="n">
        <f aca="false">C39+1</f>
        <v>2</v>
      </c>
      <c r="D68" s="17" t="n">
        <f aca="false">IF(D$20="e",0,VLOOKUP($B68,_eurostat_input!$A$5:$BK$35,D$20+$A68-1,0))</f>
        <v>0.303166786517118</v>
      </c>
      <c r="E68" s="17" t="n">
        <f aca="false">IF(E$20="e",0,VLOOKUP($B68,_eurostat_input!$A$5:$BK$35,E$20+$A68-1,0))</f>
        <v>0</v>
      </c>
      <c r="F68" s="17" t="n">
        <f aca="false">IF(F$20="e",0,VLOOKUP($B68,_eurostat_input!$A$5:$BK$35,F$20+$A68-1,0))</f>
        <v>0</v>
      </c>
      <c r="G68" s="17" t="n">
        <f aca="false">IF(G$20="e",0,VLOOKUP($B68,_eurostat_input!$A$5:$BK$35,G$20+$A68-1,0))</f>
        <v>0.0410208989465351</v>
      </c>
      <c r="H68" s="17" t="n">
        <f aca="false">IF(H$20="e",0,VLOOKUP($B68,_eurostat_input!$A$5:$BK$35,H$20+$A68-1,0))</f>
        <v>0</v>
      </c>
      <c r="I68" s="17" t="n">
        <f aca="false">IF(I$20="e",0,VLOOKUP($B68,_eurostat_input!$A$5:$BK$35,I$20+$A68-1,0))</f>
        <v>0.475862759801955</v>
      </c>
      <c r="J68" s="17" t="n">
        <f aca="false">IF(J$20="e",0,VLOOKUP($B68,_eurostat_input!$A$5:$BK$35,J$20+$A68-1,0))</f>
        <v>0</v>
      </c>
      <c r="K68" s="17" t="n">
        <f aca="false">IF(K$20="e",0,VLOOKUP($B68,_eurostat_input!$A$5:$BK$35,K$20+$A68-1,0))</f>
        <v>0.00444373904611768</v>
      </c>
      <c r="L68" s="17" t="n">
        <f aca="false">IF(L$20="e",0,VLOOKUP($B68,_eurostat_input!$A$5:$BK$35,L$20+$A68-1,0))</f>
        <v>0.0344187685463653</v>
      </c>
      <c r="M68" s="17" t="n">
        <f aca="false">IF(M$20="e",0,VLOOKUP($B68,_eurostat_input!$A$5:$BK$35,M$20+$A68-1,0))</f>
        <v>0.0378307415028129</v>
      </c>
      <c r="N68" s="17" t="n">
        <f aca="false">IF(N$20="e",0,VLOOKUP($B68,_eurostat_input!$A$5:$BK$35,N$20+$A68-1,0))</f>
        <v>0.103256305639096</v>
      </c>
      <c r="O68" s="17" t="n">
        <f aca="false">IF(O$20="e",0,VLOOKUP($B68,_eurostat_input!$A$5:$BK$35,O$20+$A68-1,0))</f>
        <v>0</v>
      </c>
      <c r="P68" s="17" t="n">
        <f aca="false">IF(P$20="e",0,VLOOKUP($B68,_eurostat_input!$A$5:$BK$35,P$20+$A68-1,0))</f>
        <v>0</v>
      </c>
      <c r="Q68" s="18" t="n">
        <f aca="false">SUM(D68:P68)</f>
        <v>1</v>
      </c>
    </row>
    <row r="69" customFormat="false" ht="16.5" hidden="false" customHeight="false" outlineLevel="0" collapsed="false">
      <c r="A69" s="0" t="n">
        <f aca="false">MATCH($C69,_eurostat_input!$A$4:$AN$4,0)-1</f>
        <v>16</v>
      </c>
      <c r="B69" s="0" t="s">
        <v>50</v>
      </c>
      <c r="C69" s="0" t="n">
        <f aca="false">C40+1</f>
        <v>2</v>
      </c>
      <c r="D69" s="17" t="n">
        <f aca="false">IF(D$20="e",0,VLOOKUP($B69,_eurostat_input!$A$5:$BK$35,D$20+$A69-1,0))</f>
        <v>0.0378029771300334</v>
      </c>
      <c r="E69" s="17" t="n">
        <f aca="false">IF(E$20="e",0,VLOOKUP($B69,_eurostat_input!$A$5:$BK$35,E$20+$A69-1,0))</f>
        <v>0</v>
      </c>
      <c r="F69" s="17" t="n">
        <f aca="false">IF(F$20="e",0,VLOOKUP($B69,_eurostat_input!$A$5:$BK$35,F$20+$A69-1,0))</f>
        <v>0</v>
      </c>
      <c r="G69" s="17" t="n">
        <f aca="false">IF(G$20="e",0,VLOOKUP($B69,_eurostat_input!$A$5:$BK$35,G$20+$A69-1,0))</f>
        <v>0.0143155523912936</v>
      </c>
      <c r="H69" s="17" t="n">
        <f aca="false">IF(H$20="e",0,VLOOKUP($B69,_eurostat_input!$A$5:$BK$35,H$20+$A69-1,0))</f>
        <v>0.00282404488737928</v>
      </c>
      <c r="I69" s="17" t="n">
        <f aca="false">IF(I$20="e",0,VLOOKUP($B69,_eurostat_input!$A$5:$BK$35,I$20+$A69-1,0))</f>
        <v>0.544431379123311</v>
      </c>
      <c r="J69" s="17" t="n">
        <f aca="false">IF(J$20="e",0,VLOOKUP($B69,_eurostat_input!$A$5:$BK$35,J$20+$A69-1,0))</f>
        <v>0</v>
      </c>
      <c r="K69" s="17" t="n">
        <f aca="false">IF(K$20="e",0,VLOOKUP($B69,_eurostat_input!$A$5:$BK$35,K$20+$A69-1,0))</f>
        <v>0.00863977955915046</v>
      </c>
      <c r="L69" s="17" t="n">
        <f aca="false">IF(L$20="e",0,VLOOKUP($B69,_eurostat_input!$A$5:$BK$35,L$20+$A69-1,0))</f>
        <v>0.00634147090708441</v>
      </c>
      <c r="M69" s="17" t="n">
        <f aca="false">IF(M$20="e",0,VLOOKUP($B69,_eurostat_input!$A$5:$BK$35,M$20+$A69-1,0))</f>
        <v>0.366620383280495</v>
      </c>
      <c r="N69" s="17" t="n">
        <f aca="false">IF(N$20="e",0,VLOOKUP($B69,_eurostat_input!$A$5:$BK$35,N$20+$A69-1,0))</f>
        <v>0.0190244127212532</v>
      </c>
      <c r="O69" s="17" t="n">
        <f aca="false">IF(O$20="e",0,VLOOKUP($B69,_eurostat_input!$A$5:$BK$35,O$20+$A69-1,0))</f>
        <v>0</v>
      </c>
      <c r="P69" s="17" t="n">
        <f aca="false">IF(P$20="e",0,VLOOKUP($B69,_eurostat_input!$A$5:$BK$35,P$20+$A69-1,0))</f>
        <v>0</v>
      </c>
      <c r="Q69" s="18" t="n">
        <f aca="false">SUM(D69:P69)</f>
        <v>1</v>
      </c>
    </row>
    <row r="70" customFormat="false" ht="16.5" hidden="false" customHeight="false" outlineLevel="0" collapsed="false">
      <c r="A70" s="0" t="n">
        <f aca="false">MATCH($C70,_eurostat_input!$A$4:$AN$4,0)-1</f>
        <v>16</v>
      </c>
      <c r="B70" s="0" t="s">
        <v>51</v>
      </c>
      <c r="C70" s="0" t="n">
        <f aca="false">C41+1</f>
        <v>2</v>
      </c>
      <c r="D70" s="17" t="n">
        <f aca="false">IF(D$20="e",0,VLOOKUP($B70,_eurostat_input!$A$5:$BK$35,D$20+$A70-1,0))</f>
        <v>0.0462056919308412</v>
      </c>
      <c r="E70" s="17" t="n">
        <f aca="false">IF(E$20="e",0,VLOOKUP($B70,_eurostat_input!$A$5:$BK$35,E$20+$A70-1,0))</f>
        <v>0</v>
      </c>
      <c r="F70" s="17" t="n">
        <f aca="false">IF(F$20="e",0,VLOOKUP($B70,_eurostat_input!$A$5:$BK$35,F$20+$A70-1,0))</f>
        <v>0</v>
      </c>
      <c r="G70" s="17" t="n">
        <f aca="false">IF(G$20="e",0,VLOOKUP($B70,_eurostat_input!$A$5:$BK$35,G$20+$A70-1,0))</f>
        <v>0.00630753201862653</v>
      </c>
      <c r="H70" s="17" t="n">
        <f aca="false">IF(H$20="e",0,VLOOKUP($B70,_eurostat_input!$A$5:$BK$35,H$20+$A70-1,0))</f>
        <v>0.0100855948408584</v>
      </c>
      <c r="I70" s="17" t="n">
        <f aca="false">IF(I$20="e",0,VLOOKUP($B70,_eurostat_input!$A$5:$BK$35,I$20+$A70-1,0))</f>
        <v>0.499992546925523</v>
      </c>
      <c r="J70" s="17" t="n">
        <f aca="false">IF(J$20="e",0,VLOOKUP($B70,_eurostat_input!$A$5:$BK$35,J$20+$A70-1,0))</f>
        <v>0</v>
      </c>
      <c r="K70" s="17" t="n">
        <f aca="false">IF(K$20="e",0,VLOOKUP($B70,_eurostat_input!$A$5:$BK$35,K$20+$A70-1,0))</f>
        <v>0.0119472003804733</v>
      </c>
      <c r="L70" s="17" t="n">
        <f aca="false">IF(L$20="e",0,VLOOKUP($B70,_eurostat_input!$A$5:$BK$35,L$20+$A70-1,0))</f>
        <v>0.00928556033129013</v>
      </c>
      <c r="M70" s="17" t="n">
        <f aca="false">IF(M$20="e",0,VLOOKUP($B70,_eurostat_input!$A$5:$BK$35,M$20+$A70-1,0))</f>
        <v>0.388319192578517</v>
      </c>
      <c r="N70" s="17" t="n">
        <f aca="false">IF(N$20="e",0,VLOOKUP($B70,_eurostat_input!$A$5:$BK$35,N$20+$A70-1,0))</f>
        <v>0.0278566809938704</v>
      </c>
      <c r="O70" s="17" t="n">
        <f aca="false">IF(O$20="e",0,VLOOKUP($B70,_eurostat_input!$A$5:$BK$35,O$20+$A70-1,0))</f>
        <v>0</v>
      </c>
      <c r="P70" s="17" t="n">
        <f aca="false">IF(P$20="e",0,VLOOKUP($B70,_eurostat_input!$A$5:$BK$35,P$20+$A70-1,0))</f>
        <v>0</v>
      </c>
      <c r="Q70" s="18" t="n">
        <f aca="false">SUM(D70:P70)</f>
        <v>1</v>
      </c>
    </row>
    <row r="71" customFormat="false" ht="16.5" hidden="false" customHeight="false" outlineLevel="0" collapsed="false">
      <c r="A71" s="0" t="n">
        <f aca="false">MATCH($C71,_eurostat_input!$A$4:$AN$4,0)-1</f>
        <v>16</v>
      </c>
      <c r="B71" s="0" t="s">
        <v>52</v>
      </c>
      <c r="C71" s="0" t="n">
        <f aca="false">C42+1</f>
        <v>2</v>
      </c>
      <c r="D71" s="17" t="n">
        <f aca="false">IF(D$20="e",0,VLOOKUP($B71,_eurostat_input!$A$5:$BK$35,D$20+$A71-1,0))</f>
        <v>0.250497632792224</v>
      </c>
      <c r="E71" s="17" t="n">
        <f aca="false">IF(E$20="e",0,VLOOKUP($B71,_eurostat_input!$A$5:$BK$35,E$20+$A71-1,0))</f>
        <v>0</v>
      </c>
      <c r="F71" s="17" t="n">
        <f aca="false">IF(F$20="e",0,VLOOKUP($B71,_eurostat_input!$A$5:$BK$35,F$20+$A71-1,0))</f>
        <v>0</v>
      </c>
      <c r="G71" s="17" t="n">
        <f aca="false">IF(G$20="e",0,VLOOKUP($B71,_eurostat_input!$A$5:$BK$35,G$20+$A71-1,0))</f>
        <v>0.196671974968124</v>
      </c>
      <c r="H71" s="17" t="n">
        <f aca="false">IF(H$20="e",0,VLOOKUP($B71,_eurostat_input!$A$5:$BK$35,H$20+$A71-1,0))</f>
        <v>0.000286074775200077</v>
      </c>
      <c r="I71" s="17" t="n">
        <f aca="false">IF(I$20="e",0,VLOOKUP($B71,_eurostat_input!$A$5:$BK$35,I$20+$A71-1,0))</f>
        <v>0.331602651019678</v>
      </c>
      <c r="J71" s="17" t="n">
        <f aca="false">IF(J$20="e",0,VLOOKUP($B71,_eurostat_input!$A$5:$BK$35,J$20+$A71-1,0))</f>
        <v>0</v>
      </c>
      <c r="K71" s="17" t="n">
        <f aca="false">IF(K$20="e",0,VLOOKUP($B71,_eurostat_input!$A$5:$BK$35,K$20+$A71-1,0))</f>
        <v>0.0416161037003142</v>
      </c>
      <c r="L71" s="17" t="n">
        <f aca="false">IF(L$20="e",0,VLOOKUP($B71,_eurostat_input!$A$5:$BK$35,L$20+$A71-1,0))</f>
        <v>0.0448313906861149</v>
      </c>
      <c r="M71" s="17" t="n">
        <f aca="false">IF(M$20="e",0,VLOOKUP($B71,_eurostat_input!$A$5:$BK$35,M$20+$A71-1,0))</f>
        <v>0</v>
      </c>
      <c r="N71" s="17" t="n">
        <f aca="false">IF(N$20="e",0,VLOOKUP($B71,_eurostat_input!$A$5:$BK$35,N$20+$A71-1,0))</f>
        <v>0.134494172058345</v>
      </c>
      <c r="O71" s="17" t="n">
        <f aca="false">IF(O$20="e",0,VLOOKUP($B71,_eurostat_input!$A$5:$BK$35,O$20+$A71-1,0))</f>
        <v>0</v>
      </c>
      <c r="P71" s="17" t="n">
        <f aca="false">IF(P$20="e",0,VLOOKUP($B71,_eurostat_input!$A$5:$BK$35,P$20+$A71-1,0))</f>
        <v>0</v>
      </c>
      <c r="Q71" s="18" t="n">
        <f aca="false">SUM(D71:P71)</f>
        <v>1</v>
      </c>
    </row>
    <row r="72" customFormat="false" ht="16.5" hidden="false" customHeight="false" outlineLevel="0" collapsed="false">
      <c r="A72" s="0" t="n">
        <f aca="false">MATCH($C72,_eurostat_input!$A$4:$AN$4,0)-1</f>
        <v>16</v>
      </c>
      <c r="B72" s="0" t="s">
        <v>53</v>
      </c>
      <c r="C72" s="0" t="n">
        <f aca="false">C43+1</f>
        <v>2</v>
      </c>
      <c r="D72" s="17" t="n">
        <f aca="false">IF(D$20="e",0,VLOOKUP($B72,_eurostat_input!$A$5:$BK$35,D$20+$A72-1,0))</f>
        <v>0</v>
      </c>
      <c r="E72" s="17" t="n">
        <f aca="false">IF(E$20="e",0,VLOOKUP($B72,_eurostat_input!$A$5:$BK$35,E$20+$A72-1,0))</f>
        <v>0</v>
      </c>
      <c r="F72" s="17" t="n">
        <f aca="false">IF(F$20="e",0,VLOOKUP($B72,_eurostat_input!$A$5:$BK$35,F$20+$A72-1,0))</f>
        <v>0</v>
      </c>
      <c r="G72" s="17" t="n">
        <f aca="false">IF(G$20="e",0,VLOOKUP($B72,_eurostat_input!$A$5:$BK$35,G$20+$A72-1,0))</f>
        <v>0.284321243962914</v>
      </c>
      <c r="H72" s="17" t="n">
        <f aca="false">IF(H$20="e",0,VLOOKUP($B72,_eurostat_input!$A$5:$BK$35,H$20+$A72-1,0))</f>
        <v>0</v>
      </c>
      <c r="I72" s="17" t="n">
        <f aca="false">IF(I$20="e",0,VLOOKUP($B72,_eurostat_input!$A$5:$BK$35,I$20+$A72-1,0))</f>
        <v>0.25729587835931</v>
      </c>
      <c r="J72" s="17" t="n">
        <f aca="false">IF(J$20="e",0,VLOOKUP($B72,_eurostat_input!$A$5:$BK$35,J$20+$A72-1,0))</f>
        <v>0</v>
      </c>
      <c r="K72" s="17" t="n">
        <f aca="false">IF(K$20="e",0,VLOOKUP($B72,_eurostat_input!$A$5:$BK$35,K$20+$A72-1,0))</f>
        <v>0.34465438009261</v>
      </c>
      <c r="L72" s="17" t="n">
        <f aca="false">IF(L$20="e",0,VLOOKUP($B72,_eurostat_input!$A$5:$BK$35,L$20+$A72-1,0))</f>
        <v>0.0284321243962914</v>
      </c>
      <c r="M72" s="17" t="n">
        <f aca="false">IF(M$20="e",0,VLOOKUP($B72,_eurostat_input!$A$5:$BK$35,M$20+$A72-1,0))</f>
        <v>0</v>
      </c>
      <c r="N72" s="17" t="n">
        <f aca="false">IF(N$20="e",0,VLOOKUP($B72,_eurostat_input!$A$5:$BK$35,N$20+$A72-1,0))</f>
        <v>0.0852963731888743</v>
      </c>
      <c r="O72" s="17" t="n">
        <f aca="false">IF(O$20="e",0,VLOOKUP($B72,_eurostat_input!$A$5:$BK$35,O$20+$A72-1,0))</f>
        <v>0</v>
      </c>
      <c r="P72" s="17" t="n">
        <f aca="false">IF(P$20="e",0,VLOOKUP($B72,_eurostat_input!$A$5:$BK$35,P$20+$A72-1,0))</f>
        <v>0</v>
      </c>
      <c r="Q72" s="18" t="n">
        <f aca="false">SUM(D72:P72)</f>
        <v>1</v>
      </c>
    </row>
    <row r="73" customFormat="false" ht="16.5" hidden="false" customHeight="false" outlineLevel="0" collapsed="false">
      <c r="A73" s="0" t="n">
        <f aca="false">MATCH($C73,_eurostat_input!$A$4:$AN$4,0)-1</f>
        <v>16</v>
      </c>
      <c r="B73" s="0" t="s">
        <v>54</v>
      </c>
      <c r="C73" s="0" t="n">
        <f aca="false">C44+1</f>
        <v>2</v>
      </c>
      <c r="D73" s="17" t="n">
        <f aca="false">IF(D$20="e",0,VLOOKUP($B73,_eurostat_input!$A$5:$BK$35,D$20+$A73-1,0))</f>
        <v>0.436128884868452</v>
      </c>
      <c r="E73" s="17" t="n">
        <f aca="false">IF(E$20="e",0,VLOOKUP($B73,_eurostat_input!$A$5:$BK$35,E$20+$A73-1,0))</f>
        <v>0</v>
      </c>
      <c r="F73" s="17" t="n">
        <f aca="false">IF(F$20="e",0,VLOOKUP($B73,_eurostat_input!$A$5:$BK$35,F$20+$A73-1,0))</f>
        <v>0</v>
      </c>
      <c r="G73" s="17" t="n">
        <f aca="false">IF(G$20="e",0,VLOOKUP($B73,_eurostat_input!$A$5:$BK$35,G$20+$A73-1,0))</f>
        <v>0.00293040091592588</v>
      </c>
      <c r="H73" s="17" t="n">
        <f aca="false">IF(H$20="e",0,VLOOKUP($B73,_eurostat_input!$A$5:$BK$35,H$20+$A73-1,0))</f>
        <v>3.01731466484679E-005</v>
      </c>
      <c r="I73" s="17" t="n">
        <f aca="false">IF(I$20="e",0,VLOOKUP($B73,_eurostat_input!$A$5:$BK$35,I$20+$A73-1,0))</f>
        <v>0.334286645773226</v>
      </c>
      <c r="J73" s="17" t="n">
        <f aca="false">IF(J$20="e",0,VLOOKUP($B73,_eurostat_input!$A$5:$BK$35,J$20+$A73-1,0))</f>
        <v>0</v>
      </c>
      <c r="K73" s="17" t="n">
        <f aca="false">IF(K$20="e",0,VLOOKUP($B73,_eurostat_input!$A$5:$BK$35,K$20+$A73-1,0))</f>
        <v>0.0176040334874803</v>
      </c>
      <c r="L73" s="17" t="n">
        <f aca="false">IF(L$20="e",0,VLOOKUP($B73,_eurostat_input!$A$5:$BK$35,L$20+$A73-1,0))</f>
        <v>0.0439179978370971</v>
      </c>
      <c r="M73" s="17" t="n">
        <f aca="false">IF(M$20="e",0,VLOOKUP($B73,_eurostat_input!$A$5:$BK$35,M$20+$A73-1,0))</f>
        <v>0.033347870459879</v>
      </c>
      <c r="N73" s="17" t="n">
        <f aca="false">IF(N$20="e",0,VLOOKUP($B73,_eurostat_input!$A$5:$BK$35,N$20+$A73-1,0))</f>
        <v>0.131753993511291</v>
      </c>
      <c r="O73" s="17" t="n">
        <f aca="false">IF(O$20="e",0,VLOOKUP($B73,_eurostat_input!$A$5:$BK$35,O$20+$A73-1,0))</f>
        <v>0</v>
      </c>
      <c r="P73" s="17" t="n">
        <f aca="false">IF(P$20="e",0,VLOOKUP($B73,_eurostat_input!$A$5:$BK$35,P$20+$A73-1,0))</f>
        <v>0</v>
      </c>
      <c r="Q73" s="18" t="n">
        <f aca="false">SUM(D73:P73)</f>
        <v>1</v>
      </c>
    </row>
    <row r="74" customFormat="false" ht="16.5" hidden="false" customHeight="false" outlineLevel="0" collapsed="false">
      <c r="A74" s="0" t="n">
        <f aca="false">MATCH($C74,_eurostat_input!$A$4:$AN$4,0)-1</f>
        <v>16</v>
      </c>
      <c r="B74" s="0" t="s">
        <v>55</v>
      </c>
      <c r="C74" s="0" t="n">
        <f aca="false">C45+1</f>
        <v>2</v>
      </c>
      <c r="D74" s="17" t="n">
        <f aca="false">IF(D$20="e",0,VLOOKUP($B74,_eurostat_input!$A$5:$BK$35,D$20+$A74-1,0))</f>
        <v>0.0715112060385785</v>
      </c>
      <c r="E74" s="17" t="n">
        <f aca="false">IF(E$20="e",0,VLOOKUP($B74,_eurostat_input!$A$5:$BK$35,E$20+$A74-1,0))</f>
        <v>0</v>
      </c>
      <c r="F74" s="17" t="n">
        <f aca="false">IF(F$20="e",0,VLOOKUP($B74,_eurostat_input!$A$5:$BK$35,F$20+$A74-1,0))</f>
        <v>0</v>
      </c>
      <c r="G74" s="17" t="n">
        <f aca="false">IF(G$20="e",0,VLOOKUP($B74,_eurostat_input!$A$5:$BK$35,G$20+$A74-1,0))</f>
        <v>0.00340028463442423</v>
      </c>
      <c r="H74" s="17" t="n">
        <f aca="false">IF(H$20="e",0,VLOOKUP($B74,_eurostat_input!$A$5:$BK$35,H$20+$A74-1,0))</f>
        <v>0.0903761907026626</v>
      </c>
      <c r="I74" s="17" t="n">
        <f aca="false">IF(I$20="e",0,VLOOKUP($B74,_eurostat_input!$A$5:$BK$35,I$20+$A74-1,0))</f>
        <v>0.443731665883536</v>
      </c>
      <c r="J74" s="17" t="n">
        <f aca="false">IF(J$20="e",0,VLOOKUP($B74,_eurostat_input!$A$5:$BK$35,J$20+$A74-1,0))</f>
        <v>0</v>
      </c>
      <c r="K74" s="17" t="n">
        <f aca="false">IF(K$20="e",0,VLOOKUP($B74,_eurostat_input!$A$5:$BK$35,K$20+$A74-1,0))</f>
        <v>0.00854754752521936</v>
      </c>
      <c r="L74" s="17" t="n">
        <f aca="false">IF(L$20="e",0,VLOOKUP($B74,_eurostat_input!$A$5:$BK$35,L$20+$A74-1,0))</f>
        <v>0.0436416253483653</v>
      </c>
      <c r="M74" s="17" t="n">
        <f aca="false">IF(M$20="e",0,VLOOKUP($B74,_eurostat_input!$A$5:$BK$35,M$20+$A74-1,0))</f>
        <v>0.207866603822118</v>
      </c>
      <c r="N74" s="17" t="n">
        <f aca="false">IF(N$20="e",0,VLOOKUP($B74,_eurostat_input!$A$5:$BK$35,N$20+$A74-1,0))</f>
        <v>0.130924876045096</v>
      </c>
      <c r="O74" s="17" t="n">
        <f aca="false">IF(O$20="e",0,VLOOKUP($B74,_eurostat_input!$A$5:$BK$35,O$20+$A74-1,0))</f>
        <v>0</v>
      </c>
      <c r="P74" s="17" t="n">
        <f aca="false">IF(P$20="e",0,VLOOKUP($B74,_eurostat_input!$A$5:$BK$35,P$20+$A74-1,0))</f>
        <v>0</v>
      </c>
      <c r="Q74" s="18" t="n">
        <f aca="false">SUM(D74:P74)</f>
        <v>1</v>
      </c>
    </row>
    <row r="75" customFormat="false" ht="16.5" hidden="false" customHeight="false" outlineLevel="0" collapsed="false">
      <c r="A75" s="0" t="n">
        <f aca="false">MATCH($C75,_eurostat_input!$A$4:$AN$4,0)-1</f>
        <v>16</v>
      </c>
      <c r="B75" s="0" t="s">
        <v>56</v>
      </c>
      <c r="C75" s="0" t="n">
        <f aca="false">C46+1</f>
        <v>2</v>
      </c>
      <c r="D75" s="17" t="n">
        <f aca="false">IF(D$20="e",0,VLOOKUP($B75,_eurostat_input!$A$5:$BK$35,D$20+$A75-1,0))</f>
        <v>0.00713227034472787</v>
      </c>
      <c r="E75" s="17" t="n">
        <f aca="false">IF(E$20="e",0,VLOOKUP($B75,_eurostat_input!$A$5:$BK$35,E$20+$A75-1,0))</f>
        <v>0</v>
      </c>
      <c r="F75" s="17" t="n">
        <f aca="false">IF(F$20="e",0,VLOOKUP($B75,_eurostat_input!$A$5:$BK$35,F$20+$A75-1,0))</f>
        <v>0</v>
      </c>
      <c r="G75" s="17" t="n">
        <f aca="false">IF(G$20="e",0,VLOOKUP($B75,_eurostat_input!$A$5:$BK$35,G$20+$A75-1,0))</f>
        <v>0.039231920084609</v>
      </c>
      <c r="H75" s="17" t="n">
        <f aca="false">IF(H$20="e",0,VLOOKUP($B75,_eurostat_input!$A$5:$BK$35,H$20+$A75-1,0))</f>
        <v>0</v>
      </c>
      <c r="I75" s="17" t="n">
        <f aca="false">IF(I$20="e",0,VLOOKUP($B75,_eurostat_input!$A$5:$BK$35,I$20+$A75-1,0))</f>
        <v>0.749926343351338</v>
      </c>
      <c r="J75" s="17" t="n">
        <f aca="false">IF(J$20="e",0,VLOOKUP($B75,_eurostat_input!$A$5:$BK$35,J$20+$A75-1,0))</f>
        <v>0</v>
      </c>
      <c r="K75" s="17" t="n">
        <f aca="false">IF(K$20="e",0,VLOOKUP($B75,_eurostat_input!$A$5:$BK$35,K$20+$A75-1,0))</f>
        <v>0.185163790047591</v>
      </c>
      <c r="L75" s="17" t="n">
        <f aca="false">IF(L$20="e",0,VLOOKUP($B75,_eurostat_input!$A$5:$BK$35,L$20+$A75-1,0))</f>
        <v>0.00463641904293369</v>
      </c>
      <c r="M75" s="17" t="n">
        <f aca="false">IF(M$20="e",0,VLOOKUP($B75,_eurostat_input!$A$5:$BK$35,M$20+$A75-1,0))</f>
        <v>0</v>
      </c>
      <c r="N75" s="17" t="n">
        <f aca="false">IF(N$20="e",0,VLOOKUP($B75,_eurostat_input!$A$5:$BK$35,N$20+$A75-1,0))</f>
        <v>0.0139092571288011</v>
      </c>
      <c r="O75" s="17" t="n">
        <f aca="false">IF(O$20="e",0,VLOOKUP($B75,_eurostat_input!$A$5:$BK$35,O$20+$A75-1,0))</f>
        <v>0</v>
      </c>
      <c r="P75" s="17" t="n">
        <f aca="false">IF(P$20="e",0,VLOOKUP($B75,_eurostat_input!$A$5:$BK$35,P$20+$A75-1,0))</f>
        <v>0</v>
      </c>
      <c r="Q75" s="18" t="n">
        <f aca="false">SUM(D75:P75)</f>
        <v>1</v>
      </c>
    </row>
    <row r="76" customFormat="false" ht="16.5" hidden="false" customHeight="false" outlineLevel="0" collapsed="false">
      <c r="A76" s="0" t="n">
        <f aca="false">MATCH($C76,_eurostat_input!$A$4:$AN$4,0)-1</f>
        <v>16</v>
      </c>
      <c r="B76" s="0" t="s">
        <v>57</v>
      </c>
      <c r="C76" s="0" t="n">
        <f aca="false">C47+1</f>
        <v>2</v>
      </c>
      <c r="D76" s="17" t="n">
        <f aca="false">IF(D$20="e",0,VLOOKUP($B76,_eurostat_input!$A$5:$BK$35,D$20+$A76-1,0))</f>
        <v>0.141557432670981</v>
      </c>
      <c r="E76" s="17" t="n">
        <f aca="false">IF(E$20="e",0,VLOOKUP($B76,_eurostat_input!$A$5:$BK$35,E$20+$A76-1,0))</f>
        <v>0</v>
      </c>
      <c r="F76" s="17" t="n">
        <f aca="false">IF(F$20="e",0,VLOOKUP($B76,_eurostat_input!$A$5:$BK$35,F$20+$A76-1,0))</f>
        <v>0</v>
      </c>
      <c r="G76" s="17" t="n">
        <f aca="false">IF(G$20="e",0,VLOOKUP($B76,_eurostat_input!$A$5:$BK$35,G$20+$A76-1,0))</f>
        <v>3.64046127286354E-005</v>
      </c>
      <c r="H76" s="17" t="n">
        <f aca="false">IF(H$20="e",0,VLOOKUP($B76,_eurostat_input!$A$5:$BK$35,H$20+$A76-1,0))</f>
        <v>0.00112378483903078</v>
      </c>
      <c r="I76" s="17" t="n">
        <f aca="false">IF(I$20="e",0,VLOOKUP($B76,_eurostat_input!$A$5:$BK$35,I$20+$A76-1,0))</f>
        <v>0.626236704827535</v>
      </c>
      <c r="J76" s="17" t="n">
        <f aca="false">IF(J$20="e",0,VLOOKUP($B76,_eurostat_input!$A$5:$BK$35,J$20+$A76-1,0))</f>
        <v>0</v>
      </c>
      <c r="K76" s="17" t="n">
        <f aca="false">IF(K$20="e",0,VLOOKUP($B76,_eurostat_input!$A$5:$BK$35,K$20+$A76-1,0))</f>
        <v>0.00188756416846623</v>
      </c>
      <c r="L76" s="17" t="n">
        <f aca="false">IF(L$20="e",0,VLOOKUP($B76,_eurostat_input!$A$5:$BK$35,L$20+$A76-1,0))</f>
        <v>0.0146088976639833</v>
      </c>
      <c r="M76" s="17" t="n">
        <f aca="false">IF(M$20="e",0,VLOOKUP($B76,_eurostat_input!$A$5:$BK$35,M$20+$A76-1,0))</f>
        <v>0.170722518225325</v>
      </c>
      <c r="N76" s="17" t="n">
        <f aca="false">IF(N$20="e",0,VLOOKUP($B76,_eurostat_input!$A$5:$BK$35,N$20+$A76-1,0))</f>
        <v>0.0438266929919498</v>
      </c>
      <c r="O76" s="17" t="n">
        <f aca="false">IF(O$20="e",0,VLOOKUP($B76,_eurostat_input!$A$5:$BK$35,O$20+$A76-1,0))</f>
        <v>0</v>
      </c>
      <c r="P76" s="17" t="n">
        <f aca="false">IF(P$20="e",0,VLOOKUP($B76,_eurostat_input!$A$5:$BK$35,P$20+$A76-1,0))</f>
        <v>0</v>
      </c>
      <c r="Q76" s="18" t="n">
        <f aca="false">SUM(D76:P76)</f>
        <v>1</v>
      </c>
    </row>
    <row r="77" customFormat="false" ht="16.5" hidden="false" customHeight="false" outlineLevel="0" collapsed="false">
      <c r="A77" s="0" t="n">
        <f aca="false">MATCH($C77,_eurostat_input!$A$4:$AN$4,0)-1</f>
        <v>16</v>
      </c>
      <c r="B77" s="0" t="s">
        <v>58</v>
      </c>
      <c r="C77" s="0" t="n">
        <f aca="false">C48+1</f>
        <v>2</v>
      </c>
      <c r="D77" s="17" t="n">
        <f aca="false">IF(D$20="e",0,VLOOKUP($B77,_eurostat_input!$A$5:$BK$35,D$20+$A77-1,0))</f>
        <v>0.134474692771214</v>
      </c>
      <c r="E77" s="17" t="n">
        <f aca="false">IF(E$20="e",0,VLOOKUP($B77,_eurostat_input!$A$5:$BK$35,E$20+$A77-1,0))</f>
        <v>0</v>
      </c>
      <c r="F77" s="17" t="n">
        <f aca="false">IF(F$20="e",0,VLOOKUP($B77,_eurostat_input!$A$5:$BK$35,F$20+$A77-1,0))</f>
        <v>0</v>
      </c>
      <c r="G77" s="17" t="n">
        <f aca="false">IF(G$20="e",0,VLOOKUP($B77,_eurostat_input!$A$5:$BK$35,G$20+$A77-1,0))</f>
        <v>0.00368832036234067</v>
      </c>
      <c r="H77" s="17" t="n">
        <f aca="false">IF(H$20="e",0,VLOOKUP($B77,_eurostat_input!$A$5:$BK$35,H$20+$A77-1,0))</f>
        <v>0.0367154213070848</v>
      </c>
      <c r="I77" s="17" t="n">
        <f aca="false">IF(I$20="e",0,VLOOKUP($B77,_eurostat_input!$A$5:$BK$35,I$20+$A77-1,0))</f>
        <v>0.520551067582346</v>
      </c>
      <c r="J77" s="17" t="n">
        <f aca="false">IF(J$20="e",0,VLOOKUP($B77,_eurostat_input!$A$5:$BK$35,J$20+$A77-1,0))</f>
        <v>0</v>
      </c>
      <c r="K77" s="17" t="n">
        <f aca="false">IF(K$20="e",0,VLOOKUP($B77,_eurostat_input!$A$5:$BK$35,K$20+$A77-1,0))</f>
        <v>0.0444133524505115</v>
      </c>
      <c r="L77" s="17" t="n">
        <f aca="false">IF(L$20="e",0,VLOOKUP($B77,_eurostat_input!$A$5:$BK$35,L$20+$A77-1,0))</f>
        <v>0.0285024698361893</v>
      </c>
      <c r="M77" s="17" t="n">
        <f aca="false">IF(M$20="e",0,VLOOKUP($B77,_eurostat_input!$A$5:$BK$35,M$20+$A77-1,0))</f>
        <v>0.146147266181746</v>
      </c>
      <c r="N77" s="17" t="n">
        <f aca="false">IF(N$20="e",0,VLOOKUP($B77,_eurostat_input!$A$5:$BK$35,N$20+$A77-1,0))</f>
        <v>0.0855074095085681</v>
      </c>
      <c r="O77" s="17" t="n">
        <f aca="false">IF(O$20="e",0,VLOOKUP($B77,_eurostat_input!$A$5:$BK$35,O$20+$A77-1,0))</f>
        <v>0</v>
      </c>
      <c r="P77" s="17" t="n">
        <f aca="false">IF(P$20="e",0,VLOOKUP($B77,_eurostat_input!$A$5:$BK$35,P$20+$A77-1,0))</f>
        <v>0</v>
      </c>
      <c r="Q77" s="18" t="n">
        <f aca="false">SUM(D77:P77)</f>
        <v>1</v>
      </c>
    </row>
    <row r="78" customFormat="false" ht="16.5" hidden="false" customHeight="false" outlineLevel="0" collapsed="false">
      <c r="A78" s="0" t="n">
        <f aca="false">MATCH($C78,_eurostat_input!$A$4:$AN$4,0)-1</f>
        <v>16</v>
      </c>
      <c r="B78" s="0" t="s">
        <v>59</v>
      </c>
      <c r="C78" s="0" t="n">
        <f aca="false">C49+1</f>
        <v>2</v>
      </c>
      <c r="D78" s="17" t="n">
        <f aca="false">IF(D$20="e",0,VLOOKUP($B78,_eurostat_input!$A$5:$BK$35,D$20+$A78-1,0))</f>
        <v>0.0588587619854788</v>
      </c>
      <c r="E78" s="17" t="n">
        <f aca="false">IF(E$20="e",0,VLOOKUP($B78,_eurostat_input!$A$5:$BK$35,E$20+$A78-1,0))</f>
        <v>0</v>
      </c>
      <c r="F78" s="17" t="n">
        <f aca="false">IF(F$20="e",0,VLOOKUP($B78,_eurostat_input!$A$5:$BK$35,F$20+$A78-1,0))</f>
        <v>0</v>
      </c>
      <c r="G78" s="17" t="n">
        <f aca="false">IF(G$20="e",0,VLOOKUP($B78,_eurostat_input!$A$5:$BK$35,G$20+$A78-1,0))</f>
        <v>0.0759691569327142</v>
      </c>
      <c r="H78" s="17" t="n">
        <f aca="false">IF(H$20="e",0,VLOOKUP($B78,_eurostat_input!$A$5:$BK$35,H$20+$A78-1,0))</f>
        <v>2.69541066239189E-005</v>
      </c>
      <c r="I78" s="17" t="n">
        <f aca="false">IF(I$20="e",0,VLOOKUP($B78,_eurostat_input!$A$5:$BK$35,I$20+$A78-1,0))</f>
        <v>0.679425170881325</v>
      </c>
      <c r="J78" s="17" t="n">
        <f aca="false">IF(J$20="e",0,VLOOKUP($B78,_eurostat_input!$A$5:$BK$35,J$20+$A78-1,0))</f>
        <v>0</v>
      </c>
      <c r="K78" s="17" t="n">
        <f aca="false">IF(K$20="e",0,VLOOKUP($B78,_eurostat_input!$A$5:$BK$35,K$20+$A78-1,0))</f>
        <v>0.0396322728611548</v>
      </c>
      <c r="L78" s="17" t="n">
        <f aca="false">IF(L$20="e",0,VLOOKUP($B78,_eurostat_input!$A$5:$BK$35,L$20+$A78-1,0))</f>
        <v>0.0134935735344689</v>
      </c>
      <c r="M78" s="17" t="n">
        <f aca="false">IF(M$20="e",0,VLOOKUP($B78,_eurostat_input!$A$5:$BK$35,M$20+$A78-1,0))</f>
        <v>0.0921133890948279</v>
      </c>
      <c r="N78" s="17" t="n">
        <f aca="false">IF(N$20="e",0,VLOOKUP($B78,_eurostat_input!$A$5:$BK$35,N$20+$A78-1,0))</f>
        <v>0.0404807206034066</v>
      </c>
      <c r="O78" s="17" t="n">
        <f aca="false">IF(O$20="e",0,VLOOKUP($B78,_eurostat_input!$A$5:$BK$35,O$20+$A78-1,0))</f>
        <v>0</v>
      </c>
      <c r="P78" s="17" t="n">
        <f aca="false">IF(P$20="e",0,VLOOKUP($B78,_eurostat_input!$A$5:$BK$35,P$20+$A78-1,0))</f>
        <v>0</v>
      </c>
      <c r="Q78" s="18" t="n">
        <f aca="false">SUM(D78:P78)</f>
        <v>1</v>
      </c>
    </row>
    <row r="79" customFormat="false" ht="16.5" hidden="false" customHeight="false" outlineLevel="0" collapsed="false">
      <c r="A79" s="0" t="n">
        <f aca="false">MATCH($C79,_eurostat_input!$A$4:$AN$4,0)-1</f>
        <v>16</v>
      </c>
      <c r="B79" s="0" t="s">
        <v>60</v>
      </c>
      <c r="C79" s="0" t="n">
        <f aca="false">C50+1</f>
        <v>2</v>
      </c>
      <c r="D79" s="17" t="n">
        <f aca="false">IF(D$20="e",0,VLOOKUP($B79,_eurostat_input!$A$5:$BK$35,D$20+$A79-1,0))</f>
        <v>0.122161093331125</v>
      </c>
      <c r="E79" s="17" t="n">
        <f aca="false">IF(E$20="e",0,VLOOKUP($B79,_eurostat_input!$A$5:$BK$35,E$20+$A79-1,0))</f>
        <v>0</v>
      </c>
      <c r="F79" s="17" t="n">
        <f aca="false">IF(F$20="e",0,VLOOKUP($B79,_eurostat_input!$A$5:$BK$35,F$20+$A79-1,0))</f>
        <v>0</v>
      </c>
      <c r="G79" s="17" t="n">
        <f aca="false">IF(G$20="e",0,VLOOKUP($B79,_eurostat_input!$A$5:$BK$35,G$20+$A79-1,0))</f>
        <v>0.154100121225275</v>
      </c>
      <c r="H79" s="17" t="n">
        <f aca="false">IF(H$20="e",0,VLOOKUP($B79,_eurostat_input!$A$5:$BK$35,H$20+$A79-1,0))</f>
        <v>0.00196097902072047</v>
      </c>
      <c r="I79" s="17" t="n">
        <f aca="false">IF(I$20="e",0,VLOOKUP($B79,_eurostat_input!$A$5:$BK$35,I$20+$A79-1,0))</f>
        <v>0.541132828640301</v>
      </c>
      <c r="J79" s="17" t="n">
        <f aca="false">IF(J$20="e",0,VLOOKUP($B79,_eurostat_input!$A$5:$BK$35,J$20+$A79-1,0))</f>
        <v>0</v>
      </c>
      <c r="K79" s="17" t="n">
        <f aca="false">IF(K$20="e",0,VLOOKUP($B79,_eurostat_input!$A$5:$BK$35,K$20+$A79-1,0))</f>
        <v>0.0670029255268668</v>
      </c>
      <c r="L79" s="17" t="n">
        <f aca="false">IF(L$20="e",0,VLOOKUP($B79,_eurostat_input!$A$5:$BK$35,L$20+$A79-1,0))</f>
        <v>0.0284105130639281</v>
      </c>
      <c r="M79" s="17" t="n">
        <f aca="false">IF(M$20="e",0,VLOOKUP($B79,_eurostat_input!$A$5:$BK$35,M$20+$A79-1,0))</f>
        <v>0</v>
      </c>
      <c r="N79" s="17" t="n">
        <f aca="false">IF(N$20="e",0,VLOOKUP($B79,_eurostat_input!$A$5:$BK$35,N$20+$A79-1,0))</f>
        <v>0.0852315391917843</v>
      </c>
      <c r="O79" s="17" t="n">
        <f aca="false">IF(O$20="e",0,VLOOKUP($B79,_eurostat_input!$A$5:$BK$35,O$20+$A79-1,0))</f>
        <v>0</v>
      </c>
      <c r="P79" s="17" t="n">
        <f aca="false">IF(P$20="e",0,VLOOKUP($B79,_eurostat_input!$A$5:$BK$35,P$20+$A79-1,0))</f>
        <v>0</v>
      </c>
      <c r="Q79" s="18" t="n">
        <f aca="false">SUM(D79:P79)</f>
        <v>1</v>
      </c>
    </row>
    <row r="80" customFormat="false" ht="16.5" hidden="false" customHeight="false" outlineLevel="0" collapsed="false">
      <c r="A80" s="0" t="n">
        <f aca="false">MATCH($C80,_eurostat_input!$A$4:$AN$4,0)-1</f>
        <v>16</v>
      </c>
      <c r="B80" s="0" t="s">
        <v>61</v>
      </c>
      <c r="C80" s="0" t="n">
        <f aca="false">C51+1</f>
        <v>2</v>
      </c>
      <c r="D80" s="17" t="n">
        <f aca="false">IF(D$20="e",0,VLOOKUP($B80,_eurostat_input!$A$5:$BK$35,D$20+$A80-1,0))</f>
        <v>0.0027560690626333</v>
      </c>
      <c r="E80" s="17" t="n">
        <f aca="false">IF(E$20="e",0,VLOOKUP($B80,_eurostat_input!$A$5:$BK$35,E$20+$A80-1,0))</f>
        <v>0</v>
      </c>
      <c r="F80" s="17" t="n">
        <f aca="false">IF(F$20="e",0,VLOOKUP($B80,_eurostat_input!$A$5:$BK$35,F$20+$A80-1,0))</f>
        <v>0</v>
      </c>
      <c r="G80" s="17" t="n">
        <f aca="false">IF(G$20="e",0,VLOOKUP($B80,_eurostat_input!$A$5:$BK$35,G$20+$A80-1,0))</f>
        <v>0.00226990450038349</v>
      </c>
      <c r="H80" s="17" t="n">
        <f aca="false">IF(H$20="e",0,VLOOKUP($B80,_eurostat_input!$A$5:$BK$35,H$20+$A80-1,0))</f>
        <v>0</v>
      </c>
      <c r="I80" s="17" t="n">
        <f aca="false">IF(I$20="e",0,VLOOKUP($B80,_eurostat_input!$A$5:$BK$35,I$20+$A80-1,0))</f>
        <v>0.191575629458445</v>
      </c>
      <c r="J80" s="17" t="n">
        <f aca="false">IF(J$20="e",0,VLOOKUP($B80,_eurostat_input!$A$5:$BK$35,J$20+$A80-1,0))</f>
        <v>0</v>
      </c>
      <c r="K80" s="17" t="n">
        <f aca="false">IF(K$20="e",0,VLOOKUP($B80,_eurostat_input!$A$5:$BK$35,K$20+$A80-1,0))</f>
        <v>0.311263875383674</v>
      </c>
      <c r="L80" s="17" t="n">
        <f aca="false">IF(L$20="e",0,VLOOKUP($B80,_eurostat_input!$A$5:$BK$35,L$20+$A80-1,0))</f>
        <v>0.000502597356301679</v>
      </c>
      <c r="M80" s="17" t="n">
        <f aca="false">IF(M$20="e",0,VLOOKUP($B80,_eurostat_input!$A$5:$BK$35,M$20+$A80-1,0))</f>
        <v>0.490124132169657</v>
      </c>
      <c r="N80" s="17" t="n">
        <f aca="false">IF(N$20="e",0,VLOOKUP($B80,_eurostat_input!$A$5:$BK$35,N$20+$A80-1,0))</f>
        <v>0.00150779206890504</v>
      </c>
      <c r="O80" s="17" t="n">
        <f aca="false">IF(O$20="e",0,VLOOKUP($B80,_eurostat_input!$A$5:$BK$35,O$20+$A80-1,0))</f>
        <v>0</v>
      </c>
      <c r="P80" s="17" t="n">
        <f aca="false">IF(P$20="e",0,VLOOKUP($B80,_eurostat_input!$A$5:$BK$35,P$20+$A80-1,0))</f>
        <v>0</v>
      </c>
      <c r="Q80" s="18" t="n">
        <f aca="false">SUM(D80:P80)</f>
        <v>1</v>
      </c>
    </row>
    <row r="81" customFormat="false" ht="16.5" hidden="false" customHeight="false" outlineLevel="0" collapsed="false">
      <c r="A81" s="0" t="n">
        <f aca="false">MATCH($C81,_eurostat_input!$A$4:$AN$4,0)-1</f>
        <v>16</v>
      </c>
      <c r="B81" s="0" t="s">
        <v>62</v>
      </c>
      <c r="C81" s="0" t="n">
        <f aca="false">C52+1</f>
        <v>2</v>
      </c>
      <c r="D81" s="17" t="n">
        <f aca="false">IF(D$20="e",0,VLOOKUP($B81,_eurostat_input!$A$5:$BK$35,D$20+$A81-1,0))</f>
        <v>0.11236842726049</v>
      </c>
      <c r="E81" s="17" t="n">
        <f aca="false">IF(E$20="e",0,VLOOKUP($B81,_eurostat_input!$A$5:$BK$35,E$20+$A81-1,0))</f>
        <v>0</v>
      </c>
      <c r="F81" s="17" t="n">
        <f aca="false">IF(F$20="e",0,VLOOKUP($B81,_eurostat_input!$A$5:$BK$35,F$20+$A81-1,0))</f>
        <v>0</v>
      </c>
      <c r="G81" s="17" t="n">
        <f aca="false">IF(G$20="e",0,VLOOKUP($B81,_eurostat_input!$A$5:$BK$35,G$20+$A81-1,0))</f>
        <v>0.102011118781388</v>
      </c>
      <c r="H81" s="17" t="n">
        <f aca="false">IF(H$20="e",0,VLOOKUP($B81,_eurostat_input!$A$5:$BK$35,H$20+$A81-1,0))</f>
        <v>0.00082700024402466</v>
      </c>
      <c r="I81" s="17" t="n">
        <f aca="false">IF(I$20="e",0,VLOOKUP($B81,_eurostat_input!$A$5:$BK$35,I$20+$A81-1,0))</f>
        <v>0.481134805806204</v>
      </c>
      <c r="J81" s="17" t="n">
        <f aca="false">IF(J$20="e",0,VLOOKUP($B81,_eurostat_input!$A$5:$BK$35,J$20+$A81-1,0))</f>
        <v>0</v>
      </c>
      <c r="K81" s="17" t="n">
        <f aca="false">IF(K$20="e",0,VLOOKUP($B81,_eurostat_input!$A$5:$BK$35,K$20+$A81-1,0))</f>
        <v>0.0677021209801369</v>
      </c>
      <c r="L81" s="17" t="n">
        <f aca="false">IF(L$20="e",0,VLOOKUP($B81,_eurostat_input!$A$5:$BK$35,L$20+$A81-1,0))</f>
        <v>0.0217687547017976</v>
      </c>
      <c r="M81" s="17" t="n">
        <f aca="false">IF(M$20="e",0,VLOOKUP($B81,_eurostat_input!$A$5:$BK$35,M$20+$A81-1,0))</f>
        <v>0.148881508120567</v>
      </c>
      <c r="N81" s="17" t="n">
        <f aca="false">IF(N$20="e",0,VLOOKUP($B81,_eurostat_input!$A$5:$BK$35,N$20+$A81-1,0))</f>
        <v>0.0653062641053929</v>
      </c>
      <c r="O81" s="17" t="n">
        <f aca="false">IF(O$20="e",0,VLOOKUP($B81,_eurostat_input!$A$5:$BK$35,O$20+$A81-1,0))</f>
        <v>0</v>
      </c>
      <c r="P81" s="17" t="n">
        <f aca="false">IF(P$20="e",0,VLOOKUP($B81,_eurostat_input!$A$5:$BK$35,P$20+$A81-1,0))</f>
        <v>0</v>
      </c>
      <c r="Q81" s="18" t="n">
        <f aca="false">SUM(D81:P81)</f>
        <v>1</v>
      </c>
    </row>
    <row r="82" customFormat="false" ht="16.5" hidden="false" customHeight="false" outlineLevel="0" collapsed="false">
      <c r="A82" s="0" t="n">
        <f aca="false">MATCH($C82,_eurostat_input!$A$4:$AN$4,0)-1</f>
        <v>16</v>
      </c>
      <c r="B82" s="0" t="s">
        <v>63</v>
      </c>
      <c r="C82" s="0" t="n">
        <f aca="false">C53+1</f>
        <v>2</v>
      </c>
      <c r="D82" s="17" t="n">
        <f aca="false">IF(D$20="e",0,VLOOKUP($B82,_eurostat_input!$A$5:$BK$35,D$20+$A82-1,0))</f>
        <v>0.379797286395599</v>
      </c>
      <c r="E82" s="17" t="n">
        <f aca="false">IF(E$20="e",0,VLOOKUP($B82,_eurostat_input!$A$5:$BK$35,E$20+$A82-1,0))</f>
        <v>0</v>
      </c>
      <c r="F82" s="17" t="n">
        <f aca="false">IF(F$20="e",0,VLOOKUP($B82,_eurostat_input!$A$5:$BK$35,F$20+$A82-1,0))</f>
        <v>0</v>
      </c>
      <c r="G82" s="17" t="n">
        <f aca="false">IF(G$20="e",0,VLOOKUP($B82,_eurostat_input!$A$5:$BK$35,G$20+$A82-1,0))</f>
        <v>0.0459154159522874</v>
      </c>
      <c r="H82" s="17" t="n">
        <f aca="false">IF(H$20="e",0,VLOOKUP($B82,_eurostat_input!$A$5:$BK$35,H$20+$A82-1,0))</f>
        <v>0.00442439001583693</v>
      </c>
      <c r="I82" s="17" t="n">
        <f aca="false">IF(I$20="e",0,VLOOKUP($B82,_eurostat_input!$A$5:$BK$35,I$20+$A82-1,0))</f>
        <v>0.321971764716089</v>
      </c>
      <c r="J82" s="17" t="n">
        <f aca="false">IF(J$20="e",0,VLOOKUP($B82,_eurostat_input!$A$5:$BK$35,J$20+$A82-1,0))</f>
        <v>0</v>
      </c>
      <c r="K82" s="17" t="n">
        <f aca="false">IF(K$20="e",0,VLOOKUP($B82,_eurostat_input!$A$5:$BK$35,K$20+$A82-1,0))</f>
        <v>0.0683200842599118</v>
      </c>
      <c r="L82" s="17" t="n">
        <f aca="false">IF(L$20="e",0,VLOOKUP($B82,_eurostat_input!$A$5:$BK$35,L$20+$A82-1,0))</f>
        <v>0.0443410262411234</v>
      </c>
      <c r="M82" s="17" t="n">
        <f aca="false">IF(M$20="e",0,VLOOKUP($B82,_eurostat_input!$A$5:$BK$35,M$20+$A82-1,0))</f>
        <v>0.00220695369578328</v>
      </c>
      <c r="N82" s="17" t="n">
        <f aca="false">IF(N$20="e",0,VLOOKUP($B82,_eurostat_input!$A$5:$BK$35,N$20+$A82-1,0))</f>
        <v>0.13302307872337</v>
      </c>
      <c r="O82" s="17" t="n">
        <f aca="false">IF(O$20="e",0,VLOOKUP($B82,_eurostat_input!$A$5:$BK$35,O$20+$A82-1,0))</f>
        <v>0</v>
      </c>
      <c r="P82" s="17" t="n">
        <f aca="false">IF(P$20="e",0,VLOOKUP($B82,_eurostat_input!$A$5:$BK$35,P$20+$A82-1,0))</f>
        <v>0</v>
      </c>
      <c r="Q82" s="18" t="n">
        <f aca="false">SUM(D82:P82)</f>
        <v>1</v>
      </c>
    </row>
    <row r="83" customFormat="false" ht="16.5" hidden="false" customHeight="false" outlineLevel="0" collapsed="false">
      <c r="A83" s="0" t="n">
        <f aca="false">MATCH($C83,_eurostat_input!$A$4:$AN$4,0)-1</f>
        <v>24</v>
      </c>
      <c r="B83" s="0" t="s">
        <v>35</v>
      </c>
      <c r="C83" s="0" t="n">
        <f aca="false">C54+1</f>
        <v>3</v>
      </c>
      <c r="D83" s="17" t="n">
        <f aca="false">IF(D$20="e",0,VLOOKUP($B83,_eurostat_input!$A$5:$BK$35,D$20+$A83-1,0))</f>
        <v>0.0786578990823429</v>
      </c>
      <c r="E83" s="17" t="n">
        <f aca="false">IF(E$20="e",0,VLOOKUP($B83,_eurostat_input!$A$5:$BK$35,E$20+$A83-1,0))</f>
        <v>0</v>
      </c>
      <c r="F83" s="17" t="n">
        <f aca="false">IF(F$20="e",0,VLOOKUP($B83,_eurostat_input!$A$5:$BK$35,F$20+$A83-1,0))</f>
        <v>0</v>
      </c>
      <c r="G83" s="17" t="n">
        <f aca="false">IF(G$20="e",0,VLOOKUP($B83,_eurostat_input!$A$5:$BK$35,G$20+$A83-1,0))</f>
        <v>0.0714077831469714</v>
      </c>
      <c r="H83" s="17" t="n">
        <f aca="false">IF(H$20="e",0,VLOOKUP($B83,_eurostat_input!$A$5:$BK$35,H$20+$A83-1,0))</f>
        <v>0.00041350012201233</v>
      </c>
      <c r="I83" s="17" t="n">
        <f aca="false">IF(I$20="e",0,VLOOKUP($B83,_eurostat_input!$A$5:$BK$35,I$20+$A83-1,0))</f>
        <v>0.491729733071694</v>
      </c>
      <c r="J83" s="17" t="n">
        <f aca="false">IF(J$20="e",0,VLOOKUP($B83,_eurostat_input!$A$5:$BK$35,J$20+$A83-1,0))</f>
        <v>0</v>
      </c>
      <c r="K83" s="17" t="n">
        <f aca="false">IF(K$20="e",0,VLOOKUP($B83,_eurostat_input!$A$5:$BK$35,K$20+$A83-1,0))</f>
        <v>0.0677021209801369</v>
      </c>
      <c r="L83" s="17" t="n">
        <f aca="false">IF(L$20="e",0,VLOOKUP($B83,_eurostat_input!$A$5:$BK$35,L$20+$A83-1,0))</f>
        <v>0.035301863869069</v>
      </c>
      <c r="M83" s="17" t="n">
        <f aca="false">IF(M$20="e",0,VLOOKUP($B83,_eurostat_input!$A$5:$BK$35,M$20+$A83-1,0))</f>
        <v>0.148881508120567</v>
      </c>
      <c r="N83" s="17" t="n">
        <f aca="false">IF(N$20="e",0,VLOOKUP($B83,_eurostat_input!$A$5:$BK$35,N$20+$A83-1,0))</f>
        <v>0.105905591607207</v>
      </c>
      <c r="O83" s="17" t="n">
        <f aca="false">IF(O$20="e",0,VLOOKUP($B83,_eurostat_input!$A$5:$BK$35,O$20+$A83-1,0))</f>
        <v>0</v>
      </c>
      <c r="P83" s="17" t="n">
        <f aca="false">IF(P$20="e",0,VLOOKUP($B83,_eurostat_input!$A$5:$BK$35,P$20+$A83-1,0))</f>
        <v>0</v>
      </c>
      <c r="Q83" s="18" t="n">
        <f aca="false">SUM(D83:P83)</f>
        <v>1</v>
      </c>
      <c r="S83" s="21"/>
      <c r="T83" s="21"/>
      <c r="U83" s="21"/>
      <c r="V83" s="21"/>
    </row>
    <row r="84" customFormat="false" ht="16.5" hidden="false" customHeight="false" outlineLevel="0" collapsed="false">
      <c r="A84" s="0" t="n">
        <f aca="false">MATCH($C84,_eurostat_input!$A$4:$AN$4,0)-1</f>
        <v>24</v>
      </c>
      <c r="B84" s="0" t="s">
        <v>36</v>
      </c>
      <c r="C84" s="0" t="n">
        <f aca="false">C55+1</f>
        <v>3</v>
      </c>
      <c r="D84" s="17" t="n">
        <f aca="false">IF(D$20="e",0,VLOOKUP($B84,_eurostat_input!$A$5:$BK$35,D$20+$A84-1,0))</f>
        <v>0.171680391092207</v>
      </c>
      <c r="E84" s="17" t="n">
        <f aca="false">IF(E$20="e",0,VLOOKUP($B84,_eurostat_input!$A$5:$BK$35,E$20+$A84-1,0))</f>
        <v>0</v>
      </c>
      <c r="F84" s="17" t="n">
        <f aca="false">IF(F$20="e",0,VLOOKUP($B84,_eurostat_input!$A$5:$BK$35,F$20+$A84-1,0))</f>
        <v>0</v>
      </c>
      <c r="G84" s="17" t="n">
        <f aca="false">IF(G$20="e",0,VLOOKUP($B84,_eurostat_input!$A$5:$BK$35,G$20+$A84-1,0))</f>
        <v>0.126706049876555</v>
      </c>
      <c r="H84" s="17" t="n">
        <f aca="false">IF(H$20="e",0,VLOOKUP($B84,_eurostat_input!$A$5:$BK$35,H$20+$A84-1,0))</f>
        <v>0.00125191526518373</v>
      </c>
      <c r="I84" s="17" t="n">
        <f aca="false">IF(I$20="e",0,VLOOKUP($B84,_eurostat_input!$A$5:$BK$35,I$20+$A84-1,0))</f>
        <v>0.385275028373649</v>
      </c>
      <c r="J84" s="17" t="n">
        <f aca="false">IF(J$20="e",0,VLOOKUP($B84,_eurostat_input!$A$5:$BK$35,J$20+$A84-1,0))</f>
        <v>0</v>
      </c>
      <c r="K84" s="17" t="n">
        <f aca="false">IF(K$20="e",0,VLOOKUP($B84,_eurostat_input!$A$5:$BK$35,K$20+$A84-1,0))</f>
        <v>0.0322391922461058</v>
      </c>
      <c r="L84" s="17" t="n">
        <f aca="false">IF(L$20="e",0,VLOOKUP($B84,_eurostat_input!$A$5:$BK$35,L$20+$A84-1,0))</f>
        <v>0.0706766856125085</v>
      </c>
      <c r="M84" s="17" t="n">
        <f aca="false">IF(M$20="e",0,VLOOKUP($B84,_eurostat_input!$A$5:$BK$35,M$20+$A84-1,0))</f>
        <v>0.00014068069626642</v>
      </c>
      <c r="N84" s="17" t="n">
        <f aca="false">IF(N$20="e",0,VLOOKUP($B84,_eurostat_input!$A$5:$BK$35,N$20+$A84-1,0))</f>
        <v>0.212030056837526</v>
      </c>
      <c r="O84" s="17" t="n">
        <f aca="false">IF(O$20="e",0,VLOOKUP($B84,_eurostat_input!$A$5:$BK$35,O$20+$A84-1,0))</f>
        <v>0</v>
      </c>
      <c r="P84" s="17" t="n">
        <f aca="false">IF(P$20="e",0,VLOOKUP($B84,_eurostat_input!$A$5:$BK$35,P$20+$A84-1,0))</f>
        <v>0</v>
      </c>
      <c r="Q84" s="18" t="n">
        <f aca="false">SUM(D84:P84)</f>
        <v>1</v>
      </c>
    </row>
    <row r="85" customFormat="false" ht="16.5" hidden="false" customHeight="false" outlineLevel="0" collapsed="false">
      <c r="A85" s="0" t="n">
        <f aca="false">MATCH($C85,_eurostat_input!$A$4:$AN$4,0)-1</f>
        <v>24</v>
      </c>
      <c r="B85" s="0" t="s">
        <v>37</v>
      </c>
      <c r="C85" s="0" t="n">
        <f aca="false">C56+1</f>
        <v>3</v>
      </c>
      <c r="D85" s="17" t="n">
        <f aca="false">IF(D$20="e",0,VLOOKUP($B85,_eurostat_input!$A$5:$BK$35,D$20+$A85-1,0))</f>
        <v>0.0133881973997599</v>
      </c>
      <c r="E85" s="17" t="n">
        <f aca="false">IF(E$20="e",0,VLOOKUP($B85,_eurostat_input!$A$5:$BK$35,E$20+$A85-1,0))</f>
        <v>0</v>
      </c>
      <c r="F85" s="17" t="n">
        <f aca="false">IF(F$20="e",0,VLOOKUP($B85,_eurostat_input!$A$5:$BK$35,F$20+$A85-1,0))</f>
        <v>0</v>
      </c>
      <c r="G85" s="17" t="n">
        <f aca="false">IF(G$20="e",0,VLOOKUP($B85,_eurostat_input!$A$5:$BK$35,G$20+$A85-1,0))</f>
        <v>0.000324943756874954</v>
      </c>
      <c r="H85" s="17" t="n">
        <f aca="false">IF(H$20="e",0,VLOOKUP($B85,_eurostat_input!$A$5:$BK$35,H$20+$A85-1,0))</f>
        <v>0.0125928342135389</v>
      </c>
      <c r="I85" s="17" t="n">
        <f aca="false">IF(I$20="e",0,VLOOKUP($B85,_eurostat_input!$A$5:$BK$35,I$20+$A85-1,0))</f>
        <v>0.658738756627816</v>
      </c>
      <c r="J85" s="17" t="n">
        <f aca="false">IF(J$20="e",0,VLOOKUP($B85,_eurostat_input!$A$5:$BK$35,J$20+$A85-1,0))</f>
        <v>0</v>
      </c>
      <c r="K85" s="17" t="n">
        <f aca="false">IF(K$20="e",0,VLOOKUP($B85,_eurostat_input!$A$5:$BK$35,K$20+$A85-1,0))</f>
        <v>0.0862474369945829</v>
      </c>
      <c r="L85" s="17" t="n">
        <f aca="false">IF(L$20="e",0,VLOOKUP($B85,_eurostat_input!$A$5:$BK$35,L$20+$A85-1,0))</f>
        <v>0.0173503462587358</v>
      </c>
      <c r="M85" s="17" t="n">
        <f aca="false">IF(M$20="e",0,VLOOKUP($B85,_eurostat_input!$A$5:$BK$35,M$20+$A85-1,0))</f>
        <v>0.159306445972484</v>
      </c>
      <c r="N85" s="17" t="n">
        <f aca="false">IF(N$20="e",0,VLOOKUP($B85,_eurostat_input!$A$5:$BK$35,N$20+$A85-1,0))</f>
        <v>0.0520510387762074</v>
      </c>
      <c r="O85" s="17" t="n">
        <f aca="false">IF(O$20="e",0,VLOOKUP($B85,_eurostat_input!$A$5:$BK$35,O$20+$A85-1,0))</f>
        <v>0</v>
      </c>
      <c r="P85" s="17" t="n">
        <f aca="false">IF(P$20="e",0,VLOOKUP($B85,_eurostat_input!$A$5:$BK$35,P$20+$A85-1,0))</f>
        <v>0</v>
      </c>
      <c r="Q85" s="18" t="n">
        <f aca="false">SUM(D85:P85)</f>
        <v>1</v>
      </c>
    </row>
    <row r="86" customFormat="false" ht="16.5" hidden="false" customHeight="false" outlineLevel="0" collapsed="false">
      <c r="A86" s="0" t="n">
        <f aca="false">MATCH($C86,_eurostat_input!$A$4:$AN$4,0)-1</f>
        <v>24</v>
      </c>
      <c r="B86" s="0" t="s">
        <v>38</v>
      </c>
      <c r="C86" s="0" t="n">
        <f aca="false">C57+1</f>
        <v>3</v>
      </c>
      <c r="D86" s="17" t="n">
        <f aca="false">IF(D$20="e",0,VLOOKUP($B86,_eurostat_input!$A$5:$BK$35,D$20+$A86-1,0))</f>
        <v>0.0732164379843613</v>
      </c>
      <c r="E86" s="17" t="n">
        <f aca="false">IF(E$20="e",0,VLOOKUP($B86,_eurostat_input!$A$5:$BK$35,E$20+$A86-1,0))</f>
        <v>0</v>
      </c>
      <c r="F86" s="17" t="n">
        <f aca="false">IF(F$20="e",0,VLOOKUP($B86,_eurostat_input!$A$5:$BK$35,F$20+$A86-1,0))</f>
        <v>0</v>
      </c>
      <c r="G86" s="17" t="n">
        <f aca="false">IF(G$20="e",0,VLOOKUP($B86,_eurostat_input!$A$5:$BK$35,G$20+$A86-1,0))</f>
        <v>0.0191952273124532</v>
      </c>
      <c r="H86" s="17" t="n">
        <f aca="false">IF(H$20="e",0,VLOOKUP($B86,_eurostat_input!$A$5:$BK$35,H$20+$A86-1,0))</f>
        <v>0.000132930610426402</v>
      </c>
      <c r="I86" s="17" t="n">
        <f aca="false">IF(I$20="e",0,VLOOKUP($B86,_eurostat_input!$A$5:$BK$35,I$20+$A86-1,0))</f>
        <v>0.738445020794512</v>
      </c>
      <c r="J86" s="17" t="n">
        <f aca="false">IF(J$20="e",0,VLOOKUP($B86,_eurostat_input!$A$5:$BK$35,J$20+$A86-1,0))</f>
        <v>0</v>
      </c>
      <c r="K86" s="17" t="n">
        <f aca="false">IF(K$20="e",0,VLOOKUP($B86,_eurostat_input!$A$5:$BK$35,K$20+$A86-1,0))</f>
        <v>0.0163400348601231</v>
      </c>
      <c r="L86" s="17" t="n">
        <f aca="false">IF(L$20="e",0,VLOOKUP($B86,_eurostat_input!$A$5:$BK$35,L$20+$A86-1,0))</f>
        <v>0.0216022549520616</v>
      </c>
      <c r="M86" s="17" t="n">
        <f aca="false">IF(M$20="e",0,VLOOKUP($B86,_eurostat_input!$A$5:$BK$35,M$20+$A86-1,0))</f>
        <v>0.0662613286298775</v>
      </c>
      <c r="N86" s="17" t="n">
        <f aca="false">IF(N$20="e",0,VLOOKUP($B86,_eurostat_input!$A$5:$BK$35,N$20+$A86-1,0))</f>
        <v>0.0648067648561849</v>
      </c>
      <c r="O86" s="17" t="n">
        <f aca="false">IF(O$20="e",0,VLOOKUP($B86,_eurostat_input!$A$5:$BK$35,O$20+$A86-1,0))</f>
        <v>0</v>
      </c>
      <c r="P86" s="17" t="n">
        <f aca="false">IF(P$20="e",0,VLOOKUP($B86,_eurostat_input!$A$5:$BK$35,P$20+$A86-1,0))</f>
        <v>0</v>
      </c>
      <c r="Q86" s="18" t="n">
        <f aca="false">SUM(D86:P86)</f>
        <v>1</v>
      </c>
    </row>
    <row r="87" customFormat="false" ht="16.5" hidden="false" customHeight="false" outlineLevel="0" collapsed="false">
      <c r="A87" s="0" t="n">
        <f aca="false">MATCH($C87,_eurostat_input!$A$4:$AN$4,0)-1</f>
        <v>24</v>
      </c>
      <c r="B87" s="0" t="s">
        <v>39</v>
      </c>
      <c r="C87" s="0" t="n">
        <f aca="false">C58+1</f>
        <v>3</v>
      </c>
      <c r="D87" s="17" t="n">
        <f aca="false">IF(D$20="e",0,VLOOKUP($B87,_eurostat_input!$A$5:$BK$35,D$20+$A87-1,0))</f>
        <v>0</v>
      </c>
      <c r="E87" s="17" t="n">
        <f aca="false">IF(E$20="e",0,VLOOKUP($B87,_eurostat_input!$A$5:$BK$35,E$20+$A87-1,0))</f>
        <v>0</v>
      </c>
      <c r="F87" s="17" t="n">
        <f aca="false">IF(F$20="e",0,VLOOKUP($B87,_eurostat_input!$A$5:$BK$35,F$20+$A87-1,0))</f>
        <v>0</v>
      </c>
      <c r="G87" s="17" t="n">
        <f aca="false">IF(G$20="e",0,VLOOKUP($B87,_eurostat_input!$A$5:$BK$35,G$20+$A87-1,0))</f>
        <v>0.19902487077404</v>
      </c>
      <c r="H87" s="17" t="n">
        <f aca="false">IF(H$20="e",0,VLOOKUP($B87,_eurostat_input!$A$5:$BK$35,H$20+$A87-1,0))</f>
        <v>0</v>
      </c>
      <c r="I87" s="17" t="n">
        <f aca="false">IF(I$20="e",0,VLOOKUP($B87,_eurostat_input!$A$5:$BK$35,I$20+$A87-1,0))</f>
        <v>0.271511940557455</v>
      </c>
      <c r="J87" s="17" t="n">
        <f aca="false">IF(J$20="e",0,VLOOKUP($B87,_eurostat_input!$A$5:$BK$35,J$20+$A87-1,0))</f>
        <v>0</v>
      </c>
      <c r="K87" s="17" t="n">
        <f aca="false">IF(K$20="e",0,VLOOKUP($B87,_eurostat_input!$A$5:$BK$35,K$20+$A87-1,0))</f>
        <v>0.34465438009261</v>
      </c>
      <c r="L87" s="17" t="n">
        <f aca="false">IF(L$20="e",0,VLOOKUP($B87,_eurostat_input!$A$5:$BK$35,L$20+$A87-1,0))</f>
        <v>0.0462022021439736</v>
      </c>
      <c r="M87" s="17" t="n">
        <f aca="false">IF(M$20="e",0,VLOOKUP($B87,_eurostat_input!$A$5:$BK$35,M$20+$A87-1,0))</f>
        <v>0</v>
      </c>
      <c r="N87" s="17" t="n">
        <f aca="false">IF(N$20="e",0,VLOOKUP($B87,_eurostat_input!$A$5:$BK$35,N$20+$A87-1,0))</f>
        <v>0.138606606431921</v>
      </c>
      <c r="O87" s="17" t="n">
        <f aca="false">IF(O$20="e",0,VLOOKUP($B87,_eurostat_input!$A$5:$BK$35,O$20+$A87-1,0))</f>
        <v>0</v>
      </c>
      <c r="P87" s="17" t="n">
        <f aca="false">IF(P$20="e",0,VLOOKUP($B87,_eurostat_input!$A$5:$BK$35,P$20+$A87-1,0))</f>
        <v>0</v>
      </c>
      <c r="Q87" s="18" t="n">
        <f aca="false">SUM(D87:P87)</f>
        <v>1</v>
      </c>
    </row>
    <row r="88" customFormat="false" ht="16.5" hidden="false" customHeight="false" outlineLevel="0" collapsed="false">
      <c r="A88" s="0" t="n">
        <f aca="false">MATCH($C88,_eurostat_input!$A$4:$AN$4,0)-1</f>
        <v>24</v>
      </c>
      <c r="B88" s="0" t="s">
        <v>40</v>
      </c>
      <c r="C88" s="0" t="n">
        <f aca="false">C59+1</f>
        <v>3</v>
      </c>
      <c r="D88" s="17" t="n">
        <f aca="false">IF(D$20="e",0,VLOOKUP($B88,_eurostat_input!$A$5:$BK$35,D$20+$A88-1,0))</f>
        <v>0.0941322849398495</v>
      </c>
      <c r="E88" s="17" t="n">
        <f aca="false">IF(E$20="e",0,VLOOKUP($B88,_eurostat_input!$A$5:$BK$35,E$20+$A88-1,0))</f>
        <v>0</v>
      </c>
      <c r="F88" s="17" t="n">
        <f aca="false">IF(F$20="e",0,VLOOKUP($B88,_eurostat_input!$A$5:$BK$35,F$20+$A88-1,0))</f>
        <v>0</v>
      </c>
      <c r="G88" s="17" t="n">
        <f aca="false">IF(G$20="e",0,VLOOKUP($B88,_eurostat_input!$A$5:$BK$35,G$20+$A88-1,0))</f>
        <v>0.00258182425363847</v>
      </c>
      <c r="H88" s="17" t="n">
        <f aca="false">IF(H$20="e",0,VLOOKUP($B88,_eurostat_input!$A$5:$BK$35,H$20+$A88-1,0))</f>
        <v>0.0183577106535424</v>
      </c>
      <c r="I88" s="17" t="n">
        <f aca="false">IF(I$20="e",0,VLOOKUP($B88,_eurostat_input!$A$5:$BK$35,I$20+$A88-1,0))</f>
        <v>0.521951905042961</v>
      </c>
      <c r="J88" s="17" t="n">
        <f aca="false">IF(J$20="e",0,VLOOKUP($B88,_eurostat_input!$A$5:$BK$35,J$20+$A88-1,0))</f>
        <v>0</v>
      </c>
      <c r="K88" s="17" t="n">
        <f aca="false">IF(K$20="e",0,VLOOKUP($B88,_eurostat_input!$A$5:$BK$35,K$20+$A88-1,0))</f>
        <v>0.0444133524505115</v>
      </c>
      <c r="L88" s="17" t="n">
        <f aca="false">IF(L$20="e",0,VLOOKUP($B88,_eurostat_input!$A$5:$BK$35,L$20+$A88-1,0))</f>
        <v>0.0431039141194378</v>
      </c>
      <c r="M88" s="17" t="n">
        <f aca="false">IF(M$20="e",0,VLOOKUP($B88,_eurostat_input!$A$5:$BK$35,M$20+$A88-1,0))</f>
        <v>0.146147266181746</v>
      </c>
      <c r="N88" s="17" t="n">
        <f aca="false">IF(N$20="e",0,VLOOKUP($B88,_eurostat_input!$A$5:$BK$35,N$20+$A88-1,0))</f>
        <v>0.129311742358313</v>
      </c>
      <c r="O88" s="17" t="n">
        <f aca="false">IF(O$20="e",0,VLOOKUP($B88,_eurostat_input!$A$5:$BK$35,O$20+$A88-1,0))</f>
        <v>0</v>
      </c>
      <c r="P88" s="17" t="n">
        <f aca="false">IF(P$20="e",0,VLOOKUP($B88,_eurostat_input!$A$5:$BK$35,P$20+$A88-1,0))</f>
        <v>0</v>
      </c>
      <c r="Q88" s="18" t="n">
        <f aca="false">SUM(D88:P88)</f>
        <v>1</v>
      </c>
    </row>
    <row r="89" customFormat="false" ht="16.5" hidden="false" customHeight="false" outlineLevel="0" collapsed="false">
      <c r="A89" s="0" t="n">
        <f aca="false">MATCH($C89,_eurostat_input!$A$4:$AN$4,0)-1</f>
        <v>24</v>
      </c>
      <c r="B89" s="0" t="s">
        <v>41</v>
      </c>
      <c r="C89" s="0" t="n">
        <f aca="false">C60+1</f>
        <v>3</v>
      </c>
      <c r="D89" s="17" t="n">
        <f aca="false">IF(D$20="e",0,VLOOKUP($B89,_eurostat_input!$A$5:$BK$35,D$20+$A89-1,0))</f>
        <v>0.0554621886467155</v>
      </c>
      <c r="E89" s="17" t="n">
        <f aca="false">IF(E$20="e",0,VLOOKUP($B89,_eurostat_input!$A$5:$BK$35,E$20+$A89-1,0))</f>
        <v>0</v>
      </c>
      <c r="F89" s="17" t="n">
        <f aca="false">IF(F$20="e",0,VLOOKUP($B89,_eurostat_input!$A$5:$BK$35,F$20+$A89-1,0))</f>
        <v>0</v>
      </c>
      <c r="G89" s="17" t="n">
        <f aca="false">IF(G$20="e",0,VLOOKUP($B89,_eurostat_input!$A$5:$BK$35,G$20+$A89-1,0))</f>
        <v>0.0154287187534307</v>
      </c>
      <c r="H89" s="17" t="n">
        <f aca="false">IF(H$20="e",0,VLOOKUP($B89,_eurostat_input!$A$5:$BK$35,H$20+$A89-1,0))</f>
        <v>0</v>
      </c>
      <c r="I89" s="17" t="n">
        <f aca="false">IF(I$20="e",0,VLOOKUP($B89,_eurostat_input!$A$5:$BK$35,I$20+$A89-1,0))</f>
        <v>0.458368015486549</v>
      </c>
      <c r="J89" s="17" t="n">
        <f aca="false">IF(J$20="e",0,VLOOKUP($B89,_eurostat_input!$A$5:$BK$35,J$20+$A89-1,0))</f>
        <v>0</v>
      </c>
      <c r="K89" s="17" t="n">
        <f aca="false">IF(K$20="e",0,VLOOKUP($B89,_eurostat_input!$A$5:$BK$35,K$20+$A89-1,0))</f>
        <v>0.0299853873403329</v>
      </c>
      <c r="L89" s="17" t="n">
        <f aca="false">IF(L$20="e",0,VLOOKUP($B89,_eurostat_input!$A$5:$BK$35,L$20+$A89-1,0))</f>
        <v>0.0164568177893197</v>
      </c>
      <c r="M89" s="17" t="n">
        <f aca="false">IF(M$20="e",0,VLOOKUP($B89,_eurostat_input!$A$5:$BK$35,M$20+$A89-1,0))</f>
        <v>0.374928418615693</v>
      </c>
      <c r="N89" s="17" t="n">
        <f aca="false">IF(N$20="e",0,VLOOKUP($B89,_eurostat_input!$A$5:$BK$35,N$20+$A89-1,0))</f>
        <v>0.049370453367959</v>
      </c>
      <c r="O89" s="17" t="n">
        <f aca="false">IF(O$20="e",0,VLOOKUP($B89,_eurostat_input!$A$5:$BK$35,O$20+$A89-1,0))</f>
        <v>0</v>
      </c>
      <c r="P89" s="17" t="n">
        <f aca="false">IF(P$20="e",0,VLOOKUP($B89,_eurostat_input!$A$5:$BK$35,P$20+$A89-1,0))</f>
        <v>0</v>
      </c>
      <c r="Q89" s="18" t="n">
        <f aca="false">SUM(D89:P89)</f>
        <v>1</v>
      </c>
    </row>
    <row r="90" customFormat="false" ht="16.5" hidden="false" customHeight="false" outlineLevel="0" collapsed="false">
      <c r="A90" s="0" t="n">
        <f aca="false">MATCH($C90,_eurostat_input!$A$4:$AN$4,0)-1</f>
        <v>24</v>
      </c>
      <c r="B90" s="0" t="s">
        <v>42</v>
      </c>
      <c r="C90" s="0" t="n">
        <f aca="false">C61+1</f>
        <v>3</v>
      </c>
      <c r="D90" s="17" t="n">
        <f aca="false">IF(D$20="e",0,VLOOKUP($B90,_eurostat_input!$A$5:$BK$35,D$20+$A90-1,0))</f>
        <v>0.0264620839910234</v>
      </c>
      <c r="E90" s="17" t="n">
        <f aca="false">IF(E$20="e",0,VLOOKUP($B90,_eurostat_input!$A$5:$BK$35,E$20+$A90-1,0))</f>
        <v>0</v>
      </c>
      <c r="F90" s="17" t="n">
        <f aca="false">IF(F$20="e",0,VLOOKUP($B90,_eurostat_input!$A$5:$BK$35,F$20+$A90-1,0))</f>
        <v>0</v>
      </c>
      <c r="G90" s="17" t="n">
        <f aca="false">IF(G$20="e",0,VLOOKUP($B90,_eurostat_input!$A$5:$BK$35,G$20+$A90-1,0))</f>
        <v>0.0100208866739055</v>
      </c>
      <c r="H90" s="17" t="n">
        <f aca="false">IF(H$20="e",0,VLOOKUP($B90,_eurostat_input!$A$5:$BK$35,H$20+$A90-1,0))</f>
        <v>0.00141202244368964</v>
      </c>
      <c r="I90" s="17" t="n">
        <f aca="false">IF(I$20="e",0,VLOOKUP($B90,_eurostat_input!$A$5:$BK$35,I$20+$A90-1,0))</f>
        <v>0.54661369886627</v>
      </c>
      <c r="J90" s="17" t="n">
        <f aca="false">IF(J$20="e",0,VLOOKUP($B90,_eurostat_input!$A$5:$BK$35,J$20+$A90-1,0))</f>
        <v>0</v>
      </c>
      <c r="K90" s="17" t="n">
        <f aca="false">IF(K$20="e",0,VLOOKUP($B90,_eurostat_input!$A$5:$BK$35,K$20+$A90-1,0))</f>
        <v>0.00863977955915046</v>
      </c>
      <c r="L90" s="17" t="n">
        <f aca="false">IF(L$20="e",0,VLOOKUP($B90,_eurostat_input!$A$5:$BK$35,L$20+$A90-1,0))</f>
        <v>0.0100577862963665</v>
      </c>
      <c r="M90" s="17" t="n">
        <f aca="false">IF(M$20="e",0,VLOOKUP($B90,_eurostat_input!$A$5:$BK$35,M$20+$A90-1,0))</f>
        <v>0.366620383280495</v>
      </c>
      <c r="N90" s="17" t="n">
        <f aca="false">IF(N$20="e",0,VLOOKUP($B90,_eurostat_input!$A$5:$BK$35,N$20+$A90-1,0))</f>
        <v>0.0301733588890994</v>
      </c>
      <c r="O90" s="17" t="n">
        <f aca="false">IF(O$20="e",0,VLOOKUP($B90,_eurostat_input!$A$5:$BK$35,O$20+$A90-1,0))</f>
        <v>0</v>
      </c>
      <c r="P90" s="17" t="n">
        <f aca="false">IF(P$20="e",0,VLOOKUP($B90,_eurostat_input!$A$5:$BK$35,P$20+$A90-1,0))</f>
        <v>0</v>
      </c>
      <c r="Q90" s="18" t="n">
        <f aca="false">SUM(D90:P90)</f>
        <v>1</v>
      </c>
    </row>
    <row r="91" customFormat="false" ht="16.5" hidden="false" customHeight="false" outlineLevel="0" collapsed="false">
      <c r="A91" s="0" t="n">
        <f aca="false">MATCH($C91,_eurostat_input!$A$4:$AN$4,0)-1</f>
        <v>24</v>
      </c>
      <c r="B91" s="0" t="s">
        <v>43</v>
      </c>
      <c r="C91" s="0" t="n">
        <f aca="false">C62+1</f>
        <v>3</v>
      </c>
      <c r="D91" s="17" t="n">
        <f aca="false">IF(D$20="e",0,VLOOKUP($B91,_eurostat_input!$A$5:$BK$35,D$20+$A91-1,0))</f>
        <v>0.00209983579855439</v>
      </c>
      <c r="E91" s="17" t="n">
        <f aca="false">IF(E$20="e",0,VLOOKUP($B91,_eurostat_input!$A$5:$BK$35,E$20+$A91-1,0))</f>
        <v>0</v>
      </c>
      <c r="F91" s="17" t="n">
        <f aca="false">IF(F$20="e",0,VLOOKUP($B91,_eurostat_input!$A$5:$BK$35,F$20+$A91-1,0))</f>
        <v>0</v>
      </c>
      <c r="G91" s="17" t="n">
        <f aca="false">IF(G$20="e",0,VLOOKUP($B91,_eurostat_input!$A$5:$BK$35,G$20+$A91-1,0))</f>
        <v>0.0271244146588673</v>
      </c>
      <c r="H91" s="17" t="n">
        <f aca="false">IF(H$20="e",0,VLOOKUP($B91,_eurostat_input!$A$5:$BK$35,H$20+$A91-1,0))</f>
        <v>8.79863169883416E-005</v>
      </c>
      <c r="I91" s="17" t="n">
        <f aca="false">IF(I$20="e",0,VLOOKUP($B91,_eurostat_input!$A$5:$BK$35,I$20+$A91-1,0))</f>
        <v>0.34233805747639</v>
      </c>
      <c r="J91" s="17" t="n">
        <f aca="false">IF(J$20="e",0,VLOOKUP($B91,_eurostat_input!$A$5:$BK$35,J$20+$A91-1,0))</f>
        <v>0</v>
      </c>
      <c r="K91" s="17" t="n">
        <f aca="false">IF(K$20="e",0,VLOOKUP($B91,_eurostat_input!$A$5:$BK$35,K$20+$A91-1,0))</f>
        <v>0.25589835679176</v>
      </c>
      <c r="L91" s="17" t="n">
        <f aca="false">IF(L$20="e",0,VLOOKUP($B91,_eurostat_input!$A$5:$BK$35,L$20+$A91-1,0))</f>
        <v>0.00688318560565621</v>
      </c>
      <c r="M91" s="17" t="n">
        <f aca="false">IF(M$20="e",0,VLOOKUP($B91,_eurostat_input!$A$5:$BK$35,M$20+$A91-1,0))</f>
        <v>0.344918606534816</v>
      </c>
      <c r="N91" s="17" t="n">
        <f aca="false">IF(N$20="e",0,VLOOKUP($B91,_eurostat_input!$A$5:$BK$35,N$20+$A91-1,0))</f>
        <v>0.0206495568169686</v>
      </c>
      <c r="O91" s="17" t="n">
        <f aca="false">IF(O$20="e",0,VLOOKUP($B91,_eurostat_input!$A$5:$BK$35,O$20+$A91-1,0))</f>
        <v>0</v>
      </c>
      <c r="P91" s="17" t="n">
        <f aca="false">IF(P$20="e",0,VLOOKUP($B91,_eurostat_input!$A$5:$BK$35,P$20+$A91-1,0))</f>
        <v>0</v>
      </c>
      <c r="Q91" s="18" t="n">
        <f aca="false">SUM(D91:P91)</f>
        <v>1</v>
      </c>
    </row>
    <row r="92" customFormat="false" ht="16.5" hidden="false" customHeight="false" outlineLevel="0" collapsed="false">
      <c r="A92" s="0" t="n">
        <f aca="false">MATCH($C92,_eurostat_input!$A$4:$AN$4,0)-1</f>
        <v>24</v>
      </c>
      <c r="B92" s="0" t="s">
        <v>44</v>
      </c>
      <c r="C92" s="0" t="n">
        <f aca="false">C63+1</f>
        <v>3</v>
      </c>
      <c r="D92" s="17" t="n">
        <f aca="false">IF(D$20="e",0,VLOOKUP($B92,_eurostat_input!$A$5:$BK$35,D$20+$A92-1,0))</f>
        <v>0.134740142939592</v>
      </c>
      <c r="E92" s="17" t="n">
        <f aca="false">IF(E$20="e",0,VLOOKUP($B92,_eurostat_input!$A$5:$BK$35,E$20+$A92-1,0))</f>
        <v>0</v>
      </c>
      <c r="F92" s="17" t="n">
        <f aca="false">IF(F$20="e",0,VLOOKUP($B92,_eurostat_input!$A$5:$BK$35,F$20+$A92-1,0))</f>
        <v>0</v>
      </c>
      <c r="G92" s="17" t="n">
        <f aca="false">IF(G$20="e",0,VLOOKUP($B92,_eurostat_input!$A$5:$BK$35,G$20+$A92-1,0))</f>
        <v>0.0636440297159974</v>
      </c>
      <c r="H92" s="17" t="n">
        <f aca="false">IF(H$20="e",0,VLOOKUP($B92,_eurostat_input!$A$5:$BK$35,H$20+$A92-1,0))</f>
        <v>0.000141588199351183</v>
      </c>
      <c r="I92" s="17" t="n">
        <f aca="false">IF(I$20="e",0,VLOOKUP($B92,_eurostat_input!$A$5:$BK$35,I$20+$A92-1,0))</f>
        <v>0.449905341231001</v>
      </c>
      <c r="J92" s="17" t="n">
        <f aca="false">IF(J$20="e",0,VLOOKUP($B92,_eurostat_input!$A$5:$BK$35,J$20+$A92-1,0))</f>
        <v>0</v>
      </c>
      <c r="K92" s="17" t="n">
        <f aca="false">IF(K$20="e",0,VLOOKUP($B92,_eurostat_input!$A$5:$BK$35,K$20+$A92-1,0))</f>
        <v>0.1299872845092</v>
      </c>
      <c r="L92" s="17" t="n">
        <f aca="false">IF(L$20="e",0,VLOOKUP($B92,_eurostat_input!$A$5:$BK$35,L$20+$A92-1,0))</f>
        <v>0.0462127553764604</v>
      </c>
      <c r="M92" s="17" t="n">
        <f aca="false">IF(M$20="e",0,VLOOKUP($B92,_eurostat_input!$A$5:$BK$35,M$20+$A92-1,0))</f>
        <v>0.0367305918990168</v>
      </c>
      <c r="N92" s="17" t="n">
        <f aca="false">IF(N$20="e",0,VLOOKUP($B92,_eurostat_input!$A$5:$BK$35,N$20+$A92-1,0))</f>
        <v>0.138638266129381</v>
      </c>
      <c r="O92" s="17" t="n">
        <f aca="false">IF(O$20="e",0,VLOOKUP($B92,_eurostat_input!$A$5:$BK$35,O$20+$A92-1,0))</f>
        <v>0</v>
      </c>
      <c r="P92" s="17" t="n">
        <f aca="false">IF(P$20="e",0,VLOOKUP($B92,_eurostat_input!$A$5:$BK$35,P$20+$A92-1,0))</f>
        <v>0</v>
      </c>
      <c r="Q92" s="18" t="n">
        <f aca="false">SUM(D92:P92)</f>
        <v>1</v>
      </c>
    </row>
    <row r="93" customFormat="false" ht="16.5" hidden="false" customHeight="false" outlineLevel="0" collapsed="false">
      <c r="A93" s="0" t="n">
        <f aca="false">MATCH($C93,_eurostat_input!$A$4:$AN$4,0)-1</f>
        <v>24</v>
      </c>
      <c r="B93" s="0" t="s">
        <v>45</v>
      </c>
      <c r="C93" s="0" t="n">
        <f aca="false">C64+1</f>
        <v>3</v>
      </c>
      <c r="D93" s="17" t="n">
        <f aca="false">IF(D$20="e",0,VLOOKUP($B93,_eurostat_input!$A$5:$BK$35,D$20+$A93-1,0))</f>
        <v>0.161574944856144</v>
      </c>
      <c r="E93" s="17" t="n">
        <f aca="false">IF(E$20="e",0,VLOOKUP($B93,_eurostat_input!$A$5:$BK$35,E$20+$A93-1,0))</f>
        <v>0</v>
      </c>
      <c r="F93" s="17" t="n">
        <f aca="false">IF(F$20="e",0,VLOOKUP($B93,_eurostat_input!$A$5:$BK$35,F$20+$A93-1,0))</f>
        <v>0</v>
      </c>
      <c r="G93" s="17" t="n">
        <f aca="false">IF(G$20="e",0,VLOOKUP($B93,_eurostat_input!$A$5:$BK$35,G$20+$A93-1,0))</f>
        <v>0.0904083889034506</v>
      </c>
      <c r="H93" s="17" t="n">
        <f aca="false">IF(H$20="e",0,VLOOKUP($B93,_eurostat_input!$A$5:$BK$35,H$20+$A93-1,0))</f>
        <v>0.0013306771874312</v>
      </c>
      <c r="I93" s="17" t="n">
        <f aca="false">IF(I$20="e",0,VLOOKUP($B93,_eurostat_input!$A$5:$BK$35,I$20+$A93-1,0))</f>
        <v>0.382637974592208</v>
      </c>
      <c r="J93" s="17" t="n">
        <f aca="false">IF(J$20="e",0,VLOOKUP($B93,_eurostat_input!$A$5:$BK$35,J$20+$A93-1,0))</f>
        <v>0</v>
      </c>
      <c r="K93" s="17" t="n">
        <f aca="false">IF(K$20="e",0,VLOOKUP($B93,_eurostat_input!$A$5:$BK$35,K$20+$A93-1,0))</f>
        <v>0.0193852646125567</v>
      </c>
      <c r="L93" s="17" t="n">
        <f aca="false">IF(L$20="e",0,VLOOKUP($B93,_eurostat_input!$A$5:$BK$35,L$20+$A93-1,0))</f>
        <v>0.0599931428871945</v>
      </c>
      <c r="M93" s="17" t="n">
        <f aca="false">IF(M$20="e",0,VLOOKUP($B93,_eurostat_input!$A$5:$BK$35,M$20+$A93-1,0))</f>
        <v>0.104690178299431</v>
      </c>
      <c r="N93" s="17" t="n">
        <f aca="false">IF(N$20="e",0,VLOOKUP($B93,_eurostat_input!$A$5:$BK$35,N$20+$A93-1,0))</f>
        <v>0.179979428661584</v>
      </c>
      <c r="O93" s="17" t="n">
        <f aca="false">IF(O$20="e",0,VLOOKUP($B93,_eurostat_input!$A$5:$BK$35,O$20+$A93-1,0))</f>
        <v>0</v>
      </c>
      <c r="P93" s="17" t="n">
        <f aca="false">IF(P$20="e",0,VLOOKUP($B93,_eurostat_input!$A$5:$BK$35,P$20+$A93-1,0))</f>
        <v>0</v>
      </c>
      <c r="Q93" s="18" t="n">
        <f aca="false">SUM(D93:P93)</f>
        <v>1</v>
      </c>
    </row>
    <row r="94" customFormat="false" ht="16.5" hidden="false" customHeight="false" outlineLevel="0" collapsed="false">
      <c r="A94" s="0" t="n">
        <f aca="false">MATCH($C94,_eurostat_input!$A$4:$AN$4,0)-1</f>
        <v>24</v>
      </c>
      <c r="B94" s="0" t="s">
        <v>46</v>
      </c>
      <c r="C94" s="0" t="n">
        <f aca="false">C65+1</f>
        <v>3</v>
      </c>
      <c r="D94" s="17" t="n">
        <f aca="false">IF(D$20="e",0,VLOOKUP($B94,_eurostat_input!$A$5:$BK$35,D$20+$A94-1,0))</f>
        <v>0.0445275451570785</v>
      </c>
      <c r="E94" s="17" t="n">
        <f aca="false">IF(E$20="e",0,VLOOKUP($B94,_eurostat_input!$A$5:$BK$35,E$20+$A94-1,0))</f>
        <v>0</v>
      </c>
      <c r="F94" s="17" t="n">
        <f aca="false">IF(F$20="e",0,VLOOKUP($B94,_eurostat_input!$A$5:$BK$35,F$20+$A94-1,0))</f>
        <v>0</v>
      </c>
      <c r="G94" s="17" t="n">
        <f aca="false">IF(G$20="e",0,VLOOKUP($B94,_eurostat_input!$A$5:$BK$35,G$20+$A94-1,0))</f>
        <v>0.175997378885416</v>
      </c>
      <c r="H94" s="17" t="n">
        <f aca="false">IF(H$20="e",0,VLOOKUP($B94,_eurostat_input!$A$5:$BK$35,H$20+$A94-1,0))</f>
        <v>7.92289302196115E-008</v>
      </c>
      <c r="I94" s="17" t="n">
        <f aca="false">IF(I$20="e",0,VLOOKUP($B94,_eurostat_input!$A$5:$BK$35,I$20+$A94-1,0))</f>
        <v>0.480544647337705</v>
      </c>
      <c r="J94" s="17" t="n">
        <f aca="false">IF(J$20="e",0,VLOOKUP($B94,_eurostat_input!$A$5:$BK$35,J$20+$A94-1,0))</f>
        <v>0</v>
      </c>
      <c r="K94" s="17" t="n">
        <f aca="false">IF(K$20="e",0,VLOOKUP($B94,_eurostat_input!$A$5:$BK$35,K$20+$A94-1,0))</f>
        <v>0.0746467250403603</v>
      </c>
      <c r="L94" s="17" t="n">
        <f aca="false">IF(L$20="e",0,VLOOKUP($B94,_eurostat_input!$A$5:$BK$35,L$20+$A94-1,0))</f>
        <v>0.0511933750709827</v>
      </c>
      <c r="M94" s="17" t="n">
        <f aca="false">IF(M$20="e",0,VLOOKUP($B94,_eurostat_input!$A$5:$BK$35,M$20+$A94-1,0))</f>
        <v>0.0195101240665793</v>
      </c>
      <c r="N94" s="17" t="n">
        <f aca="false">IF(N$20="e",0,VLOOKUP($B94,_eurostat_input!$A$5:$BK$35,N$20+$A94-1,0))</f>
        <v>0.153580125212948</v>
      </c>
      <c r="O94" s="17" t="n">
        <f aca="false">IF(O$20="e",0,VLOOKUP($B94,_eurostat_input!$A$5:$BK$35,O$20+$A94-1,0))</f>
        <v>0</v>
      </c>
      <c r="P94" s="17" t="n">
        <f aca="false">IF(P$20="e",0,VLOOKUP($B94,_eurostat_input!$A$5:$BK$35,P$20+$A94-1,0))</f>
        <v>0</v>
      </c>
      <c r="Q94" s="18" t="n">
        <f aca="false">SUM(D94:P94)</f>
        <v>1</v>
      </c>
    </row>
    <row r="95" customFormat="false" ht="16.5" hidden="false" customHeight="false" outlineLevel="0" collapsed="false">
      <c r="A95" s="0" t="n">
        <f aca="false">MATCH($C95,_eurostat_input!$A$4:$AN$4,0)-1</f>
        <v>24</v>
      </c>
      <c r="B95" s="0" t="s">
        <v>47</v>
      </c>
      <c r="C95" s="0" t="n">
        <f aca="false">C66+1</f>
        <v>3</v>
      </c>
      <c r="D95" s="17" t="n">
        <f aca="false">IF(D$20="e",0,VLOOKUP($B95,_eurostat_input!$A$5:$BK$35,D$20+$A95-1,0))</f>
        <v>0.178670255128143</v>
      </c>
      <c r="E95" s="17" t="n">
        <f aca="false">IF(E$20="e",0,VLOOKUP($B95,_eurostat_input!$A$5:$BK$35,E$20+$A95-1,0))</f>
        <v>0</v>
      </c>
      <c r="F95" s="17" t="n">
        <f aca="false">IF(F$20="e",0,VLOOKUP($B95,_eurostat_input!$A$5:$BK$35,F$20+$A95-1,0))</f>
        <v>0</v>
      </c>
      <c r="G95" s="17" t="n">
        <f aca="false">IF(G$20="e",0,VLOOKUP($B95,_eurostat_input!$A$5:$BK$35,G$20+$A95-1,0))</f>
        <v>0.000583212802856875</v>
      </c>
      <c r="H95" s="17" t="n">
        <f aca="false">IF(H$20="e",0,VLOOKUP($B95,_eurostat_input!$A$5:$BK$35,H$20+$A95-1,0))</f>
        <v>0.00258968141377421</v>
      </c>
      <c r="I95" s="17" t="n">
        <f aca="false">IF(I$20="e",0,VLOOKUP($B95,_eurostat_input!$A$5:$BK$35,I$20+$A95-1,0))</f>
        <v>0.550685053120262</v>
      </c>
      <c r="J95" s="17" t="n">
        <f aca="false">IF(J$20="e",0,VLOOKUP($B95,_eurostat_input!$A$5:$BK$35,J$20+$A95-1,0))</f>
        <v>0</v>
      </c>
      <c r="K95" s="17" t="n">
        <f aca="false">IF(K$20="e",0,VLOOKUP($B95,_eurostat_input!$A$5:$BK$35,K$20+$A95-1,0))</f>
        <v>0.00784952748683234</v>
      </c>
      <c r="L95" s="17" t="n">
        <f aca="false">IF(L$20="e",0,VLOOKUP($B95,_eurostat_input!$A$5:$BK$35,L$20+$A95-1,0))</f>
        <v>0.0445258037887637</v>
      </c>
      <c r="M95" s="17" t="n">
        <f aca="false">IF(M$20="e",0,VLOOKUP($B95,_eurostat_input!$A$5:$BK$35,M$20+$A95-1,0))</f>
        <v>0.081519054893077</v>
      </c>
      <c r="N95" s="17" t="n">
        <f aca="false">IF(N$20="e",0,VLOOKUP($B95,_eurostat_input!$A$5:$BK$35,N$20+$A95-1,0))</f>
        <v>0.133577411366291</v>
      </c>
      <c r="O95" s="17" t="n">
        <f aca="false">IF(O$20="e",0,VLOOKUP($B95,_eurostat_input!$A$5:$BK$35,O$20+$A95-1,0))</f>
        <v>0</v>
      </c>
      <c r="P95" s="17" t="n">
        <f aca="false">IF(P$20="e",0,VLOOKUP($B95,_eurostat_input!$A$5:$BK$35,P$20+$A95-1,0))</f>
        <v>0</v>
      </c>
      <c r="Q95" s="18" t="n">
        <f aca="false">SUM(D95:P95)</f>
        <v>1</v>
      </c>
    </row>
    <row r="96" customFormat="false" ht="16.5" hidden="false" customHeight="false" outlineLevel="0" collapsed="false">
      <c r="A96" s="0" t="n">
        <f aca="false">MATCH($C96,_eurostat_input!$A$4:$AN$4,0)-1</f>
        <v>24</v>
      </c>
      <c r="B96" s="0" t="s">
        <v>48</v>
      </c>
      <c r="C96" s="0" t="n">
        <f aca="false">C67+1</f>
        <v>3</v>
      </c>
      <c r="D96" s="17" t="n">
        <f aca="false">IF(D$20="e",0,VLOOKUP($B96,_eurostat_input!$A$5:$BK$35,D$20+$A96-1,0))</f>
        <v>0.085694187757366</v>
      </c>
      <c r="E96" s="17" t="n">
        <f aca="false">IF(E$20="e",0,VLOOKUP($B96,_eurostat_input!$A$5:$BK$35,E$20+$A96-1,0))</f>
        <v>0</v>
      </c>
      <c r="F96" s="17" t="n">
        <f aca="false">IF(F$20="e",0,VLOOKUP($B96,_eurostat_input!$A$5:$BK$35,F$20+$A96-1,0))</f>
        <v>0</v>
      </c>
      <c r="G96" s="17" t="n">
        <f aca="false">IF(G$20="e",0,VLOOKUP($B96,_eurostat_input!$A$5:$BK$35,G$20+$A96-1,0))</f>
        <v>0.165310596618002</v>
      </c>
      <c r="H96" s="17" t="n">
        <f aca="false">IF(H$20="e",0,VLOOKUP($B96,_eurostat_input!$A$5:$BK$35,H$20+$A96-1,0))</f>
        <v>0.0210438097424545</v>
      </c>
      <c r="I96" s="17" t="n">
        <f aca="false">IF(I$20="e",0,VLOOKUP($B96,_eurostat_input!$A$5:$BK$35,I$20+$A96-1,0))</f>
        <v>0.35972590879326</v>
      </c>
      <c r="J96" s="17" t="n">
        <f aca="false">IF(J$20="e",0,VLOOKUP($B96,_eurostat_input!$A$5:$BK$35,J$20+$A96-1,0))</f>
        <v>0</v>
      </c>
      <c r="K96" s="17" t="n">
        <f aca="false">IF(K$20="e",0,VLOOKUP($B96,_eurostat_input!$A$5:$BK$35,K$20+$A96-1,0))</f>
        <v>0.0404524820421727</v>
      </c>
      <c r="L96" s="17" t="n">
        <f aca="false">IF(L$20="e",0,VLOOKUP($B96,_eurostat_input!$A$5:$BK$35,L$20+$A96-1,0))</f>
        <v>0.0819432537616862</v>
      </c>
      <c r="M96" s="17" t="n">
        <f aca="false">IF(M$20="e",0,VLOOKUP($B96,_eurostat_input!$A$5:$BK$35,M$20+$A96-1,0))</f>
        <v>0</v>
      </c>
      <c r="N96" s="17" t="n">
        <f aca="false">IF(N$20="e",0,VLOOKUP($B96,_eurostat_input!$A$5:$BK$35,N$20+$A96-1,0))</f>
        <v>0.245829761285058</v>
      </c>
      <c r="O96" s="17" t="n">
        <f aca="false">IF(O$20="e",0,VLOOKUP($B96,_eurostat_input!$A$5:$BK$35,O$20+$A96-1,0))</f>
        <v>0</v>
      </c>
      <c r="P96" s="17" t="n">
        <f aca="false">IF(P$20="e",0,VLOOKUP($B96,_eurostat_input!$A$5:$BK$35,P$20+$A96-1,0))</f>
        <v>0</v>
      </c>
      <c r="Q96" s="18" t="n">
        <f aca="false">SUM(D96:P96)</f>
        <v>1</v>
      </c>
    </row>
    <row r="97" customFormat="false" ht="16.5" hidden="false" customHeight="false" outlineLevel="0" collapsed="false">
      <c r="A97" s="0" t="n">
        <f aca="false">MATCH($C97,_eurostat_input!$A$4:$AN$4,0)-1</f>
        <v>24</v>
      </c>
      <c r="B97" s="0" t="s">
        <v>49</v>
      </c>
      <c r="C97" s="0" t="n">
        <f aca="false">C68+1</f>
        <v>3</v>
      </c>
      <c r="D97" s="17" t="n">
        <f aca="false">IF(D$20="e",0,VLOOKUP($B97,_eurostat_input!$A$5:$BK$35,D$20+$A97-1,0))</f>
        <v>0.212216750561982</v>
      </c>
      <c r="E97" s="17" t="n">
        <f aca="false">IF(E$20="e",0,VLOOKUP($B97,_eurostat_input!$A$5:$BK$35,E$20+$A97-1,0))</f>
        <v>0</v>
      </c>
      <c r="F97" s="17" t="n">
        <f aca="false">IF(F$20="e",0,VLOOKUP($B97,_eurostat_input!$A$5:$BK$35,F$20+$A97-1,0))</f>
        <v>0</v>
      </c>
      <c r="G97" s="17" t="n">
        <f aca="false">IF(G$20="e",0,VLOOKUP($B97,_eurostat_input!$A$5:$BK$35,G$20+$A97-1,0))</f>
        <v>0.0287146292625746</v>
      </c>
      <c r="H97" s="17" t="n">
        <f aca="false">IF(H$20="e",0,VLOOKUP($B97,_eurostat_input!$A$5:$BK$35,H$20+$A97-1,0))</f>
        <v>0</v>
      </c>
      <c r="I97" s="17" t="n">
        <f aca="false">IF(I$20="e",0,VLOOKUP($B97,_eurostat_input!$A$5:$BK$35,I$20+$A97-1,0))</f>
        <v>0.493072144075138</v>
      </c>
      <c r="J97" s="17" t="n">
        <f aca="false">IF(J$20="e",0,VLOOKUP($B97,_eurostat_input!$A$5:$BK$35,J$20+$A97-1,0))</f>
        <v>0</v>
      </c>
      <c r="K97" s="17" t="n">
        <f aca="false">IF(K$20="e",0,VLOOKUP($B97,_eurostat_input!$A$5:$BK$35,K$20+$A97-1,0))</f>
        <v>0.00444373904611768</v>
      </c>
      <c r="L97" s="17" t="n">
        <f aca="false">IF(L$20="e",0,VLOOKUP($B97,_eurostat_input!$A$5:$BK$35,L$20+$A97-1,0))</f>
        <v>0.0559304988878436</v>
      </c>
      <c r="M97" s="17" t="n">
        <f aca="false">IF(M$20="e",0,VLOOKUP($B97,_eurostat_input!$A$5:$BK$35,M$20+$A97-1,0))</f>
        <v>0.0378307415028129</v>
      </c>
      <c r="N97" s="17" t="n">
        <f aca="false">IF(N$20="e",0,VLOOKUP($B97,_eurostat_input!$A$5:$BK$35,N$20+$A97-1,0))</f>
        <v>0.167791496663531</v>
      </c>
      <c r="O97" s="17" t="n">
        <f aca="false">IF(O$20="e",0,VLOOKUP($B97,_eurostat_input!$A$5:$BK$35,O$20+$A97-1,0))</f>
        <v>0</v>
      </c>
      <c r="P97" s="17" t="n">
        <f aca="false">IF(P$20="e",0,VLOOKUP($B97,_eurostat_input!$A$5:$BK$35,P$20+$A97-1,0))</f>
        <v>0</v>
      </c>
      <c r="Q97" s="18" t="n">
        <f aca="false">SUM(D97:P97)</f>
        <v>1</v>
      </c>
    </row>
    <row r="98" customFormat="false" ht="16.5" hidden="false" customHeight="false" outlineLevel="0" collapsed="false">
      <c r="A98" s="0" t="n">
        <f aca="false">MATCH($C98,_eurostat_input!$A$4:$AN$4,0)-1</f>
        <v>24</v>
      </c>
      <c r="B98" s="0" t="s">
        <v>50</v>
      </c>
      <c r="C98" s="0" t="n">
        <f aca="false">C69+1</f>
        <v>3</v>
      </c>
      <c r="D98" s="17" t="n">
        <f aca="false">IF(D$20="e",0,VLOOKUP($B98,_eurostat_input!$A$5:$BK$35,D$20+$A98-1,0))</f>
        <v>0.0264620839910234</v>
      </c>
      <c r="E98" s="17" t="n">
        <f aca="false">IF(E$20="e",0,VLOOKUP($B98,_eurostat_input!$A$5:$BK$35,E$20+$A98-1,0))</f>
        <v>0</v>
      </c>
      <c r="F98" s="17" t="n">
        <f aca="false">IF(F$20="e",0,VLOOKUP($B98,_eurostat_input!$A$5:$BK$35,F$20+$A98-1,0))</f>
        <v>0</v>
      </c>
      <c r="G98" s="17" t="n">
        <f aca="false">IF(G$20="e",0,VLOOKUP($B98,_eurostat_input!$A$5:$BK$35,G$20+$A98-1,0))</f>
        <v>0.0100208866739055</v>
      </c>
      <c r="H98" s="17" t="n">
        <f aca="false">IF(H$20="e",0,VLOOKUP($B98,_eurostat_input!$A$5:$BK$35,H$20+$A98-1,0))</f>
        <v>0.00141202244368964</v>
      </c>
      <c r="I98" s="17" t="n">
        <f aca="false">IF(I$20="e",0,VLOOKUP($B98,_eurostat_input!$A$5:$BK$35,I$20+$A98-1,0))</f>
        <v>0.54661369886627</v>
      </c>
      <c r="J98" s="17" t="n">
        <f aca="false">IF(J$20="e",0,VLOOKUP($B98,_eurostat_input!$A$5:$BK$35,J$20+$A98-1,0))</f>
        <v>0</v>
      </c>
      <c r="K98" s="17" t="n">
        <f aca="false">IF(K$20="e",0,VLOOKUP($B98,_eurostat_input!$A$5:$BK$35,K$20+$A98-1,0))</f>
        <v>0.00863977955915046</v>
      </c>
      <c r="L98" s="17" t="n">
        <f aca="false">IF(L$20="e",0,VLOOKUP($B98,_eurostat_input!$A$5:$BK$35,L$20+$A98-1,0))</f>
        <v>0.0100577862963665</v>
      </c>
      <c r="M98" s="17" t="n">
        <f aca="false">IF(M$20="e",0,VLOOKUP($B98,_eurostat_input!$A$5:$BK$35,M$20+$A98-1,0))</f>
        <v>0.366620383280495</v>
      </c>
      <c r="N98" s="17" t="n">
        <f aca="false">IF(N$20="e",0,VLOOKUP($B98,_eurostat_input!$A$5:$BK$35,N$20+$A98-1,0))</f>
        <v>0.0301733588890994</v>
      </c>
      <c r="O98" s="17" t="n">
        <f aca="false">IF(O$20="e",0,VLOOKUP($B98,_eurostat_input!$A$5:$BK$35,O$20+$A98-1,0))</f>
        <v>0</v>
      </c>
      <c r="P98" s="17" t="n">
        <f aca="false">IF(P$20="e",0,VLOOKUP($B98,_eurostat_input!$A$5:$BK$35,P$20+$A98-1,0))</f>
        <v>0</v>
      </c>
      <c r="Q98" s="18" t="n">
        <f aca="false">SUM(D98:P98)</f>
        <v>1</v>
      </c>
    </row>
    <row r="99" customFormat="false" ht="16.5" hidden="false" customHeight="false" outlineLevel="0" collapsed="false">
      <c r="A99" s="0" t="n">
        <f aca="false">MATCH($C99,_eurostat_input!$A$4:$AN$4,0)-1</f>
        <v>24</v>
      </c>
      <c r="B99" s="0" t="s">
        <v>51</v>
      </c>
      <c r="C99" s="0" t="n">
        <f aca="false">C70+1</f>
        <v>3</v>
      </c>
      <c r="D99" s="17" t="n">
        <f aca="false">IF(D$20="e",0,VLOOKUP($B99,_eurostat_input!$A$5:$BK$35,D$20+$A99-1,0))</f>
        <v>0.0323439843515888</v>
      </c>
      <c r="E99" s="17" t="n">
        <f aca="false">IF(E$20="e",0,VLOOKUP($B99,_eurostat_input!$A$5:$BK$35,E$20+$A99-1,0))</f>
        <v>0</v>
      </c>
      <c r="F99" s="17" t="n">
        <f aca="false">IF(F$20="e",0,VLOOKUP($B99,_eurostat_input!$A$5:$BK$35,F$20+$A99-1,0))</f>
        <v>0</v>
      </c>
      <c r="G99" s="17" t="n">
        <f aca="false">IF(G$20="e",0,VLOOKUP($B99,_eurostat_input!$A$5:$BK$35,G$20+$A99-1,0))</f>
        <v>0.00441527241303857</v>
      </c>
      <c r="H99" s="17" t="n">
        <f aca="false">IF(H$20="e",0,VLOOKUP($B99,_eurostat_input!$A$5:$BK$35,H$20+$A99-1,0))</f>
        <v>0.0050427974204292</v>
      </c>
      <c r="I99" s="17" t="n">
        <f aca="false">IF(I$20="e",0,VLOOKUP($B99,_eurostat_input!$A$5:$BK$35,I$20+$A99-1,0))</f>
        <v>0.501105368896867</v>
      </c>
      <c r="J99" s="17" t="n">
        <f aca="false">IF(J$20="e",0,VLOOKUP($B99,_eurostat_input!$A$5:$BK$35,J$20+$A99-1,0))</f>
        <v>0</v>
      </c>
      <c r="K99" s="17" t="n">
        <f aca="false">IF(K$20="e",0,VLOOKUP($B99,_eurostat_input!$A$5:$BK$35,K$20+$A99-1,0))</f>
        <v>0.0119472003804733</v>
      </c>
      <c r="L99" s="17" t="n">
        <f aca="false">IF(L$20="e",0,VLOOKUP($B99,_eurostat_input!$A$5:$BK$35,L$20+$A99-1,0))</f>
        <v>0.0142065459897713</v>
      </c>
      <c r="M99" s="17" t="n">
        <f aca="false">IF(M$20="e",0,VLOOKUP($B99,_eurostat_input!$A$5:$BK$35,M$20+$A99-1,0))</f>
        <v>0.388319192578517</v>
      </c>
      <c r="N99" s="17" t="n">
        <f aca="false">IF(N$20="e",0,VLOOKUP($B99,_eurostat_input!$A$5:$BK$35,N$20+$A99-1,0))</f>
        <v>0.0426196379693141</v>
      </c>
      <c r="O99" s="17" t="n">
        <f aca="false">IF(O$20="e",0,VLOOKUP($B99,_eurostat_input!$A$5:$BK$35,O$20+$A99-1,0))</f>
        <v>0</v>
      </c>
      <c r="P99" s="17" t="n">
        <f aca="false">IF(P$20="e",0,VLOOKUP($B99,_eurostat_input!$A$5:$BK$35,P$20+$A99-1,0))</f>
        <v>0</v>
      </c>
      <c r="Q99" s="18" t="n">
        <f aca="false">SUM(D99:P99)</f>
        <v>1</v>
      </c>
    </row>
    <row r="100" customFormat="false" ht="16.5" hidden="false" customHeight="false" outlineLevel="0" collapsed="false">
      <c r="A100" s="0" t="n">
        <f aca="false">MATCH($C100,_eurostat_input!$A$4:$AN$4,0)-1</f>
        <v>24</v>
      </c>
      <c r="B100" s="0" t="s">
        <v>52</v>
      </c>
      <c r="C100" s="0" t="n">
        <f aca="false">C71+1</f>
        <v>3</v>
      </c>
      <c r="D100" s="17" t="n">
        <f aca="false">IF(D$20="e",0,VLOOKUP($B100,_eurostat_input!$A$5:$BK$35,D$20+$A100-1,0))</f>
        <v>0.175348342954557</v>
      </c>
      <c r="E100" s="17" t="n">
        <f aca="false">IF(E$20="e",0,VLOOKUP($B100,_eurostat_input!$A$5:$BK$35,E$20+$A100-1,0))</f>
        <v>0</v>
      </c>
      <c r="F100" s="17" t="n">
        <f aca="false">IF(F$20="e",0,VLOOKUP($B100,_eurostat_input!$A$5:$BK$35,F$20+$A100-1,0))</f>
        <v>0</v>
      </c>
      <c r="G100" s="17" t="n">
        <f aca="false">IF(G$20="e",0,VLOOKUP($B100,_eurostat_input!$A$5:$BK$35,G$20+$A100-1,0))</f>
        <v>0.137670382477687</v>
      </c>
      <c r="H100" s="17" t="n">
        <f aca="false">IF(H$20="e",0,VLOOKUP($B100,_eurostat_input!$A$5:$BK$35,H$20+$A100-1,0))</f>
        <v>0.000143037387600039</v>
      </c>
      <c r="I100" s="17" t="n">
        <f aca="false">IF(I$20="e",0,VLOOKUP($B100,_eurostat_input!$A$5:$BK$35,I$20+$A100-1,0))</f>
        <v>0.353918220191415</v>
      </c>
      <c r="J100" s="17" t="n">
        <f aca="false">IF(J$20="e",0,VLOOKUP($B100,_eurostat_input!$A$5:$BK$35,J$20+$A100-1,0))</f>
        <v>0</v>
      </c>
      <c r="K100" s="17" t="n">
        <f aca="false">IF(K$20="e",0,VLOOKUP($B100,_eurostat_input!$A$5:$BK$35,K$20+$A100-1,0))</f>
        <v>0.0416161037003142</v>
      </c>
      <c r="L100" s="17" t="n">
        <f aca="false">IF(L$20="e",0,VLOOKUP($B100,_eurostat_input!$A$5:$BK$35,L$20+$A100-1,0))</f>
        <v>0.0728259783221067</v>
      </c>
      <c r="M100" s="17" t="n">
        <f aca="false">IF(M$20="e",0,VLOOKUP($B100,_eurostat_input!$A$5:$BK$35,M$20+$A100-1,0))</f>
        <v>0</v>
      </c>
      <c r="N100" s="17" t="n">
        <f aca="false">IF(N$20="e",0,VLOOKUP($B100,_eurostat_input!$A$5:$BK$35,N$20+$A100-1,0))</f>
        <v>0.21847793496632</v>
      </c>
      <c r="O100" s="17" t="n">
        <f aca="false">IF(O$20="e",0,VLOOKUP($B100,_eurostat_input!$A$5:$BK$35,O$20+$A100-1,0))</f>
        <v>0</v>
      </c>
      <c r="P100" s="17" t="n">
        <f aca="false">IF(P$20="e",0,VLOOKUP($B100,_eurostat_input!$A$5:$BK$35,P$20+$A100-1,0))</f>
        <v>0</v>
      </c>
      <c r="Q100" s="18" t="n">
        <f aca="false">SUM(D100:P100)</f>
        <v>1</v>
      </c>
    </row>
    <row r="101" customFormat="false" ht="16.5" hidden="false" customHeight="false" outlineLevel="0" collapsed="false">
      <c r="A101" s="0" t="n">
        <f aca="false">MATCH($C101,_eurostat_input!$A$4:$AN$4,0)-1</f>
        <v>24</v>
      </c>
      <c r="B101" s="0" t="s">
        <v>53</v>
      </c>
      <c r="C101" s="0" t="n">
        <f aca="false">C72+1</f>
        <v>3</v>
      </c>
      <c r="D101" s="17" t="n">
        <f aca="false">IF(D$20="e",0,VLOOKUP($B101,_eurostat_input!$A$5:$BK$35,D$20+$A101-1,0))</f>
        <v>0</v>
      </c>
      <c r="E101" s="17" t="n">
        <f aca="false">IF(E$20="e",0,VLOOKUP($B101,_eurostat_input!$A$5:$BK$35,E$20+$A101-1,0))</f>
        <v>0</v>
      </c>
      <c r="F101" s="17" t="n">
        <f aca="false">IF(F$20="e",0,VLOOKUP($B101,_eurostat_input!$A$5:$BK$35,F$20+$A101-1,0))</f>
        <v>0</v>
      </c>
      <c r="G101" s="17" t="n">
        <f aca="false">IF(G$20="e",0,VLOOKUP($B101,_eurostat_input!$A$5:$BK$35,G$20+$A101-1,0))</f>
        <v>0.19902487077404</v>
      </c>
      <c r="H101" s="17" t="n">
        <f aca="false">IF(H$20="e",0,VLOOKUP($B101,_eurostat_input!$A$5:$BK$35,H$20+$A101-1,0))</f>
        <v>0</v>
      </c>
      <c r="I101" s="17" t="n">
        <f aca="false">IF(I$20="e",0,VLOOKUP($B101,_eurostat_input!$A$5:$BK$35,I$20+$A101-1,0))</f>
        <v>0.271511940557455</v>
      </c>
      <c r="J101" s="17" t="n">
        <f aca="false">IF(J$20="e",0,VLOOKUP($B101,_eurostat_input!$A$5:$BK$35,J$20+$A101-1,0))</f>
        <v>0</v>
      </c>
      <c r="K101" s="17" t="n">
        <f aca="false">IF(K$20="e",0,VLOOKUP($B101,_eurostat_input!$A$5:$BK$35,K$20+$A101-1,0))</f>
        <v>0.34465438009261</v>
      </c>
      <c r="L101" s="17" t="n">
        <f aca="false">IF(L$20="e",0,VLOOKUP($B101,_eurostat_input!$A$5:$BK$35,L$20+$A101-1,0))</f>
        <v>0.0462022021439736</v>
      </c>
      <c r="M101" s="17" t="n">
        <f aca="false">IF(M$20="e",0,VLOOKUP($B101,_eurostat_input!$A$5:$BK$35,M$20+$A101-1,0))</f>
        <v>0</v>
      </c>
      <c r="N101" s="17" t="n">
        <f aca="false">IF(N$20="e",0,VLOOKUP($B101,_eurostat_input!$A$5:$BK$35,N$20+$A101-1,0))</f>
        <v>0.138606606431921</v>
      </c>
      <c r="O101" s="17" t="n">
        <f aca="false">IF(O$20="e",0,VLOOKUP($B101,_eurostat_input!$A$5:$BK$35,O$20+$A101-1,0))</f>
        <v>0</v>
      </c>
      <c r="P101" s="17" t="n">
        <f aca="false">IF(P$20="e",0,VLOOKUP($B101,_eurostat_input!$A$5:$BK$35,P$20+$A101-1,0))</f>
        <v>0</v>
      </c>
      <c r="Q101" s="18" t="n">
        <f aca="false">SUM(D101:P101)</f>
        <v>1</v>
      </c>
    </row>
    <row r="102" customFormat="false" ht="16.5" hidden="false" customHeight="false" outlineLevel="0" collapsed="false">
      <c r="A102" s="0" t="n">
        <f aca="false">MATCH($C102,_eurostat_input!$A$4:$AN$4,0)-1</f>
        <v>24</v>
      </c>
      <c r="B102" s="0" t="s">
        <v>54</v>
      </c>
      <c r="C102" s="0" t="n">
        <f aca="false">C73+1</f>
        <v>3</v>
      </c>
      <c r="D102" s="17" t="n">
        <f aca="false">IF(D$20="e",0,VLOOKUP($B102,_eurostat_input!$A$5:$BK$35,D$20+$A102-1,0))</f>
        <v>0.305290219407916</v>
      </c>
      <c r="E102" s="17" t="n">
        <f aca="false">IF(E$20="e",0,VLOOKUP($B102,_eurostat_input!$A$5:$BK$35,E$20+$A102-1,0))</f>
        <v>0</v>
      </c>
      <c r="F102" s="17" t="n">
        <f aca="false">IF(F$20="e",0,VLOOKUP($B102,_eurostat_input!$A$5:$BK$35,F$20+$A102-1,0))</f>
        <v>0</v>
      </c>
      <c r="G102" s="17" t="n">
        <f aca="false">IF(G$20="e",0,VLOOKUP($B102,_eurostat_input!$A$5:$BK$35,G$20+$A102-1,0))</f>
        <v>0.00205128064114812</v>
      </c>
      <c r="H102" s="17" t="n">
        <f aca="false">IF(H$20="e",0,VLOOKUP($B102,_eurostat_input!$A$5:$BK$35,H$20+$A102-1,0))</f>
        <v>1.5086573324234E-005</v>
      </c>
      <c r="I102" s="17" t="n">
        <f aca="false">IF(I$20="e",0,VLOOKUP($B102,_eurostat_input!$A$5:$BK$35,I$20+$A102-1,0))</f>
        <v>0.356235084090448</v>
      </c>
      <c r="J102" s="17" t="n">
        <f aca="false">IF(J$20="e",0,VLOOKUP($B102,_eurostat_input!$A$5:$BK$35,J$20+$A102-1,0))</f>
        <v>0</v>
      </c>
      <c r="K102" s="17" t="n">
        <f aca="false">IF(K$20="e",0,VLOOKUP($B102,_eurostat_input!$A$5:$BK$35,K$20+$A102-1,0))</f>
        <v>0.0176040334874803</v>
      </c>
      <c r="L102" s="17" t="n">
        <f aca="false">IF(L$20="e",0,VLOOKUP($B102,_eurostat_input!$A$5:$BK$35,L$20+$A102-1,0))</f>
        <v>0.0713641063349511</v>
      </c>
      <c r="M102" s="17" t="n">
        <f aca="false">IF(M$20="e",0,VLOOKUP($B102,_eurostat_input!$A$5:$BK$35,M$20+$A102-1,0))</f>
        <v>0.033347870459879</v>
      </c>
      <c r="N102" s="17" t="n">
        <f aca="false">IF(N$20="e",0,VLOOKUP($B102,_eurostat_input!$A$5:$BK$35,N$20+$A102-1,0))</f>
        <v>0.214092319004853</v>
      </c>
      <c r="O102" s="17" t="n">
        <f aca="false">IF(O$20="e",0,VLOOKUP($B102,_eurostat_input!$A$5:$BK$35,O$20+$A102-1,0))</f>
        <v>0</v>
      </c>
      <c r="P102" s="17" t="n">
        <f aca="false">IF(P$20="e",0,VLOOKUP($B102,_eurostat_input!$A$5:$BK$35,P$20+$A102-1,0))</f>
        <v>0</v>
      </c>
      <c r="Q102" s="18" t="n">
        <f aca="false">SUM(D102:P102)</f>
        <v>1</v>
      </c>
    </row>
    <row r="103" customFormat="false" ht="16.5" hidden="false" customHeight="false" outlineLevel="0" collapsed="false">
      <c r="A103" s="0" t="n">
        <f aca="false">MATCH($C103,_eurostat_input!$A$4:$AN$4,0)-1</f>
        <v>24</v>
      </c>
      <c r="B103" s="0" t="s">
        <v>55</v>
      </c>
      <c r="C103" s="0" t="n">
        <f aca="false">C74+1</f>
        <v>3</v>
      </c>
      <c r="D103" s="17" t="n">
        <f aca="false">IF(D$20="e",0,VLOOKUP($B103,_eurostat_input!$A$5:$BK$35,D$20+$A103-1,0))</f>
        <v>0.050057844227005</v>
      </c>
      <c r="E103" s="17" t="n">
        <f aca="false">IF(E$20="e",0,VLOOKUP($B103,_eurostat_input!$A$5:$BK$35,E$20+$A103-1,0))</f>
        <v>0</v>
      </c>
      <c r="F103" s="17" t="n">
        <f aca="false">IF(F$20="e",0,VLOOKUP($B103,_eurostat_input!$A$5:$BK$35,F$20+$A103-1,0))</f>
        <v>0</v>
      </c>
      <c r="G103" s="17" t="n">
        <f aca="false">IF(G$20="e",0,VLOOKUP($B103,_eurostat_input!$A$5:$BK$35,G$20+$A103-1,0))</f>
        <v>0.00238019924409696</v>
      </c>
      <c r="H103" s="17" t="n">
        <f aca="false">IF(H$20="e",0,VLOOKUP($B103,_eurostat_input!$A$5:$BK$35,H$20+$A103-1,0))</f>
        <v>0.0451880953513313</v>
      </c>
      <c r="I103" s="17" t="n">
        <f aca="false">IF(I$20="e",0,VLOOKUP($B103,_eurostat_input!$A$5:$BK$35,I$20+$A103-1,0))</f>
        <v>0.433920811811786</v>
      </c>
      <c r="J103" s="17" t="n">
        <f aca="false">IF(J$20="e",0,VLOOKUP($B103,_eurostat_input!$A$5:$BK$35,J$20+$A103-1,0))</f>
        <v>0</v>
      </c>
      <c r="K103" s="17" t="n">
        <f aca="false">IF(K$20="e",0,VLOOKUP($B103,_eurostat_input!$A$5:$BK$35,K$20+$A103-1,0))</f>
        <v>0.00854754752521936</v>
      </c>
      <c r="L103" s="17" t="n">
        <f aca="false">IF(L$20="e",0,VLOOKUP($B103,_eurostat_input!$A$5:$BK$35,L$20+$A103-1,0))</f>
        <v>0.0630097245046107</v>
      </c>
      <c r="M103" s="17" t="n">
        <f aca="false">IF(M$20="e",0,VLOOKUP($B103,_eurostat_input!$A$5:$BK$35,M$20+$A103-1,0))</f>
        <v>0.207866603822118</v>
      </c>
      <c r="N103" s="17" t="n">
        <f aca="false">IF(N$20="e",0,VLOOKUP($B103,_eurostat_input!$A$5:$BK$35,N$20+$A103-1,0))</f>
        <v>0.189029173513832</v>
      </c>
      <c r="O103" s="17" t="n">
        <f aca="false">IF(O$20="e",0,VLOOKUP($B103,_eurostat_input!$A$5:$BK$35,O$20+$A103-1,0))</f>
        <v>0</v>
      </c>
      <c r="P103" s="17" t="n">
        <f aca="false">IF(P$20="e",0,VLOOKUP($B103,_eurostat_input!$A$5:$BK$35,P$20+$A103-1,0))</f>
        <v>0</v>
      </c>
      <c r="Q103" s="18" t="n">
        <f aca="false">SUM(D103:P103)</f>
        <v>1</v>
      </c>
    </row>
    <row r="104" customFormat="false" ht="16.5" hidden="false" customHeight="false" outlineLevel="0" collapsed="false">
      <c r="A104" s="0" t="n">
        <f aca="false">MATCH($C104,_eurostat_input!$A$4:$AN$4,0)-1</f>
        <v>24</v>
      </c>
      <c r="B104" s="0" t="s">
        <v>56</v>
      </c>
      <c r="C104" s="0" t="n">
        <f aca="false">C75+1</f>
        <v>3</v>
      </c>
      <c r="D104" s="17" t="n">
        <f aca="false">IF(D$20="e",0,VLOOKUP($B104,_eurostat_input!$A$5:$BK$35,D$20+$A104-1,0))</f>
        <v>0.00499258924130951</v>
      </c>
      <c r="E104" s="17" t="n">
        <f aca="false">IF(E$20="e",0,VLOOKUP($B104,_eurostat_input!$A$5:$BK$35,E$20+$A104-1,0))</f>
        <v>0</v>
      </c>
      <c r="F104" s="17" t="n">
        <f aca="false">IF(F$20="e",0,VLOOKUP($B104,_eurostat_input!$A$5:$BK$35,F$20+$A104-1,0))</f>
        <v>0</v>
      </c>
      <c r="G104" s="17" t="n">
        <f aca="false">IF(G$20="e",0,VLOOKUP($B104,_eurostat_input!$A$5:$BK$35,G$20+$A104-1,0))</f>
        <v>0.0274623440592263</v>
      </c>
      <c r="H104" s="17" t="n">
        <f aca="false">IF(H$20="e",0,VLOOKUP($B104,_eurostat_input!$A$5:$BK$35,H$20+$A104-1,0))</f>
        <v>0</v>
      </c>
      <c r="I104" s="17" t="n">
        <f aca="false">IF(I$20="e",0,VLOOKUP($B104,_eurostat_input!$A$5:$BK$35,I$20+$A104-1,0))</f>
        <v>0.752244552872805</v>
      </c>
      <c r="J104" s="17" t="n">
        <f aca="false">IF(J$20="e",0,VLOOKUP($B104,_eurostat_input!$A$5:$BK$35,J$20+$A104-1,0))</f>
        <v>0</v>
      </c>
      <c r="K104" s="17" t="n">
        <f aca="false">IF(K$20="e",0,VLOOKUP($B104,_eurostat_input!$A$5:$BK$35,K$20+$A104-1,0))</f>
        <v>0.185163790047591</v>
      </c>
      <c r="L104" s="17" t="n">
        <f aca="false">IF(L$20="e",0,VLOOKUP($B104,_eurostat_input!$A$5:$BK$35,L$20+$A104-1,0))</f>
        <v>0.00753418094476725</v>
      </c>
      <c r="M104" s="17" t="n">
        <f aca="false">IF(M$20="e",0,VLOOKUP($B104,_eurostat_input!$A$5:$BK$35,M$20+$A104-1,0))</f>
        <v>0</v>
      </c>
      <c r="N104" s="17" t="n">
        <f aca="false">IF(N$20="e",0,VLOOKUP($B104,_eurostat_input!$A$5:$BK$35,N$20+$A104-1,0))</f>
        <v>0.0226025428343017</v>
      </c>
      <c r="O104" s="17" t="n">
        <f aca="false">IF(O$20="e",0,VLOOKUP($B104,_eurostat_input!$A$5:$BK$35,O$20+$A104-1,0))</f>
        <v>0</v>
      </c>
      <c r="P104" s="17" t="n">
        <f aca="false">IF(P$20="e",0,VLOOKUP($B104,_eurostat_input!$A$5:$BK$35,P$20+$A104-1,0))</f>
        <v>0</v>
      </c>
      <c r="Q104" s="18" t="n">
        <f aca="false">SUM(D104:P104)</f>
        <v>1</v>
      </c>
    </row>
    <row r="105" customFormat="false" ht="16.5" hidden="false" customHeight="false" outlineLevel="0" collapsed="false">
      <c r="A105" s="0" t="n">
        <f aca="false">MATCH($C105,_eurostat_input!$A$4:$AN$4,0)-1</f>
        <v>24</v>
      </c>
      <c r="B105" s="0" t="s">
        <v>57</v>
      </c>
      <c r="C105" s="0" t="n">
        <f aca="false">C76+1</f>
        <v>3</v>
      </c>
      <c r="D105" s="17" t="n">
        <f aca="false">IF(D$20="e",0,VLOOKUP($B105,_eurostat_input!$A$5:$BK$35,D$20+$A105-1,0))</f>
        <v>0.0990902028696866</v>
      </c>
      <c r="E105" s="17" t="n">
        <f aca="false">IF(E$20="e",0,VLOOKUP($B105,_eurostat_input!$A$5:$BK$35,E$20+$A105-1,0))</f>
        <v>0</v>
      </c>
      <c r="F105" s="17" t="n">
        <f aca="false">IF(F$20="e",0,VLOOKUP($B105,_eurostat_input!$A$5:$BK$35,F$20+$A105-1,0))</f>
        <v>0</v>
      </c>
      <c r="G105" s="17" t="n">
        <f aca="false">IF(G$20="e",0,VLOOKUP($B105,_eurostat_input!$A$5:$BK$35,G$20+$A105-1,0))</f>
        <v>2.54832289100448E-005</v>
      </c>
      <c r="H105" s="17" t="n">
        <f aca="false">IF(H$20="e",0,VLOOKUP($B105,_eurostat_input!$A$5:$BK$35,H$20+$A105-1,0))</f>
        <v>0.000561892419515389</v>
      </c>
      <c r="I105" s="17" t="n">
        <f aca="false">IF(I$20="e",0,VLOOKUP($B105,_eurostat_input!$A$5:$BK$35,I$20+$A105-1,0))</f>
        <v>0.633147828965866</v>
      </c>
      <c r="J105" s="17" t="n">
        <f aca="false">IF(J$20="e",0,VLOOKUP($B105,_eurostat_input!$A$5:$BK$35,J$20+$A105-1,0))</f>
        <v>0</v>
      </c>
      <c r="K105" s="17" t="n">
        <f aca="false">IF(K$20="e",0,VLOOKUP($B105,_eurostat_input!$A$5:$BK$35,K$20+$A105-1,0))</f>
        <v>0.00188756416846623</v>
      </c>
      <c r="L105" s="17" t="n">
        <f aca="false">IF(L$20="e",0,VLOOKUP($B105,_eurostat_input!$A$5:$BK$35,L$20+$A105-1,0))</f>
        <v>0.0236411275305576</v>
      </c>
      <c r="M105" s="17" t="n">
        <f aca="false">IF(M$20="e",0,VLOOKUP($B105,_eurostat_input!$A$5:$BK$35,M$20+$A105-1,0))</f>
        <v>0.170722518225325</v>
      </c>
      <c r="N105" s="17" t="n">
        <f aca="false">IF(N$20="e",0,VLOOKUP($B105,_eurostat_input!$A$5:$BK$35,N$20+$A105-1,0))</f>
        <v>0.0709233825916728</v>
      </c>
      <c r="O105" s="17" t="n">
        <f aca="false">IF(O$20="e",0,VLOOKUP($B105,_eurostat_input!$A$5:$BK$35,O$20+$A105-1,0))</f>
        <v>0</v>
      </c>
      <c r="P105" s="17" t="n">
        <f aca="false">IF(P$20="e",0,VLOOKUP($B105,_eurostat_input!$A$5:$BK$35,P$20+$A105-1,0))</f>
        <v>0</v>
      </c>
      <c r="Q105" s="18" t="n">
        <f aca="false">SUM(D105:P105)</f>
        <v>1</v>
      </c>
    </row>
    <row r="106" customFormat="false" ht="16.5" hidden="false" customHeight="false" outlineLevel="0" collapsed="false">
      <c r="A106" s="0" t="n">
        <f aca="false">MATCH($C106,_eurostat_input!$A$4:$AN$4,0)-1</f>
        <v>24</v>
      </c>
      <c r="B106" s="0" t="s">
        <v>58</v>
      </c>
      <c r="C106" s="0" t="n">
        <f aca="false">C77+1</f>
        <v>3</v>
      </c>
      <c r="D106" s="17" t="n">
        <f aca="false">IF(D$20="e",0,VLOOKUP($B106,_eurostat_input!$A$5:$BK$35,D$20+$A106-1,0))</f>
        <v>0.0941322849398495</v>
      </c>
      <c r="E106" s="17" t="n">
        <f aca="false">IF(E$20="e",0,VLOOKUP($B106,_eurostat_input!$A$5:$BK$35,E$20+$A106-1,0))</f>
        <v>0</v>
      </c>
      <c r="F106" s="17" t="n">
        <f aca="false">IF(F$20="e",0,VLOOKUP($B106,_eurostat_input!$A$5:$BK$35,F$20+$A106-1,0))</f>
        <v>0</v>
      </c>
      <c r="G106" s="17" t="n">
        <f aca="false">IF(G$20="e",0,VLOOKUP($B106,_eurostat_input!$A$5:$BK$35,G$20+$A106-1,0))</f>
        <v>0.00258182425363847</v>
      </c>
      <c r="H106" s="17" t="n">
        <f aca="false">IF(H$20="e",0,VLOOKUP($B106,_eurostat_input!$A$5:$BK$35,H$20+$A106-1,0))</f>
        <v>0.0183577106535424</v>
      </c>
      <c r="I106" s="17" t="n">
        <f aca="false">IF(I$20="e",0,VLOOKUP($B106,_eurostat_input!$A$5:$BK$35,I$20+$A106-1,0))</f>
        <v>0.521951905042961</v>
      </c>
      <c r="J106" s="17" t="n">
        <f aca="false">IF(J$20="e",0,VLOOKUP($B106,_eurostat_input!$A$5:$BK$35,J$20+$A106-1,0))</f>
        <v>0</v>
      </c>
      <c r="K106" s="17" t="n">
        <f aca="false">IF(K$20="e",0,VLOOKUP($B106,_eurostat_input!$A$5:$BK$35,K$20+$A106-1,0))</f>
        <v>0.0444133524505115</v>
      </c>
      <c r="L106" s="17" t="n">
        <f aca="false">IF(L$20="e",0,VLOOKUP($B106,_eurostat_input!$A$5:$BK$35,L$20+$A106-1,0))</f>
        <v>0.0431039141194378</v>
      </c>
      <c r="M106" s="17" t="n">
        <f aca="false">IF(M$20="e",0,VLOOKUP($B106,_eurostat_input!$A$5:$BK$35,M$20+$A106-1,0))</f>
        <v>0.146147266181746</v>
      </c>
      <c r="N106" s="17" t="n">
        <f aca="false">IF(N$20="e",0,VLOOKUP($B106,_eurostat_input!$A$5:$BK$35,N$20+$A106-1,0))</f>
        <v>0.129311742358313</v>
      </c>
      <c r="O106" s="17" t="n">
        <f aca="false">IF(O$20="e",0,VLOOKUP($B106,_eurostat_input!$A$5:$BK$35,O$20+$A106-1,0))</f>
        <v>0</v>
      </c>
      <c r="P106" s="17" t="n">
        <f aca="false">IF(P$20="e",0,VLOOKUP($B106,_eurostat_input!$A$5:$BK$35,P$20+$A106-1,0))</f>
        <v>0</v>
      </c>
      <c r="Q106" s="18" t="n">
        <f aca="false">SUM(D106:P106)</f>
        <v>1</v>
      </c>
    </row>
    <row r="107" customFormat="false" ht="16.5" hidden="false" customHeight="false" outlineLevel="0" collapsed="false">
      <c r="A107" s="0" t="n">
        <f aca="false">MATCH($C107,_eurostat_input!$A$4:$AN$4,0)-1</f>
        <v>24</v>
      </c>
      <c r="B107" s="0" t="s">
        <v>59</v>
      </c>
      <c r="C107" s="0" t="n">
        <f aca="false">C78+1</f>
        <v>3</v>
      </c>
      <c r="D107" s="17" t="n">
        <f aca="false">IF(D$20="e",0,VLOOKUP($B107,_eurostat_input!$A$5:$BK$35,D$20+$A107-1,0))</f>
        <v>0.0412011333898351</v>
      </c>
      <c r="E107" s="17" t="n">
        <f aca="false">IF(E$20="e",0,VLOOKUP($B107,_eurostat_input!$A$5:$BK$35,E$20+$A107-1,0))</f>
        <v>0</v>
      </c>
      <c r="F107" s="17" t="n">
        <f aca="false">IF(F$20="e",0,VLOOKUP($B107,_eurostat_input!$A$5:$BK$35,F$20+$A107-1,0))</f>
        <v>0</v>
      </c>
      <c r="G107" s="17" t="n">
        <f aca="false">IF(G$20="e",0,VLOOKUP($B107,_eurostat_input!$A$5:$BK$35,G$20+$A107-1,0))</f>
        <v>0.0531784098528999</v>
      </c>
      <c r="H107" s="17" t="n">
        <f aca="false">IF(H$20="e",0,VLOOKUP($B107,_eurostat_input!$A$5:$BK$35,H$20+$A107-1,0))</f>
        <v>1.34770533119594E-005</v>
      </c>
      <c r="I107" s="17" t="n">
        <f aca="false">IF(I$20="e",0,VLOOKUP($B107,_eurostat_input!$A$5:$BK$35,I$20+$A107-1,0))</f>
        <v>0.686162523711241</v>
      </c>
      <c r="J107" s="17" t="n">
        <f aca="false">IF(J$20="e",0,VLOOKUP($B107,_eurostat_input!$A$5:$BK$35,J$20+$A107-1,0))</f>
        <v>0</v>
      </c>
      <c r="K107" s="17" t="n">
        <f aca="false">IF(K$20="e",0,VLOOKUP($B107,_eurostat_input!$A$5:$BK$35,K$20+$A107-1,0))</f>
        <v>0.0396322728611548</v>
      </c>
      <c r="L107" s="17" t="n">
        <f aca="false">IF(L$20="e",0,VLOOKUP($B107,_eurostat_input!$A$5:$BK$35,L$20+$A107-1,0))</f>
        <v>0.0219246985091823</v>
      </c>
      <c r="M107" s="17" t="n">
        <f aca="false">IF(M$20="e",0,VLOOKUP($B107,_eurostat_input!$A$5:$BK$35,M$20+$A107-1,0))</f>
        <v>0.0921133890948279</v>
      </c>
      <c r="N107" s="17" t="n">
        <f aca="false">IF(N$20="e",0,VLOOKUP($B107,_eurostat_input!$A$5:$BK$35,N$20+$A107-1,0))</f>
        <v>0.0657740955275469</v>
      </c>
      <c r="O107" s="17" t="n">
        <f aca="false">IF(O$20="e",0,VLOOKUP($B107,_eurostat_input!$A$5:$BK$35,O$20+$A107-1,0))</f>
        <v>0</v>
      </c>
      <c r="P107" s="17" t="n">
        <f aca="false">IF(P$20="e",0,VLOOKUP($B107,_eurostat_input!$A$5:$BK$35,P$20+$A107-1,0))</f>
        <v>0</v>
      </c>
      <c r="Q107" s="18" t="n">
        <f aca="false">SUM(D107:P107)</f>
        <v>1</v>
      </c>
    </row>
    <row r="108" customFormat="false" ht="16.5" hidden="false" customHeight="false" outlineLevel="0" collapsed="false">
      <c r="A108" s="0" t="n">
        <f aca="false">MATCH($C108,_eurostat_input!$A$4:$AN$4,0)-1</f>
        <v>24</v>
      </c>
      <c r="B108" s="0" t="s">
        <v>60</v>
      </c>
      <c r="C108" s="0" t="n">
        <f aca="false">C79+1</f>
        <v>3</v>
      </c>
      <c r="D108" s="17" t="n">
        <f aca="false">IF(D$20="e",0,VLOOKUP($B108,_eurostat_input!$A$5:$BK$35,D$20+$A108-1,0))</f>
        <v>0.0855127653317872</v>
      </c>
      <c r="E108" s="17" t="n">
        <f aca="false">IF(E$20="e",0,VLOOKUP($B108,_eurostat_input!$A$5:$BK$35,E$20+$A108-1,0))</f>
        <v>0</v>
      </c>
      <c r="F108" s="17" t="n">
        <f aca="false">IF(F$20="e",0,VLOOKUP($B108,_eurostat_input!$A$5:$BK$35,F$20+$A108-1,0))</f>
        <v>0</v>
      </c>
      <c r="G108" s="17" t="n">
        <f aca="false">IF(G$20="e",0,VLOOKUP($B108,_eurostat_input!$A$5:$BK$35,G$20+$A108-1,0))</f>
        <v>0.107870084857692</v>
      </c>
      <c r="H108" s="17" t="n">
        <f aca="false">IF(H$20="e",0,VLOOKUP($B108,_eurostat_input!$A$5:$BK$35,H$20+$A108-1,0))</f>
        <v>0.000980489510360234</v>
      </c>
      <c r="I108" s="17" t="n">
        <f aca="false">IF(I$20="e",0,VLOOKUP($B108,_eurostat_input!$A$5:$BK$35,I$20+$A108-1,0))</f>
        <v>0.554651742515013</v>
      </c>
      <c r="J108" s="17" t="n">
        <f aca="false">IF(J$20="e",0,VLOOKUP($B108,_eurostat_input!$A$5:$BK$35,J$20+$A108-1,0))</f>
        <v>0</v>
      </c>
      <c r="K108" s="17" t="n">
        <f aca="false">IF(K$20="e",0,VLOOKUP($B108,_eurostat_input!$A$5:$BK$35,K$20+$A108-1,0))</f>
        <v>0.0670029255268668</v>
      </c>
      <c r="L108" s="17" t="n">
        <f aca="false">IF(L$20="e",0,VLOOKUP($B108,_eurostat_input!$A$5:$BK$35,L$20+$A108-1,0))</f>
        <v>0.0459954980645701</v>
      </c>
      <c r="M108" s="17" t="n">
        <f aca="false">IF(M$20="e",0,VLOOKUP($B108,_eurostat_input!$A$5:$BK$35,M$20+$A108-1,0))</f>
        <v>0</v>
      </c>
      <c r="N108" s="17" t="n">
        <f aca="false">IF(N$20="e",0,VLOOKUP($B108,_eurostat_input!$A$5:$BK$35,N$20+$A108-1,0))</f>
        <v>0.13798649419371</v>
      </c>
      <c r="O108" s="17" t="n">
        <f aca="false">IF(O$20="e",0,VLOOKUP($B108,_eurostat_input!$A$5:$BK$35,O$20+$A108-1,0))</f>
        <v>0</v>
      </c>
      <c r="P108" s="17" t="n">
        <f aca="false">IF(P$20="e",0,VLOOKUP($B108,_eurostat_input!$A$5:$BK$35,P$20+$A108-1,0))</f>
        <v>0</v>
      </c>
      <c r="Q108" s="18" t="n">
        <f aca="false">SUM(D108:P108)</f>
        <v>1</v>
      </c>
    </row>
    <row r="109" customFormat="false" ht="16.5" hidden="false" customHeight="false" outlineLevel="0" collapsed="false">
      <c r="A109" s="0" t="n">
        <f aca="false">MATCH($C109,_eurostat_input!$A$4:$AN$4,0)-1</f>
        <v>24</v>
      </c>
      <c r="B109" s="0" t="s">
        <v>61</v>
      </c>
      <c r="C109" s="0" t="n">
        <f aca="false">C80+1</f>
        <v>3</v>
      </c>
      <c r="D109" s="17" t="n">
        <f aca="false">IF(D$20="e",0,VLOOKUP($B109,_eurostat_input!$A$5:$BK$35,D$20+$A109-1,0))</f>
        <v>0.00192924834384331</v>
      </c>
      <c r="E109" s="17" t="n">
        <f aca="false">IF(E$20="e",0,VLOOKUP($B109,_eurostat_input!$A$5:$BK$35,E$20+$A109-1,0))</f>
        <v>0</v>
      </c>
      <c r="F109" s="17" t="n">
        <f aca="false">IF(F$20="e",0,VLOOKUP($B109,_eurostat_input!$A$5:$BK$35,F$20+$A109-1,0))</f>
        <v>0</v>
      </c>
      <c r="G109" s="17" t="n">
        <f aca="false">IF(G$20="e",0,VLOOKUP($B109,_eurostat_input!$A$5:$BK$35,G$20+$A109-1,0))</f>
        <v>0.00158893315026845</v>
      </c>
      <c r="H109" s="17" t="n">
        <f aca="false">IF(H$20="e",0,VLOOKUP($B109,_eurostat_input!$A$5:$BK$35,H$20+$A109-1,0))</f>
        <v>0</v>
      </c>
      <c r="I109" s="17" t="n">
        <f aca="false">IF(I$20="e",0,VLOOKUP($B109,_eurostat_input!$A$5:$BK$35,I$20+$A109-1,0))</f>
        <v>0.191826928136596</v>
      </c>
      <c r="J109" s="17" t="n">
        <f aca="false">IF(J$20="e",0,VLOOKUP($B109,_eurostat_input!$A$5:$BK$35,J$20+$A109-1,0))</f>
        <v>0</v>
      </c>
      <c r="K109" s="17" t="n">
        <f aca="false">IF(K$20="e",0,VLOOKUP($B109,_eurostat_input!$A$5:$BK$35,K$20+$A109-1,0))</f>
        <v>0.311263875383674</v>
      </c>
      <c r="L109" s="17" t="n">
        <f aca="false">IF(L$20="e",0,VLOOKUP($B109,_eurostat_input!$A$5:$BK$35,L$20+$A109-1,0))</f>
        <v>0.000816720703990229</v>
      </c>
      <c r="M109" s="17" t="n">
        <f aca="false">IF(M$20="e",0,VLOOKUP($B109,_eurostat_input!$A$5:$BK$35,M$20+$A109-1,0))</f>
        <v>0.490124132169657</v>
      </c>
      <c r="N109" s="17" t="n">
        <f aca="false">IF(N$20="e",0,VLOOKUP($B109,_eurostat_input!$A$5:$BK$35,N$20+$A109-1,0))</f>
        <v>0.00245016211197069</v>
      </c>
      <c r="O109" s="17" t="n">
        <f aca="false">IF(O$20="e",0,VLOOKUP($B109,_eurostat_input!$A$5:$BK$35,O$20+$A109-1,0))</f>
        <v>0</v>
      </c>
      <c r="P109" s="17" t="n">
        <f aca="false">IF(P$20="e",0,VLOOKUP($B109,_eurostat_input!$A$5:$BK$35,P$20+$A109-1,0))</f>
        <v>0</v>
      </c>
      <c r="Q109" s="18" t="n">
        <f aca="false">SUM(D109:P109)</f>
        <v>1</v>
      </c>
    </row>
    <row r="110" customFormat="false" ht="16.5" hidden="false" customHeight="false" outlineLevel="0" collapsed="false">
      <c r="A110" s="0" t="n">
        <f aca="false">MATCH($C110,_eurostat_input!$A$4:$AN$4,0)-1</f>
        <v>24</v>
      </c>
      <c r="B110" s="0" t="s">
        <v>62</v>
      </c>
      <c r="C110" s="0" t="n">
        <f aca="false">C81+1</f>
        <v>3</v>
      </c>
      <c r="D110" s="17" t="n">
        <f aca="false">IF(D$20="e",0,VLOOKUP($B110,_eurostat_input!$A$5:$BK$35,D$20+$A110-1,0))</f>
        <v>0.0786578990823429</v>
      </c>
      <c r="E110" s="17" t="n">
        <f aca="false">IF(E$20="e",0,VLOOKUP($B110,_eurostat_input!$A$5:$BK$35,E$20+$A110-1,0))</f>
        <v>0</v>
      </c>
      <c r="F110" s="17" t="n">
        <f aca="false">IF(F$20="e",0,VLOOKUP($B110,_eurostat_input!$A$5:$BK$35,F$20+$A110-1,0))</f>
        <v>0</v>
      </c>
      <c r="G110" s="17" t="n">
        <f aca="false">IF(G$20="e",0,VLOOKUP($B110,_eurostat_input!$A$5:$BK$35,G$20+$A110-1,0))</f>
        <v>0.0714077831469714</v>
      </c>
      <c r="H110" s="17" t="n">
        <f aca="false">IF(H$20="e",0,VLOOKUP($B110,_eurostat_input!$A$5:$BK$35,H$20+$A110-1,0))</f>
        <v>0.00041350012201233</v>
      </c>
      <c r="I110" s="17" t="n">
        <f aca="false">IF(I$20="e",0,VLOOKUP($B110,_eurostat_input!$A$5:$BK$35,I$20+$A110-1,0))</f>
        <v>0.491729733071694</v>
      </c>
      <c r="J110" s="17" t="n">
        <f aca="false">IF(J$20="e",0,VLOOKUP($B110,_eurostat_input!$A$5:$BK$35,J$20+$A110-1,0))</f>
        <v>0</v>
      </c>
      <c r="K110" s="17" t="n">
        <f aca="false">IF(K$20="e",0,VLOOKUP($B110,_eurostat_input!$A$5:$BK$35,K$20+$A110-1,0))</f>
        <v>0.0677021209801369</v>
      </c>
      <c r="L110" s="17" t="n">
        <f aca="false">IF(L$20="e",0,VLOOKUP($B110,_eurostat_input!$A$5:$BK$35,L$20+$A110-1,0))</f>
        <v>0.035301863869069</v>
      </c>
      <c r="M110" s="17" t="n">
        <f aca="false">IF(M$20="e",0,VLOOKUP($B110,_eurostat_input!$A$5:$BK$35,M$20+$A110-1,0))</f>
        <v>0.148881508120567</v>
      </c>
      <c r="N110" s="17" t="n">
        <f aca="false">IF(N$20="e",0,VLOOKUP($B110,_eurostat_input!$A$5:$BK$35,N$20+$A110-1,0))</f>
        <v>0.105905591607207</v>
      </c>
      <c r="O110" s="17" t="n">
        <f aca="false">IF(O$20="e",0,VLOOKUP($B110,_eurostat_input!$A$5:$BK$35,O$20+$A110-1,0))</f>
        <v>0</v>
      </c>
      <c r="P110" s="17" t="n">
        <f aca="false">IF(P$20="e",0,VLOOKUP($B110,_eurostat_input!$A$5:$BK$35,P$20+$A110-1,0))</f>
        <v>0</v>
      </c>
      <c r="Q110" s="18" t="n">
        <f aca="false">SUM(D110:P110)</f>
        <v>1</v>
      </c>
    </row>
    <row r="111" customFormat="false" ht="16.5" hidden="false" customHeight="false" outlineLevel="0" collapsed="false">
      <c r="A111" s="0" t="n">
        <f aca="false">MATCH($C111,_eurostat_input!$A$4:$AN$4,0)-1</f>
        <v>24</v>
      </c>
      <c r="B111" s="0" t="s">
        <v>63</v>
      </c>
      <c r="C111" s="0" t="n">
        <f aca="false">C82+1</f>
        <v>3</v>
      </c>
      <c r="D111" s="17" t="n">
        <f aca="false">IF(D$20="e",0,VLOOKUP($B111,_eurostat_input!$A$5:$BK$35,D$20+$A111-1,0))</f>
        <v>0.265858100476919</v>
      </c>
      <c r="E111" s="17" t="n">
        <f aca="false">IF(E$20="e",0,VLOOKUP($B111,_eurostat_input!$A$5:$BK$35,E$20+$A111-1,0))</f>
        <v>0</v>
      </c>
      <c r="F111" s="17" t="n">
        <f aca="false">IF(F$20="e",0,VLOOKUP($B111,_eurostat_input!$A$5:$BK$35,F$20+$A111-1,0))</f>
        <v>0</v>
      </c>
      <c r="G111" s="17" t="n">
        <f aca="false">IF(G$20="e",0,VLOOKUP($B111,_eurostat_input!$A$5:$BK$35,G$20+$A111-1,0))</f>
        <v>0.0321407911666011</v>
      </c>
      <c r="H111" s="17" t="n">
        <f aca="false">IF(H$20="e",0,VLOOKUP($B111,_eurostat_input!$A$5:$BK$35,H$20+$A111-1,0))</f>
        <v>0.00221219500791847</v>
      </c>
      <c r="I111" s="17" t="n">
        <f aca="false">IF(I$20="e",0,VLOOKUP($B111,_eurostat_input!$A$5:$BK$35,I$20+$A111-1,0))</f>
        <v>0.342593741331107</v>
      </c>
      <c r="J111" s="17" t="n">
        <f aca="false">IF(J$20="e",0,VLOOKUP($B111,_eurostat_input!$A$5:$BK$35,J$20+$A111-1,0))</f>
        <v>0</v>
      </c>
      <c r="K111" s="17" t="n">
        <f aca="false">IF(K$20="e",0,VLOOKUP($B111,_eurostat_input!$A$5:$BK$35,K$20+$A111-1,0))</f>
        <v>0.0683200842599118</v>
      </c>
      <c r="L111" s="17" t="n">
        <f aca="false">IF(L$20="e",0,VLOOKUP($B111,_eurostat_input!$A$5:$BK$35,L$20+$A111-1,0))</f>
        <v>0.0716670335154398</v>
      </c>
      <c r="M111" s="17" t="n">
        <f aca="false">IF(M$20="e",0,VLOOKUP($B111,_eurostat_input!$A$5:$BK$35,M$20+$A111-1,0))</f>
        <v>0.00220695369578328</v>
      </c>
      <c r="N111" s="17" t="n">
        <f aca="false">IF(N$20="e",0,VLOOKUP($B111,_eurostat_input!$A$5:$BK$35,N$20+$A111-1,0))</f>
        <v>0.215001100546319</v>
      </c>
      <c r="O111" s="17" t="n">
        <f aca="false">IF(O$20="e",0,VLOOKUP($B111,_eurostat_input!$A$5:$BK$35,O$20+$A111-1,0))</f>
        <v>0</v>
      </c>
      <c r="P111" s="17" t="n">
        <f aca="false">IF(P$20="e",0,VLOOKUP($B111,_eurostat_input!$A$5:$BK$35,P$20+$A111-1,0))</f>
        <v>0</v>
      </c>
      <c r="Q111" s="18" t="n">
        <f aca="false">SUM(D111:P111)</f>
        <v>1</v>
      </c>
    </row>
    <row r="112" customFormat="false" ht="16.5" hidden="false" customHeight="false" outlineLevel="0" collapsed="false">
      <c r="A112" s="0" t="n">
        <f aca="false">MATCH($C112,_eurostat_input!$A$4:$AN$4,0)-1</f>
        <v>32</v>
      </c>
      <c r="B112" s="0" t="s">
        <v>35</v>
      </c>
      <c r="C112" s="0" t="n">
        <f aca="false">C83+1</f>
        <v>4</v>
      </c>
      <c r="D112" s="17" t="n">
        <f aca="false">IF(D$20="e",0,VLOOKUP($B112,_eurostat_input!$A$5:$BK$35,D$20+$A112-1,0))</f>
        <v>0.011236842726049</v>
      </c>
      <c r="E112" s="17" t="n">
        <f aca="false">IF(E$20="e",0,VLOOKUP($B112,_eurostat_input!$A$5:$BK$35,E$20+$A112-1,0))</f>
        <v>0</v>
      </c>
      <c r="F112" s="17" t="n">
        <f aca="false">IF(F$20="e",0,VLOOKUP($B112,_eurostat_input!$A$5:$BK$35,F$20+$A112-1,0))</f>
        <v>0</v>
      </c>
      <c r="G112" s="17" t="n">
        <f aca="false">IF(G$20="e",0,VLOOKUP($B112,_eurostat_input!$A$5:$BK$35,G$20+$A112-1,0))</f>
        <v>0.0102011118781388</v>
      </c>
      <c r="H112" s="17" t="n">
        <f aca="false">IF(H$20="e",0,VLOOKUP($B112,_eurostat_input!$A$5:$BK$35,H$20+$A112-1,0))</f>
        <v>0.000206750061006165</v>
      </c>
      <c r="I112" s="17" t="n">
        <f aca="false">IF(I$20="e",0,VLOOKUP($B112,_eurostat_input!$A$5:$BK$35,I$20+$A112-1,0))</f>
        <v>0.473897094187024</v>
      </c>
      <c r="J112" s="17" t="n">
        <f aca="false">IF(J$20="e",0,VLOOKUP($B112,_eurostat_input!$A$5:$BK$35,J$20+$A112-1,0))</f>
        <v>0</v>
      </c>
      <c r="K112" s="17" t="n">
        <f aca="false">IF(K$20="e",0,VLOOKUP($B112,_eurostat_input!$A$5:$BK$35,K$20+$A112-1,0))</f>
        <v>0.0677021209801369</v>
      </c>
      <c r="L112" s="17" t="n">
        <f aca="false">IF(L$20="e",0,VLOOKUP($B112,_eurostat_input!$A$5:$BK$35,L$20+$A112-1,0))</f>
        <v>0.0719686430117698</v>
      </c>
      <c r="M112" s="17" t="n">
        <f aca="false">IF(M$20="e",0,VLOOKUP($B112,_eurostat_input!$A$5:$BK$35,M$20+$A112-1,0))</f>
        <v>0.148881508120567</v>
      </c>
      <c r="N112" s="17" t="n">
        <f aca="false">IF(N$20="e",0,VLOOKUP($B112,_eurostat_input!$A$5:$BK$35,N$20+$A112-1,0))</f>
        <v>0.215905929035309</v>
      </c>
      <c r="O112" s="17" t="n">
        <f aca="false">IF(O$20="e",0,VLOOKUP($B112,_eurostat_input!$A$5:$BK$35,O$20+$A112-1,0))</f>
        <v>0</v>
      </c>
      <c r="P112" s="17" t="n">
        <f aca="false">IF(P$20="e",0,VLOOKUP($B112,_eurostat_input!$A$5:$BK$35,P$20+$A112-1,0))</f>
        <v>0</v>
      </c>
      <c r="Q112" s="18" t="n">
        <f aca="false">SUM(D112:P112)</f>
        <v>1</v>
      </c>
      <c r="S112" s="21"/>
      <c r="T112" s="21"/>
      <c r="U112" s="21"/>
      <c r="V112" s="21"/>
    </row>
    <row r="113" customFormat="false" ht="16.5" hidden="false" customHeight="false" outlineLevel="0" collapsed="false">
      <c r="A113" s="0" t="n">
        <f aca="false">MATCH($C113,_eurostat_input!$A$4:$AN$4,0)-1</f>
        <v>32</v>
      </c>
      <c r="B113" s="0" t="s">
        <v>36</v>
      </c>
      <c r="C113" s="0" t="n">
        <f aca="false">C84+1</f>
        <v>4</v>
      </c>
      <c r="D113" s="17" t="n">
        <f aca="false">IF(D$20="e",0,VLOOKUP($B113,_eurostat_input!$A$5:$BK$35,D$20+$A113-1,0))</f>
        <v>0.0245257701560296</v>
      </c>
      <c r="E113" s="17" t="n">
        <f aca="false">IF(E$20="e",0,VLOOKUP($B113,_eurostat_input!$A$5:$BK$35,E$20+$A113-1,0))</f>
        <v>0</v>
      </c>
      <c r="F113" s="17" t="n">
        <f aca="false">IF(F$20="e",0,VLOOKUP($B113,_eurostat_input!$A$5:$BK$35,F$20+$A113-1,0))</f>
        <v>0</v>
      </c>
      <c r="G113" s="17" t="n">
        <f aca="false">IF(G$20="e",0,VLOOKUP($B113,_eurostat_input!$A$5:$BK$35,G$20+$A113-1,0))</f>
        <v>0.0181008642680793</v>
      </c>
      <c r="H113" s="17" t="n">
        <f aca="false">IF(H$20="e",0,VLOOKUP($B113,_eurostat_input!$A$5:$BK$35,H$20+$A113-1,0))</f>
        <v>0.000625957632591866</v>
      </c>
      <c r="I113" s="17" t="n">
        <f aca="false">IF(I$20="e",0,VLOOKUP($B113,_eurostat_input!$A$5:$BK$35,I$20+$A113-1,0))</f>
        <v>0.349108060646808</v>
      </c>
      <c r="J113" s="17" t="n">
        <f aca="false">IF(J$20="e",0,VLOOKUP($B113,_eurostat_input!$A$5:$BK$35,J$20+$A113-1,0))</f>
        <v>0</v>
      </c>
      <c r="K113" s="17" t="n">
        <f aca="false">IF(K$20="e",0,VLOOKUP($B113,_eurostat_input!$A$5:$BK$35,K$20+$A113-1,0))</f>
        <v>0.0322391922461058</v>
      </c>
      <c r="L113" s="17" t="n">
        <f aca="false">IF(L$20="e",0,VLOOKUP($B113,_eurostat_input!$A$5:$BK$35,L$20+$A113-1,0))</f>
        <v>0.14381486858853</v>
      </c>
      <c r="M113" s="17" t="n">
        <f aca="false">IF(M$20="e",0,VLOOKUP($B113,_eurostat_input!$A$5:$BK$35,M$20+$A113-1,0))</f>
        <v>0.00014068069626642</v>
      </c>
      <c r="N113" s="17" t="n">
        <f aca="false">IF(N$20="e",0,VLOOKUP($B113,_eurostat_input!$A$5:$BK$35,N$20+$A113-1,0))</f>
        <v>0.431444605765589</v>
      </c>
      <c r="O113" s="17" t="n">
        <f aca="false">IF(O$20="e",0,VLOOKUP($B113,_eurostat_input!$A$5:$BK$35,O$20+$A113-1,0))</f>
        <v>0</v>
      </c>
      <c r="P113" s="17" t="n">
        <f aca="false">IF(P$20="e",0,VLOOKUP($B113,_eurostat_input!$A$5:$BK$35,P$20+$A113-1,0))</f>
        <v>0</v>
      </c>
      <c r="Q113" s="18" t="n">
        <f aca="false">SUM(D113:P113)</f>
        <v>1</v>
      </c>
    </row>
    <row r="114" customFormat="false" ht="16.5" hidden="false" customHeight="false" outlineLevel="0" collapsed="false">
      <c r="A114" s="0" t="n">
        <f aca="false">MATCH($C114,_eurostat_input!$A$4:$AN$4,0)-1</f>
        <v>32</v>
      </c>
      <c r="B114" s="0" t="s">
        <v>37</v>
      </c>
      <c r="C114" s="0" t="n">
        <f aca="false">C85+1</f>
        <v>4</v>
      </c>
      <c r="D114" s="17" t="n">
        <f aca="false">IF(D$20="e",0,VLOOKUP($B114,_eurostat_input!$A$5:$BK$35,D$20+$A114-1,0))</f>
        <v>0.00191259962853714</v>
      </c>
      <c r="E114" s="17" t="n">
        <f aca="false">IF(E$20="e",0,VLOOKUP($B114,_eurostat_input!$A$5:$BK$35,E$20+$A114-1,0))</f>
        <v>0</v>
      </c>
      <c r="F114" s="17" t="n">
        <f aca="false">IF(F$20="e",0,VLOOKUP($B114,_eurostat_input!$A$5:$BK$35,F$20+$A114-1,0))</f>
        <v>0</v>
      </c>
      <c r="G114" s="17" t="n">
        <f aca="false">IF(G$20="e",0,VLOOKUP($B114,_eurostat_input!$A$5:$BK$35,G$20+$A114-1,0))</f>
        <v>4.6420536696422E-005</v>
      </c>
      <c r="H114" s="17" t="n">
        <f aca="false">IF(H$20="e",0,VLOOKUP($B114,_eurostat_input!$A$5:$BK$35,H$20+$A114-1,0))</f>
        <v>0.00629641710676945</v>
      </c>
      <c r="I114" s="17" t="n">
        <f aca="false">IF(I$20="e",0,VLOOKUP($B114,_eurostat_input!$A$5:$BK$35,I$20+$A114-1,0))</f>
        <v>0.63639336404329</v>
      </c>
      <c r="J114" s="17" t="n">
        <f aca="false">IF(J$20="e",0,VLOOKUP($B114,_eurostat_input!$A$5:$BK$35,J$20+$A114-1,0))</f>
        <v>0</v>
      </c>
      <c r="K114" s="17" t="n">
        <f aca="false">IF(K$20="e",0,VLOOKUP($B114,_eurostat_input!$A$5:$BK$35,K$20+$A114-1,0))</f>
        <v>0.0862474369945829</v>
      </c>
      <c r="L114" s="17" t="n">
        <f aca="false">IF(L$20="e",0,VLOOKUP($B114,_eurostat_input!$A$5:$BK$35,L$20+$A114-1,0))</f>
        <v>0.02744932892941</v>
      </c>
      <c r="M114" s="17" t="n">
        <f aca="false">IF(M$20="e",0,VLOOKUP($B114,_eurostat_input!$A$5:$BK$35,M$20+$A114-1,0))</f>
        <v>0.159306445972484</v>
      </c>
      <c r="N114" s="17" t="n">
        <f aca="false">IF(N$20="e",0,VLOOKUP($B114,_eurostat_input!$A$5:$BK$35,N$20+$A114-1,0))</f>
        <v>0.08234798678823</v>
      </c>
      <c r="O114" s="17" t="n">
        <f aca="false">IF(O$20="e",0,VLOOKUP($B114,_eurostat_input!$A$5:$BK$35,O$20+$A114-1,0))</f>
        <v>0</v>
      </c>
      <c r="P114" s="17" t="n">
        <f aca="false">IF(P$20="e",0,VLOOKUP($B114,_eurostat_input!$A$5:$BK$35,P$20+$A114-1,0))</f>
        <v>0</v>
      </c>
      <c r="Q114" s="18" t="n">
        <f aca="false">SUM(D114:P114)</f>
        <v>1</v>
      </c>
    </row>
    <row r="115" customFormat="false" ht="16.5" hidden="false" customHeight="false" outlineLevel="0" collapsed="false">
      <c r="A115" s="0" t="n">
        <f aca="false">MATCH($C115,_eurostat_input!$A$4:$AN$4,0)-1</f>
        <v>32</v>
      </c>
      <c r="B115" s="0" t="s">
        <v>38</v>
      </c>
      <c r="C115" s="0" t="n">
        <f aca="false">C86+1</f>
        <v>4</v>
      </c>
      <c r="D115" s="17" t="n">
        <f aca="false">IF(D$20="e",0,VLOOKUP($B115,_eurostat_input!$A$5:$BK$35,D$20+$A115-1,0))</f>
        <v>0.010459491140623</v>
      </c>
      <c r="E115" s="17" t="n">
        <f aca="false">IF(E$20="e",0,VLOOKUP($B115,_eurostat_input!$A$5:$BK$35,E$20+$A115-1,0))</f>
        <v>0</v>
      </c>
      <c r="F115" s="17" t="n">
        <f aca="false">IF(F$20="e",0,VLOOKUP($B115,_eurostat_input!$A$5:$BK$35,F$20+$A115-1,0))</f>
        <v>0</v>
      </c>
      <c r="G115" s="17" t="n">
        <f aca="false">IF(G$20="e",0,VLOOKUP($B115,_eurostat_input!$A$5:$BK$35,G$20+$A115-1,0))</f>
        <v>0.00274217533035047</v>
      </c>
      <c r="H115" s="17" t="n">
        <f aca="false">IF(H$20="e",0,VLOOKUP($B115,_eurostat_input!$A$5:$BK$35,H$20+$A115-1,0))</f>
        <v>6.64653052132013E-005</v>
      </c>
      <c r="I115" s="17" t="n">
        <f aca="false">IF(I$20="e",0,VLOOKUP($B115,_eurostat_input!$A$5:$BK$35,I$20+$A115-1,0))</f>
        <v>0.727664352110529</v>
      </c>
      <c r="J115" s="17" t="n">
        <f aca="false">IF(J$20="e",0,VLOOKUP($B115,_eurostat_input!$A$5:$BK$35,J$20+$A115-1,0))</f>
        <v>0</v>
      </c>
      <c r="K115" s="17" t="n">
        <f aca="false">IF(K$20="e",0,VLOOKUP($B115,_eurostat_input!$A$5:$BK$35,K$20+$A115-1,0))</f>
        <v>0.0163400348601231</v>
      </c>
      <c r="L115" s="17" t="n">
        <f aca="false">IF(L$20="e",0,VLOOKUP($B115,_eurostat_input!$A$5:$BK$35,L$20+$A115-1,0))</f>
        <v>0.0441165381558208</v>
      </c>
      <c r="M115" s="17" t="n">
        <f aca="false">IF(M$20="e",0,VLOOKUP($B115,_eurostat_input!$A$5:$BK$35,M$20+$A115-1,0))</f>
        <v>0.0662613286298775</v>
      </c>
      <c r="N115" s="17" t="n">
        <f aca="false">IF(N$20="e",0,VLOOKUP($B115,_eurostat_input!$A$5:$BK$35,N$20+$A115-1,0))</f>
        <v>0.132349614467462</v>
      </c>
      <c r="O115" s="17" t="n">
        <f aca="false">IF(O$20="e",0,VLOOKUP($B115,_eurostat_input!$A$5:$BK$35,O$20+$A115-1,0))</f>
        <v>0</v>
      </c>
      <c r="P115" s="17" t="n">
        <f aca="false">IF(P$20="e",0,VLOOKUP($B115,_eurostat_input!$A$5:$BK$35,P$20+$A115-1,0))</f>
        <v>0</v>
      </c>
      <c r="Q115" s="18" t="n">
        <f aca="false">SUM(D115:P115)</f>
        <v>1</v>
      </c>
    </row>
    <row r="116" customFormat="false" ht="16.5" hidden="false" customHeight="false" outlineLevel="0" collapsed="false">
      <c r="A116" s="0" t="n">
        <f aca="false">MATCH($C116,_eurostat_input!$A$4:$AN$4,0)-1</f>
        <v>32</v>
      </c>
      <c r="B116" s="0" t="s">
        <v>39</v>
      </c>
      <c r="C116" s="0" t="n">
        <f aca="false">C87+1</f>
        <v>4</v>
      </c>
      <c r="D116" s="17" t="n">
        <f aca="false">IF(D$20="e",0,VLOOKUP($B116,_eurostat_input!$A$5:$BK$35,D$20+$A116-1,0))</f>
        <v>0</v>
      </c>
      <c r="E116" s="17" t="n">
        <f aca="false">IF(E$20="e",0,VLOOKUP($B116,_eurostat_input!$A$5:$BK$35,E$20+$A116-1,0))</f>
        <v>0</v>
      </c>
      <c r="F116" s="17" t="n">
        <f aca="false">IF(F$20="e",0,VLOOKUP($B116,_eurostat_input!$A$5:$BK$35,F$20+$A116-1,0))</f>
        <v>0</v>
      </c>
      <c r="G116" s="17" t="n">
        <f aca="false">IF(G$20="e",0,VLOOKUP($B116,_eurostat_input!$A$5:$BK$35,G$20+$A116-1,0))</f>
        <v>0.0284321243962914</v>
      </c>
      <c r="H116" s="17" t="n">
        <f aca="false">IF(H$20="e",0,VLOOKUP($B116,_eurostat_input!$A$5:$BK$35,H$20+$A116-1,0))</f>
        <v>0</v>
      </c>
      <c r="I116" s="17" t="n">
        <f aca="false">IF(I$20="e",0,VLOOKUP($B116,_eurostat_input!$A$5:$BK$35,I$20+$A116-1,0))</f>
        <v>0.248766241040422</v>
      </c>
      <c r="J116" s="17" t="n">
        <f aca="false">IF(J$20="e",0,VLOOKUP($B116,_eurostat_input!$A$5:$BK$35,J$20+$A116-1,0))</f>
        <v>0</v>
      </c>
      <c r="K116" s="17" t="n">
        <f aca="false">IF(K$20="e",0,VLOOKUP($B116,_eurostat_input!$A$5:$BK$35,K$20+$A116-1,0))</f>
        <v>0.34465438009261</v>
      </c>
      <c r="L116" s="17" t="n">
        <f aca="false">IF(L$20="e",0,VLOOKUP($B116,_eurostat_input!$A$5:$BK$35,L$20+$A116-1,0))</f>
        <v>0.094536813617669</v>
      </c>
      <c r="M116" s="17" t="n">
        <f aca="false">IF(M$20="e",0,VLOOKUP($B116,_eurostat_input!$A$5:$BK$35,M$20+$A116-1,0))</f>
        <v>0</v>
      </c>
      <c r="N116" s="17" t="n">
        <f aca="false">IF(N$20="e",0,VLOOKUP($B116,_eurostat_input!$A$5:$BK$35,N$20+$A116-1,0))</f>
        <v>0.283610440853007</v>
      </c>
      <c r="O116" s="17" t="n">
        <f aca="false">IF(O$20="e",0,VLOOKUP($B116,_eurostat_input!$A$5:$BK$35,O$20+$A116-1,0))</f>
        <v>0</v>
      </c>
      <c r="P116" s="17" t="n">
        <f aca="false">IF(P$20="e",0,VLOOKUP($B116,_eurostat_input!$A$5:$BK$35,P$20+$A116-1,0))</f>
        <v>0</v>
      </c>
      <c r="Q116" s="18" t="n">
        <f aca="false">SUM(D116:P116)</f>
        <v>1</v>
      </c>
    </row>
    <row r="117" customFormat="false" ht="16.5" hidden="false" customHeight="false" outlineLevel="0" collapsed="false">
      <c r="A117" s="0" t="n">
        <f aca="false">MATCH($C117,_eurostat_input!$A$4:$AN$4,0)-1</f>
        <v>32</v>
      </c>
      <c r="B117" s="0" t="s">
        <v>40</v>
      </c>
      <c r="C117" s="0" t="n">
        <f aca="false">C88+1</f>
        <v>4</v>
      </c>
      <c r="D117" s="17" t="n">
        <f aca="false">IF(D$20="e",0,VLOOKUP($B117,_eurostat_input!$A$5:$BK$35,D$20+$A117-1,0))</f>
        <v>0.0134474692771214</v>
      </c>
      <c r="E117" s="17" t="n">
        <f aca="false">IF(E$20="e",0,VLOOKUP($B117,_eurostat_input!$A$5:$BK$35,E$20+$A117-1,0))</f>
        <v>0</v>
      </c>
      <c r="F117" s="17" t="n">
        <f aca="false">IF(F$20="e",0,VLOOKUP($B117,_eurostat_input!$A$5:$BK$35,F$20+$A117-1,0))</f>
        <v>0</v>
      </c>
      <c r="G117" s="17" t="n">
        <f aca="false">IF(G$20="e",0,VLOOKUP($B117,_eurostat_input!$A$5:$BK$35,G$20+$A117-1,0))</f>
        <v>0.000368832036234067</v>
      </c>
      <c r="H117" s="17" t="n">
        <f aca="false">IF(H$20="e",0,VLOOKUP($B117,_eurostat_input!$A$5:$BK$35,H$20+$A117-1,0))</f>
        <v>0.00917885532677121</v>
      </c>
      <c r="I117" s="17" t="n">
        <f aca="false">IF(I$20="e",0,VLOOKUP($B117,_eurostat_input!$A$5:$BK$35,I$20+$A117-1,0))</f>
        <v>0.480608641413931</v>
      </c>
      <c r="J117" s="17" t="n">
        <f aca="false">IF(J$20="e",0,VLOOKUP($B117,_eurostat_input!$A$5:$BK$35,J$20+$A117-1,0))</f>
        <v>0</v>
      </c>
      <c r="K117" s="17" t="n">
        <f aca="false">IF(K$20="e",0,VLOOKUP($B117,_eurostat_input!$A$5:$BK$35,K$20+$A117-1,0))</f>
        <v>0.0444133524505115</v>
      </c>
      <c r="L117" s="17" t="n">
        <f aca="false">IF(L$20="e",0,VLOOKUP($B117,_eurostat_input!$A$5:$BK$35,L$20+$A117-1,0))</f>
        <v>0.076458895828421</v>
      </c>
      <c r="M117" s="17" t="n">
        <f aca="false">IF(M$20="e",0,VLOOKUP($B117,_eurostat_input!$A$5:$BK$35,M$20+$A117-1,0))</f>
        <v>0.146147266181746</v>
      </c>
      <c r="N117" s="17" t="n">
        <f aca="false">IF(N$20="e",0,VLOOKUP($B117,_eurostat_input!$A$5:$BK$35,N$20+$A117-1,0))</f>
        <v>0.229376687485263</v>
      </c>
      <c r="O117" s="17" t="n">
        <f aca="false">IF(O$20="e",0,VLOOKUP($B117,_eurostat_input!$A$5:$BK$35,O$20+$A117-1,0))</f>
        <v>0</v>
      </c>
      <c r="P117" s="17" t="n">
        <f aca="false">IF(P$20="e",0,VLOOKUP($B117,_eurostat_input!$A$5:$BK$35,P$20+$A117-1,0))</f>
        <v>0</v>
      </c>
      <c r="Q117" s="18" t="n">
        <f aca="false">SUM(D117:P117)</f>
        <v>1</v>
      </c>
    </row>
    <row r="118" customFormat="false" ht="16.5" hidden="false" customHeight="false" outlineLevel="0" collapsed="false">
      <c r="A118" s="0" t="n">
        <f aca="false">MATCH($C118,_eurostat_input!$A$4:$AN$4,0)-1</f>
        <v>32</v>
      </c>
      <c r="B118" s="0" t="s">
        <v>41</v>
      </c>
      <c r="C118" s="0" t="n">
        <f aca="false">C89+1</f>
        <v>4</v>
      </c>
      <c r="D118" s="17" t="n">
        <f aca="false">IF(D$20="e",0,VLOOKUP($B118,_eurostat_input!$A$5:$BK$35,D$20+$A118-1,0))</f>
        <v>0.00792316980667365</v>
      </c>
      <c r="E118" s="17" t="n">
        <f aca="false">IF(E$20="e",0,VLOOKUP($B118,_eurostat_input!$A$5:$BK$35,E$20+$A118-1,0))</f>
        <v>0</v>
      </c>
      <c r="F118" s="17" t="n">
        <f aca="false">IF(F$20="e",0,VLOOKUP($B118,_eurostat_input!$A$5:$BK$35,F$20+$A118-1,0))</f>
        <v>0</v>
      </c>
      <c r="G118" s="17" t="n">
        <f aca="false">IF(G$20="e",0,VLOOKUP($B118,_eurostat_input!$A$5:$BK$35,G$20+$A118-1,0))</f>
        <v>0.00220410267906153</v>
      </c>
      <c r="H118" s="17" t="n">
        <f aca="false">IF(H$20="e",0,VLOOKUP($B118,_eurostat_input!$A$5:$BK$35,H$20+$A118-1,0))</f>
        <v>0</v>
      </c>
      <c r="I118" s="17" t="n">
        <f aca="false">IF(I$20="e",0,VLOOKUP($B118,_eurostat_input!$A$5:$BK$35,I$20+$A118-1,0))</f>
        <v>0.450266197497961</v>
      </c>
      <c r="J118" s="17" t="n">
        <f aca="false">IF(J$20="e",0,VLOOKUP($B118,_eurostat_input!$A$5:$BK$35,J$20+$A118-1,0))</f>
        <v>0</v>
      </c>
      <c r="K118" s="17" t="n">
        <f aca="false">IF(K$20="e",0,VLOOKUP($B118,_eurostat_input!$A$5:$BK$35,K$20+$A118-1,0))</f>
        <v>0.0299853873403329</v>
      </c>
      <c r="L118" s="17" t="n">
        <f aca="false">IF(L$20="e",0,VLOOKUP($B118,_eurostat_input!$A$5:$BK$35,L$20+$A118-1,0))</f>
        <v>0.0336731810150694</v>
      </c>
      <c r="M118" s="17" t="n">
        <f aca="false">IF(M$20="e",0,VLOOKUP($B118,_eurostat_input!$A$5:$BK$35,M$20+$A118-1,0))</f>
        <v>0.374928418615693</v>
      </c>
      <c r="N118" s="17" t="n">
        <f aca="false">IF(N$20="e",0,VLOOKUP($B118,_eurostat_input!$A$5:$BK$35,N$20+$A118-1,0))</f>
        <v>0.101019543045208</v>
      </c>
      <c r="O118" s="17" t="n">
        <f aca="false">IF(O$20="e",0,VLOOKUP($B118,_eurostat_input!$A$5:$BK$35,O$20+$A118-1,0))</f>
        <v>0</v>
      </c>
      <c r="P118" s="17" t="n">
        <f aca="false">IF(P$20="e",0,VLOOKUP($B118,_eurostat_input!$A$5:$BK$35,P$20+$A118-1,0))</f>
        <v>0</v>
      </c>
      <c r="Q118" s="18" t="n">
        <f aca="false">SUM(D118:P118)</f>
        <v>1</v>
      </c>
    </row>
    <row r="119" customFormat="false" ht="16.5" hidden="false" customHeight="false" outlineLevel="0" collapsed="false">
      <c r="A119" s="0" t="n">
        <f aca="false">MATCH($C119,_eurostat_input!$A$4:$AN$4,0)-1</f>
        <v>32</v>
      </c>
      <c r="B119" s="0" t="s">
        <v>42</v>
      </c>
      <c r="C119" s="0" t="n">
        <f aca="false">C90+1</f>
        <v>4</v>
      </c>
      <c r="D119" s="17" t="n">
        <f aca="false">IF(D$20="e",0,VLOOKUP($B119,_eurostat_input!$A$5:$BK$35,D$20+$A119-1,0))</f>
        <v>0.00378029771300334</v>
      </c>
      <c r="E119" s="17" t="n">
        <f aca="false">IF(E$20="e",0,VLOOKUP($B119,_eurostat_input!$A$5:$BK$35,E$20+$A119-1,0))</f>
        <v>0</v>
      </c>
      <c r="F119" s="17" t="n">
        <f aca="false">IF(F$20="e",0,VLOOKUP($B119,_eurostat_input!$A$5:$BK$35,F$20+$A119-1,0))</f>
        <v>0</v>
      </c>
      <c r="G119" s="17" t="n">
        <f aca="false">IF(G$20="e",0,VLOOKUP($B119,_eurostat_input!$A$5:$BK$35,G$20+$A119-1,0))</f>
        <v>0.00143155523912936</v>
      </c>
      <c r="H119" s="17" t="n">
        <f aca="false">IF(H$20="e",0,VLOOKUP($B119,_eurostat_input!$A$5:$BK$35,H$20+$A119-1,0))</f>
        <v>0.000706011221844821</v>
      </c>
      <c r="I119" s="17" t="n">
        <f aca="false">IF(I$20="e",0,VLOOKUP($B119,_eurostat_input!$A$5:$BK$35,I$20+$A119-1,0))</f>
        <v>0.540114379472476</v>
      </c>
      <c r="J119" s="17" t="n">
        <f aca="false">IF(J$20="e",0,VLOOKUP($B119,_eurostat_input!$A$5:$BK$35,J$20+$A119-1,0))</f>
        <v>0</v>
      </c>
      <c r="K119" s="17" t="n">
        <f aca="false">IF(K$20="e",0,VLOOKUP($B119,_eurostat_input!$A$5:$BK$35,K$20+$A119-1,0))</f>
        <v>0.00863977955915046</v>
      </c>
      <c r="L119" s="17" t="n">
        <f aca="false">IF(L$20="e",0,VLOOKUP($B119,_eurostat_input!$A$5:$BK$35,L$20+$A119-1,0))</f>
        <v>0.0196768983784752</v>
      </c>
      <c r="M119" s="17" t="n">
        <f aca="false">IF(M$20="e",0,VLOOKUP($B119,_eurostat_input!$A$5:$BK$35,M$20+$A119-1,0))</f>
        <v>0.366620383280495</v>
      </c>
      <c r="N119" s="17" t="n">
        <f aca="false">IF(N$20="e",0,VLOOKUP($B119,_eurostat_input!$A$5:$BK$35,N$20+$A119-1,0))</f>
        <v>0.0590306951354258</v>
      </c>
      <c r="O119" s="17" t="n">
        <f aca="false">IF(O$20="e",0,VLOOKUP($B119,_eurostat_input!$A$5:$BK$35,O$20+$A119-1,0))</f>
        <v>0</v>
      </c>
      <c r="P119" s="17" t="n">
        <f aca="false">IF(P$20="e",0,VLOOKUP($B119,_eurostat_input!$A$5:$BK$35,P$20+$A119-1,0))</f>
        <v>0</v>
      </c>
      <c r="Q119" s="18" t="n">
        <f aca="false">SUM(D119:P119)</f>
        <v>1</v>
      </c>
    </row>
    <row r="120" customFormat="false" ht="16.5" hidden="false" customHeight="false" outlineLevel="0" collapsed="false">
      <c r="A120" s="0" t="n">
        <f aca="false">MATCH($C120,_eurostat_input!$A$4:$AN$4,0)-1</f>
        <v>32</v>
      </c>
      <c r="B120" s="0" t="s">
        <v>43</v>
      </c>
      <c r="C120" s="0" t="n">
        <f aca="false">C91+1</f>
        <v>4</v>
      </c>
      <c r="D120" s="17" t="n">
        <f aca="false">IF(D$20="e",0,VLOOKUP($B120,_eurostat_input!$A$5:$BK$35,D$20+$A120-1,0))</f>
        <v>0.000299976542650628</v>
      </c>
      <c r="E120" s="17" t="n">
        <f aca="false">IF(E$20="e",0,VLOOKUP($B120,_eurostat_input!$A$5:$BK$35,E$20+$A120-1,0))</f>
        <v>0</v>
      </c>
      <c r="F120" s="17" t="n">
        <f aca="false">IF(F$20="e",0,VLOOKUP($B120,_eurostat_input!$A$5:$BK$35,F$20+$A120-1,0))</f>
        <v>0</v>
      </c>
      <c r="G120" s="17" t="n">
        <f aca="false">IF(G$20="e",0,VLOOKUP($B120,_eurostat_input!$A$5:$BK$35,G$20+$A120-1,0))</f>
        <v>0.00387491637983819</v>
      </c>
      <c r="H120" s="17" t="n">
        <f aca="false">IF(H$20="e",0,VLOOKUP($B120,_eurostat_input!$A$5:$BK$35,H$20+$A120-1,0))</f>
        <v>4.39931584941709E-005</v>
      </c>
      <c r="I120" s="17" t="n">
        <f aca="false">IF(I$20="e",0,VLOOKUP($B120,_eurostat_input!$A$5:$BK$35,I$20+$A120-1,0))</f>
        <v>0.338852965715368</v>
      </c>
      <c r="J120" s="17" t="n">
        <f aca="false">IF(J$20="e",0,VLOOKUP($B120,_eurostat_input!$A$5:$BK$35,J$20+$A120-1,0))</f>
        <v>0</v>
      </c>
      <c r="K120" s="17" t="n">
        <f aca="false">IF(K$20="e",0,VLOOKUP($B120,_eurostat_input!$A$5:$BK$35,K$20+$A120-1,0))</f>
        <v>0.25589835679176</v>
      </c>
      <c r="L120" s="17" t="n">
        <f aca="false">IF(L$20="e",0,VLOOKUP($B120,_eurostat_input!$A$5:$BK$35,L$20+$A120-1,0))</f>
        <v>0.0140277962192684</v>
      </c>
      <c r="M120" s="17" t="n">
        <f aca="false">IF(M$20="e",0,VLOOKUP($B120,_eurostat_input!$A$5:$BK$35,M$20+$A120-1,0))</f>
        <v>0.344918606534816</v>
      </c>
      <c r="N120" s="17" t="n">
        <f aca="false">IF(N$20="e",0,VLOOKUP($B120,_eurostat_input!$A$5:$BK$35,N$20+$A120-1,0))</f>
        <v>0.0420833886578053</v>
      </c>
      <c r="O120" s="17" t="n">
        <f aca="false">IF(O$20="e",0,VLOOKUP($B120,_eurostat_input!$A$5:$BK$35,O$20+$A120-1,0))</f>
        <v>0</v>
      </c>
      <c r="P120" s="17" t="n">
        <f aca="false">IF(P$20="e",0,VLOOKUP($B120,_eurostat_input!$A$5:$BK$35,P$20+$A120-1,0))</f>
        <v>0</v>
      </c>
      <c r="Q120" s="18" t="n">
        <f aca="false">SUM(D120:P120)</f>
        <v>1</v>
      </c>
    </row>
    <row r="121" customFormat="false" ht="16.5" hidden="false" customHeight="false" outlineLevel="0" collapsed="false">
      <c r="A121" s="0" t="n">
        <f aca="false">MATCH($C121,_eurostat_input!$A$4:$AN$4,0)-1</f>
        <v>32</v>
      </c>
      <c r="B121" s="0" t="s">
        <v>44</v>
      </c>
      <c r="C121" s="0" t="n">
        <f aca="false">C92+1</f>
        <v>4</v>
      </c>
      <c r="D121" s="17" t="n">
        <f aca="false">IF(D$20="e",0,VLOOKUP($B121,_eurostat_input!$A$5:$BK$35,D$20+$A121-1,0))</f>
        <v>0.0192485918485131</v>
      </c>
      <c r="E121" s="17" t="n">
        <f aca="false">IF(E$20="e",0,VLOOKUP($B121,_eurostat_input!$A$5:$BK$35,E$20+$A121-1,0))</f>
        <v>0</v>
      </c>
      <c r="F121" s="17" t="n">
        <f aca="false">IF(F$20="e",0,VLOOKUP($B121,_eurostat_input!$A$5:$BK$35,F$20+$A121-1,0))</f>
        <v>0</v>
      </c>
      <c r="G121" s="17" t="n">
        <f aca="false">IF(G$20="e",0,VLOOKUP($B121,_eurostat_input!$A$5:$BK$35,G$20+$A121-1,0))</f>
        <v>0.0090920042451425</v>
      </c>
      <c r="H121" s="17" t="n">
        <f aca="false">IF(H$20="e",0,VLOOKUP($B121,_eurostat_input!$A$5:$BK$35,H$20+$A121-1,0))</f>
        <v>7.07940996755918E-005</v>
      </c>
      <c r="I121" s="17" t="n">
        <f aca="false">IF(I$20="e",0,VLOOKUP($B121,_eurostat_input!$A$5:$BK$35,I$20+$A121-1,0))</f>
        <v>0.426999243827147</v>
      </c>
      <c r="J121" s="17" t="n">
        <f aca="false">IF(J$20="e",0,VLOOKUP($B121,_eurostat_input!$A$5:$BK$35,J$20+$A121-1,0))</f>
        <v>0</v>
      </c>
      <c r="K121" s="17" t="n">
        <f aca="false">IF(K$20="e",0,VLOOKUP($B121,_eurostat_input!$A$5:$BK$35,K$20+$A121-1,0))</f>
        <v>0.1299872845092</v>
      </c>
      <c r="L121" s="17" t="n">
        <f aca="false">IF(L$20="e",0,VLOOKUP($B121,_eurostat_input!$A$5:$BK$35,L$20+$A121-1,0))</f>
        <v>0.0944678723928261</v>
      </c>
      <c r="M121" s="17" t="n">
        <f aca="false">IF(M$20="e",0,VLOOKUP($B121,_eurostat_input!$A$5:$BK$35,M$20+$A121-1,0))</f>
        <v>0.0367305918990168</v>
      </c>
      <c r="N121" s="17" t="n">
        <f aca="false">IF(N$20="e",0,VLOOKUP($B121,_eurostat_input!$A$5:$BK$35,N$20+$A121-1,0))</f>
        <v>0.283403617178478</v>
      </c>
      <c r="O121" s="17" t="n">
        <f aca="false">IF(O$20="e",0,VLOOKUP($B121,_eurostat_input!$A$5:$BK$35,O$20+$A121-1,0))</f>
        <v>0</v>
      </c>
      <c r="P121" s="17" t="n">
        <f aca="false">IF(P$20="e",0,VLOOKUP($B121,_eurostat_input!$A$5:$BK$35,P$20+$A121-1,0))</f>
        <v>0</v>
      </c>
      <c r="Q121" s="18" t="n">
        <f aca="false">SUM(D121:P121)</f>
        <v>1</v>
      </c>
    </row>
    <row r="122" customFormat="false" ht="16.5" hidden="false" customHeight="false" outlineLevel="0" collapsed="false">
      <c r="A122" s="0" t="n">
        <f aca="false">MATCH($C122,_eurostat_input!$A$4:$AN$4,0)-1</f>
        <v>32</v>
      </c>
      <c r="B122" s="0" t="s">
        <v>45</v>
      </c>
      <c r="C122" s="0" t="n">
        <f aca="false">C93+1</f>
        <v>4</v>
      </c>
      <c r="D122" s="17" t="n">
        <f aca="false">IF(D$20="e",0,VLOOKUP($B122,_eurostat_input!$A$5:$BK$35,D$20+$A122-1,0))</f>
        <v>0.0230821349794491</v>
      </c>
      <c r="E122" s="17" t="n">
        <f aca="false">IF(E$20="e",0,VLOOKUP($B122,_eurostat_input!$A$5:$BK$35,E$20+$A122-1,0))</f>
        <v>0</v>
      </c>
      <c r="F122" s="17" t="n">
        <f aca="false">IF(F$20="e",0,VLOOKUP($B122,_eurostat_input!$A$5:$BK$35,F$20+$A122-1,0))</f>
        <v>0</v>
      </c>
      <c r="G122" s="17" t="n">
        <f aca="false">IF(G$20="e",0,VLOOKUP($B122,_eurostat_input!$A$5:$BK$35,G$20+$A122-1,0))</f>
        <v>0.0129154841290644</v>
      </c>
      <c r="H122" s="17" t="n">
        <f aca="false">IF(H$20="e",0,VLOOKUP($B122,_eurostat_input!$A$5:$BK$35,H$20+$A122-1,0))</f>
        <v>0.000665338593715602</v>
      </c>
      <c r="I122" s="17" t="n">
        <f aca="false">IF(I$20="e",0,VLOOKUP($B122,_eurostat_input!$A$5:$BK$35,I$20+$A122-1,0))</f>
        <v>0.351644261946136</v>
      </c>
      <c r="J122" s="17" t="n">
        <f aca="false">IF(J$20="e",0,VLOOKUP($B122,_eurostat_input!$A$5:$BK$35,J$20+$A122-1,0))</f>
        <v>0</v>
      </c>
      <c r="K122" s="17" t="n">
        <f aca="false">IF(K$20="e",0,VLOOKUP($B122,_eurostat_input!$A$5:$BK$35,K$20+$A122-1,0))</f>
        <v>0.0193852646125567</v>
      </c>
      <c r="L122" s="17" t="n">
        <f aca="false">IF(L$20="e",0,VLOOKUP($B122,_eurostat_input!$A$5:$BK$35,L$20+$A122-1,0))</f>
        <v>0.121904334359912</v>
      </c>
      <c r="M122" s="17" t="n">
        <f aca="false">IF(M$20="e",0,VLOOKUP($B122,_eurostat_input!$A$5:$BK$35,M$20+$A122-1,0))</f>
        <v>0.104690178299431</v>
      </c>
      <c r="N122" s="17" t="n">
        <f aca="false">IF(N$20="e",0,VLOOKUP($B122,_eurostat_input!$A$5:$BK$35,N$20+$A122-1,0))</f>
        <v>0.365713003079735</v>
      </c>
      <c r="O122" s="17" t="n">
        <f aca="false">IF(O$20="e",0,VLOOKUP($B122,_eurostat_input!$A$5:$BK$35,O$20+$A122-1,0))</f>
        <v>0</v>
      </c>
      <c r="P122" s="17" t="n">
        <f aca="false">IF(P$20="e",0,VLOOKUP($B122,_eurostat_input!$A$5:$BK$35,P$20+$A122-1,0))</f>
        <v>0</v>
      </c>
      <c r="Q122" s="18" t="n">
        <f aca="false">SUM(D122:P122)</f>
        <v>1</v>
      </c>
    </row>
    <row r="123" customFormat="false" ht="16.5" hidden="false" customHeight="false" outlineLevel="0" collapsed="false">
      <c r="A123" s="0" t="n">
        <f aca="false">MATCH($C123,_eurostat_input!$A$4:$AN$4,0)-1</f>
        <v>32</v>
      </c>
      <c r="B123" s="0" t="s">
        <v>46</v>
      </c>
      <c r="C123" s="0" t="n">
        <f aca="false">C94+1</f>
        <v>4</v>
      </c>
      <c r="D123" s="17" t="n">
        <f aca="false">IF(D$20="e",0,VLOOKUP($B123,_eurostat_input!$A$5:$BK$35,D$20+$A123-1,0))</f>
        <v>0.00636107787958265</v>
      </c>
      <c r="E123" s="17" t="n">
        <f aca="false">IF(E$20="e",0,VLOOKUP($B123,_eurostat_input!$A$5:$BK$35,E$20+$A123-1,0))</f>
        <v>0</v>
      </c>
      <c r="F123" s="17" t="n">
        <f aca="false">IF(F$20="e",0,VLOOKUP($B123,_eurostat_input!$A$5:$BK$35,F$20+$A123-1,0))</f>
        <v>0</v>
      </c>
      <c r="G123" s="17" t="n">
        <f aca="false">IF(G$20="e",0,VLOOKUP($B123,_eurostat_input!$A$5:$BK$35,G$20+$A123-1,0))</f>
        <v>0.0251424826979166</v>
      </c>
      <c r="H123" s="17" t="n">
        <f aca="false">IF(H$20="e",0,VLOOKUP($B123,_eurostat_input!$A$5:$BK$35,H$20+$A123-1,0))</f>
        <v>3.96144651098058E-008</v>
      </c>
      <c r="I123" s="17" t="n">
        <f aca="false">IF(I$20="e",0,VLOOKUP($B123,_eurostat_input!$A$5:$BK$35,I$20+$A123-1,0))</f>
        <v>0.455341668147971</v>
      </c>
      <c r="J123" s="17" t="n">
        <f aca="false">IF(J$20="e",0,VLOOKUP($B123,_eurostat_input!$A$5:$BK$35,J$20+$A123-1,0))</f>
        <v>0</v>
      </c>
      <c r="K123" s="17" t="n">
        <f aca="false">IF(K$20="e",0,VLOOKUP($B123,_eurostat_input!$A$5:$BK$35,K$20+$A123-1,0))</f>
        <v>0.0746467250403603</v>
      </c>
      <c r="L123" s="17" t="n">
        <f aca="false">IF(L$20="e",0,VLOOKUP($B123,_eurostat_input!$A$5:$BK$35,L$20+$A123-1,0))</f>
        <v>0.104749470638281</v>
      </c>
      <c r="M123" s="17" t="n">
        <f aca="false">IF(M$20="e",0,VLOOKUP($B123,_eurostat_input!$A$5:$BK$35,M$20+$A123-1,0))</f>
        <v>0.0195101240665793</v>
      </c>
      <c r="N123" s="17" t="n">
        <f aca="false">IF(N$20="e",0,VLOOKUP($B123,_eurostat_input!$A$5:$BK$35,N$20+$A123-1,0))</f>
        <v>0.314248411914844</v>
      </c>
      <c r="O123" s="17" t="n">
        <f aca="false">IF(O$20="e",0,VLOOKUP($B123,_eurostat_input!$A$5:$BK$35,O$20+$A123-1,0))</f>
        <v>0</v>
      </c>
      <c r="P123" s="17" t="n">
        <f aca="false">IF(P$20="e",0,VLOOKUP($B123,_eurostat_input!$A$5:$BK$35,P$20+$A123-1,0))</f>
        <v>0</v>
      </c>
      <c r="Q123" s="18" t="n">
        <f aca="false">SUM(D123:P123)</f>
        <v>1</v>
      </c>
    </row>
    <row r="124" customFormat="false" ht="16.5" hidden="false" customHeight="false" outlineLevel="0" collapsed="false">
      <c r="A124" s="0" t="n">
        <f aca="false">MATCH($C124,_eurostat_input!$A$4:$AN$4,0)-1</f>
        <v>32</v>
      </c>
      <c r="B124" s="0" t="s">
        <v>47</v>
      </c>
      <c r="C124" s="0" t="n">
        <f aca="false">C95+1</f>
        <v>4</v>
      </c>
      <c r="D124" s="17" t="n">
        <f aca="false">IF(D$20="e",0,VLOOKUP($B124,_eurostat_input!$A$5:$BK$35,D$20+$A124-1,0))</f>
        <v>0.0255243221611632</v>
      </c>
      <c r="E124" s="17" t="n">
        <f aca="false">IF(E$20="e",0,VLOOKUP($B124,_eurostat_input!$A$5:$BK$35,E$20+$A124-1,0))</f>
        <v>0</v>
      </c>
      <c r="F124" s="17" t="n">
        <f aca="false">IF(F$20="e",0,VLOOKUP($B124,_eurostat_input!$A$5:$BK$35,F$20+$A124-1,0))</f>
        <v>0</v>
      </c>
      <c r="G124" s="17" t="n">
        <f aca="false">IF(G$20="e",0,VLOOKUP($B124,_eurostat_input!$A$5:$BK$35,G$20+$A124-1,0))</f>
        <v>8.33161146938393E-005</v>
      </c>
      <c r="H124" s="17" t="n">
        <f aca="false">IF(H$20="e",0,VLOOKUP($B124,_eurostat_input!$A$5:$BK$35,H$20+$A124-1,0))</f>
        <v>0.00129484070688711</v>
      </c>
      <c r="I124" s="17" t="n">
        <f aca="false">IF(I$20="e",0,VLOOKUP($B124,_eurostat_input!$A$5:$BK$35,I$20+$A124-1,0))</f>
        <v>0.525925968166849</v>
      </c>
      <c r="J124" s="17" t="n">
        <f aca="false">IF(J$20="e",0,VLOOKUP($B124,_eurostat_input!$A$5:$BK$35,J$20+$A124-1,0))</f>
        <v>0</v>
      </c>
      <c r="K124" s="17" t="n">
        <f aca="false">IF(K$20="e",0,VLOOKUP($B124,_eurostat_input!$A$5:$BK$35,K$20+$A124-1,0))</f>
        <v>0.00784952748683234</v>
      </c>
      <c r="L124" s="17" t="n">
        <f aca="false">IF(L$20="e",0,VLOOKUP($B124,_eurostat_input!$A$5:$BK$35,L$20+$A124-1,0))</f>
        <v>0.0894507426176243</v>
      </c>
      <c r="M124" s="17" t="n">
        <f aca="false">IF(M$20="e",0,VLOOKUP($B124,_eurostat_input!$A$5:$BK$35,M$20+$A124-1,0))</f>
        <v>0.081519054893077</v>
      </c>
      <c r="N124" s="17" t="n">
        <f aca="false">IF(N$20="e",0,VLOOKUP($B124,_eurostat_input!$A$5:$BK$35,N$20+$A124-1,0))</f>
        <v>0.268352227852873</v>
      </c>
      <c r="O124" s="17" t="n">
        <f aca="false">IF(O$20="e",0,VLOOKUP($B124,_eurostat_input!$A$5:$BK$35,O$20+$A124-1,0))</f>
        <v>0</v>
      </c>
      <c r="P124" s="17" t="n">
        <f aca="false">IF(P$20="e",0,VLOOKUP($B124,_eurostat_input!$A$5:$BK$35,P$20+$A124-1,0))</f>
        <v>0</v>
      </c>
      <c r="Q124" s="18" t="n">
        <f aca="false">SUM(D124:P124)</f>
        <v>1</v>
      </c>
    </row>
    <row r="125" customFormat="false" ht="16.5" hidden="false" customHeight="false" outlineLevel="0" collapsed="false">
      <c r="A125" s="0" t="n">
        <f aca="false">MATCH($C125,_eurostat_input!$A$4:$AN$4,0)-1</f>
        <v>32</v>
      </c>
      <c r="B125" s="0" t="s">
        <v>48</v>
      </c>
      <c r="C125" s="0" t="n">
        <f aca="false">C96+1</f>
        <v>4</v>
      </c>
      <c r="D125" s="17" t="n">
        <f aca="false">IF(D$20="e",0,VLOOKUP($B125,_eurostat_input!$A$5:$BK$35,D$20+$A125-1,0))</f>
        <v>0.0122420268224809</v>
      </c>
      <c r="E125" s="17" t="n">
        <f aca="false">IF(E$20="e",0,VLOOKUP($B125,_eurostat_input!$A$5:$BK$35,E$20+$A125-1,0))</f>
        <v>0</v>
      </c>
      <c r="F125" s="17" t="n">
        <f aca="false">IF(F$20="e",0,VLOOKUP($B125,_eurostat_input!$A$5:$BK$35,F$20+$A125-1,0))</f>
        <v>0</v>
      </c>
      <c r="G125" s="17" t="n">
        <f aca="false">IF(G$20="e",0,VLOOKUP($B125,_eurostat_input!$A$5:$BK$35,G$20+$A125-1,0))</f>
        <v>0.0236157995168575</v>
      </c>
      <c r="H125" s="17" t="n">
        <f aca="false">IF(H$20="e",0,VLOOKUP($B125,_eurostat_input!$A$5:$BK$35,H$20+$A125-1,0))</f>
        <v>0.0105219048712273</v>
      </c>
      <c r="I125" s="17" t="n">
        <f aca="false">IF(I$20="e",0,VLOOKUP($B125,_eurostat_input!$A$5:$BK$35,I$20+$A125-1,0))</f>
        <v>0.296317361646739</v>
      </c>
      <c r="J125" s="17" t="n">
        <f aca="false">IF(J$20="e",0,VLOOKUP($B125,_eurostat_input!$A$5:$BK$35,J$20+$A125-1,0))</f>
        <v>0</v>
      </c>
      <c r="K125" s="17" t="n">
        <f aca="false">IF(K$20="e",0,VLOOKUP($B125,_eurostat_input!$A$5:$BK$35,K$20+$A125-1,0))</f>
        <v>0.0404524820421727</v>
      </c>
      <c r="L125" s="17" t="n">
        <f aca="false">IF(L$20="e",0,VLOOKUP($B125,_eurostat_input!$A$5:$BK$35,L$20+$A125-1,0))</f>
        <v>0.154212606275131</v>
      </c>
      <c r="M125" s="17" t="n">
        <f aca="false">IF(M$20="e",0,VLOOKUP($B125,_eurostat_input!$A$5:$BK$35,M$20+$A125-1,0))</f>
        <v>0</v>
      </c>
      <c r="N125" s="17" t="n">
        <f aca="false">IF(N$20="e",0,VLOOKUP($B125,_eurostat_input!$A$5:$BK$35,N$20+$A125-1,0))</f>
        <v>0.462637818825392</v>
      </c>
      <c r="O125" s="17" t="n">
        <f aca="false">IF(O$20="e",0,VLOOKUP($B125,_eurostat_input!$A$5:$BK$35,O$20+$A125-1,0))</f>
        <v>0</v>
      </c>
      <c r="P125" s="17" t="n">
        <f aca="false">IF(P$20="e",0,VLOOKUP($B125,_eurostat_input!$A$5:$BK$35,P$20+$A125-1,0))</f>
        <v>0</v>
      </c>
      <c r="Q125" s="18" t="n">
        <f aca="false">SUM(D125:P125)</f>
        <v>1</v>
      </c>
    </row>
    <row r="126" customFormat="false" ht="16.5" hidden="false" customHeight="false" outlineLevel="0" collapsed="false">
      <c r="A126" s="0" t="n">
        <f aca="false">MATCH($C126,_eurostat_input!$A$4:$AN$4,0)-1</f>
        <v>32</v>
      </c>
      <c r="B126" s="0" t="s">
        <v>49</v>
      </c>
      <c r="C126" s="0" t="n">
        <f aca="false">C97+1</f>
        <v>4</v>
      </c>
      <c r="D126" s="17" t="n">
        <f aca="false">IF(D$20="e",0,VLOOKUP($B126,_eurostat_input!$A$5:$BK$35,D$20+$A126-1,0))</f>
        <v>0.0303166786517118</v>
      </c>
      <c r="E126" s="17" t="n">
        <f aca="false">IF(E$20="e",0,VLOOKUP($B126,_eurostat_input!$A$5:$BK$35,E$20+$A126-1,0))</f>
        <v>0</v>
      </c>
      <c r="F126" s="17" t="n">
        <f aca="false">IF(F$20="e",0,VLOOKUP($B126,_eurostat_input!$A$5:$BK$35,F$20+$A126-1,0))</f>
        <v>0</v>
      </c>
      <c r="G126" s="17" t="n">
        <f aca="false">IF(G$20="e",0,VLOOKUP($B126,_eurostat_input!$A$5:$BK$35,G$20+$A126-1,0))</f>
        <v>0.00410208989465352</v>
      </c>
      <c r="H126" s="17" t="n">
        <f aca="false">IF(H$20="e",0,VLOOKUP($B126,_eurostat_input!$A$5:$BK$35,H$20+$A126-1,0))</f>
        <v>0</v>
      </c>
      <c r="I126" s="17" t="n">
        <f aca="false">IF(I$20="e",0,VLOOKUP($B126,_eurostat_input!$A$5:$BK$35,I$20+$A126-1,0))</f>
        <v>0.465537129238046</v>
      </c>
      <c r="J126" s="17" t="n">
        <f aca="false">IF(J$20="e",0,VLOOKUP($B126,_eurostat_input!$A$5:$BK$35,J$20+$A126-1,0))</f>
        <v>0</v>
      </c>
      <c r="K126" s="17" t="n">
        <f aca="false">IF(K$20="e",0,VLOOKUP($B126,_eurostat_input!$A$5:$BK$35,K$20+$A126-1,0))</f>
        <v>0.00444373904611768</v>
      </c>
      <c r="L126" s="17" t="n">
        <f aca="false">IF(L$20="e",0,VLOOKUP($B126,_eurostat_input!$A$5:$BK$35,L$20+$A126-1,0))</f>
        <v>0.114442405416665</v>
      </c>
      <c r="M126" s="17" t="n">
        <f aca="false">IF(M$20="e",0,VLOOKUP($B126,_eurostat_input!$A$5:$BK$35,M$20+$A126-1,0))</f>
        <v>0.0378307415028129</v>
      </c>
      <c r="N126" s="17" t="n">
        <f aca="false">IF(N$20="e",0,VLOOKUP($B126,_eurostat_input!$A$5:$BK$35,N$20+$A126-1,0))</f>
        <v>0.343327216249994</v>
      </c>
      <c r="O126" s="17" t="n">
        <f aca="false">IF(O$20="e",0,VLOOKUP($B126,_eurostat_input!$A$5:$BK$35,O$20+$A126-1,0))</f>
        <v>0</v>
      </c>
      <c r="P126" s="17" t="n">
        <f aca="false">IF(P$20="e",0,VLOOKUP($B126,_eurostat_input!$A$5:$BK$35,P$20+$A126-1,0))</f>
        <v>0</v>
      </c>
      <c r="Q126" s="18" t="n">
        <f aca="false">SUM(D126:P126)</f>
        <v>1</v>
      </c>
    </row>
    <row r="127" customFormat="false" ht="16.5" hidden="false" customHeight="false" outlineLevel="0" collapsed="false">
      <c r="A127" s="0" t="n">
        <f aca="false">MATCH($C127,_eurostat_input!$A$4:$AN$4,0)-1</f>
        <v>32</v>
      </c>
      <c r="B127" s="0" t="s">
        <v>50</v>
      </c>
      <c r="C127" s="0" t="n">
        <f aca="false">C98+1</f>
        <v>4</v>
      </c>
      <c r="D127" s="17" t="n">
        <f aca="false">IF(D$20="e",0,VLOOKUP($B127,_eurostat_input!$A$5:$BK$35,D$20+$A127-1,0))</f>
        <v>0.00378029771300334</v>
      </c>
      <c r="E127" s="17" t="n">
        <f aca="false">IF(E$20="e",0,VLOOKUP($B127,_eurostat_input!$A$5:$BK$35,E$20+$A127-1,0))</f>
        <v>0</v>
      </c>
      <c r="F127" s="17" t="n">
        <f aca="false">IF(F$20="e",0,VLOOKUP($B127,_eurostat_input!$A$5:$BK$35,F$20+$A127-1,0))</f>
        <v>0</v>
      </c>
      <c r="G127" s="17" t="n">
        <f aca="false">IF(G$20="e",0,VLOOKUP($B127,_eurostat_input!$A$5:$BK$35,G$20+$A127-1,0))</f>
        <v>0.00143155523912936</v>
      </c>
      <c r="H127" s="17" t="n">
        <f aca="false">IF(H$20="e",0,VLOOKUP($B127,_eurostat_input!$A$5:$BK$35,H$20+$A127-1,0))</f>
        <v>0.000706011221844821</v>
      </c>
      <c r="I127" s="17" t="n">
        <f aca="false">IF(I$20="e",0,VLOOKUP($B127,_eurostat_input!$A$5:$BK$35,I$20+$A127-1,0))</f>
        <v>0.540114379472476</v>
      </c>
      <c r="J127" s="17" t="n">
        <f aca="false">IF(J$20="e",0,VLOOKUP($B127,_eurostat_input!$A$5:$BK$35,J$20+$A127-1,0))</f>
        <v>0</v>
      </c>
      <c r="K127" s="17" t="n">
        <f aca="false">IF(K$20="e",0,VLOOKUP($B127,_eurostat_input!$A$5:$BK$35,K$20+$A127-1,0))</f>
        <v>0.00863977955915046</v>
      </c>
      <c r="L127" s="17" t="n">
        <f aca="false">IF(L$20="e",0,VLOOKUP($B127,_eurostat_input!$A$5:$BK$35,L$20+$A127-1,0))</f>
        <v>0.0196768983784752</v>
      </c>
      <c r="M127" s="17" t="n">
        <f aca="false">IF(M$20="e",0,VLOOKUP($B127,_eurostat_input!$A$5:$BK$35,M$20+$A127-1,0))</f>
        <v>0.366620383280495</v>
      </c>
      <c r="N127" s="17" t="n">
        <f aca="false">IF(N$20="e",0,VLOOKUP($B127,_eurostat_input!$A$5:$BK$35,N$20+$A127-1,0))</f>
        <v>0.0590306951354258</v>
      </c>
      <c r="O127" s="17" t="n">
        <f aca="false">IF(O$20="e",0,VLOOKUP($B127,_eurostat_input!$A$5:$BK$35,O$20+$A127-1,0))</f>
        <v>0</v>
      </c>
      <c r="P127" s="17" t="n">
        <f aca="false">IF(P$20="e",0,VLOOKUP($B127,_eurostat_input!$A$5:$BK$35,P$20+$A127-1,0))</f>
        <v>0</v>
      </c>
      <c r="Q127" s="18" t="n">
        <f aca="false">SUM(D127:P127)</f>
        <v>1</v>
      </c>
    </row>
    <row r="128" customFormat="false" ht="16.5" hidden="false" customHeight="false" outlineLevel="0" collapsed="false">
      <c r="A128" s="0" t="n">
        <f aca="false">MATCH($C128,_eurostat_input!$A$4:$AN$4,0)-1</f>
        <v>32</v>
      </c>
      <c r="B128" s="0" t="s">
        <v>51</v>
      </c>
      <c r="C128" s="0" t="n">
        <f aca="false">C99+1</f>
        <v>4</v>
      </c>
      <c r="D128" s="17" t="n">
        <f aca="false">IF(D$20="e",0,VLOOKUP($B128,_eurostat_input!$A$5:$BK$35,D$20+$A128-1,0))</f>
        <v>0.00462056919308412</v>
      </c>
      <c r="E128" s="17" t="n">
        <f aca="false">IF(E$20="e",0,VLOOKUP($B128,_eurostat_input!$A$5:$BK$35,E$20+$A128-1,0))</f>
        <v>0</v>
      </c>
      <c r="F128" s="17" t="n">
        <f aca="false">IF(F$20="e",0,VLOOKUP($B128,_eurostat_input!$A$5:$BK$35,F$20+$A128-1,0))</f>
        <v>0</v>
      </c>
      <c r="G128" s="17" t="n">
        <f aca="false">IF(G$20="e",0,VLOOKUP($B128,_eurostat_input!$A$5:$BK$35,G$20+$A128-1,0))</f>
        <v>0.000630753201862654</v>
      </c>
      <c r="H128" s="17" t="n">
        <f aca="false">IF(H$20="e",0,VLOOKUP($B128,_eurostat_input!$A$5:$BK$35,H$20+$A128-1,0))</f>
        <v>0.0025213987102146</v>
      </c>
      <c r="I128" s="17" t="n">
        <f aca="false">IF(I$20="e",0,VLOOKUP($B128,_eurostat_input!$A$5:$BK$35,I$20+$A128-1,0))</f>
        <v>0.488583695237202</v>
      </c>
      <c r="J128" s="17" t="n">
        <f aca="false">IF(J$20="e",0,VLOOKUP($B128,_eurostat_input!$A$5:$BK$35,J$20+$A128-1,0))</f>
        <v>0</v>
      </c>
      <c r="K128" s="17" t="n">
        <f aca="false">IF(K$20="e",0,VLOOKUP($B128,_eurostat_input!$A$5:$BK$35,K$20+$A128-1,0))</f>
        <v>0.0119472003804733</v>
      </c>
      <c r="L128" s="17" t="n">
        <f aca="false">IF(L$20="e",0,VLOOKUP($B128,_eurostat_input!$A$5:$BK$35,L$20+$A128-1,0))</f>
        <v>0.0258442976746615</v>
      </c>
      <c r="M128" s="17" t="n">
        <f aca="false">IF(M$20="e",0,VLOOKUP($B128,_eurostat_input!$A$5:$BK$35,M$20+$A128-1,0))</f>
        <v>0.388319192578517</v>
      </c>
      <c r="N128" s="17" t="n">
        <f aca="false">IF(N$20="e",0,VLOOKUP($B128,_eurostat_input!$A$5:$BK$35,N$20+$A128-1,0))</f>
        <v>0.0775328930239846</v>
      </c>
      <c r="O128" s="17" t="n">
        <f aca="false">IF(O$20="e",0,VLOOKUP($B128,_eurostat_input!$A$5:$BK$35,O$20+$A128-1,0))</f>
        <v>0</v>
      </c>
      <c r="P128" s="17" t="n">
        <f aca="false">IF(P$20="e",0,VLOOKUP($B128,_eurostat_input!$A$5:$BK$35,P$20+$A128-1,0))</f>
        <v>0</v>
      </c>
      <c r="Q128" s="18" t="n">
        <f aca="false">SUM(D128:P128)</f>
        <v>1</v>
      </c>
    </row>
    <row r="129" customFormat="false" ht="16.5" hidden="false" customHeight="false" outlineLevel="0" collapsed="false">
      <c r="A129" s="0" t="n">
        <f aca="false">MATCH($C129,_eurostat_input!$A$4:$AN$4,0)-1</f>
        <v>32</v>
      </c>
      <c r="B129" s="0" t="s">
        <v>52</v>
      </c>
      <c r="C129" s="0" t="n">
        <f aca="false">C100+1</f>
        <v>4</v>
      </c>
      <c r="D129" s="17" t="n">
        <f aca="false">IF(D$20="e",0,VLOOKUP($B129,_eurostat_input!$A$5:$BK$35,D$20+$A129-1,0))</f>
        <v>0.0250497632792224</v>
      </c>
      <c r="E129" s="17" t="n">
        <f aca="false">IF(E$20="e",0,VLOOKUP($B129,_eurostat_input!$A$5:$BK$35,E$20+$A129-1,0))</f>
        <v>0</v>
      </c>
      <c r="F129" s="17" t="n">
        <f aca="false">IF(F$20="e",0,VLOOKUP($B129,_eurostat_input!$A$5:$BK$35,F$20+$A129-1,0))</f>
        <v>0</v>
      </c>
      <c r="G129" s="17" t="n">
        <f aca="false">IF(G$20="e",0,VLOOKUP($B129,_eurostat_input!$A$5:$BK$35,G$20+$A129-1,0))</f>
        <v>0.0196671974968124</v>
      </c>
      <c r="H129" s="17" t="n">
        <f aca="false">IF(H$20="e",0,VLOOKUP($B129,_eurostat_input!$A$5:$BK$35,H$20+$A129-1,0))</f>
        <v>7.15186938000193E-005</v>
      </c>
      <c r="I129" s="17" t="n">
        <f aca="false">IF(I$20="e",0,VLOOKUP($B129,_eurostat_input!$A$5:$BK$35,I$20+$A129-1,0))</f>
        <v>0.317908639881047</v>
      </c>
      <c r="J129" s="17" t="n">
        <f aca="false">IF(J$20="e",0,VLOOKUP($B129,_eurostat_input!$A$5:$BK$35,J$20+$A129-1,0))</f>
        <v>0</v>
      </c>
      <c r="K129" s="17" t="n">
        <f aca="false">IF(K$20="e",0,VLOOKUP($B129,_eurostat_input!$A$5:$BK$35,K$20+$A129-1,0))</f>
        <v>0.0416161037003142</v>
      </c>
      <c r="L129" s="17" t="n">
        <f aca="false">IF(L$20="e",0,VLOOKUP($B129,_eurostat_input!$A$5:$BK$35,L$20+$A129-1,0))</f>
        <v>0.148921694237201</v>
      </c>
      <c r="M129" s="17" t="n">
        <f aca="false">IF(M$20="e",0,VLOOKUP($B129,_eurostat_input!$A$5:$BK$35,M$20+$A129-1,0))</f>
        <v>0</v>
      </c>
      <c r="N129" s="17" t="n">
        <f aca="false">IF(N$20="e",0,VLOOKUP($B129,_eurostat_input!$A$5:$BK$35,N$20+$A129-1,0))</f>
        <v>0.446765082711603</v>
      </c>
      <c r="O129" s="17" t="n">
        <f aca="false">IF(O$20="e",0,VLOOKUP($B129,_eurostat_input!$A$5:$BK$35,O$20+$A129-1,0))</f>
        <v>0</v>
      </c>
      <c r="P129" s="17" t="n">
        <f aca="false">IF(P$20="e",0,VLOOKUP($B129,_eurostat_input!$A$5:$BK$35,P$20+$A129-1,0))</f>
        <v>0</v>
      </c>
      <c r="Q129" s="18" t="n">
        <f aca="false">SUM(D129:P129)</f>
        <v>1</v>
      </c>
    </row>
    <row r="130" customFormat="false" ht="16.5" hidden="false" customHeight="false" outlineLevel="0" collapsed="false">
      <c r="A130" s="0" t="n">
        <f aca="false">MATCH($C130,_eurostat_input!$A$4:$AN$4,0)-1</f>
        <v>32</v>
      </c>
      <c r="B130" s="0" t="s">
        <v>53</v>
      </c>
      <c r="C130" s="0" t="n">
        <f aca="false">C101+1</f>
        <v>4</v>
      </c>
      <c r="D130" s="17" t="n">
        <f aca="false">IF(D$20="e",0,VLOOKUP($B130,_eurostat_input!$A$5:$BK$35,D$20+$A130-1,0))</f>
        <v>0</v>
      </c>
      <c r="E130" s="17" t="n">
        <f aca="false">IF(E$20="e",0,VLOOKUP($B130,_eurostat_input!$A$5:$BK$35,E$20+$A130-1,0))</f>
        <v>0</v>
      </c>
      <c r="F130" s="17" t="n">
        <f aca="false">IF(F$20="e",0,VLOOKUP($B130,_eurostat_input!$A$5:$BK$35,F$20+$A130-1,0))</f>
        <v>0</v>
      </c>
      <c r="G130" s="17" t="n">
        <f aca="false">IF(G$20="e",0,VLOOKUP($B130,_eurostat_input!$A$5:$BK$35,G$20+$A130-1,0))</f>
        <v>0.0284321243962914</v>
      </c>
      <c r="H130" s="17" t="n">
        <f aca="false">IF(H$20="e",0,VLOOKUP($B130,_eurostat_input!$A$5:$BK$35,H$20+$A130-1,0))</f>
        <v>0</v>
      </c>
      <c r="I130" s="17" t="n">
        <f aca="false">IF(I$20="e",0,VLOOKUP($B130,_eurostat_input!$A$5:$BK$35,I$20+$A130-1,0))</f>
        <v>0.248766241040422</v>
      </c>
      <c r="J130" s="17" t="n">
        <f aca="false">IF(J$20="e",0,VLOOKUP($B130,_eurostat_input!$A$5:$BK$35,J$20+$A130-1,0))</f>
        <v>0</v>
      </c>
      <c r="K130" s="17" t="n">
        <f aca="false">IF(K$20="e",0,VLOOKUP($B130,_eurostat_input!$A$5:$BK$35,K$20+$A130-1,0))</f>
        <v>0.34465438009261</v>
      </c>
      <c r="L130" s="17" t="n">
        <f aca="false">IF(L$20="e",0,VLOOKUP($B130,_eurostat_input!$A$5:$BK$35,L$20+$A130-1,0))</f>
        <v>0.094536813617669</v>
      </c>
      <c r="M130" s="17" t="n">
        <f aca="false">IF(M$20="e",0,VLOOKUP($B130,_eurostat_input!$A$5:$BK$35,M$20+$A130-1,0))</f>
        <v>0</v>
      </c>
      <c r="N130" s="17" t="n">
        <f aca="false">IF(N$20="e",0,VLOOKUP($B130,_eurostat_input!$A$5:$BK$35,N$20+$A130-1,0))</f>
        <v>0.283610440853007</v>
      </c>
      <c r="O130" s="17" t="n">
        <f aca="false">IF(O$20="e",0,VLOOKUP($B130,_eurostat_input!$A$5:$BK$35,O$20+$A130-1,0))</f>
        <v>0</v>
      </c>
      <c r="P130" s="17" t="n">
        <f aca="false">IF(P$20="e",0,VLOOKUP($B130,_eurostat_input!$A$5:$BK$35,P$20+$A130-1,0))</f>
        <v>0</v>
      </c>
      <c r="Q130" s="18" t="n">
        <f aca="false">SUM(D130:P130)</f>
        <v>1</v>
      </c>
    </row>
    <row r="131" customFormat="false" ht="16.5" hidden="false" customHeight="false" outlineLevel="0" collapsed="false">
      <c r="A131" s="0" t="n">
        <f aca="false">MATCH($C131,_eurostat_input!$A$4:$AN$4,0)-1</f>
        <v>32</v>
      </c>
      <c r="B131" s="0" t="s">
        <v>54</v>
      </c>
      <c r="C131" s="0" t="n">
        <f aca="false">C102+1</f>
        <v>4</v>
      </c>
      <c r="D131" s="17" t="n">
        <f aca="false">IF(D$20="e",0,VLOOKUP($B131,_eurostat_input!$A$5:$BK$35,D$20+$A131-1,0))</f>
        <v>0.0436128884868452</v>
      </c>
      <c r="E131" s="17" t="n">
        <f aca="false">IF(E$20="e",0,VLOOKUP($B131,_eurostat_input!$A$5:$BK$35,E$20+$A131-1,0))</f>
        <v>0</v>
      </c>
      <c r="F131" s="17" t="n">
        <f aca="false">IF(F$20="e",0,VLOOKUP($B131,_eurostat_input!$A$5:$BK$35,F$20+$A131-1,0))</f>
        <v>0</v>
      </c>
      <c r="G131" s="17" t="n">
        <f aca="false">IF(G$20="e",0,VLOOKUP($B131,_eurostat_input!$A$5:$BK$35,G$20+$A131-1,0))</f>
        <v>0.000293040091592588</v>
      </c>
      <c r="H131" s="17" t="n">
        <f aca="false">IF(H$20="e",0,VLOOKUP($B131,_eurostat_input!$A$5:$BK$35,H$20+$A131-1,0))</f>
        <v>7.54328666211698E-006</v>
      </c>
      <c r="I131" s="17" t="n">
        <f aca="false">IF(I$20="e",0,VLOOKUP($B131,_eurostat_input!$A$5:$BK$35,I$20+$A131-1,0))</f>
        <v>0.321085448381713</v>
      </c>
      <c r="J131" s="17" t="n">
        <f aca="false">IF(J$20="e",0,VLOOKUP($B131,_eurostat_input!$A$5:$BK$35,J$20+$A131-1,0))</f>
        <v>0</v>
      </c>
      <c r="K131" s="17" t="n">
        <f aca="false">IF(K$20="e",0,VLOOKUP($B131,_eurostat_input!$A$5:$BK$35,K$20+$A131-1,0))</f>
        <v>0.0176040334874803</v>
      </c>
      <c r="L131" s="17" t="n">
        <f aca="false">IF(L$20="e",0,VLOOKUP($B131,_eurostat_input!$A$5:$BK$35,L$20+$A131-1,0))</f>
        <v>0.146012293951457</v>
      </c>
      <c r="M131" s="17" t="n">
        <f aca="false">IF(M$20="e",0,VLOOKUP($B131,_eurostat_input!$A$5:$BK$35,M$20+$A131-1,0))</f>
        <v>0.033347870459879</v>
      </c>
      <c r="N131" s="17" t="n">
        <f aca="false">IF(N$20="e",0,VLOOKUP($B131,_eurostat_input!$A$5:$BK$35,N$20+$A131-1,0))</f>
        <v>0.438036881854371</v>
      </c>
      <c r="O131" s="17" t="n">
        <f aca="false">IF(O$20="e",0,VLOOKUP($B131,_eurostat_input!$A$5:$BK$35,O$20+$A131-1,0))</f>
        <v>0</v>
      </c>
      <c r="P131" s="17" t="n">
        <f aca="false">IF(P$20="e",0,VLOOKUP($B131,_eurostat_input!$A$5:$BK$35,P$20+$A131-1,0))</f>
        <v>0</v>
      </c>
      <c r="Q131" s="18" t="n">
        <f aca="false">SUM(D131:P131)</f>
        <v>1</v>
      </c>
    </row>
    <row r="132" customFormat="false" ht="16.5" hidden="false" customHeight="false" outlineLevel="0" collapsed="false">
      <c r="A132" s="0" t="n">
        <f aca="false">MATCH($C132,_eurostat_input!$A$4:$AN$4,0)-1</f>
        <v>32</v>
      </c>
      <c r="B132" s="0" t="s">
        <v>55</v>
      </c>
      <c r="C132" s="0" t="n">
        <f aca="false">C103+1</f>
        <v>4</v>
      </c>
      <c r="D132" s="17" t="n">
        <f aca="false">IF(D$20="e",0,VLOOKUP($B132,_eurostat_input!$A$5:$BK$35,D$20+$A132-1,0))</f>
        <v>0.00715112060385786</v>
      </c>
      <c r="E132" s="17" t="n">
        <f aca="false">IF(E$20="e",0,VLOOKUP($B132,_eurostat_input!$A$5:$BK$35,E$20+$A132-1,0))</f>
        <v>0</v>
      </c>
      <c r="F132" s="17" t="n">
        <f aca="false">IF(F$20="e",0,VLOOKUP($B132,_eurostat_input!$A$5:$BK$35,F$20+$A132-1,0))</f>
        <v>0</v>
      </c>
      <c r="G132" s="17" t="n">
        <f aca="false">IF(G$20="e",0,VLOOKUP($B132,_eurostat_input!$A$5:$BK$35,G$20+$A132-1,0))</f>
        <v>0.000340028463442423</v>
      </c>
      <c r="H132" s="17" t="n">
        <f aca="false">IF(H$20="e",0,VLOOKUP($B132,_eurostat_input!$A$5:$BK$35,H$20+$A132-1,0))</f>
        <v>0.0225940476756657</v>
      </c>
      <c r="I132" s="17" t="n">
        <f aca="false">IF(I$20="e",0,VLOOKUP($B132,_eurostat_input!$A$5:$BK$35,I$20+$A132-1,0))</f>
        <v>0.35336753522825</v>
      </c>
      <c r="J132" s="17" t="n">
        <f aca="false">IF(J$20="e",0,VLOOKUP($B132,_eurostat_input!$A$5:$BK$35,J$20+$A132-1,0))</f>
        <v>0</v>
      </c>
      <c r="K132" s="17" t="n">
        <f aca="false">IF(K$20="e",0,VLOOKUP($B132,_eurostat_input!$A$5:$BK$35,K$20+$A132-1,0))</f>
        <v>0.00854754752521936</v>
      </c>
      <c r="L132" s="17" t="n">
        <f aca="false">IF(L$20="e",0,VLOOKUP($B132,_eurostat_input!$A$5:$BK$35,L$20+$A132-1,0))</f>
        <v>0.100033279170362</v>
      </c>
      <c r="M132" s="17" t="n">
        <f aca="false">IF(M$20="e",0,VLOOKUP($B132,_eurostat_input!$A$5:$BK$35,M$20+$A132-1,0))</f>
        <v>0.207866603822118</v>
      </c>
      <c r="N132" s="17" t="n">
        <f aca="false">IF(N$20="e",0,VLOOKUP($B132,_eurostat_input!$A$5:$BK$35,N$20+$A132-1,0))</f>
        <v>0.300099837511085</v>
      </c>
      <c r="O132" s="17" t="n">
        <f aca="false">IF(O$20="e",0,VLOOKUP($B132,_eurostat_input!$A$5:$BK$35,O$20+$A132-1,0))</f>
        <v>0</v>
      </c>
      <c r="P132" s="17" t="n">
        <f aca="false">IF(P$20="e",0,VLOOKUP($B132,_eurostat_input!$A$5:$BK$35,P$20+$A132-1,0))</f>
        <v>0</v>
      </c>
      <c r="Q132" s="18" t="n">
        <f aca="false">SUM(D132:P132)</f>
        <v>1</v>
      </c>
    </row>
    <row r="133" customFormat="false" ht="16.5" hidden="false" customHeight="false" outlineLevel="0" collapsed="false">
      <c r="A133" s="0" t="n">
        <f aca="false">MATCH($C133,_eurostat_input!$A$4:$AN$4,0)-1</f>
        <v>32</v>
      </c>
      <c r="B133" s="0" t="s">
        <v>56</v>
      </c>
      <c r="C133" s="0" t="n">
        <f aca="false">C104+1</f>
        <v>4</v>
      </c>
      <c r="D133" s="17" t="n">
        <f aca="false">IF(D$20="e",0,VLOOKUP($B133,_eurostat_input!$A$5:$BK$35,D$20+$A133-1,0))</f>
        <v>0.000713227034472788</v>
      </c>
      <c r="E133" s="17" t="n">
        <f aca="false">IF(E$20="e",0,VLOOKUP($B133,_eurostat_input!$A$5:$BK$35,E$20+$A133-1,0))</f>
        <v>0</v>
      </c>
      <c r="F133" s="17" t="n">
        <f aca="false">IF(F$20="e",0,VLOOKUP($B133,_eurostat_input!$A$5:$BK$35,F$20+$A133-1,0))</f>
        <v>0</v>
      </c>
      <c r="G133" s="17" t="n">
        <f aca="false">IF(G$20="e",0,VLOOKUP($B133,_eurostat_input!$A$5:$BK$35,G$20+$A133-1,0))</f>
        <v>0.00392319200846091</v>
      </c>
      <c r="H133" s="17" t="n">
        <f aca="false">IF(H$20="e",0,VLOOKUP($B133,_eurostat_input!$A$5:$BK$35,H$20+$A133-1,0))</f>
        <v>0</v>
      </c>
      <c r="I133" s="17" t="n">
        <f aca="false">IF(I$20="e",0,VLOOKUP($B133,_eurostat_input!$A$5:$BK$35,I$20+$A133-1,0))</f>
        <v>0.748535417638458</v>
      </c>
      <c r="J133" s="17" t="n">
        <f aca="false">IF(J$20="e",0,VLOOKUP($B133,_eurostat_input!$A$5:$BK$35,J$20+$A133-1,0))</f>
        <v>0</v>
      </c>
      <c r="K133" s="17" t="n">
        <f aca="false">IF(K$20="e",0,VLOOKUP($B133,_eurostat_input!$A$5:$BK$35,K$20+$A133-1,0))</f>
        <v>0.185163790047591</v>
      </c>
      <c r="L133" s="17" t="n">
        <f aca="false">IF(L$20="e",0,VLOOKUP($B133,_eurostat_input!$A$5:$BK$35,L$20+$A133-1,0))</f>
        <v>0.0154160933177545</v>
      </c>
      <c r="M133" s="17" t="n">
        <f aca="false">IF(M$20="e",0,VLOOKUP($B133,_eurostat_input!$A$5:$BK$35,M$20+$A133-1,0))</f>
        <v>0</v>
      </c>
      <c r="N133" s="17" t="n">
        <f aca="false">IF(N$20="e",0,VLOOKUP($B133,_eurostat_input!$A$5:$BK$35,N$20+$A133-1,0))</f>
        <v>0.0462482799532636</v>
      </c>
      <c r="O133" s="17" t="n">
        <f aca="false">IF(O$20="e",0,VLOOKUP($B133,_eurostat_input!$A$5:$BK$35,O$20+$A133-1,0))</f>
        <v>0</v>
      </c>
      <c r="P133" s="17" t="n">
        <f aca="false">IF(P$20="e",0,VLOOKUP($B133,_eurostat_input!$A$5:$BK$35,P$20+$A133-1,0))</f>
        <v>0</v>
      </c>
      <c r="Q133" s="18" t="n">
        <f aca="false">SUM(D133:P133)</f>
        <v>1</v>
      </c>
    </row>
    <row r="134" customFormat="false" ht="16.5" hidden="false" customHeight="false" outlineLevel="0" collapsed="false">
      <c r="A134" s="0" t="n">
        <f aca="false">MATCH($C134,_eurostat_input!$A$4:$AN$4,0)-1</f>
        <v>32</v>
      </c>
      <c r="B134" s="0" t="s">
        <v>57</v>
      </c>
      <c r="C134" s="0" t="n">
        <f aca="false">C105+1</f>
        <v>4</v>
      </c>
      <c r="D134" s="17" t="n">
        <f aca="false">IF(D$20="e",0,VLOOKUP($B134,_eurostat_input!$A$5:$BK$35,D$20+$A134-1,0))</f>
        <v>0.0141557432670981</v>
      </c>
      <c r="E134" s="17" t="n">
        <f aca="false">IF(E$20="e",0,VLOOKUP($B134,_eurostat_input!$A$5:$BK$35,E$20+$A134-1,0))</f>
        <v>0</v>
      </c>
      <c r="F134" s="17" t="n">
        <f aca="false">IF(F$20="e",0,VLOOKUP($B134,_eurostat_input!$A$5:$BK$35,F$20+$A134-1,0))</f>
        <v>0</v>
      </c>
      <c r="G134" s="17" t="n">
        <f aca="false">IF(G$20="e",0,VLOOKUP($B134,_eurostat_input!$A$5:$BK$35,G$20+$A134-1,0))</f>
        <v>3.64046127286355E-006</v>
      </c>
      <c r="H134" s="17" t="n">
        <f aca="false">IF(H$20="e",0,VLOOKUP($B134,_eurostat_input!$A$5:$BK$35,H$20+$A134-1,0))</f>
        <v>0.000280946209757695</v>
      </c>
      <c r="I134" s="17" t="n">
        <f aca="false">IF(I$20="e",0,VLOOKUP($B134,_eurostat_input!$A$5:$BK$35,I$20+$A134-1,0))</f>
        <v>0.620893199490969</v>
      </c>
      <c r="J134" s="17" t="n">
        <f aca="false">IF(J$20="e",0,VLOOKUP($B134,_eurostat_input!$A$5:$BK$35,J$20+$A134-1,0))</f>
        <v>0</v>
      </c>
      <c r="K134" s="17" t="n">
        <f aca="false">IF(K$20="e",0,VLOOKUP($B134,_eurostat_input!$A$5:$BK$35,K$20+$A134-1,0))</f>
        <v>0.00188756416846623</v>
      </c>
      <c r="L134" s="17" t="n">
        <f aca="false">IF(L$20="e",0,VLOOKUP($B134,_eurostat_input!$A$5:$BK$35,L$20+$A134-1,0))</f>
        <v>0.0480140970442777</v>
      </c>
      <c r="M134" s="17" t="n">
        <f aca="false">IF(M$20="e",0,VLOOKUP($B134,_eurostat_input!$A$5:$BK$35,M$20+$A134-1,0))</f>
        <v>0.170722518225325</v>
      </c>
      <c r="N134" s="17" t="n">
        <f aca="false">IF(N$20="e",0,VLOOKUP($B134,_eurostat_input!$A$5:$BK$35,N$20+$A134-1,0))</f>
        <v>0.144042291132833</v>
      </c>
      <c r="O134" s="17" t="n">
        <f aca="false">IF(O$20="e",0,VLOOKUP($B134,_eurostat_input!$A$5:$BK$35,O$20+$A134-1,0))</f>
        <v>0</v>
      </c>
      <c r="P134" s="17" t="n">
        <f aca="false">IF(P$20="e",0,VLOOKUP($B134,_eurostat_input!$A$5:$BK$35,P$20+$A134-1,0))</f>
        <v>0</v>
      </c>
      <c r="Q134" s="18" t="n">
        <f aca="false">SUM(D134:P134)</f>
        <v>1</v>
      </c>
    </row>
    <row r="135" customFormat="false" ht="16.5" hidden="false" customHeight="false" outlineLevel="0" collapsed="false">
      <c r="A135" s="0" t="n">
        <f aca="false">MATCH($C135,_eurostat_input!$A$4:$AN$4,0)-1</f>
        <v>32</v>
      </c>
      <c r="B135" s="0" t="s">
        <v>58</v>
      </c>
      <c r="C135" s="0" t="n">
        <f aca="false">C106+1</f>
        <v>4</v>
      </c>
      <c r="D135" s="17" t="n">
        <f aca="false">IF(D$20="e",0,VLOOKUP($B135,_eurostat_input!$A$5:$BK$35,D$20+$A135-1,0))</f>
        <v>0.0134474692771214</v>
      </c>
      <c r="E135" s="17" t="n">
        <f aca="false">IF(E$20="e",0,VLOOKUP($B135,_eurostat_input!$A$5:$BK$35,E$20+$A135-1,0))</f>
        <v>0</v>
      </c>
      <c r="F135" s="17" t="n">
        <f aca="false">IF(F$20="e",0,VLOOKUP($B135,_eurostat_input!$A$5:$BK$35,F$20+$A135-1,0))</f>
        <v>0</v>
      </c>
      <c r="G135" s="17" t="n">
        <f aca="false">IF(G$20="e",0,VLOOKUP($B135,_eurostat_input!$A$5:$BK$35,G$20+$A135-1,0))</f>
        <v>0.000368832036234067</v>
      </c>
      <c r="H135" s="17" t="n">
        <f aca="false">IF(H$20="e",0,VLOOKUP($B135,_eurostat_input!$A$5:$BK$35,H$20+$A135-1,0))</f>
        <v>0.00917885532677121</v>
      </c>
      <c r="I135" s="17" t="n">
        <f aca="false">IF(I$20="e",0,VLOOKUP($B135,_eurostat_input!$A$5:$BK$35,I$20+$A135-1,0))</f>
        <v>0.480608641413931</v>
      </c>
      <c r="J135" s="17" t="n">
        <f aca="false">IF(J$20="e",0,VLOOKUP($B135,_eurostat_input!$A$5:$BK$35,J$20+$A135-1,0))</f>
        <v>0</v>
      </c>
      <c r="K135" s="17" t="n">
        <f aca="false">IF(K$20="e",0,VLOOKUP($B135,_eurostat_input!$A$5:$BK$35,K$20+$A135-1,0))</f>
        <v>0.0444133524505115</v>
      </c>
      <c r="L135" s="17" t="n">
        <f aca="false">IF(L$20="e",0,VLOOKUP($B135,_eurostat_input!$A$5:$BK$35,L$20+$A135-1,0))</f>
        <v>0.076458895828421</v>
      </c>
      <c r="M135" s="17" t="n">
        <f aca="false">IF(M$20="e",0,VLOOKUP($B135,_eurostat_input!$A$5:$BK$35,M$20+$A135-1,0))</f>
        <v>0.146147266181746</v>
      </c>
      <c r="N135" s="17" t="n">
        <f aca="false">IF(N$20="e",0,VLOOKUP($B135,_eurostat_input!$A$5:$BK$35,N$20+$A135-1,0))</f>
        <v>0.229376687485263</v>
      </c>
      <c r="O135" s="17" t="n">
        <f aca="false">IF(O$20="e",0,VLOOKUP($B135,_eurostat_input!$A$5:$BK$35,O$20+$A135-1,0))</f>
        <v>0</v>
      </c>
      <c r="P135" s="17" t="n">
        <f aca="false">IF(P$20="e",0,VLOOKUP($B135,_eurostat_input!$A$5:$BK$35,P$20+$A135-1,0))</f>
        <v>0</v>
      </c>
      <c r="Q135" s="18" t="n">
        <f aca="false">SUM(D135:P135)</f>
        <v>1</v>
      </c>
    </row>
    <row r="136" customFormat="false" ht="16.5" hidden="false" customHeight="false" outlineLevel="0" collapsed="false">
      <c r="A136" s="0" t="n">
        <f aca="false">MATCH($C136,_eurostat_input!$A$4:$AN$4,0)-1</f>
        <v>32</v>
      </c>
      <c r="B136" s="0" t="s">
        <v>59</v>
      </c>
      <c r="C136" s="0" t="n">
        <f aca="false">C107+1</f>
        <v>4</v>
      </c>
      <c r="D136" s="17" t="n">
        <f aca="false">IF(D$20="e",0,VLOOKUP($B136,_eurostat_input!$A$5:$BK$35,D$20+$A136-1,0))</f>
        <v>0.00588587619854788</v>
      </c>
      <c r="E136" s="17" t="n">
        <f aca="false">IF(E$20="e",0,VLOOKUP($B136,_eurostat_input!$A$5:$BK$35,E$20+$A136-1,0))</f>
        <v>0</v>
      </c>
      <c r="F136" s="17" t="n">
        <f aca="false">IF(F$20="e",0,VLOOKUP($B136,_eurostat_input!$A$5:$BK$35,F$20+$A136-1,0))</f>
        <v>0</v>
      </c>
      <c r="G136" s="17" t="n">
        <f aca="false">IF(G$20="e",0,VLOOKUP($B136,_eurostat_input!$A$5:$BK$35,G$20+$A136-1,0))</f>
        <v>0.00759691569327142</v>
      </c>
      <c r="H136" s="17" t="n">
        <f aca="false">IF(H$20="e",0,VLOOKUP($B136,_eurostat_input!$A$5:$BK$35,H$20+$A136-1,0))</f>
        <v>6.73852665597972E-006</v>
      </c>
      <c r="I136" s="17" t="n">
        <f aca="false">IF(I$20="e",0,VLOOKUP($B136,_eurostat_input!$A$5:$BK$35,I$20+$A136-1,0))</f>
        <v>0.675354053059821</v>
      </c>
      <c r="J136" s="17" t="n">
        <f aca="false">IF(J$20="e",0,VLOOKUP($B136,_eurostat_input!$A$5:$BK$35,J$20+$A136-1,0))</f>
        <v>0</v>
      </c>
      <c r="K136" s="17" t="n">
        <f aca="false">IF(K$20="e",0,VLOOKUP($B136,_eurostat_input!$A$5:$BK$35,K$20+$A136-1,0))</f>
        <v>0.0396322728611548</v>
      </c>
      <c r="L136" s="17" t="n">
        <f aca="false">IF(L$20="e",0,VLOOKUP($B136,_eurostat_input!$A$5:$BK$35,L$20+$A136-1,0))</f>
        <v>0.0448526886414303</v>
      </c>
      <c r="M136" s="17" t="n">
        <f aca="false">IF(M$20="e",0,VLOOKUP($B136,_eurostat_input!$A$5:$BK$35,M$20+$A136-1,0))</f>
        <v>0.0921133890948279</v>
      </c>
      <c r="N136" s="17" t="n">
        <f aca="false">IF(N$20="e",0,VLOOKUP($B136,_eurostat_input!$A$5:$BK$35,N$20+$A136-1,0))</f>
        <v>0.134558065924291</v>
      </c>
      <c r="O136" s="17" t="n">
        <f aca="false">IF(O$20="e",0,VLOOKUP($B136,_eurostat_input!$A$5:$BK$35,O$20+$A136-1,0))</f>
        <v>0</v>
      </c>
      <c r="P136" s="17" t="n">
        <f aca="false">IF(P$20="e",0,VLOOKUP($B136,_eurostat_input!$A$5:$BK$35,P$20+$A136-1,0))</f>
        <v>0</v>
      </c>
      <c r="Q136" s="18" t="n">
        <f aca="false">SUM(D136:P136)</f>
        <v>1</v>
      </c>
    </row>
    <row r="137" customFormat="false" ht="16.5" hidden="false" customHeight="false" outlineLevel="0" collapsed="false">
      <c r="A137" s="0" t="n">
        <f aca="false">MATCH($C137,_eurostat_input!$A$4:$AN$4,0)-1</f>
        <v>32</v>
      </c>
      <c r="B137" s="0" t="s">
        <v>60</v>
      </c>
      <c r="C137" s="0" t="n">
        <f aca="false">C108+1</f>
        <v>4</v>
      </c>
      <c r="D137" s="17" t="n">
        <f aca="false">IF(D$20="e",0,VLOOKUP($B137,_eurostat_input!$A$5:$BK$35,D$20+$A137-1,0))</f>
        <v>0.0122161093331125</v>
      </c>
      <c r="E137" s="17" t="n">
        <f aca="false">IF(E$20="e",0,VLOOKUP($B137,_eurostat_input!$A$5:$BK$35,E$20+$A137-1,0))</f>
        <v>0</v>
      </c>
      <c r="F137" s="17" t="n">
        <f aca="false">IF(F$20="e",0,VLOOKUP($B137,_eurostat_input!$A$5:$BK$35,F$20+$A137-1,0))</f>
        <v>0</v>
      </c>
      <c r="G137" s="17" t="n">
        <f aca="false">IF(G$20="e",0,VLOOKUP($B137,_eurostat_input!$A$5:$BK$35,G$20+$A137-1,0))</f>
        <v>0.0154100121225275</v>
      </c>
      <c r="H137" s="17" t="n">
        <f aca="false">IF(H$20="e",0,VLOOKUP($B137,_eurostat_input!$A$5:$BK$35,H$20+$A137-1,0))</f>
        <v>0.000490244755180118</v>
      </c>
      <c r="I137" s="17" t="n">
        <f aca="false">IF(I$20="e",0,VLOOKUP($B137,_eurostat_input!$A$5:$BK$35,I$20+$A137-1,0))</f>
        <v>0.530933037658407</v>
      </c>
      <c r="J137" s="17" t="n">
        <f aca="false">IF(J$20="e",0,VLOOKUP($B137,_eurostat_input!$A$5:$BK$35,J$20+$A137-1,0))</f>
        <v>0</v>
      </c>
      <c r="K137" s="17" t="n">
        <f aca="false">IF(K$20="e",0,VLOOKUP($B137,_eurostat_input!$A$5:$BK$35,K$20+$A137-1,0))</f>
        <v>0.0670029255268668</v>
      </c>
      <c r="L137" s="17" t="n">
        <f aca="false">IF(L$20="e",0,VLOOKUP($B137,_eurostat_input!$A$5:$BK$35,L$20+$A137-1,0))</f>
        <v>0.0934869176509766</v>
      </c>
      <c r="M137" s="17" t="n">
        <f aca="false">IF(M$20="e",0,VLOOKUP($B137,_eurostat_input!$A$5:$BK$35,M$20+$A137-1,0))</f>
        <v>0</v>
      </c>
      <c r="N137" s="17" t="n">
        <f aca="false">IF(N$20="e",0,VLOOKUP($B137,_eurostat_input!$A$5:$BK$35,N$20+$A137-1,0))</f>
        <v>0.28046075295293</v>
      </c>
      <c r="O137" s="17" t="n">
        <f aca="false">IF(O$20="e",0,VLOOKUP($B137,_eurostat_input!$A$5:$BK$35,O$20+$A137-1,0))</f>
        <v>0</v>
      </c>
      <c r="P137" s="17" t="n">
        <f aca="false">IF(P$20="e",0,VLOOKUP($B137,_eurostat_input!$A$5:$BK$35,P$20+$A137-1,0))</f>
        <v>0</v>
      </c>
      <c r="Q137" s="18" t="n">
        <f aca="false">SUM(D137:P137)</f>
        <v>1</v>
      </c>
    </row>
    <row r="138" customFormat="false" ht="16.5" hidden="false" customHeight="false" outlineLevel="0" collapsed="false">
      <c r="A138" s="0" t="n">
        <f aca="false">MATCH($C138,_eurostat_input!$A$4:$AN$4,0)-1</f>
        <v>32</v>
      </c>
      <c r="B138" s="0" t="s">
        <v>61</v>
      </c>
      <c r="C138" s="0" t="n">
        <f aca="false">C109+1</f>
        <v>4</v>
      </c>
      <c r="D138" s="17" t="n">
        <f aca="false">IF(D$20="e",0,VLOOKUP($B138,_eurostat_input!$A$5:$BK$35,D$20+$A138-1,0))</f>
        <v>0.00027560690626333</v>
      </c>
      <c r="E138" s="17" t="n">
        <f aca="false">IF(E$20="e",0,VLOOKUP($B138,_eurostat_input!$A$5:$BK$35,E$20+$A138-1,0))</f>
        <v>0</v>
      </c>
      <c r="F138" s="17" t="n">
        <f aca="false">IF(F$20="e",0,VLOOKUP($B138,_eurostat_input!$A$5:$BK$35,F$20+$A138-1,0))</f>
        <v>0</v>
      </c>
      <c r="G138" s="17" t="n">
        <f aca="false">IF(G$20="e",0,VLOOKUP($B138,_eurostat_input!$A$5:$BK$35,G$20+$A138-1,0))</f>
        <v>0.00022699045003835</v>
      </c>
      <c r="H138" s="17" t="n">
        <f aca="false">IF(H$20="e",0,VLOOKUP($B138,_eurostat_input!$A$5:$BK$35,H$20+$A138-1,0))</f>
        <v>0</v>
      </c>
      <c r="I138" s="17" t="n">
        <f aca="false">IF(I$20="e",0,VLOOKUP($B138,_eurostat_input!$A$5:$BK$35,I$20+$A138-1,0))</f>
        <v>0.191424850251555</v>
      </c>
      <c r="J138" s="17" t="n">
        <f aca="false">IF(J$20="e",0,VLOOKUP($B138,_eurostat_input!$A$5:$BK$35,J$20+$A138-1,0))</f>
        <v>0</v>
      </c>
      <c r="K138" s="17" t="n">
        <f aca="false">IF(K$20="e",0,VLOOKUP($B138,_eurostat_input!$A$5:$BK$35,K$20+$A138-1,0))</f>
        <v>0.311263875383674</v>
      </c>
      <c r="L138" s="17" t="n">
        <f aca="false">IF(L$20="e",0,VLOOKUP($B138,_eurostat_input!$A$5:$BK$35,L$20+$A138-1,0))</f>
        <v>0.00167113620970308</v>
      </c>
      <c r="M138" s="17" t="n">
        <f aca="false">IF(M$20="e",0,VLOOKUP($B138,_eurostat_input!$A$5:$BK$35,M$20+$A138-1,0))</f>
        <v>0.490124132169657</v>
      </c>
      <c r="N138" s="17" t="n">
        <f aca="false">IF(N$20="e",0,VLOOKUP($B138,_eurostat_input!$A$5:$BK$35,N$20+$A138-1,0))</f>
        <v>0.00501340862910925</v>
      </c>
      <c r="O138" s="17" t="n">
        <f aca="false">IF(O$20="e",0,VLOOKUP($B138,_eurostat_input!$A$5:$BK$35,O$20+$A138-1,0))</f>
        <v>0</v>
      </c>
      <c r="P138" s="17" t="n">
        <f aca="false">IF(P$20="e",0,VLOOKUP($B138,_eurostat_input!$A$5:$BK$35,P$20+$A138-1,0))</f>
        <v>0</v>
      </c>
      <c r="Q138" s="18" t="n">
        <f aca="false">SUM(D138:P138)</f>
        <v>1</v>
      </c>
    </row>
    <row r="139" customFormat="false" ht="16.5" hidden="false" customHeight="false" outlineLevel="0" collapsed="false">
      <c r="A139" s="0" t="n">
        <f aca="false">MATCH($C139,_eurostat_input!$A$4:$AN$4,0)-1</f>
        <v>32</v>
      </c>
      <c r="B139" s="0" t="s">
        <v>62</v>
      </c>
      <c r="C139" s="0" t="n">
        <f aca="false">C110+1</f>
        <v>4</v>
      </c>
      <c r="D139" s="17" t="n">
        <f aca="false">IF(D$20="e",0,VLOOKUP($B139,_eurostat_input!$A$5:$BK$35,D$20+$A139-1,0))</f>
        <v>0.011236842726049</v>
      </c>
      <c r="E139" s="17" t="n">
        <f aca="false">IF(E$20="e",0,VLOOKUP($B139,_eurostat_input!$A$5:$BK$35,E$20+$A139-1,0))</f>
        <v>0</v>
      </c>
      <c r="F139" s="17" t="n">
        <f aca="false">IF(F$20="e",0,VLOOKUP($B139,_eurostat_input!$A$5:$BK$35,F$20+$A139-1,0))</f>
        <v>0</v>
      </c>
      <c r="G139" s="17" t="n">
        <f aca="false">IF(G$20="e",0,VLOOKUP($B139,_eurostat_input!$A$5:$BK$35,G$20+$A139-1,0))</f>
        <v>0.0102011118781388</v>
      </c>
      <c r="H139" s="17" t="n">
        <f aca="false">IF(H$20="e",0,VLOOKUP($B139,_eurostat_input!$A$5:$BK$35,H$20+$A139-1,0))</f>
        <v>0.000206750061006165</v>
      </c>
      <c r="I139" s="17" t="n">
        <f aca="false">IF(I$20="e",0,VLOOKUP($B139,_eurostat_input!$A$5:$BK$35,I$20+$A139-1,0))</f>
        <v>0.473897094187024</v>
      </c>
      <c r="J139" s="17" t="n">
        <f aca="false">IF(J$20="e",0,VLOOKUP($B139,_eurostat_input!$A$5:$BK$35,J$20+$A139-1,0))</f>
        <v>0</v>
      </c>
      <c r="K139" s="17" t="n">
        <f aca="false">IF(K$20="e",0,VLOOKUP($B139,_eurostat_input!$A$5:$BK$35,K$20+$A139-1,0))</f>
        <v>0.0677021209801369</v>
      </c>
      <c r="L139" s="17" t="n">
        <f aca="false">IF(L$20="e",0,VLOOKUP($B139,_eurostat_input!$A$5:$BK$35,L$20+$A139-1,0))</f>
        <v>0.0719686430117698</v>
      </c>
      <c r="M139" s="17" t="n">
        <f aca="false">IF(M$20="e",0,VLOOKUP($B139,_eurostat_input!$A$5:$BK$35,M$20+$A139-1,0))</f>
        <v>0.148881508120567</v>
      </c>
      <c r="N139" s="17" t="n">
        <f aca="false">IF(N$20="e",0,VLOOKUP($B139,_eurostat_input!$A$5:$BK$35,N$20+$A139-1,0))</f>
        <v>0.215905929035309</v>
      </c>
      <c r="O139" s="17" t="n">
        <f aca="false">IF(O$20="e",0,VLOOKUP($B139,_eurostat_input!$A$5:$BK$35,O$20+$A139-1,0))</f>
        <v>0</v>
      </c>
      <c r="P139" s="17" t="n">
        <f aca="false">IF(P$20="e",0,VLOOKUP($B139,_eurostat_input!$A$5:$BK$35,P$20+$A139-1,0))</f>
        <v>0</v>
      </c>
      <c r="Q139" s="18" t="n">
        <f aca="false">SUM(D139:P139)</f>
        <v>1</v>
      </c>
    </row>
    <row r="140" customFormat="false" ht="16.5" hidden="false" customHeight="false" outlineLevel="0" collapsed="false">
      <c r="A140" s="0" t="n">
        <f aca="false">MATCH($C140,_eurostat_input!$A$4:$AN$4,0)-1</f>
        <v>32</v>
      </c>
      <c r="B140" s="0" t="s">
        <v>63</v>
      </c>
      <c r="C140" s="0" t="n">
        <f aca="false">C111+1</f>
        <v>4</v>
      </c>
      <c r="D140" s="17" t="n">
        <f aca="false">IF(D$20="e",0,VLOOKUP($B140,_eurostat_input!$A$5:$BK$35,D$20+$A140-1,0))</f>
        <v>0.0379797286395599</v>
      </c>
      <c r="E140" s="17" t="n">
        <f aca="false">IF(E$20="e",0,VLOOKUP($B140,_eurostat_input!$A$5:$BK$35,E$20+$A140-1,0))</f>
        <v>0</v>
      </c>
      <c r="F140" s="17" t="n">
        <f aca="false">IF(F$20="e",0,VLOOKUP($B140,_eurostat_input!$A$5:$BK$35,F$20+$A140-1,0))</f>
        <v>0</v>
      </c>
      <c r="G140" s="17" t="n">
        <f aca="false">IF(G$20="e",0,VLOOKUP($B140,_eurostat_input!$A$5:$BK$35,G$20+$A140-1,0))</f>
        <v>0.00459154159522874</v>
      </c>
      <c r="H140" s="17" t="n">
        <f aca="false">IF(H$20="e",0,VLOOKUP($B140,_eurostat_input!$A$5:$BK$35,H$20+$A140-1,0))</f>
        <v>0.00110609750395924</v>
      </c>
      <c r="I140" s="17" t="n">
        <f aca="false">IF(I$20="e",0,VLOOKUP($B140,_eurostat_input!$A$5:$BK$35,I$20+$A140-1,0))</f>
        <v>0.304886603380211</v>
      </c>
      <c r="J140" s="17" t="n">
        <f aca="false">IF(J$20="e",0,VLOOKUP($B140,_eurostat_input!$A$5:$BK$35,J$20+$A140-1,0))</f>
        <v>0</v>
      </c>
      <c r="K140" s="17" t="n">
        <f aca="false">IF(K$20="e",0,VLOOKUP($B140,_eurostat_input!$A$5:$BK$35,K$20+$A140-1,0))</f>
        <v>0.0683200842599118</v>
      </c>
      <c r="L140" s="17" t="n">
        <f aca="false">IF(L$20="e",0,VLOOKUP($B140,_eurostat_input!$A$5:$BK$35,L$20+$A140-1,0))</f>
        <v>0.145227247731337</v>
      </c>
      <c r="M140" s="17" t="n">
        <f aca="false">IF(M$20="e",0,VLOOKUP($B140,_eurostat_input!$A$5:$BK$35,M$20+$A140-1,0))</f>
        <v>0.00220695369578328</v>
      </c>
      <c r="N140" s="17" t="n">
        <f aca="false">IF(N$20="e",0,VLOOKUP($B140,_eurostat_input!$A$5:$BK$35,N$20+$A140-1,0))</f>
        <v>0.43568174319401</v>
      </c>
      <c r="O140" s="17" t="n">
        <f aca="false">IF(O$20="e",0,VLOOKUP($B140,_eurostat_input!$A$5:$BK$35,O$20+$A140-1,0))</f>
        <v>0</v>
      </c>
      <c r="P140" s="17" t="n">
        <f aca="false">IF(P$20="e",0,VLOOKUP($B140,_eurostat_input!$A$5:$BK$35,P$20+$A140-1,0))</f>
        <v>0</v>
      </c>
      <c r="Q140" s="18" t="n">
        <f aca="false">SUM(D140:P140)</f>
        <v>1</v>
      </c>
    </row>
    <row r="141" customFormat="false" ht="15.75" hidden="false" customHeight="false" outlineLevel="0" collapsed="false"/>
    <row r="143" s="2" customFormat="true" ht="45" hidden="false" customHeight="false" outlineLevel="0" collapsed="false">
      <c r="B143" s="9" t="s">
        <v>10</v>
      </c>
      <c r="C143" s="9"/>
      <c r="D143" s="2" t="s">
        <v>13</v>
      </c>
      <c r="E143" s="2" t="s">
        <v>13</v>
      </c>
      <c r="F143" s="2" t="s">
        <v>13</v>
      </c>
      <c r="G143" s="2" t="s">
        <v>19</v>
      </c>
      <c r="I143" s="2" t="s">
        <v>21</v>
      </c>
      <c r="J143" s="2" t="s">
        <v>22</v>
      </c>
      <c r="K143" s="2" t="s">
        <v>6</v>
      </c>
      <c r="L143" s="2" t="s">
        <v>6</v>
      </c>
      <c r="M143" s="2" t="s">
        <v>25</v>
      </c>
      <c r="N143" s="2" t="s">
        <v>8</v>
      </c>
      <c r="O143" s="2" t="s">
        <v>23</v>
      </c>
      <c r="P143" s="2" t="s">
        <v>24</v>
      </c>
    </row>
    <row r="144" s="2" customFormat="true" ht="15" hidden="false" customHeight="true" outlineLevel="0" collapsed="false">
      <c r="B144" s="9"/>
      <c r="C144" s="9" t="n">
        <v>8</v>
      </c>
      <c r="D144" s="11" t="s">
        <v>2</v>
      </c>
      <c r="E144" s="11"/>
      <c r="F144" s="11"/>
      <c r="G144" s="2" t="s">
        <v>3</v>
      </c>
      <c r="H144" s="12" t="s">
        <v>4</v>
      </c>
      <c r="I144" s="13" t="s">
        <v>5</v>
      </c>
      <c r="J144" s="13"/>
      <c r="K144" s="14" t="s">
        <v>6</v>
      </c>
      <c r="L144" s="14"/>
      <c r="M144" s="11" t="s">
        <v>32</v>
      </c>
      <c r="N144" s="11"/>
      <c r="O144" s="11"/>
      <c r="P144" s="11"/>
    </row>
    <row r="145" s="2" customFormat="true" ht="60.75" hidden="false" customHeight="false" outlineLevel="0" collapsed="false">
      <c r="B145" s="15" t="s">
        <v>33</v>
      </c>
      <c r="C145" s="15" t="s">
        <v>34</v>
      </c>
      <c r="D145" s="2" t="s">
        <v>13</v>
      </c>
      <c r="E145" s="16" t="s">
        <v>15</v>
      </c>
      <c r="F145" s="16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6</v>
      </c>
      <c r="L145" s="2" t="s">
        <v>7</v>
      </c>
      <c r="M145" s="2" t="s">
        <v>25</v>
      </c>
      <c r="N145" s="2" t="s">
        <v>8</v>
      </c>
      <c r="O145" s="2" t="s">
        <v>23</v>
      </c>
      <c r="P145" s="2" t="s">
        <v>24</v>
      </c>
    </row>
    <row r="146" customFormat="false" ht="16.5" hidden="false" customHeight="false" outlineLevel="0" collapsed="false">
      <c r="B146" s="0" t="s">
        <v>35</v>
      </c>
      <c r="C146" s="0" t="n">
        <v>1</v>
      </c>
      <c r="D146" s="22" t="e">
        <f aca="true" t="array" ref="D146:D146">INDEX(OFFSET(INDIRECT("'"&amp;D$145&amp;"'!A1"),0,$C$144,200,1),MATCH(1,(_summary!$B146=INDIRECT("'"&amp;D$145&amp;"'!A1:A300"))*(_summary!$C146=INDIRECT("'"&amp;D$145&amp;"'!B1:B300")),0))</f>
        <v>#VALUE!</v>
      </c>
      <c r="E146" s="22" t="e">
        <f aca="true" t="array" ref="E146:E146">INDEX(OFFSET(INDIRECT("'"&amp;E$145&amp;"'!A1"),0,$C$144,200,1),MATCH(1,(_summary!$B146=INDIRECT("'"&amp;E$145&amp;"'!A1:A300"))*(_summary!$C146=INDIRECT("'"&amp;E$145&amp;"'!B1:B300")),0))</f>
        <v>#VALUE!</v>
      </c>
      <c r="F146" s="22" t="e">
        <f aca="true" t="array" ref="F146:F146">INDEX(OFFSET(INDIRECT("'"&amp;F$145&amp;"'!A1"),0,$C$144,200,1),MATCH(1,(_summary!$B146=INDIRECT("'"&amp;F$145&amp;"'!A1:A300"))*(_summary!$C146=INDIRECT("'"&amp;F$145&amp;"'!B1:B300")),0))</f>
        <v>#VALUE!</v>
      </c>
      <c r="G146" s="22" t="e">
        <f aca="true" t="array" ref="G146:G146">INDEX(OFFSET(INDIRECT("'"&amp;G$145&amp;"'!A1"),0,$C$144,200,1),MATCH(1,(_summary!$B146=INDIRECT("'"&amp;G$145&amp;"'!A1:A300"))*(_summary!$C146=INDIRECT("'"&amp;G$145&amp;"'!B1:B300")),0))</f>
        <v>#VALUE!</v>
      </c>
      <c r="H146" s="22" t="e">
        <f aca="true" t="array" ref="H146:H146">INDEX(OFFSET(INDIRECT("'"&amp;H$145&amp;"'!A1"),0,$C$144,200,1),MATCH(1,(_summary!$B146=INDIRECT("'"&amp;H$145&amp;"'!A1:A300"))*(_summary!$C146=INDIRECT("'"&amp;H$145&amp;"'!B1:B300")),0))</f>
        <v>#VALUE!</v>
      </c>
      <c r="I146" s="22" t="e">
        <f aca="true" t="array" ref="I146:I146">INDEX(OFFSET(INDIRECT("'"&amp;I$145&amp;"'!A1"),0,$C$144,200,1),MATCH(1,(_summary!$B146=INDIRECT("'"&amp;I$145&amp;"'!A1:A300"))*(_summary!$C146=INDIRECT("'"&amp;I$145&amp;"'!B1:B300")),0))</f>
        <v>#VALUE!</v>
      </c>
      <c r="J146" s="22" t="e">
        <f aca="true" t="array" ref="J146:J146">INDEX(OFFSET(INDIRECT("'"&amp;J$145&amp;"'!A1"),0,$C$144,200,1),MATCH(1,(_summary!$B146=INDIRECT("'"&amp;J$145&amp;"'!A1:A300"))*(_summary!$C146=INDIRECT("'"&amp;J$145&amp;"'!B1:B300")),0))</f>
        <v>#VALUE!</v>
      </c>
      <c r="K146" s="22" t="e">
        <f aca="true" t="array" ref="K146:K146">INDEX(OFFSET(INDIRECT("'"&amp;K$145&amp;"'!A1"),0,$C$144,200,1),MATCH(1,(_summary!$B146=INDIRECT("'"&amp;K$145&amp;"'!A1:A300"))*(_summary!$C146=INDIRECT("'"&amp;K$145&amp;"'!B1:B300")),0))</f>
        <v>#VALUE!</v>
      </c>
      <c r="L146" s="22" t="e">
        <f aca="true" t="array" ref="L146:L146">INDEX(OFFSET(INDIRECT("'"&amp;L$145&amp;"'!A1"),0,$C$144,200,1),MATCH(1,(_summary!$B146=INDIRECT("'"&amp;L$145&amp;"'!A1:A300"))*(_summary!$C146=INDIRECT("'"&amp;L$145&amp;"'!B1:B300")),0))</f>
        <v>#VALUE!</v>
      </c>
      <c r="M146" s="22" t="e">
        <f aca="true" t="array" ref="M146:M146">INDEX(OFFSET(INDIRECT("'"&amp;M$145&amp;"'!A1"),0,$C$144,200,1),MATCH(1,(_summary!$B146=INDIRECT("'"&amp;M$145&amp;"'!A1:A300"))*(_summary!$C146=INDIRECT("'"&amp;M$145&amp;"'!B1:B300")),0))</f>
        <v>#VALUE!</v>
      </c>
      <c r="N146" s="22" t="e">
        <f aca="true" t="array" ref="N146:N146">INDEX(OFFSET(INDIRECT("'"&amp;N$145&amp;"'!A1"),0,$C$144,200,1),MATCH(1,(_summary!$B146=INDIRECT("'"&amp;N$145&amp;"'!A1:A300"))*(_summary!$C146=INDIRECT("'"&amp;N$145&amp;"'!B1:B300")),0))</f>
        <v>#VALUE!</v>
      </c>
      <c r="O146" s="22" t="e">
        <f aca="true" t="array" ref="O146:O146">INDEX(OFFSET(INDIRECT("'"&amp;O$145&amp;"'!A1"),0,$C$144,200,1),MATCH(1,(_summary!$B146=INDIRECT("'"&amp;O$145&amp;"'!A1:A300"))*(_summary!$C146=INDIRECT("'"&amp;O$145&amp;"'!B1:B300")),0))</f>
        <v>#VALUE!</v>
      </c>
      <c r="P146" s="22" t="e">
        <f aca="true" t="array" ref="P146:P146">INDEX(OFFSET(INDIRECT("'"&amp;P$145&amp;"'!A1"),0,$C$144,200,1),MATCH(1,(_summary!$B146=INDIRECT("'"&amp;P$145&amp;"'!A1:A300"))*(_summary!$C146=INDIRECT("'"&amp;P$145&amp;"'!B1:B300")),0))</f>
        <v>#VALUE!</v>
      </c>
      <c r="Q146" s="18" t="e">
        <f aca="false">SUM(D146:P146)</f>
        <v>#VALUE!</v>
      </c>
      <c r="R146" s="23"/>
    </row>
    <row r="147" customFormat="false" ht="16.5" hidden="false" customHeight="false" outlineLevel="0" collapsed="false">
      <c r="B147" s="0" t="s">
        <v>36</v>
      </c>
      <c r="C147" s="0" t="n">
        <v>1</v>
      </c>
      <c r="D147" s="22" t="e">
        <f aca="true" t="array" ref="D147:D147">INDEX(OFFSET(INDIRECT("'"&amp;D$145&amp;"'!A1"),0,$C$144,200,1),MATCH(1,(_summary!$B147=INDIRECT("'"&amp;D$145&amp;"'!A1:A300"))*(_summary!$C147=INDIRECT("'"&amp;D$145&amp;"'!B1:B300")),0))</f>
        <v>#VALUE!</v>
      </c>
      <c r="E147" s="22" t="e">
        <f aca="true" t="array" ref="E147:E147">INDEX(OFFSET(INDIRECT("'"&amp;E$145&amp;"'!A1"),0,$C$144,200,1),MATCH(1,(_summary!$B147=INDIRECT("'"&amp;E$145&amp;"'!A1:A300"))*(_summary!$C147=INDIRECT("'"&amp;E$145&amp;"'!B1:B300")),0))</f>
        <v>#VALUE!</v>
      </c>
      <c r="F147" s="22" t="e">
        <f aca="true" t="array" ref="F147:F147">INDEX(OFFSET(INDIRECT("'"&amp;F$145&amp;"'!A1"),0,$C$144,200,1),MATCH(1,(_summary!$B147=INDIRECT("'"&amp;F$145&amp;"'!A1:A300"))*(_summary!$C147=INDIRECT("'"&amp;F$145&amp;"'!B1:B300")),0))</f>
        <v>#VALUE!</v>
      </c>
      <c r="G147" s="22" t="e">
        <f aca="true" t="array" ref="G147:G147">INDEX(OFFSET(INDIRECT("'"&amp;G$145&amp;"'!A1"),0,$C$144,200,1),MATCH(1,(_summary!$B147=INDIRECT("'"&amp;G$145&amp;"'!A1:A300"))*(_summary!$C147=INDIRECT("'"&amp;G$145&amp;"'!B1:B300")),0))</f>
        <v>#VALUE!</v>
      </c>
      <c r="H147" s="22" t="e">
        <f aca="true" t="array" ref="H147:H147">INDEX(OFFSET(INDIRECT("'"&amp;H$145&amp;"'!A1"),0,$C$144,200,1),MATCH(1,(_summary!$B147=INDIRECT("'"&amp;H$145&amp;"'!A1:A300"))*(_summary!$C147=INDIRECT("'"&amp;H$145&amp;"'!B1:B300")),0))</f>
        <v>#VALUE!</v>
      </c>
      <c r="I147" s="22" t="e">
        <f aca="true" t="array" ref="I147:I147">INDEX(OFFSET(INDIRECT("'"&amp;I$145&amp;"'!A1"),0,$C$144,200,1),MATCH(1,(_summary!$B147=INDIRECT("'"&amp;I$145&amp;"'!A1:A300"))*(_summary!$C147=INDIRECT("'"&amp;I$145&amp;"'!B1:B300")),0))</f>
        <v>#VALUE!</v>
      </c>
      <c r="J147" s="22" t="e">
        <f aca="true" t="array" ref="J147:J147">INDEX(OFFSET(INDIRECT("'"&amp;J$145&amp;"'!A1"),0,$C$144,200,1),MATCH(1,(_summary!$B147=INDIRECT("'"&amp;J$145&amp;"'!A1:A300"))*(_summary!$C147=INDIRECT("'"&amp;J$145&amp;"'!B1:B300")),0))</f>
        <v>#VALUE!</v>
      </c>
      <c r="K147" s="22" t="e">
        <f aca="true" t="array" ref="K147:K147">INDEX(OFFSET(INDIRECT("'"&amp;K$145&amp;"'!A1"),0,$C$144,200,1),MATCH(1,(_summary!$B147=INDIRECT("'"&amp;K$145&amp;"'!A1:A300"))*(_summary!$C147=INDIRECT("'"&amp;K$145&amp;"'!B1:B300")),0))</f>
        <v>#VALUE!</v>
      </c>
      <c r="L147" s="22" t="e">
        <f aca="true" t="array" ref="L147:L147">INDEX(OFFSET(INDIRECT("'"&amp;L$145&amp;"'!A1"),0,$C$144,200,1),MATCH(1,(_summary!$B147=INDIRECT("'"&amp;L$145&amp;"'!A1:A300"))*(_summary!$C147=INDIRECT("'"&amp;L$145&amp;"'!B1:B300")),0))</f>
        <v>#VALUE!</v>
      </c>
      <c r="M147" s="22" t="e">
        <f aca="true" t="array" ref="M147:M147">INDEX(OFFSET(INDIRECT("'"&amp;M$145&amp;"'!A1"),0,$C$144,200,1),MATCH(1,(_summary!$B147=INDIRECT("'"&amp;M$145&amp;"'!A1:A300"))*(_summary!$C147=INDIRECT("'"&amp;M$145&amp;"'!B1:B300")),0))</f>
        <v>#VALUE!</v>
      </c>
      <c r="N147" s="22" t="e">
        <f aca="true" t="array" ref="N147:N147">INDEX(OFFSET(INDIRECT("'"&amp;N$145&amp;"'!A1"),0,$C$144,200,1),MATCH(1,(_summary!$B147=INDIRECT("'"&amp;N$145&amp;"'!A1:A300"))*(_summary!$C147=INDIRECT("'"&amp;N$145&amp;"'!B1:B300")),0))</f>
        <v>#VALUE!</v>
      </c>
      <c r="O147" s="22" t="e">
        <f aca="true" t="array" ref="O147:O147">INDEX(OFFSET(INDIRECT("'"&amp;O$145&amp;"'!A1"),0,$C$144,200,1),MATCH(1,(_summary!$B147=INDIRECT("'"&amp;O$145&amp;"'!A1:A300"))*(_summary!$C147=INDIRECT("'"&amp;O$145&amp;"'!B1:B300")),0))</f>
        <v>#VALUE!</v>
      </c>
      <c r="P147" s="22" t="e">
        <f aca="true" t="array" ref="P147:P147">INDEX(OFFSET(INDIRECT("'"&amp;P$145&amp;"'!A1"),0,$C$144,200,1),MATCH(1,(_summary!$B147=INDIRECT("'"&amp;P$145&amp;"'!A1:A300"))*(_summary!$C147=INDIRECT("'"&amp;P$145&amp;"'!B1:B300")),0))</f>
        <v>#VALUE!</v>
      </c>
      <c r="Q147" s="18" t="e">
        <f aca="false">SUM(D147:P147)</f>
        <v>#VALUE!</v>
      </c>
    </row>
    <row r="148" customFormat="false" ht="16.5" hidden="false" customHeight="false" outlineLevel="0" collapsed="false">
      <c r="B148" s="0" t="s">
        <v>37</v>
      </c>
      <c r="C148" s="0" t="n">
        <v>1</v>
      </c>
      <c r="D148" s="22" t="e">
        <f aca="true" t="array" ref="D148:D148">INDEX(OFFSET(INDIRECT("'"&amp;D$145&amp;"'!A1"),0,$C$144,200,1),MATCH(1,(_summary!$B148=INDIRECT("'"&amp;D$145&amp;"'!A1:A300"))*(_summary!$C148=INDIRECT("'"&amp;D$145&amp;"'!B1:B300")),0))</f>
        <v>#VALUE!</v>
      </c>
      <c r="E148" s="22" t="e">
        <f aca="true" t="array" ref="E148:E148">INDEX(OFFSET(INDIRECT("'"&amp;E$145&amp;"'!A1"),0,$C$144,200,1),MATCH(1,(_summary!$B148=INDIRECT("'"&amp;E$145&amp;"'!A1:A300"))*(_summary!$C148=INDIRECT("'"&amp;E$145&amp;"'!B1:B300")),0))</f>
        <v>#VALUE!</v>
      </c>
      <c r="F148" s="22" t="e">
        <f aca="true" t="array" ref="F148:F148">INDEX(OFFSET(INDIRECT("'"&amp;F$145&amp;"'!A1"),0,$C$144,200,1),MATCH(1,(_summary!$B148=INDIRECT("'"&amp;F$145&amp;"'!A1:A300"))*(_summary!$C148=INDIRECT("'"&amp;F$145&amp;"'!B1:B300")),0))</f>
        <v>#VALUE!</v>
      </c>
      <c r="G148" s="22" t="e">
        <f aca="true" t="array" ref="G148:G148">INDEX(OFFSET(INDIRECT("'"&amp;G$145&amp;"'!A1"),0,$C$144,200,1),MATCH(1,(_summary!$B148=INDIRECT("'"&amp;G$145&amp;"'!A1:A300"))*(_summary!$C148=INDIRECT("'"&amp;G$145&amp;"'!B1:B300")),0))</f>
        <v>#VALUE!</v>
      </c>
      <c r="H148" s="22" t="e">
        <f aca="true" t="array" ref="H148:H148">INDEX(OFFSET(INDIRECT("'"&amp;H$145&amp;"'!A1"),0,$C$144,200,1),MATCH(1,(_summary!$B148=INDIRECT("'"&amp;H$145&amp;"'!A1:A300"))*(_summary!$C148=INDIRECT("'"&amp;H$145&amp;"'!B1:B300")),0))</f>
        <v>#VALUE!</v>
      </c>
      <c r="I148" s="22" t="e">
        <f aca="true" t="array" ref="I148:I148">INDEX(OFFSET(INDIRECT("'"&amp;I$145&amp;"'!A1"),0,$C$144,200,1),MATCH(1,(_summary!$B148=INDIRECT("'"&amp;I$145&amp;"'!A1:A300"))*(_summary!$C148=INDIRECT("'"&amp;I$145&amp;"'!B1:B300")),0))</f>
        <v>#VALUE!</v>
      </c>
      <c r="J148" s="22" t="e">
        <f aca="true" t="array" ref="J148:J148">INDEX(OFFSET(INDIRECT("'"&amp;J$145&amp;"'!A1"),0,$C$144,200,1),MATCH(1,(_summary!$B148=INDIRECT("'"&amp;J$145&amp;"'!A1:A300"))*(_summary!$C148=INDIRECT("'"&amp;J$145&amp;"'!B1:B300")),0))</f>
        <v>#VALUE!</v>
      </c>
      <c r="K148" s="22" t="e">
        <f aca="true" t="array" ref="K148:K148">INDEX(OFFSET(INDIRECT("'"&amp;K$145&amp;"'!A1"),0,$C$144,200,1),MATCH(1,(_summary!$B148=INDIRECT("'"&amp;K$145&amp;"'!A1:A300"))*(_summary!$C148=INDIRECT("'"&amp;K$145&amp;"'!B1:B300")),0))</f>
        <v>#VALUE!</v>
      </c>
      <c r="L148" s="22" t="e">
        <f aca="true" t="array" ref="L148:L148">INDEX(OFFSET(INDIRECT("'"&amp;L$145&amp;"'!A1"),0,$C$144,200,1),MATCH(1,(_summary!$B148=INDIRECT("'"&amp;L$145&amp;"'!A1:A300"))*(_summary!$C148=INDIRECT("'"&amp;L$145&amp;"'!B1:B300")),0))</f>
        <v>#VALUE!</v>
      </c>
      <c r="M148" s="22" t="e">
        <f aca="true" t="array" ref="M148:M148">INDEX(OFFSET(INDIRECT("'"&amp;M$145&amp;"'!A1"),0,$C$144,200,1),MATCH(1,(_summary!$B148=INDIRECT("'"&amp;M$145&amp;"'!A1:A300"))*(_summary!$C148=INDIRECT("'"&amp;M$145&amp;"'!B1:B300")),0))</f>
        <v>#VALUE!</v>
      </c>
      <c r="N148" s="22" t="e">
        <f aca="true" t="array" ref="N148:N148">INDEX(OFFSET(INDIRECT("'"&amp;N$145&amp;"'!A1"),0,$C$144,200,1),MATCH(1,(_summary!$B148=INDIRECT("'"&amp;N$145&amp;"'!A1:A300"))*(_summary!$C148=INDIRECT("'"&amp;N$145&amp;"'!B1:B300")),0))</f>
        <v>#VALUE!</v>
      </c>
      <c r="O148" s="22" t="e">
        <f aca="true" t="array" ref="O148:O148">INDEX(OFFSET(INDIRECT("'"&amp;O$145&amp;"'!A1"),0,$C$144,200,1),MATCH(1,(_summary!$B148=INDIRECT("'"&amp;O$145&amp;"'!A1:A300"))*(_summary!$C148=INDIRECT("'"&amp;O$145&amp;"'!B1:B300")),0))</f>
        <v>#VALUE!</v>
      </c>
      <c r="P148" s="22" t="e">
        <f aca="true" t="array" ref="P148:P148">INDEX(OFFSET(INDIRECT("'"&amp;P$145&amp;"'!A1"),0,$C$144,200,1),MATCH(1,(_summary!$B148=INDIRECT("'"&amp;P$145&amp;"'!A1:A300"))*(_summary!$C148=INDIRECT("'"&amp;P$145&amp;"'!B1:B300")),0))</f>
        <v>#VALUE!</v>
      </c>
      <c r="Q148" s="18" t="e">
        <f aca="false">SUM(D148:P148)</f>
        <v>#VALUE!</v>
      </c>
    </row>
    <row r="149" customFormat="false" ht="16.5" hidden="false" customHeight="false" outlineLevel="0" collapsed="false">
      <c r="B149" s="0" t="s">
        <v>38</v>
      </c>
      <c r="C149" s="0" t="n">
        <v>1</v>
      </c>
      <c r="D149" s="22" t="e">
        <f aca="true" t="array" ref="D149:D149">INDEX(OFFSET(INDIRECT("'"&amp;D$145&amp;"'!A1"),0,$C$144,200,1),MATCH(1,(_summary!$B149=INDIRECT("'"&amp;D$145&amp;"'!A1:A300"))*(_summary!$C149=INDIRECT("'"&amp;D$145&amp;"'!B1:B300")),0))</f>
        <v>#VALUE!</v>
      </c>
      <c r="E149" s="22" t="e">
        <f aca="true" t="array" ref="E149:E149">INDEX(OFFSET(INDIRECT("'"&amp;E$145&amp;"'!A1"),0,$C$144,200,1),MATCH(1,(_summary!$B149=INDIRECT("'"&amp;E$145&amp;"'!A1:A300"))*(_summary!$C149=INDIRECT("'"&amp;E$145&amp;"'!B1:B300")),0))</f>
        <v>#VALUE!</v>
      </c>
      <c r="F149" s="22" t="e">
        <f aca="true" t="array" ref="F149:F149">INDEX(OFFSET(INDIRECT("'"&amp;F$145&amp;"'!A1"),0,$C$144,200,1),MATCH(1,(_summary!$B149=INDIRECT("'"&amp;F$145&amp;"'!A1:A300"))*(_summary!$C149=INDIRECT("'"&amp;F$145&amp;"'!B1:B300")),0))</f>
        <v>#VALUE!</v>
      </c>
      <c r="G149" s="22" t="e">
        <f aca="true" t="array" ref="G149:G149">INDEX(OFFSET(INDIRECT("'"&amp;G$145&amp;"'!A1"),0,$C$144,200,1),MATCH(1,(_summary!$B149=INDIRECT("'"&amp;G$145&amp;"'!A1:A300"))*(_summary!$C149=INDIRECT("'"&amp;G$145&amp;"'!B1:B300")),0))</f>
        <v>#VALUE!</v>
      </c>
      <c r="H149" s="22" t="e">
        <f aca="true" t="array" ref="H149:H149">INDEX(OFFSET(INDIRECT("'"&amp;H$145&amp;"'!A1"),0,$C$144,200,1),MATCH(1,(_summary!$B149=INDIRECT("'"&amp;H$145&amp;"'!A1:A300"))*(_summary!$C149=INDIRECT("'"&amp;H$145&amp;"'!B1:B300")),0))</f>
        <v>#VALUE!</v>
      </c>
      <c r="I149" s="22" t="e">
        <f aca="true" t="array" ref="I149:I149">INDEX(OFFSET(INDIRECT("'"&amp;I$145&amp;"'!A1"),0,$C$144,200,1),MATCH(1,(_summary!$B149=INDIRECT("'"&amp;I$145&amp;"'!A1:A300"))*(_summary!$C149=INDIRECT("'"&amp;I$145&amp;"'!B1:B300")),0))</f>
        <v>#VALUE!</v>
      </c>
      <c r="J149" s="22" t="e">
        <f aca="true" t="array" ref="J149:J149">INDEX(OFFSET(INDIRECT("'"&amp;J$145&amp;"'!A1"),0,$C$144,200,1),MATCH(1,(_summary!$B149=INDIRECT("'"&amp;J$145&amp;"'!A1:A300"))*(_summary!$C149=INDIRECT("'"&amp;J$145&amp;"'!B1:B300")),0))</f>
        <v>#VALUE!</v>
      </c>
      <c r="K149" s="22" t="e">
        <f aca="true" t="array" ref="K149:K149">INDEX(OFFSET(INDIRECT("'"&amp;K$145&amp;"'!A1"),0,$C$144,200,1),MATCH(1,(_summary!$B149=INDIRECT("'"&amp;K$145&amp;"'!A1:A300"))*(_summary!$C149=INDIRECT("'"&amp;K$145&amp;"'!B1:B300")),0))</f>
        <v>#VALUE!</v>
      </c>
      <c r="L149" s="22" t="e">
        <f aca="true" t="array" ref="L149:L149">INDEX(OFFSET(INDIRECT("'"&amp;L$145&amp;"'!A1"),0,$C$144,200,1),MATCH(1,(_summary!$B149=INDIRECT("'"&amp;L$145&amp;"'!A1:A300"))*(_summary!$C149=INDIRECT("'"&amp;L$145&amp;"'!B1:B300")),0))</f>
        <v>#VALUE!</v>
      </c>
      <c r="M149" s="22" t="e">
        <f aca="true" t="array" ref="M149:M149">INDEX(OFFSET(INDIRECT("'"&amp;M$145&amp;"'!A1"),0,$C$144,200,1),MATCH(1,(_summary!$B149=INDIRECT("'"&amp;M$145&amp;"'!A1:A300"))*(_summary!$C149=INDIRECT("'"&amp;M$145&amp;"'!B1:B300")),0))</f>
        <v>#VALUE!</v>
      </c>
      <c r="N149" s="22" t="e">
        <f aca="true" t="array" ref="N149:N149">INDEX(OFFSET(INDIRECT("'"&amp;N$145&amp;"'!A1"),0,$C$144,200,1),MATCH(1,(_summary!$B149=INDIRECT("'"&amp;N$145&amp;"'!A1:A300"))*(_summary!$C149=INDIRECT("'"&amp;N$145&amp;"'!B1:B300")),0))</f>
        <v>#VALUE!</v>
      </c>
      <c r="O149" s="22" t="e">
        <f aca="true" t="array" ref="O149:O149">INDEX(OFFSET(INDIRECT("'"&amp;O$145&amp;"'!A1"),0,$C$144,200,1),MATCH(1,(_summary!$B149=INDIRECT("'"&amp;O$145&amp;"'!A1:A300"))*(_summary!$C149=INDIRECT("'"&amp;O$145&amp;"'!B1:B300")),0))</f>
        <v>#VALUE!</v>
      </c>
      <c r="P149" s="22" t="e">
        <f aca="true" t="array" ref="P149:P149">INDEX(OFFSET(INDIRECT("'"&amp;P$145&amp;"'!A1"),0,$C$144,200,1),MATCH(1,(_summary!$B149=INDIRECT("'"&amp;P$145&amp;"'!A1:A300"))*(_summary!$C149=INDIRECT("'"&amp;P$145&amp;"'!B1:B300")),0))</f>
        <v>#VALUE!</v>
      </c>
      <c r="Q149" s="18" t="e">
        <f aca="false">SUM(D149:P149)</f>
        <v>#VALUE!</v>
      </c>
    </row>
    <row r="150" customFormat="false" ht="16.5" hidden="false" customHeight="false" outlineLevel="0" collapsed="false">
      <c r="B150" s="0" t="s">
        <v>39</v>
      </c>
      <c r="C150" s="0" t="n">
        <v>1</v>
      </c>
      <c r="D150" s="22" t="e">
        <f aca="true" t="array" ref="D150:D150">INDEX(OFFSET(INDIRECT("'"&amp;D$145&amp;"'!A1"),0,$C$144,200,1),MATCH(1,(_summary!$B150=INDIRECT("'"&amp;D$145&amp;"'!A1:A300"))*(_summary!$C150=INDIRECT("'"&amp;D$145&amp;"'!B1:B300")),0))</f>
        <v>#VALUE!</v>
      </c>
      <c r="E150" s="22" t="e">
        <f aca="true" t="array" ref="E150:E150">INDEX(OFFSET(INDIRECT("'"&amp;E$145&amp;"'!A1"),0,$C$144,200,1),MATCH(1,(_summary!$B150=INDIRECT("'"&amp;E$145&amp;"'!A1:A300"))*(_summary!$C150=INDIRECT("'"&amp;E$145&amp;"'!B1:B300")),0))</f>
        <v>#VALUE!</v>
      </c>
      <c r="F150" s="22" t="e">
        <f aca="true" t="array" ref="F150:F150">INDEX(OFFSET(INDIRECT("'"&amp;F$145&amp;"'!A1"),0,$C$144,200,1),MATCH(1,(_summary!$B150=INDIRECT("'"&amp;F$145&amp;"'!A1:A300"))*(_summary!$C150=INDIRECT("'"&amp;F$145&amp;"'!B1:B300")),0))</f>
        <v>#VALUE!</v>
      </c>
      <c r="G150" s="22" t="e">
        <f aca="true" t="array" ref="G150:G150">INDEX(OFFSET(INDIRECT("'"&amp;G$145&amp;"'!A1"),0,$C$144,200,1),MATCH(1,(_summary!$B150=INDIRECT("'"&amp;G$145&amp;"'!A1:A300"))*(_summary!$C150=INDIRECT("'"&amp;G$145&amp;"'!B1:B300")),0))</f>
        <v>#VALUE!</v>
      </c>
      <c r="H150" s="22" t="e">
        <f aca="true" t="array" ref="H150:H150">INDEX(OFFSET(INDIRECT("'"&amp;H$145&amp;"'!A1"),0,$C$144,200,1),MATCH(1,(_summary!$B150=INDIRECT("'"&amp;H$145&amp;"'!A1:A300"))*(_summary!$C150=INDIRECT("'"&amp;H$145&amp;"'!B1:B300")),0))</f>
        <v>#VALUE!</v>
      </c>
      <c r="I150" s="22" t="e">
        <f aca="true" t="array" ref="I150:I150">INDEX(OFFSET(INDIRECT("'"&amp;I$145&amp;"'!A1"),0,$C$144,200,1),MATCH(1,(_summary!$B150=INDIRECT("'"&amp;I$145&amp;"'!A1:A300"))*(_summary!$C150=INDIRECT("'"&amp;I$145&amp;"'!B1:B300")),0))</f>
        <v>#VALUE!</v>
      </c>
      <c r="J150" s="22" t="e">
        <f aca="true" t="array" ref="J150:J150">INDEX(OFFSET(INDIRECT("'"&amp;J$145&amp;"'!A1"),0,$C$144,200,1),MATCH(1,(_summary!$B150=INDIRECT("'"&amp;J$145&amp;"'!A1:A300"))*(_summary!$C150=INDIRECT("'"&amp;J$145&amp;"'!B1:B300")),0))</f>
        <v>#VALUE!</v>
      </c>
      <c r="K150" s="22" t="e">
        <f aca="true" t="array" ref="K150:K150">INDEX(OFFSET(INDIRECT("'"&amp;K$145&amp;"'!A1"),0,$C$144,200,1),MATCH(1,(_summary!$B150=INDIRECT("'"&amp;K$145&amp;"'!A1:A300"))*(_summary!$C150=INDIRECT("'"&amp;K$145&amp;"'!B1:B300")),0))</f>
        <v>#VALUE!</v>
      </c>
      <c r="L150" s="22" t="e">
        <f aca="true" t="array" ref="L150:L150">INDEX(OFFSET(INDIRECT("'"&amp;L$145&amp;"'!A1"),0,$C$144,200,1),MATCH(1,(_summary!$B150=INDIRECT("'"&amp;L$145&amp;"'!A1:A300"))*(_summary!$C150=INDIRECT("'"&amp;L$145&amp;"'!B1:B300")),0))</f>
        <v>#VALUE!</v>
      </c>
      <c r="M150" s="22" t="e">
        <f aca="true" t="array" ref="M150:M150">INDEX(OFFSET(INDIRECT("'"&amp;M$145&amp;"'!A1"),0,$C$144,200,1),MATCH(1,(_summary!$B150=INDIRECT("'"&amp;M$145&amp;"'!A1:A300"))*(_summary!$C150=INDIRECT("'"&amp;M$145&amp;"'!B1:B300")),0))</f>
        <v>#VALUE!</v>
      </c>
      <c r="N150" s="22" t="e">
        <f aca="true" t="array" ref="N150:N150">INDEX(OFFSET(INDIRECT("'"&amp;N$145&amp;"'!A1"),0,$C$144,200,1),MATCH(1,(_summary!$B150=INDIRECT("'"&amp;N$145&amp;"'!A1:A300"))*(_summary!$C150=INDIRECT("'"&amp;N$145&amp;"'!B1:B300")),0))</f>
        <v>#VALUE!</v>
      </c>
      <c r="O150" s="22" t="e">
        <f aca="true" t="array" ref="O150:O150">INDEX(OFFSET(INDIRECT("'"&amp;O$145&amp;"'!A1"),0,$C$144,200,1),MATCH(1,(_summary!$B150=INDIRECT("'"&amp;O$145&amp;"'!A1:A300"))*(_summary!$C150=INDIRECT("'"&amp;O$145&amp;"'!B1:B300")),0))</f>
        <v>#VALUE!</v>
      </c>
      <c r="P150" s="22" t="e">
        <f aca="true" t="array" ref="P150:P150">INDEX(OFFSET(INDIRECT("'"&amp;P$145&amp;"'!A1"),0,$C$144,200,1),MATCH(1,(_summary!$B150=INDIRECT("'"&amp;P$145&amp;"'!A1:A300"))*(_summary!$C150=INDIRECT("'"&amp;P$145&amp;"'!B1:B300")),0))</f>
        <v>#VALUE!</v>
      </c>
      <c r="Q150" s="18" t="e">
        <f aca="false">SUM(D150:P150)</f>
        <v>#VALUE!</v>
      </c>
    </row>
    <row r="151" customFormat="false" ht="16.5" hidden="false" customHeight="false" outlineLevel="0" collapsed="false">
      <c r="B151" s="0" t="s">
        <v>40</v>
      </c>
      <c r="C151" s="0" t="n">
        <v>1</v>
      </c>
      <c r="D151" s="22" t="e">
        <f aca="true" t="array" ref="D151:D151">INDEX(OFFSET(INDIRECT("'"&amp;D$145&amp;"'!A1"),0,$C$144,200,1),MATCH(1,(_summary!$B151=INDIRECT("'"&amp;D$145&amp;"'!A1:A300"))*(_summary!$C151=INDIRECT("'"&amp;D$145&amp;"'!B1:B300")),0))</f>
        <v>#VALUE!</v>
      </c>
      <c r="E151" s="22" t="e">
        <f aca="true" t="array" ref="E151:E151">INDEX(OFFSET(INDIRECT("'"&amp;E$145&amp;"'!A1"),0,$C$144,200,1),MATCH(1,(_summary!$B151=INDIRECT("'"&amp;E$145&amp;"'!A1:A300"))*(_summary!$C151=INDIRECT("'"&amp;E$145&amp;"'!B1:B300")),0))</f>
        <v>#VALUE!</v>
      </c>
      <c r="F151" s="22" t="e">
        <f aca="true" t="array" ref="F151:F151">INDEX(OFFSET(INDIRECT("'"&amp;F$145&amp;"'!A1"),0,$C$144,200,1),MATCH(1,(_summary!$B151=INDIRECT("'"&amp;F$145&amp;"'!A1:A300"))*(_summary!$C151=INDIRECT("'"&amp;F$145&amp;"'!B1:B300")),0))</f>
        <v>#VALUE!</v>
      </c>
      <c r="G151" s="22" t="e">
        <f aca="true" t="array" ref="G151:G151">INDEX(OFFSET(INDIRECT("'"&amp;G$145&amp;"'!A1"),0,$C$144,200,1),MATCH(1,(_summary!$B151=INDIRECT("'"&amp;G$145&amp;"'!A1:A300"))*(_summary!$C151=INDIRECT("'"&amp;G$145&amp;"'!B1:B300")),0))</f>
        <v>#VALUE!</v>
      </c>
      <c r="H151" s="22" t="e">
        <f aca="true" t="array" ref="H151:H151">INDEX(OFFSET(INDIRECT("'"&amp;H$145&amp;"'!A1"),0,$C$144,200,1),MATCH(1,(_summary!$B151=INDIRECT("'"&amp;H$145&amp;"'!A1:A300"))*(_summary!$C151=INDIRECT("'"&amp;H$145&amp;"'!B1:B300")),0))</f>
        <v>#VALUE!</v>
      </c>
      <c r="I151" s="22" t="e">
        <f aca="true" t="array" ref="I151:I151">INDEX(OFFSET(INDIRECT("'"&amp;I$145&amp;"'!A1"),0,$C$144,200,1),MATCH(1,(_summary!$B151=INDIRECT("'"&amp;I$145&amp;"'!A1:A300"))*(_summary!$C151=INDIRECT("'"&amp;I$145&amp;"'!B1:B300")),0))</f>
        <v>#VALUE!</v>
      </c>
      <c r="J151" s="22" t="e">
        <f aca="true" t="array" ref="J151:J151">INDEX(OFFSET(INDIRECT("'"&amp;J$145&amp;"'!A1"),0,$C$144,200,1),MATCH(1,(_summary!$B151=INDIRECT("'"&amp;J$145&amp;"'!A1:A300"))*(_summary!$C151=INDIRECT("'"&amp;J$145&amp;"'!B1:B300")),0))</f>
        <v>#VALUE!</v>
      </c>
      <c r="K151" s="22" t="e">
        <f aca="true" t="array" ref="K151:K151">INDEX(OFFSET(INDIRECT("'"&amp;K$145&amp;"'!A1"),0,$C$144,200,1),MATCH(1,(_summary!$B151=INDIRECT("'"&amp;K$145&amp;"'!A1:A300"))*(_summary!$C151=INDIRECT("'"&amp;K$145&amp;"'!B1:B300")),0))</f>
        <v>#VALUE!</v>
      </c>
      <c r="L151" s="22" t="e">
        <f aca="true" t="array" ref="L151:L151">INDEX(OFFSET(INDIRECT("'"&amp;L$145&amp;"'!A1"),0,$C$144,200,1),MATCH(1,(_summary!$B151=INDIRECT("'"&amp;L$145&amp;"'!A1:A300"))*(_summary!$C151=INDIRECT("'"&amp;L$145&amp;"'!B1:B300")),0))</f>
        <v>#VALUE!</v>
      </c>
      <c r="M151" s="22" t="e">
        <f aca="true" t="array" ref="M151:M151">INDEX(OFFSET(INDIRECT("'"&amp;M$145&amp;"'!A1"),0,$C$144,200,1),MATCH(1,(_summary!$B151=INDIRECT("'"&amp;M$145&amp;"'!A1:A300"))*(_summary!$C151=INDIRECT("'"&amp;M$145&amp;"'!B1:B300")),0))</f>
        <v>#VALUE!</v>
      </c>
      <c r="N151" s="22" t="e">
        <f aca="true" t="array" ref="N151:N151">INDEX(OFFSET(INDIRECT("'"&amp;N$145&amp;"'!A1"),0,$C$144,200,1),MATCH(1,(_summary!$B151=INDIRECT("'"&amp;N$145&amp;"'!A1:A300"))*(_summary!$C151=INDIRECT("'"&amp;N$145&amp;"'!B1:B300")),0))</f>
        <v>#VALUE!</v>
      </c>
      <c r="O151" s="22" t="e">
        <f aca="true" t="array" ref="O151:O151">INDEX(OFFSET(INDIRECT("'"&amp;O$145&amp;"'!A1"),0,$C$144,200,1),MATCH(1,(_summary!$B151=INDIRECT("'"&amp;O$145&amp;"'!A1:A300"))*(_summary!$C151=INDIRECT("'"&amp;O$145&amp;"'!B1:B300")),0))</f>
        <v>#VALUE!</v>
      </c>
      <c r="P151" s="22" t="e">
        <f aca="true" t="array" ref="P151:P151">INDEX(OFFSET(INDIRECT("'"&amp;P$145&amp;"'!A1"),0,$C$144,200,1),MATCH(1,(_summary!$B151=INDIRECT("'"&amp;P$145&amp;"'!A1:A300"))*(_summary!$C151=INDIRECT("'"&amp;P$145&amp;"'!B1:B300")),0))</f>
        <v>#VALUE!</v>
      </c>
      <c r="Q151" s="18" t="e">
        <f aca="false">SUM(D151:P151)</f>
        <v>#VALUE!</v>
      </c>
    </row>
    <row r="152" customFormat="false" ht="16.5" hidden="false" customHeight="false" outlineLevel="0" collapsed="false">
      <c r="B152" s="0" t="s">
        <v>41</v>
      </c>
      <c r="C152" s="0" t="n">
        <v>1</v>
      </c>
      <c r="D152" s="22" t="e">
        <f aca="true" t="array" ref="D152:D152">INDEX(OFFSET(INDIRECT("'"&amp;D$145&amp;"'!A1"),0,$C$144,200,1),MATCH(1,(_summary!$B152=INDIRECT("'"&amp;D$145&amp;"'!A1:A300"))*(_summary!$C152=INDIRECT("'"&amp;D$145&amp;"'!B1:B300")),0))</f>
        <v>#VALUE!</v>
      </c>
      <c r="E152" s="22" t="e">
        <f aca="true" t="array" ref="E152:E152">INDEX(OFFSET(INDIRECT("'"&amp;E$145&amp;"'!A1"),0,$C$144,200,1),MATCH(1,(_summary!$B152=INDIRECT("'"&amp;E$145&amp;"'!A1:A300"))*(_summary!$C152=INDIRECT("'"&amp;E$145&amp;"'!B1:B300")),0))</f>
        <v>#VALUE!</v>
      </c>
      <c r="F152" s="22" t="e">
        <f aca="true" t="array" ref="F152:F152">INDEX(OFFSET(INDIRECT("'"&amp;F$145&amp;"'!A1"),0,$C$144,200,1),MATCH(1,(_summary!$B152=INDIRECT("'"&amp;F$145&amp;"'!A1:A300"))*(_summary!$C152=INDIRECT("'"&amp;F$145&amp;"'!B1:B300")),0))</f>
        <v>#VALUE!</v>
      </c>
      <c r="G152" s="22" t="e">
        <f aca="true" t="array" ref="G152:G152">INDEX(OFFSET(INDIRECT("'"&amp;G$145&amp;"'!A1"),0,$C$144,200,1),MATCH(1,(_summary!$B152=INDIRECT("'"&amp;G$145&amp;"'!A1:A300"))*(_summary!$C152=INDIRECT("'"&amp;G$145&amp;"'!B1:B300")),0))</f>
        <v>#VALUE!</v>
      </c>
      <c r="H152" s="22" t="e">
        <f aca="true" t="array" ref="H152:H152">INDEX(OFFSET(INDIRECT("'"&amp;H$145&amp;"'!A1"),0,$C$144,200,1),MATCH(1,(_summary!$B152=INDIRECT("'"&amp;H$145&amp;"'!A1:A300"))*(_summary!$C152=INDIRECT("'"&amp;H$145&amp;"'!B1:B300")),0))</f>
        <v>#VALUE!</v>
      </c>
      <c r="I152" s="22" t="e">
        <f aca="true" t="array" ref="I152:I152">INDEX(OFFSET(INDIRECT("'"&amp;I$145&amp;"'!A1"),0,$C$144,200,1),MATCH(1,(_summary!$B152=INDIRECT("'"&amp;I$145&amp;"'!A1:A300"))*(_summary!$C152=INDIRECT("'"&amp;I$145&amp;"'!B1:B300")),0))</f>
        <v>#VALUE!</v>
      </c>
      <c r="J152" s="22" t="e">
        <f aca="true" t="array" ref="J152:J152">INDEX(OFFSET(INDIRECT("'"&amp;J$145&amp;"'!A1"),0,$C$144,200,1),MATCH(1,(_summary!$B152=INDIRECT("'"&amp;J$145&amp;"'!A1:A300"))*(_summary!$C152=INDIRECT("'"&amp;J$145&amp;"'!B1:B300")),0))</f>
        <v>#VALUE!</v>
      </c>
      <c r="K152" s="22" t="e">
        <f aca="true" t="array" ref="K152:K152">INDEX(OFFSET(INDIRECT("'"&amp;K$145&amp;"'!A1"),0,$C$144,200,1),MATCH(1,(_summary!$B152=INDIRECT("'"&amp;K$145&amp;"'!A1:A300"))*(_summary!$C152=INDIRECT("'"&amp;K$145&amp;"'!B1:B300")),0))</f>
        <v>#VALUE!</v>
      </c>
      <c r="L152" s="22" t="e">
        <f aca="true" t="array" ref="L152:L152">INDEX(OFFSET(INDIRECT("'"&amp;L$145&amp;"'!A1"),0,$C$144,200,1),MATCH(1,(_summary!$B152=INDIRECT("'"&amp;L$145&amp;"'!A1:A300"))*(_summary!$C152=INDIRECT("'"&amp;L$145&amp;"'!B1:B300")),0))</f>
        <v>#VALUE!</v>
      </c>
      <c r="M152" s="22" t="e">
        <f aca="true" t="array" ref="M152:M152">INDEX(OFFSET(INDIRECT("'"&amp;M$145&amp;"'!A1"),0,$C$144,200,1),MATCH(1,(_summary!$B152=INDIRECT("'"&amp;M$145&amp;"'!A1:A300"))*(_summary!$C152=INDIRECT("'"&amp;M$145&amp;"'!B1:B300")),0))</f>
        <v>#VALUE!</v>
      </c>
      <c r="N152" s="22" t="e">
        <f aca="true" t="array" ref="N152:N152">INDEX(OFFSET(INDIRECT("'"&amp;N$145&amp;"'!A1"),0,$C$144,200,1),MATCH(1,(_summary!$B152=INDIRECT("'"&amp;N$145&amp;"'!A1:A300"))*(_summary!$C152=INDIRECT("'"&amp;N$145&amp;"'!B1:B300")),0))</f>
        <v>#VALUE!</v>
      </c>
      <c r="O152" s="22" t="e">
        <f aca="true" t="array" ref="O152:O152">INDEX(OFFSET(INDIRECT("'"&amp;O$145&amp;"'!A1"),0,$C$144,200,1),MATCH(1,(_summary!$B152=INDIRECT("'"&amp;O$145&amp;"'!A1:A300"))*(_summary!$C152=INDIRECT("'"&amp;O$145&amp;"'!B1:B300")),0))</f>
        <v>#VALUE!</v>
      </c>
      <c r="P152" s="22" t="e">
        <f aca="true" t="array" ref="P152:P152">INDEX(OFFSET(INDIRECT("'"&amp;P$145&amp;"'!A1"),0,$C$144,200,1),MATCH(1,(_summary!$B152=INDIRECT("'"&amp;P$145&amp;"'!A1:A300"))*(_summary!$C152=INDIRECT("'"&amp;P$145&amp;"'!B1:B300")),0))</f>
        <v>#VALUE!</v>
      </c>
      <c r="Q152" s="18" t="e">
        <f aca="false">SUM(D152:P152)</f>
        <v>#VALUE!</v>
      </c>
    </row>
    <row r="153" customFormat="false" ht="16.5" hidden="false" customHeight="false" outlineLevel="0" collapsed="false">
      <c r="B153" s="0" t="s">
        <v>42</v>
      </c>
      <c r="C153" s="0" t="n">
        <v>1</v>
      </c>
      <c r="D153" s="22" t="e">
        <f aca="true" t="array" ref="D153:D153">INDEX(OFFSET(INDIRECT("'"&amp;D$145&amp;"'!A1"),0,$C$144,200,1),MATCH(1,(_summary!$B153=INDIRECT("'"&amp;D$145&amp;"'!A1:A300"))*(_summary!$C153=INDIRECT("'"&amp;D$145&amp;"'!B1:B300")),0))</f>
        <v>#VALUE!</v>
      </c>
      <c r="E153" s="22" t="e">
        <f aca="true" t="array" ref="E153:E153">INDEX(OFFSET(INDIRECT("'"&amp;E$145&amp;"'!A1"),0,$C$144,200,1),MATCH(1,(_summary!$B153=INDIRECT("'"&amp;E$145&amp;"'!A1:A300"))*(_summary!$C153=INDIRECT("'"&amp;E$145&amp;"'!B1:B300")),0))</f>
        <v>#VALUE!</v>
      </c>
      <c r="F153" s="22" t="e">
        <f aca="true" t="array" ref="F153:F153">INDEX(OFFSET(INDIRECT("'"&amp;F$145&amp;"'!A1"),0,$C$144,200,1),MATCH(1,(_summary!$B153=INDIRECT("'"&amp;F$145&amp;"'!A1:A300"))*(_summary!$C153=INDIRECT("'"&amp;F$145&amp;"'!B1:B300")),0))</f>
        <v>#VALUE!</v>
      </c>
      <c r="G153" s="22" t="e">
        <f aca="true" t="array" ref="G153:G153">INDEX(OFFSET(INDIRECT("'"&amp;G$145&amp;"'!A1"),0,$C$144,200,1),MATCH(1,(_summary!$B153=INDIRECT("'"&amp;G$145&amp;"'!A1:A300"))*(_summary!$C153=INDIRECT("'"&amp;G$145&amp;"'!B1:B300")),0))</f>
        <v>#VALUE!</v>
      </c>
      <c r="H153" s="22" t="e">
        <f aca="true" t="array" ref="H153:H153">INDEX(OFFSET(INDIRECT("'"&amp;H$145&amp;"'!A1"),0,$C$144,200,1),MATCH(1,(_summary!$B153=INDIRECT("'"&amp;H$145&amp;"'!A1:A300"))*(_summary!$C153=INDIRECT("'"&amp;H$145&amp;"'!B1:B300")),0))</f>
        <v>#VALUE!</v>
      </c>
      <c r="I153" s="22" t="e">
        <f aca="true" t="array" ref="I153:I153">INDEX(OFFSET(INDIRECT("'"&amp;I$145&amp;"'!A1"),0,$C$144,200,1),MATCH(1,(_summary!$B153=INDIRECT("'"&amp;I$145&amp;"'!A1:A300"))*(_summary!$C153=INDIRECT("'"&amp;I$145&amp;"'!B1:B300")),0))</f>
        <v>#VALUE!</v>
      </c>
      <c r="J153" s="22" t="e">
        <f aca="true" t="array" ref="J153:J153">INDEX(OFFSET(INDIRECT("'"&amp;J$145&amp;"'!A1"),0,$C$144,200,1),MATCH(1,(_summary!$B153=INDIRECT("'"&amp;J$145&amp;"'!A1:A300"))*(_summary!$C153=INDIRECT("'"&amp;J$145&amp;"'!B1:B300")),0))</f>
        <v>#VALUE!</v>
      </c>
      <c r="K153" s="22" t="e">
        <f aca="true" t="array" ref="K153:K153">INDEX(OFFSET(INDIRECT("'"&amp;K$145&amp;"'!A1"),0,$C$144,200,1),MATCH(1,(_summary!$B153=INDIRECT("'"&amp;K$145&amp;"'!A1:A300"))*(_summary!$C153=INDIRECT("'"&amp;K$145&amp;"'!B1:B300")),0))</f>
        <v>#VALUE!</v>
      </c>
      <c r="L153" s="22" t="e">
        <f aca="true" t="array" ref="L153:L153">INDEX(OFFSET(INDIRECT("'"&amp;L$145&amp;"'!A1"),0,$C$144,200,1),MATCH(1,(_summary!$B153=INDIRECT("'"&amp;L$145&amp;"'!A1:A300"))*(_summary!$C153=INDIRECT("'"&amp;L$145&amp;"'!B1:B300")),0))</f>
        <v>#VALUE!</v>
      </c>
      <c r="M153" s="22" t="e">
        <f aca="true" t="array" ref="M153:M153">INDEX(OFFSET(INDIRECT("'"&amp;M$145&amp;"'!A1"),0,$C$144,200,1),MATCH(1,(_summary!$B153=INDIRECT("'"&amp;M$145&amp;"'!A1:A300"))*(_summary!$C153=INDIRECT("'"&amp;M$145&amp;"'!B1:B300")),0))</f>
        <v>#VALUE!</v>
      </c>
      <c r="N153" s="22" t="e">
        <f aca="true" t="array" ref="N153:N153">INDEX(OFFSET(INDIRECT("'"&amp;N$145&amp;"'!A1"),0,$C$144,200,1),MATCH(1,(_summary!$B153=INDIRECT("'"&amp;N$145&amp;"'!A1:A300"))*(_summary!$C153=INDIRECT("'"&amp;N$145&amp;"'!B1:B300")),0))</f>
        <v>#VALUE!</v>
      </c>
      <c r="O153" s="22" t="e">
        <f aca="true" t="array" ref="O153:O153">INDEX(OFFSET(INDIRECT("'"&amp;O$145&amp;"'!A1"),0,$C$144,200,1),MATCH(1,(_summary!$B153=INDIRECT("'"&amp;O$145&amp;"'!A1:A300"))*(_summary!$C153=INDIRECT("'"&amp;O$145&amp;"'!B1:B300")),0))</f>
        <v>#VALUE!</v>
      </c>
      <c r="P153" s="22" t="e">
        <f aca="true" t="array" ref="P153:P153">INDEX(OFFSET(INDIRECT("'"&amp;P$145&amp;"'!A1"),0,$C$144,200,1),MATCH(1,(_summary!$B153=INDIRECT("'"&amp;P$145&amp;"'!A1:A300"))*(_summary!$C153=INDIRECT("'"&amp;P$145&amp;"'!B1:B300")),0))</f>
        <v>#VALUE!</v>
      </c>
      <c r="Q153" s="18" t="e">
        <f aca="false">SUM(D153:P153)</f>
        <v>#VALUE!</v>
      </c>
    </row>
    <row r="154" customFormat="false" ht="16.5" hidden="false" customHeight="false" outlineLevel="0" collapsed="false">
      <c r="B154" s="0" t="s">
        <v>43</v>
      </c>
      <c r="C154" s="0" t="n">
        <v>1</v>
      </c>
      <c r="D154" s="22" t="e">
        <f aca="true" t="array" ref="D154:D154">INDEX(OFFSET(INDIRECT("'"&amp;D$145&amp;"'!A1"),0,$C$144,200,1),MATCH(1,(_summary!$B154=INDIRECT("'"&amp;D$145&amp;"'!A1:A300"))*(_summary!$C154=INDIRECT("'"&amp;D$145&amp;"'!B1:B300")),0))</f>
        <v>#VALUE!</v>
      </c>
      <c r="E154" s="22" t="e">
        <f aca="true" t="array" ref="E154:E154">INDEX(OFFSET(INDIRECT("'"&amp;E$145&amp;"'!A1"),0,$C$144,200,1),MATCH(1,(_summary!$B154=INDIRECT("'"&amp;E$145&amp;"'!A1:A300"))*(_summary!$C154=INDIRECT("'"&amp;E$145&amp;"'!B1:B300")),0))</f>
        <v>#VALUE!</v>
      </c>
      <c r="F154" s="22" t="e">
        <f aca="true" t="array" ref="F154:F154">INDEX(OFFSET(INDIRECT("'"&amp;F$145&amp;"'!A1"),0,$C$144,200,1),MATCH(1,(_summary!$B154=INDIRECT("'"&amp;F$145&amp;"'!A1:A300"))*(_summary!$C154=INDIRECT("'"&amp;F$145&amp;"'!B1:B300")),0))</f>
        <v>#VALUE!</v>
      </c>
      <c r="G154" s="22" t="e">
        <f aca="true" t="array" ref="G154:G154">INDEX(OFFSET(INDIRECT("'"&amp;G$145&amp;"'!A1"),0,$C$144,200,1),MATCH(1,(_summary!$B154=INDIRECT("'"&amp;G$145&amp;"'!A1:A300"))*(_summary!$C154=INDIRECT("'"&amp;G$145&amp;"'!B1:B300")),0))</f>
        <v>#VALUE!</v>
      </c>
      <c r="H154" s="22" t="e">
        <f aca="true" t="array" ref="H154:H154">INDEX(OFFSET(INDIRECT("'"&amp;H$145&amp;"'!A1"),0,$C$144,200,1),MATCH(1,(_summary!$B154=INDIRECT("'"&amp;H$145&amp;"'!A1:A300"))*(_summary!$C154=INDIRECT("'"&amp;H$145&amp;"'!B1:B300")),0))</f>
        <v>#VALUE!</v>
      </c>
      <c r="I154" s="22" t="e">
        <f aca="true" t="array" ref="I154:I154">INDEX(OFFSET(INDIRECT("'"&amp;I$145&amp;"'!A1"),0,$C$144,200,1),MATCH(1,(_summary!$B154=INDIRECT("'"&amp;I$145&amp;"'!A1:A300"))*(_summary!$C154=INDIRECT("'"&amp;I$145&amp;"'!B1:B300")),0))</f>
        <v>#VALUE!</v>
      </c>
      <c r="J154" s="22" t="e">
        <f aca="true" t="array" ref="J154:J154">INDEX(OFFSET(INDIRECT("'"&amp;J$145&amp;"'!A1"),0,$C$144,200,1),MATCH(1,(_summary!$B154=INDIRECT("'"&amp;J$145&amp;"'!A1:A300"))*(_summary!$C154=INDIRECT("'"&amp;J$145&amp;"'!B1:B300")),0))</f>
        <v>#VALUE!</v>
      </c>
      <c r="K154" s="22" t="e">
        <f aca="true" t="array" ref="K154:K154">INDEX(OFFSET(INDIRECT("'"&amp;K$145&amp;"'!A1"),0,$C$144,200,1),MATCH(1,(_summary!$B154=INDIRECT("'"&amp;K$145&amp;"'!A1:A300"))*(_summary!$C154=INDIRECT("'"&amp;K$145&amp;"'!B1:B300")),0))</f>
        <v>#VALUE!</v>
      </c>
      <c r="L154" s="22" t="e">
        <f aca="true" t="array" ref="L154:L154">INDEX(OFFSET(INDIRECT("'"&amp;L$145&amp;"'!A1"),0,$C$144,200,1),MATCH(1,(_summary!$B154=INDIRECT("'"&amp;L$145&amp;"'!A1:A300"))*(_summary!$C154=INDIRECT("'"&amp;L$145&amp;"'!B1:B300")),0))</f>
        <v>#VALUE!</v>
      </c>
      <c r="M154" s="22" t="e">
        <f aca="true" t="array" ref="M154:M154">INDEX(OFFSET(INDIRECT("'"&amp;M$145&amp;"'!A1"),0,$C$144,200,1),MATCH(1,(_summary!$B154=INDIRECT("'"&amp;M$145&amp;"'!A1:A300"))*(_summary!$C154=INDIRECT("'"&amp;M$145&amp;"'!B1:B300")),0))</f>
        <v>#VALUE!</v>
      </c>
      <c r="N154" s="22" t="e">
        <f aca="true" t="array" ref="N154:N154">INDEX(OFFSET(INDIRECT("'"&amp;N$145&amp;"'!A1"),0,$C$144,200,1),MATCH(1,(_summary!$B154=INDIRECT("'"&amp;N$145&amp;"'!A1:A300"))*(_summary!$C154=INDIRECT("'"&amp;N$145&amp;"'!B1:B300")),0))</f>
        <v>#VALUE!</v>
      </c>
      <c r="O154" s="22" t="e">
        <f aca="true" t="array" ref="O154:O154">INDEX(OFFSET(INDIRECT("'"&amp;O$145&amp;"'!A1"),0,$C$144,200,1),MATCH(1,(_summary!$B154=INDIRECT("'"&amp;O$145&amp;"'!A1:A300"))*(_summary!$C154=INDIRECT("'"&amp;O$145&amp;"'!B1:B300")),0))</f>
        <v>#VALUE!</v>
      </c>
      <c r="P154" s="22" t="e">
        <f aca="true" t="array" ref="P154:P154">INDEX(OFFSET(INDIRECT("'"&amp;P$145&amp;"'!A1"),0,$C$144,200,1),MATCH(1,(_summary!$B154=INDIRECT("'"&amp;P$145&amp;"'!A1:A300"))*(_summary!$C154=INDIRECT("'"&amp;P$145&amp;"'!B1:B300")),0))</f>
        <v>#VALUE!</v>
      </c>
      <c r="Q154" s="18" t="e">
        <f aca="false">SUM(D154:P154)</f>
        <v>#VALUE!</v>
      </c>
    </row>
    <row r="155" customFormat="false" ht="16.5" hidden="false" customHeight="false" outlineLevel="0" collapsed="false">
      <c r="B155" s="0" t="s">
        <v>44</v>
      </c>
      <c r="C155" s="0" t="n">
        <v>1</v>
      </c>
      <c r="D155" s="22" t="e">
        <f aca="true" t="array" ref="D155:D155">INDEX(OFFSET(INDIRECT("'"&amp;D$145&amp;"'!A1"),0,$C$144,200,1),MATCH(1,(_summary!$B155=INDIRECT("'"&amp;D$145&amp;"'!A1:A300"))*(_summary!$C155=INDIRECT("'"&amp;D$145&amp;"'!B1:B300")),0))</f>
        <v>#VALUE!</v>
      </c>
      <c r="E155" s="22" t="e">
        <f aca="true" t="array" ref="E155:E155">INDEX(OFFSET(INDIRECT("'"&amp;E$145&amp;"'!A1"),0,$C$144,200,1),MATCH(1,(_summary!$B155=INDIRECT("'"&amp;E$145&amp;"'!A1:A300"))*(_summary!$C155=INDIRECT("'"&amp;E$145&amp;"'!B1:B300")),0))</f>
        <v>#VALUE!</v>
      </c>
      <c r="F155" s="22" t="e">
        <f aca="true" t="array" ref="F155:F155">INDEX(OFFSET(INDIRECT("'"&amp;F$145&amp;"'!A1"),0,$C$144,200,1),MATCH(1,(_summary!$B155=INDIRECT("'"&amp;F$145&amp;"'!A1:A300"))*(_summary!$C155=INDIRECT("'"&amp;F$145&amp;"'!B1:B300")),0))</f>
        <v>#VALUE!</v>
      </c>
      <c r="G155" s="22" t="e">
        <f aca="true" t="array" ref="G155:G155">INDEX(OFFSET(INDIRECT("'"&amp;G$145&amp;"'!A1"),0,$C$144,200,1),MATCH(1,(_summary!$B155=INDIRECT("'"&amp;G$145&amp;"'!A1:A300"))*(_summary!$C155=INDIRECT("'"&amp;G$145&amp;"'!B1:B300")),0))</f>
        <v>#VALUE!</v>
      </c>
      <c r="H155" s="22" t="e">
        <f aca="true" t="array" ref="H155:H155">INDEX(OFFSET(INDIRECT("'"&amp;H$145&amp;"'!A1"),0,$C$144,200,1),MATCH(1,(_summary!$B155=INDIRECT("'"&amp;H$145&amp;"'!A1:A300"))*(_summary!$C155=INDIRECT("'"&amp;H$145&amp;"'!B1:B300")),0))</f>
        <v>#VALUE!</v>
      </c>
      <c r="I155" s="22" t="e">
        <f aca="true" t="array" ref="I155:I155">INDEX(OFFSET(INDIRECT("'"&amp;I$145&amp;"'!A1"),0,$C$144,200,1),MATCH(1,(_summary!$B155=INDIRECT("'"&amp;I$145&amp;"'!A1:A300"))*(_summary!$C155=INDIRECT("'"&amp;I$145&amp;"'!B1:B300")),0))</f>
        <v>#VALUE!</v>
      </c>
      <c r="J155" s="22" t="e">
        <f aca="true" t="array" ref="J155:J155">INDEX(OFFSET(INDIRECT("'"&amp;J$145&amp;"'!A1"),0,$C$144,200,1),MATCH(1,(_summary!$B155=INDIRECT("'"&amp;J$145&amp;"'!A1:A300"))*(_summary!$C155=INDIRECT("'"&amp;J$145&amp;"'!B1:B300")),0))</f>
        <v>#VALUE!</v>
      </c>
      <c r="K155" s="22" t="e">
        <f aca="true" t="array" ref="K155:K155">INDEX(OFFSET(INDIRECT("'"&amp;K$145&amp;"'!A1"),0,$C$144,200,1),MATCH(1,(_summary!$B155=INDIRECT("'"&amp;K$145&amp;"'!A1:A300"))*(_summary!$C155=INDIRECT("'"&amp;K$145&amp;"'!B1:B300")),0))</f>
        <v>#VALUE!</v>
      </c>
      <c r="L155" s="22" t="e">
        <f aca="true" t="array" ref="L155:L155">INDEX(OFFSET(INDIRECT("'"&amp;L$145&amp;"'!A1"),0,$C$144,200,1),MATCH(1,(_summary!$B155=INDIRECT("'"&amp;L$145&amp;"'!A1:A300"))*(_summary!$C155=INDIRECT("'"&amp;L$145&amp;"'!B1:B300")),0))</f>
        <v>#VALUE!</v>
      </c>
      <c r="M155" s="22" t="e">
        <f aca="true" t="array" ref="M155:M155">INDEX(OFFSET(INDIRECT("'"&amp;M$145&amp;"'!A1"),0,$C$144,200,1),MATCH(1,(_summary!$B155=INDIRECT("'"&amp;M$145&amp;"'!A1:A300"))*(_summary!$C155=INDIRECT("'"&amp;M$145&amp;"'!B1:B300")),0))</f>
        <v>#VALUE!</v>
      </c>
      <c r="N155" s="22" t="e">
        <f aca="true" t="array" ref="N155:N155">INDEX(OFFSET(INDIRECT("'"&amp;N$145&amp;"'!A1"),0,$C$144,200,1),MATCH(1,(_summary!$B155=INDIRECT("'"&amp;N$145&amp;"'!A1:A300"))*(_summary!$C155=INDIRECT("'"&amp;N$145&amp;"'!B1:B300")),0))</f>
        <v>#VALUE!</v>
      </c>
      <c r="O155" s="22" t="e">
        <f aca="true" t="array" ref="O155:O155">INDEX(OFFSET(INDIRECT("'"&amp;O$145&amp;"'!A1"),0,$C$144,200,1),MATCH(1,(_summary!$B155=INDIRECT("'"&amp;O$145&amp;"'!A1:A300"))*(_summary!$C155=INDIRECT("'"&amp;O$145&amp;"'!B1:B300")),0))</f>
        <v>#VALUE!</v>
      </c>
      <c r="P155" s="22" t="e">
        <f aca="true" t="array" ref="P155:P155">INDEX(OFFSET(INDIRECT("'"&amp;P$145&amp;"'!A1"),0,$C$144,200,1),MATCH(1,(_summary!$B155=INDIRECT("'"&amp;P$145&amp;"'!A1:A300"))*(_summary!$C155=INDIRECT("'"&amp;P$145&amp;"'!B1:B300")),0))</f>
        <v>#VALUE!</v>
      </c>
      <c r="Q155" s="18" t="e">
        <f aca="false">SUM(D155:P155)</f>
        <v>#VALUE!</v>
      </c>
    </row>
    <row r="156" customFormat="false" ht="16.5" hidden="false" customHeight="false" outlineLevel="0" collapsed="false">
      <c r="B156" s="0" t="s">
        <v>45</v>
      </c>
      <c r="C156" s="0" t="n">
        <v>1</v>
      </c>
      <c r="D156" s="22" t="e">
        <f aca="true" t="array" ref="D156:D156">INDEX(OFFSET(INDIRECT("'"&amp;D$145&amp;"'!A1"),0,$C$144,200,1),MATCH(1,(_summary!$B156=INDIRECT("'"&amp;D$145&amp;"'!A1:A300"))*(_summary!$C156=INDIRECT("'"&amp;D$145&amp;"'!B1:B300")),0))</f>
        <v>#VALUE!</v>
      </c>
      <c r="E156" s="22" t="e">
        <f aca="true" t="array" ref="E156:E156">INDEX(OFFSET(INDIRECT("'"&amp;E$145&amp;"'!A1"),0,$C$144,200,1),MATCH(1,(_summary!$B156=INDIRECT("'"&amp;E$145&amp;"'!A1:A300"))*(_summary!$C156=INDIRECT("'"&amp;E$145&amp;"'!B1:B300")),0))</f>
        <v>#VALUE!</v>
      </c>
      <c r="F156" s="22" t="e">
        <f aca="true" t="array" ref="F156:F156">INDEX(OFFSET(INDIRECT("'"&amp;F$145&amp;"'!A1"),0,$C$144,200,1),MATCH(1,(_summary!$B156=INDIRECT("'"&amp;F$145&amp;"'!A1:A300"))*(_summary!$C156=INDIRECT("'"&amp;F$145&amp;"'!B1:B300")),0))</f>
        <v>#VALUE!</v>
      </c>
      <c r="G156" s="22" t="e">
        <f aca="true" t="array" ref="G156:G156">INDEX(OFFSET(INDIRECT("'"&amp;G$145&amp;"'!A1"),0,$C$144,200,1),MATCH(1,(_summary!$B156=INDIRECT("'"&amp;G$145&amp;"'!A1:A300"))*(_summary!$C156=INDIRECT("'"&amp;G$145&amp;"'!B1:B300")),0))</f>
        <v>#VALUE!</v>
      </c>
      <c r="H156" s="22" t="e">
        <f aca="true" t="array" ref="H156:H156">INDEX(OFFSET(INDIRECT("'"&amp;H$145&amp;"'!A1"),0,$C$144,200,1),MATCH(1,(_summary!$B156=INDIRECT("'"&amp;H$145&amp;"'!A1:A300"))*(_summary!$C156=INDIRECT("'"&amp;H$145&amp;"'!B1:B300")),0))</f>
        <v>#VALUE!</v>
      </c>
      <c r="I156" s="22" t="e">
        <f aca="true" t="array" ref="I156:I156">INDEX(OFFSET(INDIRECT("'"&amp;I$145&amp;"'!A1"),0,$C$144,200,1),MATCH(1,(_summary!$B156=INDIRECT("'"&amp;I$145&amp;"'!A1:A300"))*(_summary!$C156=INDIRECT("'"&amp;I$145&amp;"'!B1:B300")),0))</f>
        <v>#VALUE!</v>
      </c>
      <c r="J156" s="22" t="e">
        <f aca="true" t="array" ref="J156:J156">INDEX(OFFSET(INDIRECT("'"&amp;J$145&amp;"'!A1"),0,$C$144,200,1),MATCH(1,(_summary!$B156=INDIRECT("'"&amp;J$145&amp;"'!A1:A300"))*(_summary!$C156=INDIRECT("'"&amp;J$145&amp;"'!B1:B300")),0))</f>
        <v>#VALUE!</v>
      </c>
      <c r="K156" s="22" t="e">
        <f aca="true" t="array" ref="K156:K156">INDEX(OFFSET(INDIRECT("'"&amp;K$145&amp;"'!A1"),0,$C$144,200,1),MATCH(1,(_summary!$B156=INDIRECT("'"&amp;K$145&amp;"'!A1:A300"))*(_summary!$C156=INDIRECT("'"&amp;K$145&amp;"'!B1:B300")),0))</f>
        <v>#VALUE!</v>
      </c>
      <c r="L156" s="22" t="e">
        <f aca="true" t="array" ref="L156:L156">INDEX(OFFSET(INDIRECT("'"&amp;L$145&amp;"'!A1"),0,$C$144,200,1),MATCH(1,(_summary!$B156=INDIRECT("'"&amp;L$145&amp;"'!A1:A300"))*(_summary!$C156=INDIRECT("'"&amp;L$145&amp;"'!B1:B300")),0))</f>
        <v>#VALUE!</v>
      </c>
      <c r="M156" s="22" t="e">
        <f aca="true" t="array" ref="M156:M156">INDEX(OFFSET(INDIRECT("'"&amp;M$145&amp;"'!A1"),0,$C$144,200,1),MATCH(1,(_summary!$B156=INDIRECT("'"&amp;M$145&amp;"'!A1:A300"))*(_summary!$C156=INDIRECT("'"&amp;M$145&amp;"'!B1:B300")),0))</f>
        <v>#VALUE!</v>
      </c>
      <c r="N156" s="22" t="e">
        <f aca="true" t="array" ref="N156:N156">INDEX(OFFSET(INDIRECT("'"&amp;N$145&amp;"'!A1"),0,$C$144,200,1),MATCH(1,(_summary!$B156=INDIRECT("'"&amp;N$145&amp;"'!A1:A300"))*(_summary!$C156=INDIRECT("'"&amp;N$145&amp;"'!B1:B300")),0))</f>
        <v>#VALUE!</v>
      </c>
      <c r="O156" s="22" t="e">
        <f aca="true" t="array" ref="O156:O156">INDEX(OFFSET(INDIRECT("'"&amp;O$145&amp;"'!A1"),0,$C$144,200,1),MATCH(1,(_summary!$B156=INDIRECT("'"&amp;O$145&amp;"'!A1:A300"))*(_summary!$C156=INDIRECT("'"&amp;O$145&amp;"'!B1:B300")),0))</f>
        <v>#VALUE!</v>
      </c>
      <c r="P156" s="22" t="e">
        <f aca="true" t="array" ref="P156:P156">INDEX(OFFSET(INDIRECT("'"&amp;P$145&amp;"'!A1"),0,$C$144,200,1),MATCH(1,(_summary!$B156=INDIRECT("'"&amp;P$145&amp;"'!A1:A300"))*(_summary!$C156=INDIRECT("'"&amp;P$145&amp;"'!B1:B300")),0))</f>
        <v>#VALUE!</v>
      </c>
      <c r="Q156" s="18" t="e">
        <f aca="false">SUM(D156:P156)</f>
        <v>#VALUE!</v>
      </c>
    </row>
    <row r="157" customFormat="false" ht="16.5" hidden="false" customHeight="false" outlineLevel="0" collapsed="false">
      <c r="B157" s="0" t="s">
        <v>46</v>
      </c>
      <c r="C157" s="0" t="n">
        <v>1</v>
      </c>
      <c r="D157" s="22" t="e">
        <f aca="true" t="array" ref="D157:D157">INDEX(OFFSET(INDIRECT("'"&amp;D$145&amp;"'!A1"),0,$C$144,200,1),MATCH(1,(_summary!$B157=INDIRECT("'"&amp;D$145&amp;"'!A1:A300"))*(_summary!$C157=INDIRECT("'"&amp;D$145&amp;"'!B1:B300")),0))</f>
        <v>#VALUE!</v>
      </c>
      <c r="E157" s="22" t="e">
        <f aca="true" t="array" ref="E157:E157">INDEX(OFFSET(INDIRECT("'"&amp;E$145&amp;"'!A1"),0,$C$144,200,1),MATCH(1,(_summary!$B157=INDIRECT("'"&amp;E$145&amp;"'!A1:A300"))*(_summary!$C157=INDIRECT("'"&amp;E$145&amp;"'!B1:B300")),0))</f>
        <v>#VALUE!</v>
      </c>
      <c r="F157" s="22" t="e">
        <f aca="true" t="array" ref="F157:F157">INDEX(OFFSET(INDIRECT("'"&amp;F$145&amp;"'!A1"),0,$C$144,200,1),MATCH(1,(_summary!$B157=INDIRECT("'"&amp;F$145&amp;"'!A1:A300"))*(_summary!$C157=INDIRECT("'"&amp;F$145&amp;"'!B1:B300")),0))</f>
        <v>#VALUE!</v>
      </c>
      <c r="G157" s="22" t="e">
        <f aca="true" t="array" ref="G157:G157">INDEX(OFFSET(INDIRECT("'"&amp;G$145&amp;"'!A1"),0,$C$144,200,1),MATCH(1,(_summary!$B157=INDIRECT("'"&amp;G$145&amp;"'!A1:A300"))*(_summary!$C157=INDIRECT("'"&amp;G$145&amp;"'!B1:B300")),0))</f>
        <v>#VALUE!</v>
      </c>
      <c r="H157" s="22" t="e">
        <f aca="true" t="array" ref="H157:H157">INDEX(OFFSET(INDIRECT("'"&amp;H$145&amp;"'!A1"),0,$C$144,200,1),MATCH(1,(_summary!$B157=INDIRECT("'"&amp;H$145&amp;"'!A1:A300"))*(_summary!$C157=INDIRECT("'"&amp;H$145&amp;"'!B1:B300")),0))</f>
        <v>#VALUE!</v>
      </c>
      <c r="I157" s="22" t="e">
        <f aca="true" t="array" ref="I157:I157">INDEX(OFFSET(INDIRECT("'"&amp;I$145&amp;"'!A1"),0,$C$144,200,1),MATCH(1,(_summary!$B157=INDIRECT("'"&amp;I$145&amp;"'!A1:A300"))*(_summary!$C157=INDIRECT("'"&amp;I$145&amp;"'!B1:B300")),0))</f>
        <v>#VALUE!</v>
      </c>
      <c r="J157" s="22" t="e">
        <f aca="true" t="array" ref="J157:J157">INDEX(OFFSET(INDIRECT("'"&amp;J$145&amp;"'!A1"),0,$C$144,200,1),MATCH(1,(_summary!$B157=INDIRECT("'"&amp;J$145&amp;"'!A1:A300"))*(_summary!$C157=INDIRECT("'"&amp;J$145&amp;"'!B1:B300")),0))</f>
        <v>#VALUE!</v>
      </c>
      <c r="K157" s="22" t="e">
        <f aca="true" t="array" ref="K157:K157">INDEX(OFFSET(INDIRECT("'"&amp;K$145&amp;"'!A1"),0,$C$144,200,1),MATCH(1,(_summary!$B157=INDIRECT("'"&amp;K$145&amp;"'!A1:A300"))*(_summary!$C157=INDIRECT("'"&amp;K$145&amp;"'!B1:B300")),0))</f>
        <v>#VALUE!</v>
      </c>
      <c r="L157" s="22" t="e">
        <f aca="true" t="array" ref="L157:L157">INDEX(OFFSET(INDIRECT("'"&amp;L$145&amp;"'!A1"),0,$C$144,200,1),MATCH(1,(_summary!$B157=INDIRECT("'"&amp;L$145&amp;"'!A1:A300"))*(_summary!$C157=INDIRECT("'"&amp;L$145&amp;"'!B1:B300")),0))</f>
        <v>#VALUE!</v>
      </c>
      <c r="M157" s="22" t="e">
        <f aca="true" t="array" ref="M157:M157">INDEX(OFFSET(INDIRECT("'"&amp;M$145&amp;"'!A1"),0,$C$144,200,1),MATCH(1,(_summary!$B157=INDIRECT("'"&amp;M$145&amp;"'!A1:A300"))*(_summary!$C157=INDIRECT("'"&amp;M$145&amp;"'!B1:B300")),0))</f>
        <v>#VALUE!</v>
      </c>
      <c r="N157" s="22" t="e">
        <f aca="true" t="array" ref="N157:N157">INDEX(OFFSET(INDIRECT("'"&amp;N$145&amp;"'!A1"),0,$C$144,200,1),MATCH(1,(_summary!$B157=INDIRECT("'"&amp;N$145&amp;"'!A1:A300"))*(_summary!$C157=INDIRECT("'"&amp;N$145&amp;"'!B1:B300")),0))</f>
        <v>#VALUE!</v>
      </c>
      <c r="O157" s="22" t="e">
        <f aca="true" t="array" ref="O157:O157">INDEX(OFFSET(INDIRECT("'"&amp;O$145&amp;"'!A1"),0,$C$144,200,1),MATCH(1,(_summary!$B157=INDIRECT("'"&amp;O$145&amp;"'!A1:A300"))*(_summary!$C157=INDIRECT("'"&amp;O$145&amp;"'!B1:B300")),0))</f>
        <v>#VALUE!</v>
      </c>
      <c r="P157" s="22" t="e">
        <f aca="true" t="array" ref="P157:P157">INDEX(OFFSET(INDIRECT("'"&amp;P$145&amp;"'!A1"),0,$C$144,200,1),MATCH(1,(_summary!$B157=INDIRECT("'"&amp;P$145&amp;"'!A1:A300"))*(_summary!$C157=INDIRECT("'"&amp;P$145&amp;"'!B1:B300")),0))</f>
        <v>#VALUE!</v>
      </c>
      <c r="Q157" s="18" t="e">
        <f aca="false">SUM(D157:P157)</f>
        <v>#VALUE!</v>
      </c>
    </row>
    <row r="158" customFormat="false" ht="16.5" hidden="false" customHeight="false" outlineLevel="0" collapsed="false">
      <c r="B158" s="0" t="s">
        <v>47</v>
      </c>
      <c r="C158" s="0" t="n">
        <v>1</v>
      </c>
      <c r="D158" s="22" t="e">
        <f aca="true" t="array" ref="D158:D158">INDEX(OFFSET(INDIRECT("'"&amp;D$145&amp;"'!A1"),0,$C$144,200,1),MATCH(1,(_summary!$B158=INDIRECT("'"&amp;D$145&amp;"'!A1:A300"))*(_summary!$C158=INDIRECT("'"&amp;D$145&amp;"'!B1:B300")),0))</f>
        <v>#VALUE!</v>
      </c>
      <c r="E158" s="22" t="e">
        <f aca="true" t="array" ref="E158:E158">INDEX(OFFSET(INDIRECT("'"&amp;E$145&amp;"'!A1"),0,$C$144,200,1),MATCH(1,(_summary!$B158=INDIRECT("'"&amp;E$145&amp;"'!A1:A300"))*(_summary!$C158=INDIRECT("'"&amp;E$145&amp;"'!B1:B300")),0))</f>
        <v>#VALUE!</v>
      </c>
      <c r="F158" s="22" t="e">
        <f aca="true" t="array" ref="F158:F158">INDEX(OFFSET(INDIRECT("'"&amp;F$145&amp;"'!A1"),0,$C$144,200,1),MATCH(1,(_summary!$B158=INDIRECT("'"&amp;F$145&amp;"'!A1:A300"))*(_summary!$C158=INDIRECT("'"&amp;F$145&amp;"'!B1:B300")),0))</f>
        <v>#VALUE!</v>
      </c>
      <c r="G158" s="22" t="e">
        <f aca="true" t="array" ref="G158:G158">INDEX(OFFSET(INDIRECT("'"&amp;G$145&amp;"'!A1"),0,$C$144,200,1),MATCH(1,(_summary!$B158=INDIRECT("'"&amp;G$145&amp;"'!A1:A300"))*(_summary!$C158=INDIRECT("'"&amp;G$145&amp;"'!B1:B300")),0))</f>
        <v>#VALUE!</v>
      </c>
      <c r="H158" s="22" t="e">
        <f aca="true" t="array" ref="H158:H158">INDEX(OFFSET(INDIRECT("'"&amp;H$145&amp;"'!A1"),0,$C$144,200,1),MATCH(1,(_summary!$B158=INDIRECT("'"&amp;H$145&amp;"'!A1:A300"))*(_summary!$C158=INDIRECT("'"&amp;H$145&amp;"'!B1:B300")),0))</f>
        <v>#VALUE!</v>
      </c>
      <c r="I158" s="22" t="e">
        <f aca="true" t="array" ref="I158:I158">INDEX(OFFSET(INDIRECT("'"&amp;I$145&amp;"'!A1"),0,$C$144,200,1),MATCH(1,(_summary!$B158=INDIRECT("'"&amp;I$145&amp;"'!A1:A300"))*(_summary!$C158=INDIRECT("'"&amp;I$145&amp;"'!B1:B300")),0))</f>
        <v>#VALUE!</v>
      </c>
      <c r="J158" s="22" t="e">
        <f aca="true" t="array" ref="J158:J158">INDEX(OFFSET(INDIRECT("'"&amp;J$145&amp;"'!A1"),0,$C$144,200,1),MATCH(1,(_summary!$B158=INDIRECT("'"&amp;J$145&amp;"'!A1:A300"))*(_summary!$C158=INDIRECT("'"&amp;J$145&amp;"'!B1:B300")),0))</f>
        <v>#VALUE!</v>
      </c>
      <c r="K158" s="22" t="e">
        <f aca="true" t="array" ref="K158:K158">INDEX(OFFSET(INDIRECT("'"&amp;K$145&amp;"'!A1"),0,$C$144,200,1),MATCH(1,(_summary!$B158=INDIRECT("'"&amp;K$145&amp;"'!A1:A300"))*(_summary!$C158=INDIRECT("'"&amp;K$145&amp;"'!B1:B300")),0))</f>
        <v>#VALUE!</v>
      </c>
      <c r="L158" s="22" t="e">
        <f aca="true" t="array" ref="L158:L158">INDEX(OFFSET(INDIRECT("'"&amp;L$145&amp;"'!A1"),0,$C$144,200,1),MATCH(1,(_summary!$B158=INDIRECT("'"&amp;L$145&amp;"'!A1:A300"))*(_summary!$C158=INDIRECT("'"&amp;L$145&amp;"'!B1:B300")),0))</f>
        <v>#VALUE!</v>
      </c>
      <c r="M158" s="22" t="e">
        <f aca="true" t="array" ref="M158:M158">INDEX(OFFSET(INDIRECT("'"&amp;M$145&amp;"'!A1"),0,$C$144,200,1),MATCH(1,(_summary!$B158=INDIRECT("'"&amp;M$145&amp;"'!A1:A300"))*(_summary!$C158=INDIRECT("'"&amp;M$145&amp;"'!B1:B300")),0))</f>
        <v>#VALUE!</v>
      </c>
      <c r="N158" s="22" t="e">
        <f aca="true" t="array" ref="N158:N158">INDEX(OFFSET(INDIRECT("'"&amp;N$145&amp;"'!A1"),0,$C$144,200,1),MATCH(1,(_summary!$B158=INDIRECT("'"&amp;N$145&amp;"'!A1:A300"))*(_summary!$C158=INDIRECT("'"&amp;N$145&amp;"'!B1:B300")),0))</f>
        <v>#VALUE!</v>
      </c>
      <c r="O158" s="22" t="e">
        <f aca="true" t="array" ref="O158:O158">INDEX(OFFSET(INDIRECT("'"&amp;O$145&amp;"'!A1"),0,$C$144,200,1),MATCH(1,(_summary!$B158=INDIRECT("'"&amp;O$145&amp;"'!A1:A300"))*(_summary!$C158=INDIRECT("'"&amp;O$145&amp;"'!B1:B300")),0))</f>
        <v>#VALUE!</v>
      </c>
      <c r="P158" s="22" t="e">
        <f aca="true" t="array" ref="P158:P158">INDEX(OFFSET(INDIRECT("'"&amp;P$145&amp;"'!A1"),0,$C$144,200,1),MATCH(1,(_summary!$B158=INDIRECT("'"&amp;P$145&amp;"'!A1:A300"))*(_summary!$C158=INDIRECT("'"&amp;P$145&amp;"'!B1:B300")),0))</f>
        <v>#VALUE!</v>
      </c>
      <c r="Q158" s="18" t="e">
        <f aca="false">SUM(D158:P158)</f>
        <v>#VALUE!</v>
      </c>
    </row>
    <row r="159" customFormat="false" ht="16.5" hidden="false" customHeight="false" outlineLevel="0" collapsed="false">
      <c r="B159" s="0" t="s">
        <v>48</v>
      </c>
      <c r="C159" s="0" t="n">
        <v>1</v>
      </c>
      <c r="D159" s="22" t="e">
        <f aca="true" t="array" ref="D159:D159">INDEX(OFFSET(INDIRECT("'"&amp;D$145&amp;"'!A1"),0,$C$144,200,1),MATCH(1,(_summary!$B159=INDIRECT("'"&amp;D$145&amp;"'!A1:A300"))*(_summary!$C159=INDIRECT("'"&amp;D$145&amp;"'!B1:B300")),0))</f>
        <v>#VALUE!</v>
      </c>
      <c r="E159" s="22" t="e">
        <f aca="true" t="array" ref="E159:E159">INDEX(OFFSET(INDIRECT("'"&amp;E$145&amp;"'!A1"),0,$C$144,200,1),MATCH(1,(_summary!$B159=INDIRECT("'"&amp;E$145&amp;"'!A1:A300"))*(_summary!$C159=INDIRECT("'"&amp;E$145&amp;"'!B1:B300")),0))</f>
        <v>#VALUE!</v>
      </c>
      <c r="F159" s="22" t="e">
        <f aca="true" t="array" ref="F159:F159">INDEX(OFFSET(INDIRECT("'"&amp;F$145&amp;"'!A1"),0,$C$144,200,1),MATCH(1,(_summary!$B159=INDIRECT("'"&amp;F$145&amp;"'!A1:A300"))*(_summary!$C159=INDIRECT("'"&amp;F$145&amp;"'!B1:B300")),0))</f>
        <v>#VALUE!</v>
      </c>
      <c r="G159" s="22" t="e">
        <f aca="true" t="array" ref="G159:G159">INDEX(OFFSET(INDIRECT("'"&amp;G$145&amp;"'!A1"),0,$C$144,200,1),MATCH(1,(_summary!$B159=INDIRECT("'"&amp;G$145&amp;"'!A1:A300"))*(_summary!$C159=INDIRECT("'"&amp;G$145&amp;"'!B1:B300")),0))</f>
        <v>#VALUE!</v>
      </c>
      <c r="H159" s="22" t="e">
        <f aca="true" t="array" ref="H159:H159">INDEX(OFFSET(INDIRECT("'"&amp;H$145&amp;"'!A1"),0,$C$144,200,1),MATCH(1,(_summary!$B159=INDIRECT("'"&amp;H$145&amp;"'!A1:A300"))*(_summary!$C159=INDIRECT("'"&amp;H$145&amp;"'!B1:B300")),0))</f>
        <v>#VALUE!</v>
      </c>
      <c r="I159" s="22" t="e">
        <f aca="true" t="array" ref="I159:I159">INDEX(OFFSET(INDIRECT("'"&amp;I$145&amp;"'!A1"),0,$C$144,200,1),MATCH(1,(_summary!$B159=INDIRECT("'"&amp;I$145&amp;"'!A1:A300"))*(_summary!$C159=INDIRECT("'"&amp;I$145&amp;"'!B1:B300")),0))</f>
        <v>#VALUE!</v>
      </c>
      <c r="J159" s="22" t="e">
        <f aca="true" t="array" ref="J159:J159">INDEX(OFFSET(INDIRECT("'"&amp;J$145&amp;"'!A1"),0,$C$144,200,1),MATCH(1,(_summary!$B159=INDIRECT("'"&amp;J$145&amp;"'!A1:A300"))*(_summary!$C159=INDIRECT("'"&amp;J$145&amp;"'!B1:B300")),0))</f>
        <v>#VALUE!</v>
      </c>
      <c r="K159" s="22" t="e">
        <f aca="true" t="array" ref="K159:K159">INDEX(OFFSET(INDIRECT("'"&amp;K$145&amp;"'!A1"),0,$C$144,200,1),MATCH(1,(_summary!$B159=INDIRECT("'"&amp;K$145&amp;"'!A1:A300"))*(_summary!$C159=INDIRECT("'"&amp;K$145&amp;"'!B1:B300")),0))</f>
        <v>#VALUE!</v>
      </c>
      <c r="L159" s="22" t="e">
        <f aca="true" t="array" ref="L159:L159">INDEX(OFFSET(INDIRECT("'"&amp;L$145&amp;"'!A1"),0,$C$144,200,1),MATCH(1,(_summary!$B159=INDIRECT("'"&amp;L$145&amp;"'!A1:A300"))*(_summary!$C159=INDIRECT("'"&amp;L$145&amp;"'!B1:B300")),0))</f>
        <v>#VALUE!</v>
      </c>
      <c r="M159" s="22" t="e">
        <f aca="true" t="array" ref="M159:M159">INDEX(OFFSET(INDIRECT("'"&amp;M$145&amp;"'!A1"),0,$C$144,200,1),MATCH(1,(_summary!$B159=INDIRECT("'"&amp;M$145&amp;"'!A1:A300"))*(_summary!$C159=INDIRECT("'"&amp;M$145&amp;"'!B1:B300")),0))</f>
        <v>#VALUE!</v>
      </c>
      <c r="N159" s="22" t="e">
        <f aca="true" t="array" ref="N159:N159">INDEX(OFFSET(INDIRECT("'"&amp;N$145&amp;"'!A1"),0,$C$144,200,1),MATCH(1,(_summary!$B159=INDIRECT("'"&amp;N$145&amp;"'!A1:A300"))*(_summary!$C159=INDIRECT("'"&amp;N$145&amp;"'!B1:B300")),0))</f>
        <v>#VALUE!</v>
      </c>
      <c r="O159" s="22" t="e">
        <f aca="true" t="array" ref="O159:O159">INDEX(OFFSET(INDIRECT("'"&amp;O$145&amp;"'!A1"),0,$C$144,200,1),MATCH(1,(_summary!$B159=INDIRECT("'"&amp;O$145&amp;"'!A1:A300"))*(_summary!$C159=INDIRECT("'"&amp;O$145&amp;"'!B1:B300")),0))</f>
        <v>#VALUE!</v>
      </c>
      <c r="P159" s="22" t="e">
        <f aca="true" t="array" ref="P159:P159">INDEX(OFFSET(INDIRECT("'"&amp;P$145&amp;"'!A1"),0,$C$144,200,1),MATCH(1,(_summary!$B159=INDIRECT("'"&amp;P$145&amp;"'!A1:A300"))*(_summary!$C159=INDIRECT("'"&amp;P$145&amp;"'!B1:B300")),0))</f>
        <v>#VALUE!</v>
      </c>
      <c r="Q159" s="18" t="e">
        <f aca="false">SUM(D159:P159)</f>
        <v>#VALUE!</v>
      </c>
    </row>
    <row r="160" customFormat="false" ht="16.5" hidden="false" customHeight="false" outlineLevel="0" collapsed="false">
      <c r="B160" s="0" t="s">
        <v>49</v>
      </c>
      <c r="C160" s="0" t="n">
        <v>1</v>
      </c>
      <c r="D160" s="22" t="e">
        <f aca="true" t="array" ref="D160:D160">INDEX(OFFSET(INDIRECT("'"&amp;D$145&amp;"'!A1"),0,$C$144,200,1),MATCH(1,(_summary!$B160=INDIRECT("'"&amp;D$145&amp;"'!A1:A300"))*(_summary!$C160=INDIRECT("'"&amp;D$145&amp;"'!B1:B300")),0))</f>
        <v>#VALUE!</v>
      </c>
      <c r="E160" s="22" t="e">
        <f aca="true" t="array" ref="E160:E160">INDEX(OFFSET(INDIRECT("'"&amp;E$145&amp;"'!A1"),0,$C$144,200,1),MATCH(1,(_summary!$B160=INDIRECT("'"&amp;E$145&amp;"'!A1:A300"))*(_summary!$C160=INDIRECT("'"&amp;E$145&amp;"'!B1:B300")),0))</f>
        <v>#VALUE!</v>
      </c>
      <c r="F160" s="22" t="e">
        <f aca="true" t="array" ref="F160:F160">INDEX(OFFSET(INDIRECT("'"&amp;F$145&amp;"'!A1"),0,$C$144,200,1),MATCH(1,(_summary!$B160=INDIRECT("'"&amp;F$145&amp;"'!A1:A300"))*(_summary!$C160=INDIRECT("'"&amp;F$145&amp;"'!B1:B300")),0))</f>
        <v>#VALUE!</v>
      </c>
      <c r="G160" s="22" t="e">
        <f aca="true" t="array" ref="G160:G160">INDEX(OFFSET(INDIRECT("'"&amp;G$145&amp;"'!A1"),0,$C$144,200,1),MATCH(1,(_summary!$B160=INDIRECT("'"&amp;G$145&amp;"'!A1:A300"))*(_summary!$C160=INDIRECT("'"&amp;G$145&amp;"'!B1:B300")),0))</f>
        <v>#VALUE!</v>
      </c>
      <c r="H160" s="22" t="e">
        <f aca="true" t="array" ref="H160:H160">INDEX(OFFSET(INDIRECT("'"&amp;H$145&amp;"'!A1"),0,$C$144,200,1),MATCH(1,(_summary!$B160=INDIRECT("'"&amp;H$145&amp;"'!A1:A300"))*(_summary!$C160=INDIRECT("'"&amp;H$145&amp;"'!B1:B300")),0))</f>
        <v>#VALUE!</v>
      </c>
      <c r="I160" s="22" t="e">
        <f aca="true" t="array" ref="I160:I160">INDEX(OFFSET(INDIRECT("'"&amp;I$145&amp;"'!A1"),0,$C$144,200,1),MATCH(1,(_summary!$B160=INDIRECT("'"&amp;I$145&amp;"'!A1:A300"))*(_summary!$C160=INDIRECT("'"&amp;I$145&amp;"'!B1:B300")),0))</f>
        <v>#VALUE!</v>
      </c>
      <c r="J160" s="22" t="e">
        <f aca="true" t="array" ref="J160:J160">INDEX(OFFSET(INDIRECT("'"&amp;J$145&amp;"'!A1"),0,$C$144,200,1),MATCH(1,(_summary!$B160=INDIRECT("'"&amp;J$145&amp;"'!A1:A300"))*(_summary!$C160=INDIRECT("'"&amp;J$145&amp;"'!B1:B300")),0))</f>
        <v>#VALUE!</v>
      </c>
      <c r="K160" s="22" t="e">
        <f aca="true" t="array" ref="K160:K160">INDEX(OFFSET(INDIRECT("'"&amp;K$145&amp;"'!A1"),0,$C$144,200,1),MATCH(1,(_summary!$B160=INDIRECT("'"&amp;K$145&amp;"'!A1:A300"))*(_summary!$C160=INDIRECT("'"&amp;K$145&amp;"'!B1:B300")),0))</f>
        <v>#VALUE!</v>
      </c>
      <c r="L160" s="22" t="e">
        <f aca="true" t="array" ref="L160:L160">INDEX(OFFSET(INDIRECT("'"&amp;L$145&amp;"'!A1"),0,$C$144,200,1),MATCH(1,(_summary!$B160=INDIRECT("'"&amp;L$145&amp;"'!A1:A300"))*(_summary!$C160=INDIRECT("'"&amp;L$145&amp;"'!B1:B300")),0))</f>
        <v>#VALUE!</v>
      </c>
      <c r="M160" s="22" t="e">
        <f aca="true" t="array" ref="M160:M160">INDEX(OFFSET(INDIRECT("'"&amp;M$145&amp;"'!A1"),0,$C$144,200,1),MATCH(1,(_summary!$B160=INDIRECT("'"&amp;M$145&amp;"'!A1:A300"))*(_summary!$C160=INDIRECT("'"&amp;M$145&amp;"'!B1:B300")),0))</f>
        <v>#VALUE!</v>
      </c>
      <c r="N160" s="22" t="e">
        <f aca="true" t="array" ref="N160:N160">INDEX(OFFSET(INDIRECT("'"&amp;N$145&amp;"'!A1"),0,$C$144,200,1),MATCH(1,(_summary!$B160=INDIRECT("'"&amp;N$145&amp;"'!A1:A300"))*(_summary!$C160=INDIRECT("'"&amp;N$145&amp;"'!B1:B300")),0))</f>
        <v>#VALUE!</v>
      </c>
      <c r="O160" s="22" t="e">
        <f aca="true" t="array" ref="O160:O160">INDEX(OFFSET(INDIRECT("'"&amp;O$145&amp;"'!A1"),0,$C$144,200,1),MATCH(1,(_summary!$B160=INDIRECT("'"&amp;O$145&amp;"'!A1:A300"))*(_summary!$C160=INDIRECT("'"&amp;O$145&amp;"'!B1:B300")),0))</f>
        <v>#VALUE!</v>
      </c>
      <c r="P160" s="22" t="e">
        <f aca="true" t="array" ref="P160:P160">INDEX(OFFSET(INDIRECT("'"&amp;P$145&amp;"'!A1"),0,$C$144,200,1),MATCH(1,(_summary!$B160=INDIRECT("'"&amp;P$145&amp;"'!A1:A300"))*(_summary!$C160=INDIRECT("'"&amp;P$145&amp;"'!B1:B300")),0))</f>
        <v>#VALUE!</v>
      </c>
      <c r="Q160" s="18" t="e">
        <f aca="false">SUM(D160:P160)</f>
        <v>#VALUE!</v>
      </c>
    </row>
    <row r="161" customFormat="false" ht="16.5" hidden="false" customHeight="false" outlineLevel="0" collapsed="false">
      <c r="B161" s="0" t="s">
        <v>50</v>
      </c>
      <c r="C161" s="0" t="n">
        <v>1</v>
      </c>
      <c r="D161" s="22" t="e">
        <f aca="true" t="array" ref="D161:D161">INDEX(OFFSET(INDIRECT("'"&amp;D$145&amp;"'!A1"),0,$C$144,200,1),MATCH(1,(_summary!$B161=INDIRECT("'"&amp;D$145&amp;"'!A1:A300"))*(_summary!$C161=INDIRECT("'"&amp;D$145&amp;"'!B1:B300")),0))</f>
        <v>#VALUE!</v>
      </c>
      <c r="E161" s="22" t="e">
        <f aca="true" t="array" ref="E161:E161">INDEX(OFFSET(INDIRECT("'"&amp;E$145&amp;"'!A1"),0,$C$144,200,1),MATCH(1,(_summary!$B161=INDIRECT("'"&amp;E$145&amp;"'!A1:A300"))*(_summary!$C161=INDIRECT("'"&amp;E$145&amp;"'!B1:B300")),0))</f>
        <v>#VALUE!</v>
      </c>
      <c r="F161" s="22" t="e">
        <f aca="true" t="array" ref="F161:F161">INDEX(OFFSET(INDIRECT("'"&amp;F$145&amp;"'!A1"),0,$C$144,200,1),MATCH(1,(_summary!$B161=INDIRECT("'"&amp;F$145&amp;"'!A1:A300"))*(_summary!$C161=INDIRECT("'"&amp;F$145&amp;"'!B1:B300")),0))</f>
        <v>#VALUE!</v>
      </c>
      <c r="G161" s="22" t="e">
        <f aca="true" t="array" ref="G161:G161">INDEX(OFFSET(INDIRECT("'"&amp;G$145&amp;"'!A1"),0,$C$144,200,1),MATCH(1,(_summary!$B161=INDIRECT("'"&amp;G$145&amp;"'!A1:A300"))*(_summary!$C161=INDIRECT("'"&amp;G$145&amp;"'!B1:B300")),0))</f>
        <v>#VALUE!</v>
      </c>
      <c r="H161" s="22" t="e">
        <f aca="true" t="array" ref="H161:H161">INDEX(OFFSET(INDIRECT("'"&amp;H$145&amp;"'!A1"),0,$C$144,200,1),MATCH(1,(_summary!$B161=INDIRECT("'"&amp;H$145&amp;"'!A1:A300"))*(_summary!$C161=INDIRECT("'"&amp;H$145&amp;"'!B1:B300")),0))</f>
        <v>#VALUE!</v>
      </c>
      <c r="I161" s="22" t="e">
        <f aca="true" t="array" ref="I161:I161">INDEX(OFFSET(INDIRECT("'"&amp;I$145&amp;"'!A1"),0,$C$144,200,1),MATCH(1,(_summary!$B161=INDIRECT("'"&amp;I$145&amp;"'!A1:A300"))*(_summary!$C161=INDIRECT("'"&amp;I$145&amp;"'!B1:B300")),0))</f>
        <v>#VALUE!</v>
      </c>
      <c r="J161" s="22" t="e">
        <f aca="true" t="array" ref="J161:J161">INDEX(OFFSET(INDIRECT("'"&amp;J$145&amp;"'!A1"),0,$C$144,200,1),MATCH(1,(_summary!$B161=INDIRECT("'"&amp;J$145&amp;"'!A1:A300"))*(_summary!$C161=INDIRECT("'"&amp;J$145&amp;"'!B1:B300")),0))</f>
        <v>#VALUE!</v>
      </c>
      <c r="K161" s="22" t="e">
        <f aca="true" t="array" ref="K161:K161">INDEX(OFFSET(INDIRECT("'"&amp;K$145&amp;"'!A1"),0,$C$144,200,1),MATCH(1,(_summary!$B161=INDIRECT("'"&amp;K$145&amp;"'!A1:A300"))*(_summary!$C161=INDIRECT("'"&amp;K$145&amp;"'!B1:B300")),0))</f>
        <v>#VALUE!</v>
      </c>
      <c r="L161" s="22" t="e">
        <f aca="true" t="array" ref="L161:L161">INDEX(OFFSET(INDIRECT("'"&amp;L$145&amp;"'!A1"),0,$C$144,200,1),MATCH(1,(_summary!$B161=INDIRECT("'"&amp;L$145&amp;"'!A1:A300"))*(_summary!$C161=INDIRECT("'"&amp;L$145&amp;"'!B1:B300")),0))</f>
        <v>#VALUE!</v>
      </c>
      <c r="M161" s="22" t="e">
        <f aca="true" t="array" ref="M161:M161">INDEX(OFFSET(INDIRECT("'"&amp;M$145&amp;"'!A1"),0,$C$144,200,1),MATCH(1,(_summary!$B161=INDIRECT("'"&amp;M$145&amp;"'!A1:A300"))*(_summary!$C161=INDIRECT("'"&amp;M$145&amp;"'!B1:B300")),0))</f>
        <v>#VALUE!</v>
      </c>
      <c r="N161" s="22" t="e">
        <f aca="true" t="array" ref="N161:N161">INDEX(OFFSET(INDIRECT("'"&amp;N$145&amp;"'!A1"),0,$C$144,200,1),MATCH(1,(_summary!$B161=INDIRECT("'"&amp;N$145&amp;"'!A1:A300"))*(_summary!$C161=INDIRECT("'"&amp;N$145&amp;"'!B1:B300")),0))</f>
        <v>#VALUE!</v>
      </c>
      <c r="O161" s="22" t="e">
        <f aca="true" t="array" ref="O161:O161">INDEX(OFFSET(INDIRECT("'"&amp;O$145&amp;"'!A1"),0,$C$144,200,1),MATCH(1,(_summary!$B161=INDIRECT("'"&amp;O$145&amp;"'!A1:A300"))*(_summary!$C161=INDIRECT("'"&amp;O$145&amp;"'!B1:B300")),0))</f>
        <v>#VALUE!</v>
      </c>
      <c r="P161" s="22" t="e">
        <f aca="true" t="array" ref="P161:P161">INDEX(OFFSET(INDIRECT("'"&amp;P$145&amp;"'!A1"),0,$C$144,200,1),MATCH(1,(_summary!$B161=INDIRECT("'"&amp;P$145&amp;"'!A1:A300"))*(_summary!$C161=INDIRECT("'"&amp;P$145&amp;"'!B1:B300")),0))</f>
        <v>#VALUE!</v>
      </c>
      <c r="Q161" s="18" t="e">
        <f aca="false">SUM(D161:P161)</f>
        <v>#VALUE!</v>
      </c>
    </row>
    <row r="162" customFormat="false" ht="16.5" hidden="false" customHeight="false" outlineLevel="0" collapsed="false">
      <c r="B162" s="0" t="s">
        <v>51</v>
      </c>
      <c r="C162" s="0" t="n">
        <v>1</v>
      </c>
      <c r="D162" s="22" t="e">
        <f aca="true" t="array" ref="D162:D162">INDEX(OFFSET(INDIRECT("'"&amp;D$145&amp;"'!A1"),0,$C$144,200,1),MATCH(1,(_summary!$B162=INDIRECT("'"&amp;D$145&amp;"'!A1:A300"))*(_summary!$C162=INDIRECT("'"&amp;D$145&amp;"'!B1:B300")),0))</f>
        <v>#VALUE!</v>
      </c>
      <c r="E162" s="22" t="e">
        <f aca="true" t="array" ref="E162:E162">INDEX(OFFSET(INDIRECT("'"&amp;E$145&amp;"'!A1"),0,$C$144,200,1),MATCH(1,(_summary!$B162=INDIRECT("'"&amp;E$145&amp;"'!A1:A300"))*(_summary!$C162=INDIRECT("'"&amp;E$145&amp;"'!B1:B300")),0))</f>
        <v>#VALUE!</v>
      </c>
      <c r="F162" s="22" t="e">
        <f aca="true" t="array" ref="F162:F162">INDEX(OFFSET(INDIRECT("'"&amp;F$145&amp;"'!A1"),0,$C$144,200,1),MATCH(1,(_summary!$B162=INDIRECT("'"&amp;F$145&amp;"'!A1:A300"))*(_summary!$C162=INDIRECT("'"&amp;F$145&amp;"'!B1:B300")),0))</f>
        <v>#VALUE!</v>
      </c>
      <c r="G162" s="22" t="e">
        <f aca="true" t="array" ref="G162:G162">INDEX(OFFSET(INDIRECT("'"&amp;G$145&amp;"'!A1"),0,$C$144,200,1),MATCH(1,(_summary!$B162=INDIRECT("'"&amp;G$145&amp;"'!A1:A300"))*(_summary!$C162=INDIRECT("'"&amp;G$145&amp;"'!B1:B300")),0))</f>
        <v>#VALUE!</v>
      </c>
      <c r="H162" s="22" t="e">
        <f aca="true" t="array" ref="H162:H162">INDEX(OFFSET(INDIRECT("'"&amp;H$145&amp;"'!A1"),0,$C$144,200,1),MATCH(1,(_summary!$B162=INDIRECT("'"&amp;H$145&amp;"'!A1:A300"))*(_summary!$C162=INDIRECT("'"&amp;H$145&amp;"'!B1:B300")),0))</f>
        <v>#VALUE!</v>
      </c>
      <c r="I162" s="22" t="e">
        <f aca="true" t="array" ref="I162:I162">INDEX(OFFSET(INDIRECT("'"&amp;I$145&amp;"'!A1"),0,$C$144,200,1),MATCH(1,(_summary!$B162=INDIRECT("'"&amp;I$145&amp;"'!A1:A300"))*(_summary!$C162=INDIRECT("'"&amp;I$145&amp;"'!B1:B300")),0))</f>
        <v>#VALUE!</v>
      </c>
      <c r="J162" s="22" t="e">
        <f aca="true" t="array" ref="J162:J162">INDEX(OFFSET(INDIRECT("'"&amp;J$145&amp;"'!A1"),0,$C$144,200,1),MATCH(1,(_summary!$B162=INDIRECT("'"&amp;J$145&amp;"'!A1:A300"))*(_summary!$C162=INDIRECT("'"&amp;J$145&amp;"'!B1:B300")),0))</f>
        <v>#VALUE!</v>
      </c>
      <c r="K162" s="22" t="e">
        <f aca="true" t="array" ref="K162:K162">INDEX(OFFSET(INDIRECT("'"&amp;K$145&amp;"'!A1"),0,$C$144,200,1),MATCH(1,(_summary!$B162=INDIRECT("'"&amp;K$145&amp;"'!A1:A300"))*(_summary!$C162=INDIRECT("'"&amp;K$145&amp;"'!B1:B300")),0))</f>
        <v>#VALUE!</v>
      </c>
      <c r="L162" s="22" t="e">
        <f aca="true" t="array" ref="L162:L162">INDEX(OFFSET(INDIRECT("'"&amp;L$145&amp;"'!A1"),0,$C$144,200,1),MATCH(1,(_summary!$B162=INDIRECT("'"&amp;L$145&amp;"'!A1:A300"))*(_summary!$C162=INDIRECT("'"&amp;L$145&amp;"'!B1:B300")),0))</f>
        <v>#VALUE!</v>
      </c>
      <c r="M162" s="22" t="e">
        <f aca="true" t="array" ref="M162:M162">INDEX(OFFSET(INDIRECT("'"&amp;M$145&amp;"'!A1"),0,$C$144,200,1),MATCH(1,(_summary!$B162=INDIRECT("'"&amp;M$145&amp;"'!A1:A300"))*(_summary!$C162=INDIRECT("'"&amp;M$145&amp;"'!B1:B300")),0))</f>
        <v>#VALUE!</v>
      </c>
      <c r="N162" s="22" t="e">
        <f aca="true" t="array" ref="N162:N162">INDEX(OFFSET(INDIRECT("'"&amp;N$145&amp;"'!A1"),0,$C$144,200,1),MATCH(1,(_summary!$B162=INDIRECT("'"&amp;N$145&amp;"'!A1:A300"))*(_summary!$C162=INDIRECT("'"&amp;N$145&amp;"'!B1:B300")),0))</f>
        <v>#VALUE!</v>
      </c>
      <c r="O162" s="22" t="e">
        <f aca="true" t="array" ref="O162:O162">INDEX(OFFSET(INDIRECT("'"&amp;O$145&amp;"'!A1"),0,$C$144,200,1),MATCH(1,(_summary!$B162=INDIRECT("'"&amp;O$145&amp;"'!A1:A300"))*(_summary!$C162=INDIRECT("'"&amp;O$145&amp;"'!B1:B300")),0))</f>
        <v>#VALUE!</v>
      </c>
      <c r="P162" s="22" t="e">
        <f aca="true" t="array" ref="P162:P162">INDEX(OFFSET(INDIRECT("'"&amp;P$145&amp;"'!A1"),0,$C$144,200,1),MATCH(1,(_summary!$B162=INDIRECT("'"&amp;P$145&amp;"'!A1:A300"))*(_summary!$C162=INDIRECT("'"&amp;P$145&amp;"'!B1:B300")),0))</f>
        <v>#VALUE!</v>
      </c>
      <c r="Q162" s="18" t="e">
        <f aca="false">SUM(D162:P162)</f>
        <v>#VALUE!</v>
      </c>
    </row>
    <row r="163" customFormat="false" ht="16.5" hidden="false" customHeight="false" outlineLevel="0" collapsed="false">
      <c r="B163" s="0" t="s">
        <v>52</v>
      </c>
      <c r="C163" s="0" t="n">
        <v>1</v>
      </c>
      <c r="D163" s="22" t="e">
        <f aca="true" t="array" ref="D163:D163">INDEX(OFFSET(INDIRECT("'"&amp;D$145&amp;"'!A1"),0,$C$144,200,1),MATCH(1,(_summary!$B163=INDIRECT("'"&amp;D$145&amp;"'!A1:A300"))*(_summary!$C163=INDIRECT("'"&amp;D$145&amp;"'!B1:B300")),0))</f>
        <v>#VALUE!</v>
      </c>
      <c r="E163" s="22" t="e">
        <f aca="true" t="array" ref="E163:E163">INDEX(OFFSET(INDIRECT("'"&amp;E$145&amp;"'!A1"),0,$C$144,200,1),MATCH(1,(_summary!$B163=INDIRECT("'"&amp;E$145&amp;"'!A1:A300"))*(_summary!$C163=INDIRECT("'"&amp;E$145&amp;"'!B1:B300")),0))</f>
        <v>#VALUE!</v>
      </c>
      <c r="F163" s="22" t="e">
        <f aca="true" t="array" ref="F163:F163">INDEX(OFFSET(INDIRECT("'"&amp;F$145&amp;"'!A1"),0,$C$144,200,1),MATCH(1,(_summary!$B163=INDIRECT("'"&amp;F$145&amp;"'!A1:A300"))*(_summary!$C163=INDIRECT("'"&amp;F$145&amp;"'!B1:B300")),0))</f>
        <v>#VALUE!</v>
      </c>
      <c r="G163" s="22" t="e">
        <f aca="true" t="array" ref="G163:G163">INDEX(OFFSET(INDIRECT("'"&amp;G$145&amp;"'!A1"),0,$C$144,200,1),MATCH(1,(_summary!$B163=INDIRECT("'"&amp;G$145&amp;"'!A1:A300"))*(_summary!$C163=INDIRECT("'"&amp;G$145&amp;"'!B1:B300")),0))</f>
        <v>#VALUE!</v>
      </c>
      <c r="H163" s="22" t="e">
        <f aca="true" t="array" ref="H163:H163">INDEX(OFFSET(INDIRECT("'"&amp;H$145&amp;"'!A1"),0,$C$144,200,1),MATCH(1,(_summary!$B163=INDIRECT("'"&amp;H$145&amp;"'!A1:A300"))*(_summary!$C163=INDIRECT("'"&amp;H$145&amp;"'!B1:B300")),0))</f>
        <v>#VALUE!</v>
      </c>
      <c r="I163" s="22" t="e">
        <f aca="true" t="array" ref="I163:I163">INDEX(OFFSET(INDIRECT("'"&amp;I$145&amp;"'!A1"),0,$C$144,200,1),MATCH(1,(_summary!$B163=INDIRECT("'"&amp;I$145&amp;"'!A1:A300"))*(_summary!$C163=INDIRECT("'"&amp;I$145&amp;"'!B1:B300")),0))</f>
        <v>#VALUE!</v>
      </c>
      <c r="J163" s="22" t="e">
        <f aca="true" t="array" ref="J163:J163">INDEX(OFFSET(INDIRECT("'"&amp;J$145&amp;"'!A1"),0,$C$144,200,1),MATCH(1,(_summary!$B163=INDIRECT("'"&amp;J$145&amp;"'!A1:A300"))*(_summary!$C163=INDIRECT("'"&amp;J$145&amp;"'!B1:B300")),0))</f>
        <v>#VALUE!</v>
      </c>
      <c r="K163" s="22" t="e">
        <f aca="true" t="array" ref="K163:K163">INDEX(OFFSET(INDIRECT("'"&amp;K$145&amp;"'!A1"),0,$C$144,200,1),MATCH(1,(_summary!$B163=INDIRECT("'"&amp;K$145&amp;"'!A1:A300"))*(_summary!$C163=INDIRECT("'"&amp;K$145&amp;"'!B1:B300")),0))</f>
        <v>#VALUE!</v>
      </c>
      <c r="L163" s="22" t="e">
        <f aca="true" t="array" ref="L163:L163">INDEX(OFFSET(INDIRECT("'"&amp;L$145&amp;"'!A1"),0,$C$144,200,1),MATCH(1,(_summary!$B163=INDIRECT("'"&amp;L$145&amp;"'!A1:A300"))*(_summary!$C163=INDIRECT("'"&amp;L$145&amp;"'!B1:B300")),0))</f>
        <v>#VALUE!</v>
      </c>
      <c r="M163" s="22" t="e">
        <f aca="true" t="array" ref="M163:M163">INDEX(OFFSET(INDIRECT("'"&amp;M$145&amp;"'!A1"),0,$C$144,200,1),MATCH(1,(_summary!$B163=INDIRECT("'"&amp;M$145&amp;"'!A1:A300"))*(_summary!$C163=INDIRECT("'"&amp;M$145&amp;"'!B1:B300")),0))</f>
        <v>#VALUE!</v>
      </c>
      <c r="N163" s="22" t="e">
        <f aca="true" t="array" ref="N163:N163">INDEX(OFFSET(INDIRECT("'"&amp;N$145&amp;"'!A1"),0,$C$144,200,1),MATCH(1,(_summary!$B163=INDIRECT("'"&amp;N$145&amp;"'!A1:A300"))*(_summary!$C163=INDIRECT("'"&amp;N$145&amp;"'!B1:B300")),0))</f>
        <v>#VALUE!</v>
      </c>
      <c r="O163" s="22" t="e">
        <f aca="true" t="array" ref="O163:O163">INDEX(OFFSET(INDIRECT("'"&amp;O$145&amp;"'!A1"),0,$C$144,200,1),MATCH(1,(_summary!$B163=INDIRECT("'"&amp;O$145&amp;"'!A1:A300"))*(_summary!$C163=INDIRECT("'"&amp;O$145&amp;"'!B1:B300")),0))</f>
        <v>#VALUE!</v>
      </c>
      <c r="P163" s="22" t="e">
        <f aca="true" t="array" ref="P163:P163">INDEX(OFFSET(INDIRECT("'"&amp;P$145&amp;"'!A1"),0,$C$144,200,1),MATCH(1,(_summary!$B163=INDIRECT("'"&amp;P$145&amp;"'!A1:A300"))*(_summary!$C163=INDIRECT("'"&amp;P$145&amp;"'!B1:B300")),0))</f>
        <v>#VALUE!</v>
      </c>
      <c r="Q163" s="18" t="e">
        <f aca="false">SUM(D163:P163)</f>
        <v>#VALUE!</v>
      </c>
    </row>
    <row r="164" customFormat="false" ht="16.5" hidden="false" customHeight="false" outlineLevel="0" collapsed="false">
      <c r="B164" s="0" t="s">
        <v>53</v>
      </c>
      <c r="C164" s="0" t="n">
        <v>1</v>
      </c>
      <c r="D164" s="22" t="e">
        <f aca="true" t="array" ref="D164:D164">INDEX(OFFSET(INDIRECT("'"&amp;D$145&amp;"'!A1"),0,$C$144,200,1),MATCH(1,(_summary!$B164=INDIRECT("'"&amp;D$145&amp;"'!A1:A300"))*(_summary!$C164=INDIRECT("'"&amp;D$145&amp;"'!B1:B300")),0))</f>
        <v>#VALUE!</v>
      </c>
      <c r="E164" s="22" t="e">
        <f aca="true" t="array" ref="E164:E164">INDEX(OFFSET(INDIRECT("'"&amp;E$145&amp;"'!A1"),0,$C$144,200,1),MATCH(1,(_summary!$B164=INDIRECT("'"&amp;E$145&amp;"'!A1:A300"))*(_summary!$C164=INDIRECT("'"&amp;E$145&amp;"'!B1:B300")),0))</f>
        <v>#VALUE!</v>
      </c>
      <c r="F164" s="22" t="e">
        <f aca="true" t="array" ref="F164:F164">INDEX(OFFSET(INDIRECT("'"&amp;F$145&amp;"'!A1"),0,$C$144,200,1),MATCH(1,(_summary!$B164=INDIRECT("'"&amp;F$145&amp;"'!A1:A300"))*(_summary!$C164=INDIRECT("'"&amp;F$145&amp;"'!B1:B300")),0))</f>
        <v>#VALUE!</v>
      </c>
      <c r="G164" s="22" t="e">
        <f aca="true" t="array" ref="G164:G164">INDEX(OFFSET(INDIRECT("'"&amp;G$145&amp;"'!A1"),0,$C$144,200,1),MATCH(1,(_summary!$B164=INDIRECT("'"&amp;G$145&amp;"'!A1:A300"))*(_summary!$C164=INDIRECT("'"&amp;G$145&amp;"'!B1:B300")),0))</f>
        <v>#VALUE!</v>
      </c>
      <c r="H164" s="22" t="e">
        <f aca="true" t="array" ref="H164:H164">INDEX(OFFSET(INDIRECT("'"&amp;H$145&amp;"'!A1"),0,$C$144,200,1),MATCH(1,(_summary!$B164=INDIRECT("'"&amp;H$145&amp;"'!A1:A300"))*(_summary!$C164=INDIRECT("'"&amp;H$145&amp;"'!B1:B300")),0))</f>
        <v>#VALUE!</v>
      </c>
      <c r="I164" s="22" t="e">
        <f aca="true" t="array" ref="I164:I164">INDEX(OFFSET(INDIRECT("'"&amp;I$145&amp;"'!A1"),0,$C$144,200,1),MATCH(1,(_summary!$B164=INDIRECT("'"&amp;I$145&amp;"'!A1:A300"))*(_summary!$C164=INDIRECT("'"&amp;I$145&amp;"'!B1:B300")),0))</f>
        <v>#VALUE!</v>
      </c>
      <c r="J164" s="22" t="e">
        <f aca="true" t="array" ref="J164:J164">INDEX(OFFSET(INDIRECT("'"&amp;J$145&amp;"'!A1"),0,$C$144,200,1),MATCH(1,(_summary!$B164=INDIRECT("'"&amp;J$145&amp;"'!A1:A300"))*(_summary!$C164=INDIRECT("'"&amp;J$145&amp;"'!B1:B300")),0))</f>
        <v>#VALUE!</v>
      </c>
      <c r="K164" s="22" t="e">
        <f aca="true" t="array" ref="K164:K164">INDEX(OFFSET(INDIRECT("'"&amp;K$145&amp;"'!A1"),0,$C$144,200,1),MATCH(1,(_summary!$B164=INDIRECT("'"&amp;K$145&amp;"'!A1:A300"))*(_summary!$C164=INDIRECT("'"&amp;K$145&amp;"'!B1:B300")),0))</f>
        <v>#VALUE!</v>
      </c>
      <c r="L164" s="22" t="e">
        <f aca="true" t="array" ref="L164:L164">INDEX(OFFSET(INDIRECT("'"&amp;L$145&amp;"'!A1"),0,$C$144,200,1),MATCH(1,(_summary!$B164=INDIRECT("'"&amp;L$145&amp;"'!A1:A300"))*(_summary!$C164=INDIRECT("'"&amp;L$145&amp;"'!B1:B300")),0))</f>
        <v>#VALUE!</v>
      </c>
      <c r="M164" s="22" t="e">
        <f aca="true" t="array" ref="M164:M164">INDEX(OFFSET(INDIRECT("'"&amp;M$145&amp;"'!A1"),0,$C$144,200,1),MATCH(1,(_summary!$B164=INDIRECT("'"&amp;M$145&amp;"'!A1:A300"))*(_summary!$C164=INDIRECT("'"&amp;M$145&amp;"'!B1:B300")),0))</f>
        <v>#VALUE!</v>
      </c>
      <c r="N164" s="22" t="e">
        <f aca="true" t="array" ref="N164:N164">INDEX(OFFSET(INDIRECT("'"&amp;N$145&amp;"'!A1"),0,$C$144,200,1),MATCH(1,(_summary!$B164=INDIRECT("'"&amp;N$145&amp;"'!A1:A300"))*(_summary!$C164=INDIRECT("'"&amp;N$145&amp;"'!B1:B300")),0))</f>
        <v>#VALUE!</v>
      </c>
      <c r="O164" s="22" t="e">
        <f aca="true" t="array" ref="O164:O164">INDEX(OFFSET(INDIRECT("'"&amp;O$145&amp;"'!A1"),0,$C$144,200,1),MATCH(1,(_summary!$B164=INDIRECT("'"&amp;O$145&amp;"'!A1:A300"))*(_summary!$C164=INDIRECT("'"&amp;O$145&amp;"'!B1:B300")),0))</f>
        <v>#VALUE!</v>
      </c>
      <c r="P164" s="22" t="e">
        <f aca="true" t="array" ref="P164:P164">INDEX(OFFSET(INDIRECT("'"&amp;P$145&amp;"'!A1"),0,$C$144,200,1),MATCH(1,(_summary!$B164=INDIRECT("'"&amp;P$145&amp;"'!A1:A300"))*(_summary!$C164=INDIRECT("'"&amp;P$145&amp;"'!B1:B300")),0))</f>
        <v>#VALUE!</v>
      </c>
      <c r="Q164" s="18" t="e">
        <f aca="false">SUM(D164:P164)</f>
        <v>#VALUE!</v>
      </c>
    </row>
    <row r="165" customFormat="false" ht="16.5" hidden="false" customHeight="false" outlineLevel="0" collapsed="false">
      <c r="B165" s="0" t="s">
        <v>54</v>
      </c>
      <c r="C165" s="0" t="n">
        <v>1</v>
      </c>
      <c r="D165" s="22" t="e">
        <f aca="true" t="array" ref="D165:D165">INDEX(OFFSET(INDIRECT("'"&amp;D$145&amp;"'!A1"),0,$C$144,200,1),MATCH(1,(_summary!$B165=INDIRECT("'"&amp;D$145&amp;"'!A1:A300"))*(_summary!$C165=INDIRECT("'"&amp;D$145&amp;"'!B1:B300")),0))</f>
        <v>#VALUE!</v>
      </c>
      <c r="E165" s="22" t="e">
        <f aca="true" t="array" ref="E165:E165">INDEX(OFFSET(INDIRECT("'"&amp;E$145&amp;"'!A1"),0,$C$144,200,1),MATCH(1,(_summary!$B165=INDIRECT("'"&amp;E$145&amp;"'!A1:A300"))*(_summary!$C165=INDIRECT("'"&amp;E$145&amp;"'!B1:B300")),0))</f>
        <v>#VALUE!</v>
      </c>
      <c r="F165" s="22" t="e">
        <f aca="true" t="array" ref="F165:F165">INDEX(OFFSET(INDIRECT("'"&amp;F$145&amp;"'!A1"),0,$C$144,200,1),MATCH(1,(_summary!$B165=INDIRECT("'"&amp;F$145&amp;"'!A1:A300"))*(_summary!$C165=INDIRECT("'"&amp;F$145&amp;"'!B1:B300")),0))</f>
        <v>#VALUE!</v>
      </c>
      <c r="G165" s="22" t="e">
        <f aca="true" t="array" ref="G165:G165">INDEX(OFFSET(INDIRECT("'"&amp;G$145&amp;"'!A1"),0,$C$144,200,1),MATCH(1,(_summary!$B165=INDIRECT("'"&amp;G$145&amp;"'!A1:A300"))*(_summary!$C165=INDIRECT("'"&amp;G$145&amp;"'!B1:B300")),0))</f>
        <v>#VALUE!</v>
      </c>
      <c r="H165" s="22" t="e">
        <f aca="true" t="array" ref="H165:H165">INDEX(OFFSET(INDIRECT("'"&amp;H$145&amp;"'!A1"),0,$C$144,200,1),MATCH(1,(_summary!$B165=INDIRECT("'"&amp;H$145&amp;"'!A1:A300"))*(_summary!$C165=INDIRECT("'"&amp;H$145&amp;"'!B1:B300")),0))</f>
        <v>#VALUE!</v>
      </c>
      <c r="I165" s="22" t="e">
        <f aca="true" t="array" ref="I165:I165">INDEX(OFFSET(INDIRECT("'"&amp;I$145&amp;"'!A1"),0,$C$144,200,1),MATCH(1,(_summary!$B165=INDIRECT("'"&amp;I$145&amp;"'!A1:A300"))*(_summary!$C165=INDIRECT("'"&amp;I$145&amp;"'!B1:B300")),0))</f>
        <v>#VALUE!</v>
      </c>
      <c r="J165" s="22" t="e">
        <f aca="true" t="array" ref="J165:J165">INDEX(OFFSET(INDIRECT("'"&amp;J$145&amp;"'!A1"),0,$C$144,200,1),MATCH(1,(_summary!$B165=INDIRECT("'"&amp;J$145&amp;"'!A1:A300"))*(_summary!$C165=INDIRECT("'"&amp;J$145&amp;"'!B1:B300")),0))</f>
        <v>#VALUE!</v>
      </c>
      <c r="K165" s="22" t="e">
        <f aca="true" t="array" ref="K165:K165">INDEX(OFFSET(INDIRECT("'"&amp;K$145&amp;"'!A1"),0,$C$144,200,1),MATCH(1,(_summary!$B165=INDIRECT("'"&amp;K$145&amp;"'!A1:A300"))*(_summary!$C165=INDIRECT("'"&amp;K$145&amp;"'!B1:B300")),0))</f>
        <v>#VALUE!</v>
      </c>
      <c r="L165" s="22" t="e">
        <f aca="true" t="array" ref="L165:L165">INDEX(OFFSET(INDIRECT("'"&amp;L$145&amp;"'!A1"),0,$C$144,200,1),MATCH(1,(_summary!$B165=INDIRECT("'"&amp;L$145&amp;"'!A1:A300"))*(_summary!$C165=INDIRECT("'"&amp;L$145&amp;"'!B1:B300")),0))</f>
        <v>#VALUE!</v>
      </c>
      <c r="M165" s="22" t="e">
        <f aca="true" t="array" ref="M165:M165">INDEX(OFFSET(INDIRECT("'"&amp;M$145&amp;"'!A1"),0,$C$144,200,1),MATCH(1,(_summary!$B165=INDIRECT("'"&amp;M$145&amp;"'!A1:A300"))*(_summary!$C165=INDIRECT("'"&amp;M$145&amp;"'!B1:B300")),0))</f>
        <v>#VALUE!</v>
      </c>
      <c r="N165" s="22" t="e">
        <f aca="true" t="array" ref="N165:N165">INDEX(OFFSET(INDIRECT("'"&amp;N$145&amp;"'!A1"),0,$C$144,200,1),MATCH(1,(_summary!$B165=INDIRECT("'"&amp;N$145&amp;"'!A1:A300"))*(_summary!$C165=INDIRECT("'"&amp;N$145&amp;"'!B1:B300")),0))</f>
        <v>#VALUE!</v>
      </c>
      <c r="O165" s="22" t="e">
        <f aca="true" t="array" ref="O165:O165">INDEX(OFFSET(INDIRECT("'"&amp;O$145&amp;"'!A1"),0,$C$144,200,1),MATCH(1,(_summary!$B165=INDIRECT("'"&amp;O$145&amp;"'!A1:A300"))*(_summary!$C165=INDIRECT("'"&amp;O$145&amp;"'!B1:B300")),0))</f>
        <v>#VALUE!</v>
      </c>
      <c r="P165" s="22" t="e">
        <f aca="true" t="array" ref="P165:P165">INDEX(OFFSET(INDIRECT("'"&amp;P$145&amp;"'!A1"),0,$C$144,200,1),MATCH(1,(_summary!$B165=INDIRECT("'"&amp;P$145&amp;"'!A1:A300"))*(_summary!$C165=INDIRECT("'"&amp;P$145&amp;"'!B1:B300")),0))</f>
        <v>#VALUE!</v>
      </c>
      <c r="Q165" s="18" t="e">
        <f aca="false">SUM(D165:P165)</f>
        <v>#VALUE!</v>
      </c>
    </row>
    <row r="166" customFormat="false" ht="16.5" hidden="false" customHeight="false" outlineLevel="0" collapsed="false">
      <c r="B166" s="0" t="s">
        <v>55</v>
      </c>
      <c r="C166" s="0" t="n">
        <v>1</v>
      </c>
      <c r="D166" s="22" t="e">
        <f aca="true" t="array" ref="D166:D166">INDEX(OFFSET(INDIRECT("'"&amp;D$145&amp;"'!A1"),0,$C$144,200,1),MATCH(1,(_summary!$B166=INDIRECT("'"&amp;D$145&amp;"'!A1:A300"))*(_summary!$C166=INDIRECT("'"&amp;D$145&amp;"'!B1:B300")),0))</f>
        <v>#VALUE!</v>
      </c>
      <c r="E166" s="22" t="e">
        <f aca="true" t="array" ref="E166:E166">INDEX(OFFSET(INDIRECT("'"&amp;E$145&amp;"'!A1"),0,$C$144,200,1),MATCH(1,(_summary!$B166=INDIRECT("'"&amp;E$145&amp;"'!A1:A300"))*(_summary!$C166=INDIRECT("'"&amp;E$145&amp;"'!B1:B300")),0))</f>
        <v>#VALUE!</v>
      </c>
      <c r="F166" s="22" t="e">
        <f aca="true" t="array" ref="F166:F166">INDEX(OFFSET(INDIRECT("'"&amp;F$145&amp;"'!A1"),0,$C$144,200,1),MATCH(1,(_summary!$B166=INDIRECT("'"&amp;F$145&amp;"'!A1:A300"))*(_summary!$C166=INDIRECT("'"&amp;F$145&amp;"'!B1:B300")),0))</f>
        <v>#VALUE!</v>
      </c>
      <c r="G166" s="22" t="e">
        <f aca="true" t="array" ref="G166:G166">INDEX(OFFSET(INDIRECT("'"&amp;G$145&amp;"'!A1"),0,$C$144,200,1),MATCH(1,(_summary!$B166=INDIRECT("'"&amp;G$145&amp;"'!A1:A300"))*(_summary!$C166=INDIRECT("'"&amp;G$145&amp;"'!B1:B300")),0))</f>
        <v>#VALUE!</v>
      </c>
      <c r="H166" s="22" t="e">
        <f aca="true" t="array" ref="H166:H166">INDEX(OFFSET(INDIRECT("'"&amp;H$145&amp;"'!A1"),0,$C$144,200,1),MATCH(1,(_summary!$B166=INDIRECT("'"&amp;H$145&amp;"'!A1:A300"))*(_summary!$C166=INDIRECT("'"&amp;H$145&amp;"'!B1:B300")),0))</f>
        <v>#VALUE!</v>
      </c>
      <c r="I166" s="22" t="e">
        <f aca="true" t="array" ref="I166:I166">INDEX(OFFSET(INDIRECT("'"&amp;I$145&amp;"'!A1"),0,$C$144,200,1),MATCH(1,(_summary!$B166=INDIRECT("'"&amp;I$145&amp;"'!A1:A300"))*(_summary!$C166=INDIRECT("'"&amp;I$145&amp;"'!B1:B300")),0))</f>
        <v>#VALUE!</v>
      </c>
      <c r="J166" s="22" t="e">
        <f aca="true" t="array" ref="J166:J166">INDEX(OFFSET(INDIRECT("'"&amp;J$145&amp;"'!A1"),0,$C$144,200,1),MATCH(1,(_summary!$B166=INDIRECT("'"&amp;J$145&amp;"'!A1:A300"))*(_summary!$C166=INDIRECT("'"&amp;J$145&amp;"'!B1:B300")),0))</f>
        <v>#VALUE!</v>
      </c>
      <c r="K166" s="22" t="e">
        <f aca="true" t="array" ref="K166:K166">INDEX(OFFSET(INDIRECT("'"&amp;K$145&amp;"'!A1"),0,$C$144,200,1),MATCH(1,(_summary!$B166=INDIRECT("'"&amp;K$145&amp;"'!A1:A300"))*(_summary!$C166=INDIRECT("'"&amp;K$145&amp;"'!B1:B300")),0))</f>
        <v>#VALUE!</v>
      </c>
      <c r="L166" s="22" t="e">
        <f aca="true" t="array" ref="L166:L166">INDEX(OFFSET(INDIRECT("'"&amp;L$145&amp;"'!A1"),0,$C$144,200,1),MATCH(1,(_summary!$B166=INDIRECT("'"&amp;L$145&amp;"'!A1:A300"))*(_summary!$C166=INDIRECT("'"&amp;L$145&amp;"'!B1:B300")),0))</f>
        <v>#VALUE!</v>
      </c>
      <c r="M166" s="22" t="e">
        <f aca="true" t="array" ref="M166:M166">INDEX(OFFSET(INDIRECT("'"&amp;M$145&amp;"'!A1"),0,$C$144,200,1),MATCH(1,(_summary!$B166=INDIRECT("'"&amp;M$145&amp;"'!A1:A300"))*(_summary!$C166=INDIRECT("'"&amp;M$145&amp;"'!B1:B300")),0))</f>
        <v>#VALUE!</v>
      </c>
      <c r="N166" s="22" t="e">
        <f aca="true" t="array" ref="N166:N166">INDEX(OFFSET(INDIRECT("'"&amp;N$145&amp;"'!A1"),0,$C$144,200,1),MATCH(1,(_summary!$B166=INDIRECT("'"&amp;N$145&amp;"'!A1:A300"))*(_summary!$C166=INDIRECT("'"&amp;N$145&amp;"'!B1:B300")),0))</f>
        <v>#VALUE!</v>
      </c>
      <c r="O166" s="22" t="e">
        <f aca="true" t="array" ref="O166:O166">INDEX(OFFSET(INDIRECT("'"&amp;O$145&amp;"'!A1"),0,$C$144,200,1),MATCH(1,(_summary!$B166=INDIRECT("'"&amp;O$145&amp;"'!A1:A300"))*(_summary!$C166=INDIRECT("'"&amp;O$145&amp;"'!B1:B300")),0))</f>
        <v>#VALUE!</v>
      </c>
      <c r="P166" s="22" t="e">
        <f aca="true" t="array" ref="P166:P166">INDEX(OFFSET(INDIRECT("'"&amp;P$145&amp;"'!A1"),0,$C$144,200,1),MATCH(1,(_summary!$B166=INDIRECT("'"&amp;P$145&amp;"'!A1:A300"))*(_summary!$C166=INDIRECT("'"&amp;P$145&amp;"'!B1:B300")),0))</f>
        <v>#VALUE!</v>
      </c>
      <c r="Q166" s="18" t="e">
        <f aca="false">SUM(D166:P166)</f>
        <v>#VALUE!</v>
      </c>
    </row>
    <row r="167" customFormat="false" ht="16.5" hidden="false" customHeight="false" outlineLevel="0" collapsed="false">
      <c r="B167" s="0" t="s">
        <v>56</v>
      </c>
      <c r="C167" s="0" t="n">
        <v>1</v>
      </c>
      <c r="D167" s="22" t="e">
        <f aca="true" t="array" ref="D167:D167">INDEX(OFFSET(INDIRECT("'"&amp;D$145&amp;"'!A1"),0,$C$144,200,1),MATCH(1,(_summary!$B167=INDIRECT("'"&amp;D$145&amp;"'!A1:A300"))*(_summary!$C167=INDIRECT("'"&amp;D$145&amp;"'!B1:B300")),0))</f>
        <v>#VALUE!</v>
      </c>
      <c r="E167" s="22" t="e">
        <f aca="true" t="array" ref="E167:E167">INDEX(OFFSET(INDIRECT("'"&amp;E$145&amp;"'!A1"),0,$C$144,200,1),MATCH(1,(_summary!$B167=INDIRECT("'"&amp;E$145&amp;"'!A1:A300"))*(_summary!$C167=INDIRECT("'"&amp;E$145&amp;"'!B1:B300")),0))</f>
        <v>#VALUE!</v>
      </c>
      <c r="F167" s="22" t="e">
        <f aca="true" t="array" ref="F167:F167">INDEX(OFFSET(INDIRECT("'"&amp;F$145&amp;"'!A1"),0,$C$144,200,1),MATCH(1,(_summary!$B167=INDIRECT("'"&amp;F$145&amp;"'!A1:A300"))*(_summary!$C167=INDIRECT("'"&amp;F$145&amp;"'!B1:B300")),0))</f>
        <v>#VALUE!</v>
      </c>
      <c r="G167" s="22" t="e">
        <f aca="true" t="array" ref="G167:G167">INDEX(OFFSET(INDIRECT("'"&amp;G$145&amp;"'!A1"),0,$C$144,200,1),MATCH(1,(_summary!$B167=INDIRECT("'"&amp;G$145&amp;"'!A1:A300"))*(_summary!$C167=INDIRECT("'"&amp;G$145&amp;"'!B1:B300")),0))</f>
        <v>#VALUE!</v>
      </c>
      <c r="H167" s="22" t="e">
        <f aca="true" t="array" ref="H167:H167">INDEX(OFFSET(INDIRECT("'"&amp;H$145&amp;"'!A1"),0,$C$144,200,1),MATCH(1,(_summary!$B167=INDIRECT("'"&amp;H$145&amp;"'!A1:A300"))*(_summary!$C167=INDIRECT("'"&amp;H$145&amp;"'!B1:B300")),0))</f>
        <v>#VALUE!</v>
      </c>
      <c r="I167" s="22" t="e">
        <f aca="true" t="array" ref="I167:I167">INDEX(OFFSET(INDIRECT("'"&amp;I$145&amp;"'!A1"),0,$C$144,200,1),MATCH(1,(_summary!$B167=INDIRECT("'"&amp;I$145&amp;"'!A1:A300"))*(_summary!$C167=INDIRECT("'"&amp;I$145&amp;"'!B1:B300")),0))</f>
        <v>#VALUE!</v>
      </c>
      <c r="J167" s="22" t="e">
        <f aca="true" t="array" ref="J167:J167">INDEX(OFFSET(INDIRECT("'"&amp;J$145&amp;"'!A1"),0,$C$144,200,1),MATCH(1,(_summary!$B167=INDIRECT("'"&amp;J$145&amp;"'!A1:A300"))*(_summary!$C167=INDIRECT("'"&amp;J$145&amp;"'!B1:B300")),0))</f>
        <v>#VALUE!</v>
      </c>
      <c r="K167" s="22" t="e">
        <f aca="true" t="array" ref="K167:K167">INDEX(OFFSET(INDIRECT("'"&amp;K$145&amp;"'!A1"),0,$C$144,200,1),MATCH(1,(_summary!$B167=INDIRECT("'"&amp;K$145&amp;"'!A1:A300"))*(_summary!$C167=INDIRECT("'"&amp;K$145&amp;"'!B1:B300")),0))</f>
        <v>#VALUE!</v>
      </c>
      <c r="L167" s="22" t="e">
        <f aca="true" t="array" ref="L167:L167">INDEX(OFFSET(INDIRECT("'"&amp;L$145&amp;"'!A1"),0,$C$144,200,1),MATCH(1,(_summary!$B167=INDIRECT("'"&amp;L$145&amp;"'!A1:A300"))*(_summary!$C167=INDIRECT("'"&amp;L$145&amp;"'!B1:B300")),0))</f>
        <v>#VALUE!</v>
      </c>
      <c r="M167" s="22" t="e">
        <f aca="true" t="array" ref="M167:M167">INDEX(OFFSET(INDIRECT("'"&amp;M$145&amp;"'!A1"),0,$C$144,200,1),MATCH(1,(_summary!$B167=INDIRECT("'"&amp;M$145&amp;"'!A1:A300"))*(_summary!$C167=INDIRECT("'"&amp;M$145&amp;"'!B1:B300")),0))</f>
        <v>#VALUE!</v>
      </c>
      <c r="N167" s="22" t="e">
        <f aca="true" t="array" ref="N167:N167">INDEX(OFFSET(INDIRECT("'"&amp;N$145&amp;"'!A1"),0,$C$144,200,1),MATCH(1,(_summary!$B167=INDIRECT("'"&amp;N$145&amp;"'!A1:A300"))*(_summary!$C167=INDIRECT("'"&amp;N$145&amp;"'!B1:B300")),0))</f>
        <v>#VALUE!</v>
      </c>
      <c r="O167" s="22" t="e">
        <f aca="true" t="array" ref="O167:O167">INDEX(OFFSET(INDIRECT("'"&amp;O$145&amp;"'!A1"),0,$C$144,200,1),MATCH(1,(_summary!$B167=INDIRECT("'"&amp;O$145&amp;"'!A1:A300"))*(_summary!$C167=INDIRECT("'"&amp;O$145&amp;"'!B1:B300")),0))</f>
        <v>#VALUE!</v>
      </c>
      <c r="P167" s="22" t="e">
        <f aca="true" t="array" ref="P167:P167">INDEX(OFFSET(INDIRECT("'"&amp;P$145&amp;"'!A1"),0,$C$144,200,1),MATCH(1,(_summary!$B167=INDIRECT("'"&amp;P$145&amp;"'!A1:A300"))*(_summary!$C167=INDIRECT("'"&amp;P$145&amp;"'!B1:B300")),0))</f>
        <v>#VALUE!</v>
      </c>
      <c r="Q167" s="18" t="e">
        <f aca="false">SUM(D167:P167)</f>
        <v>#VALUE!</v>
      </c>
    </row>
    <row r="168" customFormat="false" ht="16.5" hidden="false" customHeight="false" outlineLevel="0" collapsed="false">
      <c r="B168" s="0" t="s">
        <v>57</v>
      </c>
      <c r="C168" s="0" t="n">
        <v>1</v>
      </c>
      <c r="D168" s="22" t="e">
        <f aca="true" t="array" ref="D168:D168">INDEX(OFFSET(INDIRECT("'"&amp;D$145&amp;"'!A1"),0,$C$144,200,1),MATCH(1,(_summary!$B168=INDIRECT("'"&amp;D$145&amp;"'!A1:A300"))*(_summary!$C168=INDIRECT("'"&amp;D$145&amp;"'!B1:B300")),0))</f>
        <v>#VALUE!</v>
      </c>
      <c r="E168" s="22" t="e">
        <f aca="true" t="array" ref="E168:E168">INDEX(OFFSET(INDIRECT("'"&amp;E$145&amp;"'!A1"),0,$C$144,200,1),MATCH(1,(_summary!$B168=INDIRECT("'"&amp;E$145&amp;"'!A1:A300"))*(_summary!$C168=INDIRECT("'"&amp;E$145&amp;"'!B1:B300")),0))</f>
        <v>#VALUE!</v>
      </c>
      <c r="F168" s="22" t="e">
        <f aca="true" t="array" ref="F168:F168">INDEX(OFFSET(INDIRECT("'"&amp;F$145&amp;"'!A1"),0,$C$144,200,1),MATCH(1,(_summary!$B168=INDIRECT("'"&amp;F$145&amp;"'!A1:A300"))*(_summary!$C168=INDIRECT("'"&amp;F$145&amp;"'!B1:B300")),0))</f>
        <v>#VALUE!</v>
      </c>
      <c r="G168" s="22" t="e">
        <f aca="true" t="array" ref="G168:G168">INDEX(OFFSET(INDIRECT("'"&amp;G$145&amp;"'!A1"),0,$C$144,200,1),MATCH(1,(_summary!$B168=INDIRECT("'"&amp;G$145&amp;"'!A1:A300"))*(_summary!$C168=INDIRECT("'"&amp;G$145&amp;"'!B1:B300")),0))</f>
        <v>#VALUE!</v>
      </c>
      <c r="H168" s="22" t="e">
        <f aca="true" t="array" ref="H168:H168">INDEX(OFFSET(INDIRECT("'"&amp;H$145&amp;"'!A1"),0,$C$144,200,1),MATCH(1,(_summary!$B168=INDIRECT("'"&amp;H$145&amp;"'!A1:A300"))*(_summary!$C168=INDIRECT("'"&amp;H$145&amp;"'!B1:B300")),0))</f>
        <v>#VALUE!</v>
      </c>
      <c r="I168" s="22" t="e">
        <f aca="true" t="array" ref="I168:I168">INDEX(OFFSET(INDIRECT("'"&amp;I$145&amp;"'!A1"),0,$C$144,200,1),MATCH(1,(_summary!$B168=INDIRECT("'"&amp;I$145&amp;"'!A1:A300"))*(_summary!$C168=INDIRECT("'"&amp;I$145&amp;"'!B1:B300")),0))</f>
        <v>#VALUE!</v>
      </c>
      <c r="J168" s="22" t="e">
        <f aca="true" t="array" ref="J168:J168">INDEX(OFFSET(INDIRECT("'"&amp;J$145&amp;"'!A1"),0,$C$144,200,1),MATCH(1,(_summary!$B168=INDIRECT("'"&amp;J$145&amp;"'!A1:A300"))*(_summary!$C168=INDIRECT("'"&amp;J$145&amp;"'!B1:B300")),0))</f>
        <v>#VALUE!</v>
      </c>
      <c r="K168" s="22" t="e">
        <f aca="true" t="array" ref="K168:K168">INDEX(OFFSET(INDIRECT("'"&amp;K$145&amp;"'!A1"),0,$C$144,200,1),MATCH(1,(_summary!$B168=INDIRECT("'"&amp;K$145&amp;"'!A1:A300"))*(_summary!$C168=INDIRECT("'"&amp;K$145&amp;"'!B1:B300")),0))</f>
        <v>#VALUE!</v>
      </c>
      <c r="L168" s="22" t="e">
        <f aca="true" t="array" ref="L168:L168">INDEX(OFFSET(INDIRECT("'"&amp;L$145&amp;"'!A1"),0,$C$144,200,1),MATCH(1,(_summary!$B168=INDIRECT("'"&amp;L$145&amp;"'!A1:A300"))*(_summary!$C168=INDIRECT("'"&amp;L$145&amp;"'!B1:B300")),0))</f>
        <v>#VALUE!</v>
      </c>
      <c r="M168" s="22" t="e">
        <f aca="true" t="array" ref="M168:M168">INDEX(OFFSET(INDIRECT("'"&amp;M$145&amp;"'!A1"),0,$C$144,200,1),MATCH(1,(_summary!$B168=INDIRECT("'"&amp;M$145&amp;"'!A1:A300"))*(_summary!$C168=INDIRECT("'"&amp;M$145&amp;"'!B1:B300")),0))</f>
        <v>#VALUE!</v>
      </c>
      <c r="N168" s="22" t="e">
        <f aca="true" t="array" ref="N168:N168">INDEX(OFFSET(INDIRECT("'"&amp;N$145&amp;"'!A1"),0,$C$144,200,1),MATCH(1,(_summary!$B168=INDIRECT("'"&amp;N$145&amp;"'!A1:A300"))*(_summary!$C168=INDIRECT("'"&amp;N$145&amp;"'!B1:B300")),0))</f>
        <v>#VALUE!</v>
      </c>
      <c r="O168" s="22" t="e">
        <f aca="true" t="array" ref="O168:O168">INDEX(OFFSET(INDIRECT("'"&amp;O$145&amp;"'!A1"),0,$C$144,200,1),MATCH(1,(_summary!$B168=INDIRECT("'"&amp;O$145&amp;"'!A1:A300"))*(_summary!$C168=INDIRECT("'"&amp;O$145&amp;"'!B1:B300")),0))</f>
        <v>#VALUE!</v>
      </c>
      <c r="P168" s="22" t="e">
        <f aca="true" t="array" ref="P168:P168">INDEX(OFFSET(INDIRECT("'"&amp;P$145&amp;"'!A1"),0,$C$144,200,1),MATCH(1,(_summary!$B168=INDIRECT("'"&amp;P$145&amp;"'!A1:A300"))*(_summary!$C168=INDIRECT("'"&amp;P$145&amp;"'!B1:B300")),0))</f>
        <v>#VALUE!</v>
      </c>
      <c r="Q168" s="18" t="e">
        <f aca="false">SUM(D168:P168)</f>
        <v>#VALUE!</v>
      </c>
    </row>
    <row r="169" customFormat="false" ht="16.5" hidden="false" customHeight="false" outlineLevel="0" collapsed="false">
      <c r="B169" s="0" t="s">
        <v>58</v>
      </c>
      <c r="C169" s="0" t="n">
        <v>1</v>
      </c>
      <c r="D169" s="22" t="e">
        <f aca="true" t="array" ref="D169:D169">INDEX(OFFSET(INDIRECT("'"&amp;D$145&amp;"'!A1"),0,$C$144,200,1),MATCH(1,(_summary!$B169=INDIRECT("'"&amp;D$145&amp;"'!A1:A300"))*(_summary!$C169=INDIRECT("'"&amp;D$145&amp;"'!B1:B300")),0))</f>
        <v>#VALUE!</v>
      </c>
      <c r="E169" s="22" t="e">
        <f aca="true" t="array" ref="E169:E169">INDEX(OFFSET(INDIRECT("'"&amp;E$145&amp;"'!A1"),0,$C$144,200,1),MATCH(1,(_summary!$B169=INDIRECT("'"&amp;E$145&amp;"'!A1:A300"))*(_summary!$C169=INDIRECT("'"&amp;E$145&amp;"'!B1:B300")),0))</f>
        <v>#VALUE!</v>
      </c>
      <c r="F169" s="22" t="e">
        <f aca="true" t="array" ref="F169:F169">INDEX(OFFSET(INDIRECT("'"&amp;F$145&amp;"'!A1"),0,$C$144,200,1),MATCH(1,(_summary!$B169=INDIRECT("'"&amp;F$145&amp;"'!A1:A300"))*(_summary!$C169=INDIRECT("'"&amp;F$145&amp;"'!B1:B300")),0))</f>
        <v>#VALUE!</v>
      </c>
      <c r="G169" s="22" t="e">
        <f aca="true" t="array" ref="G169:G169">INDEX(OFFSET(INDIRECT("'"&amp;G$145&amp;"'!A1"),0,$C$144,200,1),MATCH(1,(_summary!$B169=INDIRECT("'"&amp;G$145&amp;"'!A1:A300"))*(_summary!$C169=INDIRECT("'"&amp;G$145&amp;"'!B1:B300")),0))</f>
        <v>#VALUE!</v>
      </c>
      <c r="H169" s="22" t="e">
        <f aca="true" t="array" ref="H169:H169">INDEX(OFFSET(INDIRECT("'"&amp;H$145&amp;"'!A1"),0,$C$144,200,1),MATCH(1,(_summary!$B169=INDIRECT("'"&amp;H$145&amp;"'!A1:A300"))*(_summary!$C169=INDIRECT("'"&amp;H$145&amp;"'!B1:B300")),0))</f>
        <v>#VALUE!</v>
      </c>
      <c r="I169" s="22" t="e">
        <f aca="true" t="array" ref="I169:I169">INDEX(OFFSET(INDIRECT("'"&amp;I$145&amp;"'!A1"),0,$C$144,200,1),MATCH(1,(_summary!$B169=INDIRECT("'"&amp;I$145&amp;"'!A1:A300"))*(_summary!$C169=INDIRECT("'"&amp;I$145&amp;"'!B1:B300")),0))</f>
        <v>#VALUE!</v>
      </c>
      <c r="J169" s="22" t="e">
        <f aca="true" t="array" ref="J169:J169">INDEX(OFFSET(INDIRECT("'"&amp;J$145&amp;"'!A1"),0,$C$144,200,1),MATCH(1,(_summary!$B169=INDIRECT("'"&amp;J$145&amp;"'!A1:A300"))*(_summary!$C169=INDIRECT("'"&amp;J$145&amp;"'!B1:B300")),0))</f>
        <v>#VALUE!</v>
      </c>
      <c r="K169" s="22" t="e">
        <f aca="true" t="array" ref="K169:K169">INDEX(OFFSET(INDIRECT("'"&amp;K$145&amp;"'!A1"),0,$C$144,200,1),MATCH(1,(_summary!$B169=INDIRECT("'"&amp;K$145&amp;"'!A1:A300"))*(_summary!$C169=INDIRECT("'"&amp;K$145&amp;"'!B1:B300")),0))</f>
        <v>#VALUE!</v>
      </c>
      <c r="L169" s="22" t="e">
        <f aca="true" t="array" ref="L169:L169">INDEX(OFFSET(INDIRECT("'"&amp;L$145&amp;"'!A1"),0,$C$144,200,1),MATCH(1,(_summary!$B169=INDIRECT("'"&amp;L$145&amp;"'!A1:A300"))*(_summary!$C169=INDIRECT("'"&amp;L$145&amp;"'!B1:B300")),0))</f>
        <v>#VALUE!</v>
      </c>
      <c r="M169" s="22" t="e">
        <f aca="true" t="array" ref="M169:M169">INDEX(OFFSET(INDIRECT("'"&amp;M$145&amp;"'!A1"),0,$C$144,200,1),MATCH(1,(_summary!$B169=INDIRECT("'"&amp;M$145&amp;"'!A1:A300"))*(_summary!$C169=INDIRECT("'"&amp;M$145&amp;"'!B1:B300")),0))</f>
        <v>#VALUE!</v>
      </c>
      <c r="N169" s="22" t="e">
        <f aca="true" t="array" ref="N169:N169">INDEX(OFFSET(INDIRECT("'"&amp;N$145&amp;"'!A1"),0,$C$144,200,1),MATCH(1,(_summary!$B169=INDIRECT("'"&amp;N$145&amp;"'!A1:A300"))*(_summary!$C169=INDIRECT("'"&amp;N$145&amp;"'!B1:B300")),0))</f>
        <v>#VALUE!</v>
      </c>
      <c r="O169" s="22" t="e">
        <f aca="true" t="array" ref="O169:O169">INDEX(OFFSET(INDIRECT("'"&amp;O$145&amp;"'!A1"),0,$C$144,200,1),MATCH(1,(_summary!$B169=INDIRECT("'"&amp;O$145&amp;"'!A1:A300"))*(_summary!$C169=INDIRECT("'"&amp;O$145&amp;"'!B1:B300")),0))</f>
        <v>#VALUE!</v>
      </c>
      <c r="P169" s="22" t="e">
        <f aca="true" t="array" ref="P169:P169">INDEX(OFFSET(INDIRECT("'"&amp;P$145&amp;"'!A1"),0,$C$144,200,1),MATCH(1,(_summary!$B169=INDIRECT("'"&amp;P$145&amp;"'!A1:A300"))*(_summary!$C169=INDIRECT("'"&amp;P$145&amp;"'!B1:B300")),0))</f>
        <v>#VALUE!</v>
      </c>
      <c r="Q169" s="18" t="e">
        <f aca="false">SUM(D169:P169)</f>
        <v>#VALUE!</v>
      </c>
    </row>
    <row r="170" customFormat="false" ht="16.5" hidden="false" customHeight="false" outlineLevel="0" collapsed="false">
      <c r="B170" s="0" t="s">
        <v>59</v>
      </c>
      <c r="C170" s="0" t="n">
        <v>1</v>
      </c>
      <c r="D170" s="22" t="e">
        <f aca="true" t="array" ref="D170:D170">INDEX(OFFSET(INDIRECT("'"&amp;D$145&amp;"'!A1"),0,$C$144,200,1),MATCH(1,(_summary!$B170=INDIRECT("'"&amp;D$145&amp;"'!A1:A300"))*(_summary!$C170=INDIRECT("'"&amp;D$145&amp;"'!B1:B300")),0))</f>
        <v>#VALUE!</v>
      </c>
      <c r="E170" s="22" t="e">
        <f aca="true" t="array" ref="E170:E170">INDEX(OFFSET(INDIRECT("'"&amp;E$145&amp;"'!A1"),0,$C$144,200,1),MATCH(1,(_summary!$B170=INDIRECT("'"&amp;E$145&amp;"'!A1:A300"))*(_summary!$C170=INDIRECT("'"&amp;E$145&amp;"'!B1:B300")),0))</f>
        <v>#VALUE!</v>
      </c>
      <c r="F170" s="22" t="e">
        <f aca="true" t="array" ref="F170:F170">INDEX(OFFSET(INDIRECT("'"&amp;F$145&amp;"'!A1"),0,$C$144,200,1),MATCH(1,(_summary!$B170=INDIRECT("'"&amp;F$145&amp;"'!A1:A300"))*(_summary!$C170=INDIRECT("'"&amp;F$145&amp;"'!B1:B300")),0))</f>
        <v>#VALUE!</v>
      </c>
      <c r="G170" s="22" t="e">
        <f aca="true" t="array" ref="G170:G170">INDEX(OFFSET(INDIRECT("'"&amp;G$145&amp;"'!A1"),0,$C$144,200,1),MATCH(1,(_summary!$B170=INDIRECT("'"&amp;G$145&amp;"'!A1:A300"))*(_summary!$C170=INDIRECT("'"&amp;G$145&amp;"'!B1:B300")),0))</f>
        <v>#VALUE!</v>
      </c>
      <c r="H170" s="22" t="e">
        <f aca="true" t="array" ref="H170:H170">INDEX(OFFSET(INDIRECT("'"&amp;H$145&amp;"'!A1"),0,$C$144,200,1),MATCH(1,(_summary!$B170=INDIRECT("'"&amp;H$145&amp;"'!A1:A300"))*(_summary!$C170=INDIRECT("'"&amp;H$145&amp;"'!B1:B300")),0))</f>
        <v>#VALUE!</v>
      </c>
      <c r="I170" s="22" t="e">
        <f aca="true" t="array" ref="I170:I170">INDEX(OFFSET(INDIRECT("'"&amp;I$145&amp;"'!A1"),0,$C$144,200,1),MATCH(1,(_summary!$B170=INDIRECT("'"&amp;I$145&amp;"'!A1:A300"))*(_summary!$C170=INDIRECT("'"&amp;I$145&amp;"'!B1:B300")),0))</f>
        <v>#VALUE!</v>
      </c>
      <c r="J170" s="22" t="e">
        <f aca="true" t="array" ref="J170:J170">INDEX(OFFSET(INDIRECT("'"&amp;J$145&amp;"'!A1"),0,$C$144,200,1),MATCH(1,(_summary!$B170=INDIRECT("'"&amp;J$145&amp;"'!A1:A300"))*(_summary!$C170=INDIRECT("'"&amp;J$145&amp;"'!B1:B300")),0))</f>
        <v>#VALUE!</v>
      </c>
      <c r="K170" s="22" t="e">
        <f aca="true" t="array" ref="K170:K170">INDEX(OFFSET(INDIRECT("'"&amp;K$145&amp;"'!A1"),0,$C$144,200,1),MATCH(1,(_summary!$B170=INDIRECT("'"&amp;K$145&amp;"'!A1:A300"))*(_summary!$C170=INDIRECT("'"&amp;K$145&amp;"'!B1:B300")),0))</f>
        <v>#VALUE!</v>
      </c>
      <c r="L170" s="22" t="e">
        <f aca="true" t="array" ref="L170:L170">INDEX(OFFSET(INDIRECT("'"&amp;L$145&amp;"'!A1"),0,$C$144,200,1),MATCH(1,(_summary!$B170=INDIRECT("'"&amp;L$145&amp;"'!A1:A300"))*(_summary!$C170=INDIRECT("'"&amp;L$145&amp;"'!B1:B300")),0))</f>
        <v>#VALUE!</v>
      </c>
      <c r="M170" s="22" t="e">
        <f aca="true" t="array" ref="M170:M170">INDEX(OFFSET(INDIRECT("'"&amp;M$145&amp;"'!A1"),0,$C$144,200,1),MATCH(1,(_summary!$B170=INDIRECT("'"&amp;M$145&amp;"'!A1:A300"))*(_summary!$C170=INDIRECT("'"&amp;M$145&amp;"'!B1:B300")),0))</f>
        <v>#VALUE!</v>
      </c>
      <c r="N170" s="22" t="e">
        <f aca="true" t="array" ref="N170:N170">INDEX(OFFSET(INDIRECT("'"&amp;N$145&amp;"'!A1"),0,$C$144,200,1),MATCH(1,(_summary!$B170=INDIRECT("'"&amp;N$145&amp;"'!A1:A300"))*(_summary!$C170=INDIRECT("'"&amp;N$145&amp;"'!B1:B300")),0))</f>
        <v>#VALUE!</v>
      </c>
      <c r="O170" s="22" t="e">
        <f aca="true" t="array" ref="O170:O170">INDEX(OFFSET(INDIRECT("'"&amp;O$145&amp;"'!A1"),0,$C$144,200,1),MATCH(1,(_summary!$B170=INDIRECT("'"&amp;O$145&amp;"'!A1:A300"))*(_summary!$C170=INDIRECT("'"&amp;O$145&amp;"'!B1:B300")),0))</f>
        <v>#VALUE!</v>
      </c>
      <c r="P170" s="22" t="e">
        <f aca="true" t="array" ref="P170:P170">INDEX(OFFSET(INDIRECT("'"&amp;P$145&amp;"'!A1"),0,$C$144,200,1),MATCH(1,(_summary!$B170=INDIRECT("'"&amp;P$145&amp;"'!A1:A300"))*(_summary!$C170=INDIRECT("'"&amp;P$145&amp;"'!B1:B300")),0))</f>
        <v>#VALUE!</v>
      </c>
      <c r="Q170" s="18" t="e">
        <f aca="false">SUM(D170:P170)</f>
        <v>#VALUE!</v>
      </c>
    </row>
    <row r="171" customFormat="false" ht="16.5" hidden="false" customHeight="false" outlineLevel="0" collapsed="false">
      <c r="B171" s="0" t="s">
        <v>60</v>
      </c>
      <c r="C171" s="0" t="n">
        <v>1</v>
      </c>
      <c r="D171" s="22" t="e">
        <f aca="true" t="array" ref="D171:D171">INDEX(OFFSET(INDIRECT("'"&amp;D$145&amp;"'!A1"),0,$C$144,200,1),MATCH(1,(_summary!$B171=INDIRECT("'"&amp;D$145&amp;"'!A1:A300"))*(_summary!$C171=INDIRECT("'"&amp;D$145&amp;"'!B1:B300")),0))</f>
        <v>#VALUE!</v>
      </c>
      <c r="E171" s="22" t="e">
        <f aca="true" t="array" ref="E171:E171">INDEX(OFFSET(INDIRECT("'"&amp;E$145&amp;"'!A1"),0,$C$144,200,1),MATCH(1,(_summary!$B171=INDIRECT("'"&amp;E$145&amp;"'!A1:A300"))*(_summary!$C171=INDIRECT("'"&amp;E$145&amp;"'!B1:B300")),0))</f>
        <v>#VALUE!</v>
      </c>
      <c r="F171" s="22" t="e">
        <f aca="true" t="array" ref="F171:F171">INDEX(OFFSET(INDIRECT("'"&amp;F$145&amp;"'!A1"),0,$C$144,200,1),MATCH(1,(_summary!$B171=INDIRECT("'"&amp;F$145&amp;"'!A1:A300"))*(_summary!$C171=INDIRECT("'"&amp;F$145&amp;"'!B1:B300")),0))</f>
        <v>#VALUE!</v>
      </c>
      <c r="G171" s="22" t="e">
        <f aca="true" t="array" ref="G171:G171">INDEX(OFFSET(INDIRECT("'"&amp;G$145&amp;"'!A1"),0,$C$144,200,1),MATCH(1,(_summary!$B171=INDIRECT("'"&amp;G$145&amp;"'!A1:A300"))*(_summary!$C171=INDIRECT("'"&amp;G$145&amp;"'!B1:B300")),0))</f>
        <v>#VALUE!</v>
      </c>
      <c r="H171" s="22" t="e">
        <f aca="true" t="array" ref="H171:H171">INDEX(OFFSET(INDIRECT("'"&amp;H$145&amp;"'!A1"),0,$C$144,200,1),MATCH(1,(_summary!$B171=INDIRECT("'"&amp;H$145&amp;"'!A1:A300"))*(_summary!$C171=INDIRECT("'"&amp;H$145&amp;"'!B1:B300")),0))</f>
        <v>#VALUE!</v>
      </c>
      <c r="I171" s="22" t="e">
        <f aca="true" t="array" ref="I171:I171">INDEX(OFFSET(INDIRECT("'"&amp;I$145&amp;"'!A1"),0,$C$144,200,1),MATCH(1,(_summary!$B171=INDIRECT("'"&amp;I$145&amp;"'!A1:A300"))*(_summary!$C171=INDIRECT("'"&amp;I$145&amp;"'!B1:B300")),0))</f>
        <v>#VALUE!</v>
      </c>
      <c r="J171" s="22" t="e">
        <f aca="true" t="array" ref="J171:J171">INDEX(OFFSET(INDIRECT("'"&amp;J$145&amp;"'!A1"),0,$C$144,200,1),MATCH(1,(_summary!$B171=INDIRECT("'"&amp;J$145&amp;"'!A1:A300"))*(_summary!$C171=INDIRECT("'"&amp;J$145&amp;"'!B1:B300")),0))</f>
        <v>#VALUE!</v>
      </c>
      <c r="K171" s="22" t="e">
        <f aca="true" t="array" ref="K171:K171">INDEX(OFFSET(INDIRECT("'"&amp;K$145&amp;"'!A1"),0,$C$144,200,1),MATCH(1,(_summary!$B171=INDIRECT("'"&amp;K$145&amp;"'!A1:A300"))*(_summary!$C171=INDIRECT("'"&amp;K$145&amp;"'!B1:B300")),0))</f>
        <v>#VALUE!</v>
      </c>
      <c r="L171" s="22" t="e">
        <f aca="true" t="array" ref="L171:L171">INDEX(OFFSET(INDIRECT("'"&amp;L$145&amp;"'!A1"),0,$C$144,200,1),MATCH(1,(_summary!$B171=INDIRECT("'"&amp;L$145&amp;"'!A1:A300"))*(_summary!$C171=INDIRECT("'"&amp;L$145&amp;"'!B1:B300")),0))</f>
        <v>#VALUE!</v>
      </c>
      <c r="M171" s="22" t="e">
        <f aca="true" t="array" ref="M171:M171">INDEX(OFFSET(INDIRECT("'"&amp;M$145&amp;"'!A1"),0,$C$144,200,1),MATCH(1,(_summary!$B171=INDIRECT("'"&amp;M$145&amp;"'!A1:A300"))*(_summary!$C171=INDIRECT("'"&amp;M$145&amp;"'!B1:B300")),0))</f>
        <v>#VALUE!</v>
      </c>
      <c r="N171" s="22" t="e">
        <f aca="true" t="array" ref="N171:N171">INDEX(OFFSET(INDIRECT("'"&amp;N$145&amp;"'!A1"),0,$C$144,200,1),MATCH(1,(_summary!$B171=INDIRECT("'"&amp;N$145&amp;"'!A1:A300"))*(_summary!$C171=INDIRECT("'"&amp;N$145&amp;"'!B1:B300")),0))</f>
        <v>#VALUE!</v>
      </c>
      <c r="O171" s="22" t="e">
        <f aca="true" t="array" ref="O171:O171">INDEX(OFFSET(INDIRECT("'"&amp;O$145&amp;"'!A1"),0,$C$144,200,1),MATCH(1,(_summary!$B171=INDIRECT("'"&amp;O$145&amp;"'!A1:A300"))*(_summary!$C171=INDIRECT("'"&amp;O$145&amp;"'!B1:B300")),0))</f>
        <v>#VALUE!</v>
      </c>
      <c r="P171" s="22" t="e">
        <f aca="true" t="array" ref="P171:P171">INDEX(OFFSET(INDIRECT("'"&amp;P$145&amp;"'!A1"),0,$C$144,200,1),MATCH(1,(_summary!$B171=INDIRECT("'"&amp;P$145&amp;"'!A1:A300"))*(_summary!$C171=INDIRECT("'"&amp;P$145&amp;"'!B1:B300")),0))</f>
        <v>#VALUE!</v>
      </c>
      <c r="Q171" s="18" t="e">
        <f aca="false">SUM(D171:P171)</f>
        <v>#VALUE!</v>
      </c>
    </row>
    <row r="172" customFormat="false" ht="16.5" hidden="false" customHeight="false" outlineLevel="0" collapsed="false">
      <c r="B172" s="0" t="s">
        <v>61</v>
      </c>
      <c r="C172" s="0" t="n">
        <v>1</v>
      </c>
      <c r="D172" s="22" t="e">
        <f aca="true" t="array" ref="D172:D172">INDEX(OFFSET(INDIRECT("'"&amp;D$145&amp;"'!A1"),0,$C$144,200,1),MATCH(1,(_summary!$B172=INDIRECT("'"&amp;D$145&amp;"'!A1:A300"))*(_summary!$C172=INDIRECT("'"&amp;D$145&amp;"'!B1:B300")),0))</f>
        <v>#VALUE!</v>
      </c>
      <c r="E172" s="22" t="e">
        <f aca="true" t="array" ref="E172:E172">INDEX(OFFSET(INDIRECT("'"&amp;E$145&amp;"'!A1"),0,$C$144,200,1),MATCH(1,(_summary!$B172=INDIRECT("'"&amp;E$145&amp;"'!A1:A300"))*(_summary!$C172=INDIRECT("'"&amp;E$145&amp;"'!B1:B300")),0))</f>
        <v>#VALUE!</v>
      </c>
      <c r="F172" s="22" t="e">
        <f aca="true" t="array" ref="F172:F172">INDEX(OFFSET(INDIRECT("'"&amp;F$145&amp;"'!A1"),0,$C$144,200,1),MATCH(1,(_summary!$B172=INDIRECT("'"&amp;F$145&amp;"'!A1:A300"))*(_summary!$C172=INDIRECT("'"&amp;F$145&amp;"'!B1:B300")),0))</f>
        <v>#VALUE!</v>
      </c>
      <c r="G172" s="22" t="e">
        <f aca="true" t="array" ref="G172:G172">INDEX(OFFSET(INDIRECT("'"&amp;G$145&amp;"'!A1"),0,$C$144,200,1),MATCH(1,(_summary!$B172=INDIRECT("'"&amp;G$145&amp;"'!A1:A300"))*(_summary!$C172=INDIRECT("'"&amp;G$145&amp;"'!B1:B300")),0))</f>
        <v>#VALUE!</v>
      </c>
      <c r="H172" s="22" t="e">
        <f aca="true" t="array" ref="H172:H172">INDEX(OFFSET(INDIRECT("'"&amp;H$145&amp;"'!A1"),0,$C$144,200,1),MATCH(1,(_summary!$B172=INDIRECT("'"&amp;H$145&amp;"'!A1:A300"))*(_summary!$C172=INDIRECT("'"&amp;H$145&amp;"'!B1:B300")),0))</f>
        <v>#VALUE!</v>
      </c>
      <c r="I172" s="22" t="e">
        <f aca="true" t="array" ref="I172:I172">INDEX(OFFSET(INDIRECT("'"&amp;I$145&amp;"'!A1"),0,$C$144,200,1),MATCH(1,(_summary!$B172=INDIRECT("'"&amp;I$145&amp;"'!A1:A300"))*(_summary!$C172=INDIRECT("'"&amp;I$145&amp;"'!B1:B300")),0))</f>
        <v>#VALUE!</v>
      </c>
      <c r="J172" s="22" t="e">
        <f aca="true" t="array" ref="J172:J172">INDEX(OFFSET(INDIRECT("'"&amp;J$145&amp;"'!A1"),0,$C$144,200,1),MATCH(1,(_summary!$B172=INDIRECT("'"&amp;J$145&amp;"'!A1:A300"))*(_summary!$C172=INDIRECT("'"&amp;J$145&amp;"'!B1:B300")),0))</f>
        <v>#VALUE!</v>
      </c>
      <c r="K172" s="22" t="e">
        <f aca="true" t="array" ref="K172:K172">INDEX(OFFSET(INDIRECT("'"&amp;K$145&amp;"'!A1"),0,$C$144,200,1),MATCH(1,(_summary!$B172=INDIRECT("'"&amp;K$145&amp;"'!A1:A300"))*(_summary!$C172=INDIRECT("'"&amp;K$145&amp;"'!B1:B300")),0))</f>
        <v>#VALUE!</v>
      </c>
      <c r="L172" s="22" t="e">
        <f aca="true" t="array" ref="L172:L172">INDEX(OFFSET(INDIRECT("'"&amp;L$145&amp;"'!A1"),0,$C$144,200,1),MATCH(1,(_summary!$B172=INDIRECT("'"&amp;L$145&amp;"'!A1:A300"))*(_summary!$C172=INDIRECT("'"&amp;L$145&amp;"'!B1:B300")),0))</f>
        <v>#VALUE!</v>
      </c>
      <c r="M172" s="22" t="e">
        <f aca="true" t="array" ref="M172:M172">INDEX(OFFSET(INDIRECT("'"&amp;M$145&amp;"'!A1"),0,$C$144,200,1),MATCH(1,(_summary!$B172=INDIRECT("'"&amp;M$145&amp;"'!A1:A300"))*(_summary!$C172=INDIRECT("'"&amp;M$145&amp;"'!B1:B300")),0))</f>
        <v>#VALUE!</v>
      </c>
      <c r="N172" s="22" t="e">
        <f aca="true" t="array" ref="N172:N172">INDEX(OFFSET(INDIRECT("'"&amp;N$145&amp;"'!A1"),0,$C$144,200,1),MATCH(1,(_summary!$B172=INDIRECT("'"&amp;N$145&amp;"'!A1:A300"))*(_summary!$C172=INDIRECT("'"&amp;N$145&amp;"'!B1:B300")),0))</f>
        <v>#VALUE!</v>
      </c>
      <c r="O172" s="22" t="e">
        <f aca="true" t="array" ref="O172:O172">INDEX(OFFSET(INDIRECT("'"&amp;O$145&amp;"'!A1"),0,$C$144,200,1),MATCH(1,(_summary!$B172=INDIRECT("'"&amp;O$145&amp;"'!A1:A300"))*(_summary!$C172=INDIRECT("'"&amp;O$145&amp;"'!B1:B300")),0))</f>
        <v>#VALUE!</v>
      </c>
      <c r="P172" s="22" t="e">
        <f aca="true" t="array" ref="P172:P172">INDEX(OFFSET(INDIRECT("'"&amp;P$145&amp;"'!A1"),0,$C$144,200,1),MATCH(1,(_summary!$B172=INDIRECT("'"&amp;P$145&amp;"'!A1:A300"))*(_summary!$C172=INDIRECT("'"&amp;P$145&amp;"'!B1:B300")),0))</f>
        <v>#VALUE!</v>
      </c>
      <c r="Q172" s="18" t="e">
        <f aca="false">SUM(D172:P172)</f>
        <v>#VALUE!</v>
      </c>
    </row>
    <row r="173" customFormat="false" ht="16.5" hidden="false" customHeight="false" outlineLevel="0" collapsed="false">
      <c r="B173" s="0" t="s">
        <v>62</v>
      </c>
      <c r="C173" s="0" t="n">
        <v>1</v>
      </c>
      <c r="D173" s="22" t="e">
        <f aca="true" t="array" ref="D173:D173">INDEX(OFFSET(INDIRECT("'"&amp;D$145&amp;"'!A1"),0,$C$144,200,1),MATCH(1,(_summary!$B173=INDIRECT("'"&amp;D$145&amp;"'!A1:A300"))*(_summary!$C173=INDIRECT("'"&amp;D$145&amp;"'!B1:B300")),0))</f>
        <v>#VALUE!</v>
      </c>
      <c r="E173" s="22" t="e">
        <f aca="true" t="array" ref="E173:E173">INDEX(OFFSET(INDIRECT("'"&amp;E$145&amp;"'!A1"),0,$C$144,200,1),MATCH(1,(_summary!$B173=INDIRECT("'"&amp;E$145&amp;"'!A1:A300"))*(_summary!$C173=INDIRECT("'"&amp;E$145&amp;"'!B1:B300")),0))</f>
        <v>#VALUE!</v>
      </c>
      <c r="F173" s="22" t="e">
        <f aca="true" t="array" ref="F173:F173">INDEX(OFFSET(INDIRECT("'"&amp;F$145&amp;"'!A1"),0,$C$144,200,1),MATCH(1,(_summary!$B173=INDIRECT("'"&amp;F$145&amp;"'!A1:A300"))*(_summary!$C173=INDIRECT("'"&amp;F$145&amp;"'!B1:B300")),0))</f>
        <v>#VALUE!</v>
      </c>
      <c r="G173" s="22" t="e">
        <f aca="true" t="array" ref="G173:G173">INDEX(OFFSET(INDIRECT("'"&amp;G$145&amp;"'!A1"),0,$C$144,200,1),MATCH(1,(_summary!$B173=INDIRECT("'"&amp;G$145&amp;"'!A1:A300"))*(_summary!$C173=INDIRECT("'"&amp;G$145&amp;"'!B1:B300")),0))</f>
        <v>#VALUE!</v>
      </c>
      <c r="H173" s="22" t="e">
        <f aca="true" t="array" ref="H173:H173">INDEX(OFFSET(INDIRECT("'"&amp;H$145&amp;"'!A1"),0,$C$144,200,1),MATCH(1,(_summary!$B173=INDIRECT("'"&amp;H$145&amp;"'!A1:A300"))*(_summary!$C173=INDIRECT("'"&amp;H$145&amp;"'!B1:B300")),0))</f>
        <v>#VALUE!</v>
      </c>
      <c r="I173" s="22" t="e">
        <f aca="true" t="array" ref="I173:I173">INDEX(OFFSET(INDIRECT("'"&amp;I$145&amp;"'!A1"),0,$C$144,200,1),MATCH(1,(_summary!$B173=INDIRECT("'"&amp;I$145&amp;"'!A1:A300"))*(_summary!$C173=INDIRECT("'"&amp;I$145&amp;"'!B1:B300")),0))</f>
        <v>#VALUE!</v>
      </c>
      <c r="J173" s="22" t="e">
        <f aca="true" t="array" ref="J173:J173">INDEX(OFFSET(INDIRECT("'"&amp;J$145&amp;"'!A1"),0,$C$144,200,1),MATCH(1,(_summary!$B173=INDIRECT("'"&amp;J$145&amp;"'!A1:A300"))*(_summary!$C173=INDIRECT("'"&amp;J$145&amp;"'!B1:B300")),0))</f>
        <v>#VALUE!</v>
      </c>
      <c r="K173" s="22" t="e">
        <f aca="true" t="array" ref="K173:K173">INDEX(OFFSET(INDIRECT("'"&amp;K$145&amp;"'!A1"),0,$C$144,200,1),MATCH(1,(_summary!$B173=INDIRECT("'"&amp;K$145&amp;"'!A1:A300"))*(_summary!$C173=INDIRECT("'"&amp;K$145&amp;"'!B1:B300")),0))</f>
        <v>#VALUE!</v>
      </c>
      <c r="L173" s="22" t="e">
        <f aca="true" t="array" ref="L173:L173">INDEX(OFFSET(INDIRECT("'"&amp;L$145&amp;"'!A1"),0,$C$144,200,1),MATCH(1,(_summary!$B173=INDIRECT("'"&amp;L$145&amp;"'!A1:A300"))*(_summary!$C173=INDIRECT("'"&amp;L$145&amp;"'!B1:B300")),0))</f>
        <v>#VALUE!</v>
      </c>
      <c r="M173" s="22" t="e">
        <f aca="true" t="array" ref="M173:M173">INDEX(OFFSET(INDIRECT("'"&amp;M$145&amp;"'!A1"),0,$C$144,200,1),MATCH(1,(_summary!$B173=INDIRECT("'"&amp;M$145&amp;"'!A1:A300"))*(_summary!$C173=INDIRECT("'"&amp;M$145&amp;"'!B1:B300")),0))</f>
        <v>#VALUE!</v>
      </c>
      <c r="N173" s="22" t="e">
        <f aca="true" t="array" ref="N173:N173">INDEX(OFFSET(INDIRECT("'"&amp;N$145&amp;"'!A1"),0,$C$144,200,1),MATCH(1,(_summary!$B173=INDIRECT("'"&amp;N$145&amp;"'!A1:A300"))*(_summary!$C173=INDIRECT("'"&amp;N$145&amp;"'!B1:B300")),0))</f>
        <v>#VALUE!</v>
      </c>
      <c r="O173" s="22" t="e">
        <f aca="true" t="array" ref="O173:O173">INDEX(OFFSET(INDIRECT("'"&amp;O$145&amp;"'!A1"),0,$C$144,200,1),MATCH(1,(_summary!$B173=INDIRECT("'"&amp;O$145&amp;"'!A1:A300"))*(_summary!$C173=INDIRECT("'"&amp;O$145&amp;"'!B1:B300")),0))</f>
        <v>#VALUE!</v>
      </c>
      <c r="P173" s="22" t="e">
        <f aca="true" t="array" ref="P173:P173">INDEX(OFFSET(INDIRECT("'"&amp;P$145&amp;"'!A1"),0,$C$144,200,1),MATCH(1,(_summary!$B173=INDIRECT("'"&amp;P$145&amp;"'!A1:A300"))*(_summary!$C173=INDIRECT("'"&amp;P$145&amp;"'!B1:B300")),0))</f>
        <v>#VALUE!</v>
      </c>
      <c r="Q173" s="18" t="e">
        <f aca="false">SUM(D173:P173)</f>
        <v>#VALUE!</v>
      </c>
    </row>
    <row r="174" customFormat="false" ht="16.5" hidden="false" customHeight="false" outlineLevel="0" collapsed="false">
      <c r="B174" s="0" t="s">
        <v>63</v>
      </c>
      <c r="C174" s="0" t="n">
        <v>1</v>
      </c>
      <c r="D174" s="22" t="e">
        <f aca="true" t="array" ref="D174:D174">INDEX(OFFSET(INDIRECT("'"&amp;D$145&amp;"'!A1"),0,$C$144,200,1),MATCH(1,(_summary!$B174=INDIRECT("'"&amp;D$145&amp;"'!A1:A300"))*(_summary!$C174=INDIRECT("'"&amp;D$145&amp;"'!B1:B300")),0))</f>
        <v>#VALUE!</v>
      </c>
      <c r="E174" s="22" t="e">
        <f aca="true" t="array" ref="E174:E174">INDEX(OFFSET(INDIRECT("'"&amp;E$145&amp;"'!A1"),0,$C$144,200,1),MATCH(1,(_summary!$B174=INDIRECT("'"&amp;E$145&amp;"'!A1:A300"))*(_summary!$C174=INDIRECT("'"&amp;E$145&amp;"'!B1:B300")),0))</f>
        <v>#VALUE!</v>
      </c>
      <c r="F174" s="22" t="e">
        <f aca="true" t="array" ref="F174:F174">INDEX(OFFSET(INDIRECT("'"&amp;F$145&amp;"'!A1"),0,$C$144,200,1),MATCH(1,(_summary!$B174=INDIRECT("'"&amp;F$145&amp;"'!A1:A300"))*(_summary!$C174=INDIRECT("'"&amp;F$145&amp;"'!B1:B300")),0))</f>
        <v>#VALUE!</v>
      </c>
      <c r="G174" s="22" t="e">
        <f aca="true" t="array" ref="G174:G174">INDEX(OFFSET(INDIRECT("'"&amp;G$145&amp;"'!A1"),0,$C$144,200,1),MATCH(1,(_summary!$B174=INDIRECT("'"&amp;G$145&amp;"'!A1:A300"))*(_summary!$C174=INDIRECT("'"&amp;G$145&amp;"'!B1:B300")),0))</f>
        <v>#VALUE!</v>
      </c>
      <c r="H174" s="22" t="e">
        <f aca="true" t="array" ref="H174:H174">INDEX(OFFSET(INDIRECT("'"&amp;H$145&amp;"'!A1"),0,$C$144,200,1),MATCH(1,(_summary!$B174=INDIRECT("'"&amp;H$145&amp;"'!A1:A300"))*(_summary!$C174=INDIRECT("'"&amp;H$145&amp;"'!B1:B300")),0))</f>
        <v>#VALUE!</v>
      </c>
      <c r="I174" s="22" t="e">
        <f aca="true" t="array" ref="I174:I174">INDEX(OFFSET(INDIRECT("'"&amp;I$145&amp;"'!A1"),0,$C$144,200,1),MATCH(1,(_summary!$B174=INDIRECT("'"&amp;I$145&amp;"'!A1:A300"))*(_summary!$C174=INDIRECT("'"&amp;I$145&amp;"'!B1:B300")),0))</f>
        <v>#VALUE!</v>
      </c>
      <c r="J174" s="22" t="e">
        <f aca="true" t="array" ref="J174:J174">INDEX(OFFSET(INDIRECT("'"&amp;J$145&amp;"'!A1"),0,$C$144,200,1),MATCH(1,(_summary!$B174=INDIRECT("'"&amp;J$145&amp;"'!A1:A300"))*(_summary!$C174=INDIRECT("'"&amp;J$145&amp;"'!B1:B300")),0))</f>
        <v>#VALUE!</v>
      </c>
      <c r="K174" s="22" t="e">
        <f aca="true" t="array" ref="K174:K174">INDEX(OFFSET(INDIRECT("'"&amp;K$145&amp;"'!A1"),0,$C$144,200,1),MATCH(1,(_summary!$B174=INDIRECT("'"&amp;K$145&amp;"'!A1:A300"))*(_summary!$C174=INDIRECT("'"&amp;K$145&amp;"'!B1:B300")),0))</f>
        <v>#VALUE!</v>
      </c>
      <c r="L174" s="22" t="e">
        <f aca="true" t="array" ref="L174:L174">INDEX(OFFSET(INDIRECT("'"&amp;L$145&amp;"'!A1"),0,$C$144,200,1),MATCH(1,(_summary!$B174=INDIRECT("'"&amp;L$145&amp;"'!A1:A300"))*(_summary!$C174=INDIRECT("'"&amp;L$145&amp;"'!B1:B300")),0))</f>
        <v>#VALUE!</v>
      </c>
      <c r="M174" s="22" t="e">
        <f aca="true" t="array" ref="M174:M174">INDEX(OFFSET(INDIRECT("'"&amp;M$145&amp;"'!A1"),0,$C$144,200,1),MATCH(1,(_summary!$B174=INDIRECT("'"&amp;M$145&amp;"'!A1:A300"))*(_summary!$C174=INDIRECT("'"&amp;M$145&amp;"'!B1:B300")),0))</f>
        <v>#VALUE!</v>
      </c>
      <c r="N174" s="22" t="e">
        <f aca="true" t="array" ref="N174:N174">INDEX(OFFSET(INDIRECT("'"&amp;N$145&amp;"'!A1"),0,$C$144,200,1),MATCH(1,(_summary!$B174=INDIRECT("'"&amp;N$145&amp;"'!A1:A300"))*(_summary!$C174=INDIRECT("'"&amp;N$145&amp;"'!B1:B300")),0))</f>
        <v>#VALUE!</v>
      </c>
      <c r="O174" s="22" t="e">
        <f aca="true" t="array" ref="O174:O174">INDEX(OFFSET(INDIRECT("'"&amp;O$145&amp;"'!A1"),0,$C$144,200,1),MATCH(1,(_summary!$B174=INDIRECT("'"&amp;O$145&amp;"'!A1:A300"))*(_summary!$C174=INDIRECT("'"&amp;O$145&amp;"'!B1:B300")),0))</f>
        <v>#VALUE!</v>
      </c>
      <c r="P174" s="22" t="e">
        <f aca="true" t="array" ref="P174:P174">INDEX(OFFSET(INDIRECT("'"&amp;P$145&amp;"'!A1"),0,$C$144,200,1),MATCH(1,(_summary!$B174=INDIRECT("'"&amp;P$145&amp;"'!A1:A300"))*(_summary!$C174=INDIRECT("'"&amp;P$145&amp;"'!B1:B300")),0))</f>
        <v>#VALUE!</v>
      </c>
      <c r="Q174" s="18" t="e">
        <f aca="false">SUM(D174:P174)</f>
        <v>#VALUE!</v>
      </c>
    </row>
    <row r="175" customFormat="false" ht="16.5" hidden="false" customHeight="false" outlineLevel="0" collapsed="false">
      <c r="B175" s="0" t="s">
        <v>35</v>
      </c>
      <c r="C175" s="0" t="n">
        <f aca="false">C146+1</f>
        <v>2</v>
      </c>
      <c r="D175" s="22" t="e">
        <f aca="true" t="array" ref="D175:D175">INDEX(OFFSET(INDIRECT("'"&amp;D$145&amp;"'!A1"),0,$C$144,200,1),MATCH(1,(_summary!$B175=INDIRECT("'"&amp;D$145&amp;"'!A1:A300"))*(_summary!$C175=INDIRECT("'"&amp;D$145&amp;"'!B1:B300")),0))</f>
        <v>#VALUE!</v>
      </c>
      <c r="E175" s="22" t="e">
        <f aca="true" t="array" ref="E175:E175">INDEX(OFFSET(INDIRECT("'"&amp;E$145&amp;"'!A1"),0,$C$144,200,1),MATCH(1,(_summary!$B175=INDIRECT("'"&amp;E$145&amp;"'!A1:A300"))*(_summary!$C175=INDIRECT("'"&amp;E$145&amp;"'!B1:B300")),0))</f>
        <v>#VALUE!</v>
      </c>
      <c r="F175" s="22" t="e">
        <f aca="true" t="array" ref="F175:F175">INDEX(OFFSET(INDIRECT("'"&amp;F$145&amp;"'!A1"),0,$C$144,200,1),MATCH(1,(_summary!$B175=INDIRECT("'"&amp;F$145&amp;"'!A1:A300"))*(_summary!$C175=INDIRECT("'"&amp;F$145&amp;"'!B1:B300")),0))</f>
        <v>#VALUE!</v>
      </c>
      <c r="G175" s="22" t="e">
        <f aca="true" t="array" ref="G175:G175">INDEX(OFFSET(INDIRECT("'"&amp;G$145&amp;"'!A1"),0,$C$144,200,1),MATCH(1,(_summary!$B175=INDIRECT("'"&amp;G$145&amp;"'!A1:A300"))*(_summary!$C175=INDIRECT("'"&amp;G$145&amp;"'!B1:B300")),0))</f>
        <v>#VALUE!</v>
      </c>
      <c r="H175" s="22" t="e">
        <f aca="true" t="array" ref="H175:H175">INDEX(OFFSET(INDIRECT("'"&amp;H$145&amp;"'!A1"),0,$C$144,200,1),MATCH(1,(_summary!$B175=INDIRECT("'"&amp;H$145&amp;"'!A1:A300"))*(_summary!$C175=INDIRECT("'"&amp;H$145&amp;"'!B1:B300")),0))</f>
        <v>#VALUE!</v>
      </c>
      <c r="I175" s="22" t="e">
        <f aca="true" t="array" ref="I175:I175">INDEX(OFFSET(INDIRECT("'"&amp;I$145&amp;"'!A1"),0,$C$144,200,1),MATCH(1,(_summary!$B175=INDIRECT("'"&amp;I$145&amp;"'!A1:A300"))*(_summary!$C175=INDIRECT("'"&amp;I$145&amp;"'!B1:B300")),0))</f>
        <v>#VALUE!</v>
      </c>
      <c r="J175" s="22" t="e">
        <f aca="true" t="array" ref="J175:J175">INDEX(OFFSET(INDIRECT("'"&amp;J$145&amp;"'!A1"),0,$C$144,200,1),MATCH(1,(_summary!$B175=INDIRECT("'"&amp;J$145&amp;"'!A1:A300"))*(_summary!$C175=INDIRECT("'"&amp;J$145&amp;"'!B1:B300")),0))</f>
        <v>#VALUE!</v>
      </c>
      <c r="K175" s="22" t="e">
        <f aca="true" t="array" ref="K175:K175">INDEX(OFFSET(INDIRECT("'"&amp;K$145&amp;"'!A1"),0,$C$144,200,1),MATCH(1,(_summary!$B175=INDIRECT("'"&amp;K$145&amp;"'!A1:A300"))*(_summary!$C175=INDIRECT("'"&amp;K$145&amp;"'!B1:B300")),0))</f>
        <v>#VALUE!</v>
      </c>
      <c r="L175" s="22" t="e">
        <f aca="true" t="array" ref="L175:L175">INDEX(OFFSET(INDIRECT("'"&amp;L$145&amp;"'!A1"),0,$C$144,200,1),MATCH(1,(_summary!$B175=INDIRECT("'"&amp;L$145&amp;"'!A1:A300"))*(_summary!$C175=INDIRECT("'"&amp;L$145&amp;"'!B1:B300")),0))</f>
        <v>#VALUE!</v>
      </c>
      <c r="M175" s="22" t="e">
        <f aca="true" t="array" ref="M175:M175">INDEX(OFFSET(INDIRECT("'"&amp;M$145&amp;"'!A1"),0,$C$144,200,1),MATCH(1,(_summary!$B175=INDIRECT("'"&amp;M$145&amp;"'!A1:A300"))*(_summary!$C175=INDIRECT("'"&amp;M$145&amp;"'!B1:B300")),0))</f>
        <v>#VALUE!</v>
      </c>
      <c r="N175" s="22" t="e">
        <f aca="true" t="array" ref="N175:N175">INDEX(OFFSET(INDIRECT("'"&amp;N$145&amp;"'!A1"),0,$C$144,200,1),MATCH(1,(_summary!$B175=INDIRECT("'"&amp;N$145&amp;"'!A1:A300"))*(_summary!$C175=INDIRECT("'"&amp;N$145&amp;"'!B1:B300")),0))</f>
        <v>#VALUE!</v>
      </c>
      <c r="O175" s="22" t="e">
        <f aca="true" t="array" ref="O175:O175">INDEX(OFFSET(INDIRECT("'"&amp;O$145&amp;"'!A1"),0,$C$144,200,1),MATCH(1,(_summary!$B175=INDIRECT("'"&amp;O$145&amp;"'!A1:A300"))*(_summary!$C175=INDIRECT("'"&amp;O$145&amp;"'!B1:B300")),0))</f>
        <v>#VALUE!</v>
      </c>
      <c r="P175" s="22" t="e">
        <f aca="true" t="array" ref="P175:P175">INDEX(OFFSET(INDIRECT("'"&amp;P$145&amp;"'!A1"),0,$C$144,200,1),MATCH(1,(_summary!$B175=INDIRECT("'"&amp;P$145&amp;"'!A1:A300"))*(_summary!$C175=INDIRECT("'"&amp;P$145&amp;"'!B1:B300")),0))</f>
        <v>#VALUE!</v>
      </c>
      <c r="Q175" s="18" t="e">
        <f aca="false">SUM(D175:P175)</f>
        <v>#VALUE!</v>
      </c>
    </row>
    <row r="176" customFormat="false" ht="16.5" hidden="false" customHeight="false" outlineLevel="0" collapsed="false">
      <c r="B176" s="0" t="s">
        <v>36</v>
      </c>
      <c r="C176" s="0" t="n">
        <f aca="false">C147+1</f>
        <v>2</v>
      </c>
      <c r="D176" s="22" t="e">
        <f aca="true" t="array" ref="D176:D176">INDEX(OFFSET(INDIRECT("'"&amp;D$145&amp;"'!A1"),0,$C$144,200,1),MATCH(1,(_summary!$B176=INDIRECT("'"&amp;D$145&amp;"'!A1:A300"))*(_summary!$C176=INDIRECT("'"&amp;D$145&amp;"'!B1:B300")),0))</f>
        <v>#VALUE!</v>
      </c>
      <c r="E176" s="22" t="e">
        <f aca="true" t="array" ref="E176:E176">INDEX(OFFSET(INDIRECT("'"&amp;E$145&amp;"'!A1"),0,$C$144,200,1),MATCH(1,(_summary!$B176=INDIRECT("'"&amp;E$145&amp;"'!A1:A300"))*(_summary!$C176=INDIRECT("'"&amp;E$145&amp;"'!B1:B300")),0))</f>
        <v>#VALUE!</v>
      </c>
      <c r="F176" s="22" t="e">
        <f aca="true" t="array" ref="F176:F176">INDEX(OFFSET(INDIRECT("'"&amp;F$145&amp;"'!A1"),0,$C$144,200,1),MATCH(1,(_summary!$B176=INDIRECT("'"&amp;F$145&amp;"'!A1:A300"))*(_summary!$C176=INDIRECT("'"&amp;F$145&amp;"'!B1:B300")),0))</f>
        <v>#VALUE!</v>
      </c>
      <c r="G176" s="22" t="e">
        <f aca="true" t="array" ref="G176:G176">INDEX(OFFSET(INDIRECT("'"&amp;G$145&amp;"'!A1"),0,$C$144,200,1),MATCH(1,(_summary!$B176=INDIRECT("'"&amp;G$145&amp;"'!A1:A300"))*(_summary!$C176=INDIRECT("'"&amp;G$145&amp;"'!B1:B300")),0))</f>
        <v>#VALUE!</v>
      </c>
      <c r="H176" s="22" t="e">
        <f aca="true" t="array" ref="H176:H176">INDEX(OFFSET(INDIRECT("'"&amp;H$145&amp;"'!A1"),0,$C$144,200,1),MATCH(1,(_summary!$B176=INDIRECT("'"&amp;H$145&amp;"'!A1:A300"))*(_summary!$C176=INDIRECT("'"&amp;H$145&amp;"'!B1:B300")),0))</f>
        <v>#VALUE!</v>
      </c>
      <c r="I176" s="22" t="e">
        <f aca="true" t="array" ref="I176:I176">INDEX(OFFSET(INDIRECT("'"&amp;I$145&amp;"'!A1"),0,$C$144,200,1),MATCH(1,(_summary!$B176=INDIRECT("'"&amp;I$145&amp;"'!A1:A300"))*(_summary!$C176=INDIRECT("'"&amp;I$145&amp;"'!B1:B300")),0))</f>
        <v>#VALUE!</v>
      </c>
      <c r="J176" s="22" t="e">
        <f aca="true" t="array" ref="J176:J176">INDEX(OFFSET(INDIRECT("'"&amp;J$145&amp;"'!A1"),0,$C$144,200,1),MATCH(1,(_summary!$B176=INDIRECT("'"&amp;J$145&amp;"'!A1:A300"))*(_summary!$C176=INDIRECT("'"&amp;J$145&amp;"'!B1:B300")),0))</f>
        <v>#VALUE!</v>
      </c>
      <c r="K176" s="22" t="e">
        <f aca="true" t="array" ref="K176:K176">INDEX(OFFSET(INDIRECT("'"&amp;K$145&amp;"'!A1"),0,$C$144,200,1),MATCH(1,(_summary!$B176=INDIRECT("'"&amp;K$145&amp;"'!A1:A300"))*(_summary!$C176=INDIRECT("'"&amp;K$145&amp;"'!B1:B300")),0))</f>
        <v>#VALUE!</v>
      </c>
      <c r="L176" s="22" t="e">
        <f aca="true" t="array" ref="L176:L176">INDEX(OFFSET(INDIRECT("'"&amp;L$145&amp;"'!A1"),0,$C$144,200,1),MATCH(1,(_summary!$B176=INDIRECT("'"&amp;L$145&amp;"'!A1:A300"))*(_summary!$C176=INDIRECT("'"&amp;L$145&amp;"'!B1:B300")),0))</f>
        <v>#VALUE!</v>
      </c>
      <c r="M176" s="22" t="e">
        <f aca="true" t="array" ref="M176:M176">INDEX(OFFSET(INDIRECT("'"&amp;M$145&amp;"'!A1"),0,$C$144,200,1),MATCH(1,(_summary!$B176=INDIRECT("'"&amp;M$145&amp;"'!A1:A300"))*(_summary!$C176=INDIRECT("'"&amp;M$145&amp;"'!B1:B300")),0))</f>
        <v>#VALUE!</v>
      </c>
      <c r="N176" s="22" t="e">
        <f aca="true" t="array" ref="N176:N176">INDEX(OFFSET(INDIRECT("'"&amp;N$145&amp;"'!A1"),0,$C$144,200,1),MATCH(1,(_summary!$B176=INDIRECT("'"&amp;N$145&amp;"'!A1:A300"))*(_summary!$C176=INDIRECT("'"&amp;N$145&amp;"'!B1:B300")),0))</f>
        <v>#VALUE!</v>
      </c>
      <c r="O176" s="22" t="e">
        <f aca="true" t="array" ref="O176:O176">INDEX(OFFSET(INDIRECT("'"&amp;O$145&amp;"'!A1"),0,$C$144,200,1),MATCH(1,(_summary!$B176=INDIRECT("'"&amp;O$145&amp;"'!A1:A300"))*(_summary!$C176=INDIRECT("'"&amp;O$145&amp;"'!B1:B300")),0))</f>
        <v>#VALUE!</v>
      </c>
      <c r="P176" s="22" t="e">
        <f aca="true" t="array" ref="P176:P176">INDEX(OFFSET(INDIRECT("'"&amp;P$145&amp;"'!A1"),0,$C$144,200,1),MATCH(1,(_summary!$B176=INDIRECT("'"&amp;P$145&amp;"'!A1:A300"))*(_summary!$C176=INDIRECT("'"&amp;P$145&amp;"'!B1:B300")),0))</f>
        <v>#VALUE!</v>
      </c>
      <c r="Q176" s="18" t="e">
        <f aca="false">SUM(D176:P176)</f>
        <v>#VALUE!</v>
      </c>
    </row>
    <row r="177" customFormat="false" ht="16.5" hidden="false" customHeight="false" outlineLevel="0" collapsed="false">
      <c r="B177" s="0" t="s">
        <v>37</v>
      </c>
      <c r="C177" s="0" t="n">
        <f aca="false">C148+1</f>
        <v>2</v>
      </c>
      <c r="D177" s="22" t="e">
        <f aca="true" t="array" ref="D177:D177">INDEX(OFFSET(INDIRECT("'"&amp;D$145&amp;"'!A1"),0,$C$144,200,1),MATCH(1,(_summary!$B177=INDIRECT("'"&amp;D$145&amp;"'!A1:A300"))*(_summary!$C177=INDIRECT("'"&amp;D$145&amp;"'!B1:B300")),0))</f>
        <v>#VALUE!</v>
      </c>
      <c r="E177" s="22" t="e">
        <f aca="true" t="array" ref="E177:E177">INDEX(OFFSET(INDIRECT("'"&amp;E$145&amp;"'!A1"),0,$C$144,200,1),MATCH(1,(_summary!$B177=INDIRECT("'"&amp;E$145&amp;"'!A1:A300"))*(_summary!$C177=INDIRECT("'"&amp;E$145&amp;"'!B1:B300")),0))</f>
        <v>#VALUE!</v>
      </c>
      <c r="F177" s="22" t="e">
        <f aca="true" t="array" ref="F177:F177">INDEX(OFFSET(INDIRECT("'"&amp;F$145&amp;"'!A1"),0,$C$144,200,1),MATCH(1,(_summary!$B177=INDIRECT("'"&amp;F$145&amp;"'!A1:A300"))*(_summary!$C177=INDIRECT("'"&amp;F$145&amp;"'!B1:B300")),0))</f>
        <v>#VALUE!</v>
      </c>
      <c r="G177" s="22" t="e">
        <f aca="true" t="array" ref="G177:G177">INDEX(OFFSET(INDIRECT("'"&amp;G$145&amp;"'!A1"),0,$C$144,200,1),MATCH(1,(_summary!$B177=INDIRECT("'"&amp;G$145&amp;"'!A1:A300"))*(_summary!$C177=INDIRECT("'"&amp;G$145&amp;"'!B1:B300")),0))</f>
        <v>#VALUE!</v>
      </c>
      <c r="H177" s="22" t="e">
        <f aca="true" t="array" ref="H177:H177">INDEX(OFFSET(INDIRECT("'"&amp;H$145&amp;"'!A1"),0,$C$144,200,1),MATCH(1,(_summary!$B177=INDIRECT("'"&amp;H$145&amp;"'!A1:A300"))*(_summary!$C177=INDIRECT("'"&amp;H$145&amp;"'!B1:B300")),0))</f>
        <v>#VALUE!</v>
      </c>
      <c r="I177" s="22" t="e">
        <f aca="true" t="array" ref="I177:I177">INDEX(OFFSET(INDIRECT("'"&amp;I$145&amp;"'!A1"),0,$C$144,200,1),MATCH(1,(_summary!$B177=INDIRECT("'"&amp;I$145&amp;"'!A1:A300"))*(_summary!$C177=INDIRECT("'"&amp;I$145&amp;"'!B1:B300")),0))</f>
        <v>#VALUE!</v>
      </c>
      <c r="J177" s="22" t="e">
        <f aca="true" t="array" ref="J177:J177">INDEX(OFFSET(INDIRECT("'"&amp;J$145&amp;"'!A1"),0,$C$144,200,1),MATCH(1,(_summary!$B177=INDIRECT("'"&amp;J$145&amp;"'!A1:A300"))*(_summary!$C177=INDIRECT("'"&amp;J$145&amp;"'!B1:B300")),0))</f>
        <v>#VALUE!</v>
      </c>
      <c r="K177" s="22" t="e">
        <f aca="true" t="array" ref="K177:K177">INDEX(OFFSET(INDIRECT("'"&amp;K$145&amp;"'!A1"),0,$C$144,200,1),MATCH(1,(_summary!$B177=INDIRECT("'"&amp;K$145&amp;"'!A1:A300"))*(_summary!$C177=INDIRECT("'"&amp;K$145&amp;"'!B1:B300")),0))</f>
        <v>#VALUE!</v>
      </c>
      <c r="L177" s="22" t="e">
        <f aca="true" t="array" ref="L177:L177">INDEX(OFFSET(INDIRECT("'"&amp;L$145&amp;"'!A1"),0,$C$144,200,1),MATCH(1,(_summary!$B177=INDIRECT("'"&amp;L$145&amp;"'!A1:A300"))*(_summary!$C177=INDIRECT("'"&amp;L$145&amp;"'!B1:B300")),0))</f>
        <v>#VALUE!</v>
      </c>
      <c r="M177" s="22" t="e">
        <f aca="true" t="array" ref="M177:M177">INDEX(OFFSET(INDIRECT("'"&amp;M$145&amp;"'!A1"),0,$C$144,200,1),MATCH(1,(_summary!$B177=INDIRECT("'"&amp;M$145&amp;"'!A1:A300"))*(_summary!$C177=INDIRECT("'"&amp;M$145&amp;"'!B1:B300")),0))</f>
        <v>#VALUE!</v>
      </c>
      <c r="N177" s="22" t="e">
        <f aca="true" t="array" ref="N177:N177">INDEX(OFFSET(INDIRECT("'"&amp;N$145&amp;"'!A1"),0,$C$144,200,1),MATCH(1,(_summary!$B177=INDIRECT("'"&amp;N$145&amp;"'!A1:A300"))*(_summary!$C177=INDIRECT("'"&amp;N$145&amp;"'!B1:B300")),0))</f>
        <v>#VALUE!</v>
      </c>
      <c r="O177" s="22" t="e">
        <f aca="true" t="array" ref="O177:O177">INDEX(OFFSET(INDIRECT("'"&amp;O$145&amp;"'!A1"),0,$C$144,200,1),MATCH(1,(_summary!$B177=INDIRECT("'"&amp;O$145&amp;"'!A1:A300"))*(_summary!$C177=INDIRECT("'"&amp;O$145&amp;"'!B1:B300")),0))</f>
        <v>#VALUE!</v>
      </c>
      <c r="P177" s="22" t="e">
        <f aca="true" t="array" ref="P177:P177">INDEX(OFFSET(INDIRECT("'"&amp;P$145&amp;"'!A1"),0,$C$144,200,1),MATCH(1,(_summary!$B177=INDIRECT("'"&amp;P$145&amp;"'!A1:A300"))*(_summary!$C177=INDIRECT("'"&amp;P$145&amp;"'!B1:B300")),0))</f>
        <v>#VALUE!</v>
      </c>
      <c r="Q177" s="18" t="e">
        <f aca="false">SUM(D177:P177)</f>
        <v>#VALUE!</v>
      </c>
    </row>
    <row r="178" customFormat="false" ht="16.5" hidden="false" customHeight="false" outlineLevel="0" collapsed="false">
      <c r="B178" s="0" t="s">
        <v>38</v>
      </c>
      <c r="C178" s="0" t="n">
        <f aca="false">C149+1</f>
        <v>2</v>
      </c>
      <c r="D178" s="22" t="e">
        <f aca="true" t="array" ref="D178:D178">INDEX(OFFSET(INDIRECT("'"&amp;D$145&amp;"'!A1"),0,$C$144,200,1),MATCH(1,(_summary!$B178=INDIRECT("'"&amp;D$145&amp;"'!A1:A300"))*(_summary!$C178=INDIRECT("'"&amp;D$145&amp;"'!B1:B300")),0))</f>
        <v>#VALUE!</v>
      </c>
      <c r="E178" s="22" t="e">
        <f aca="true" t="array" ref="E178:E178">INDEX(OFFSET(INDIRECT("'"&amp;E$145&amp;"'!A1"),0,$C$144,200,1),MATCH(1,(_summary!$B178=INDIRECT("'"&amp;E$145&amp;"'!A1:A300"))*(_summary!$C178=INDIRECT("'"&amp;E$145&amp;"'!B1:B300")),0))</f>
        <v>#VALUE!</v>
      </c>
      <c r="F178" s="22" t="e">
        <f aca="true" t="array" ref="F178:F178">INDEX(OFFSET(INDIRECT("'"&amp;F$145&amp;"'!A1"),0,$C$144,200,1),MATCH(1,(_summary!$B178=INDIRECT("'"&amp;F$145&amp;"'!A1:A300"))*(_summary!$C178=INDIRECT("'"&amp;F$145&amp;"'!B1:B300")),0))</f>
        <v>#VALUE!</v>
      </c>
      <c r="G178" s="22" t="e">
        <f aca="true" t="array" ref="G178:G178">INDEX(OFFSET(INDIRECT("'"&amp;G$145&amp;"'!A1"),0,$C$144,200,1),MATCH(1,(_summary!$B178=INDIRECT("'"&amp;G$145&amp;"'!A1:A300"))*(_summary!$C178=INDIRECT("'"&amp;G$145&amp;"'!B1:B300")),0))</f>
        <v>#VALUE!</v>
      </c>
      <c r="H178" s="22" t="e">
        <f aca="true" t="array" ref="H178:H178">INDEX(OFFSET(INDIRECT("'"&amp;H$145&amp;"'!A1"),0,$C$144,200,1),MATCH(1,(_summary!$B178=INDIRECT("'"&amp;H$145&amp;"'!A1:A300"))*(_summary!$C178=INDIRECT("'"&amp;H$145&amp;"'!B1:B300")),0))</f>
        <v>#VALUE!</v>
      </c>
      <c r="I178" s="22" t="e">
        <f aca="true" t="array" ref="I178:I178">INDEX(OFFSET(INDIRECT("'"&amp;I$145&amp;"'!A1"),0,$C$144,200,1),MATCH(1,(_summary!$B178=INDIRECT("'"&amp;I$145&amp;"'!A1:A300"))*(_summary!$C178=INDIRECT("'"&amp;I$145&amp;"'!B1:B300")),0))</f>
        <v>#VALUE!</v>
      </c>
      <c r="J178" s="22" t="e">
        <f aca="true" t="array" ref="J178:J178">INDEX(OFFSET(INDIRECT("'"&amp;J$145&amp;"'!A1"),0,$C$144,200,1),MATCH(1,(_summary!$B178=INDIRECT("'"&amp;J$145&amp;"'!A1:A300"))*(_summary!$C178=INDIRECT("'"&amp;J$145&amp;"'!B1:B300")),0))</f>
        <v>#VALUE!</v>
      </c>
      <c r="K178" s="22" t="e">
        <f aca="true" t="array" ref="K178:K178">INDEX(OFFSET(INDIRECT("'"&amp;K$145&amp;"'!A1"),0,$C$144,200,1),MATCH(1,(_summary!$B178=INDIRECT("'"&amp;K$145&amp;"'!A1:A300"))*(_summary!$C178=INDIRECT("'"&amp;K$145&amp;"'!B1:B300")),0))</f>
        <v>#VALUE!</v>
      </c>
      <c r="L178" s="22" t="e">
        <f aca="true" t="array" ref="L178:L178">INDEX(OFFSET(INDIRECT("'"&amp;L$145&amp;"'!A1"),0,$C$144,200,1),MATCH(1,(_summary!$B178=INDIRECT("'"&amp;L$145&amp;"'!A1:A300"))*(_summary!$C178=INDIRECT("'"&amp;L$145&amp;"'!B1:B300")),0))</f>
        <v>#VALUE!</v>
      </c>
      <c r="M178" s="22" t="e">
        <f aca="true" t="array" ref="M178:M178">INDEX(OFFSET(INDIRECT("'"&amp;M$145&amp;"'!A1"),0,$C$144,200,1),MATCH(1,(_summary!$B178=INDIRECT("'"&amp;M$145&amp;"'!A1:A300"))*(_summary!$C178=INDIRECT("'"&amp;M$145&amp;"'!B1:B300")),0))</f>
        <v>#VALUE!</v>
      </c>
      <c r="N178" s="22" t="e">
        <f aca="true" t="array" ref="N178:N178">INDEX(OFFSET(INDIRECT("'"&amp;N$145&amp;"'!A1"),0,$C$144,200,1),MATCH(1,(_summary!$B178=INDIRECT("'"&amp;N$145&amp;"'!A1:A300"))*(_summary!$C178=INDIRECT("'"&amp;N$145&amp;"'!B1:B300")),0))</f>
        <v>#VALUE!</v>
      </c>
      <c r="O178" s="22" t="e">
        <f aca="true" t="array" ref="O178:O178">INDEX(OFFSET(INDIRECT("'"&amp;O$145&amp;"'!A1"),0,$C$144,200,1),MATCH(1,(_summary!$B178=INDIRECT("'"&amp;O$145&amp;"'!A1:A300"))*(_summary!$C178=INDIRECT("'"&amp;O$145&amp;"'!B1:B300")),0))</f>
        <v>#VALUE!</v>
      </c>
      <c r="P178" s="22" t="e">
        <f aca="true" t="array" ref="P178:P178">INDEX(OFFSET(INDIRECT("'"&amp;P$145&amp;"'!A1"),0,$C$144,200,1),MATCH(1,(_summary!$B178=INDIRECT("'"&amp;P$145&amp;"'!A1:A300"))*(_summary!$C178=INDIRECT("'"&amp;P$145&amp;"'!B1:B300")),0))</f>
        <v>#VALUE!</v>
      </c>
      <c r="Q178" s="18" t="e">
        <f aca="false">SUM(D178:P178)</f>
        <v>#VALUE!</v>
      </c>
    </row>
    <row r="179" customFormat="false" ht="16.5" hidden="false" customHeight="false" outlineLevel="0" collapsed="false">
      <c r="B179" s="0" t="s">
        <v>39</v>
      </c>
      <c r="C179" s="0" t="n">
        <f aca="false">C150+1</f>
        <v>2</v>
      </c>
      <c r="D179" s="22" t="e">
        <f aca="true" t="array" ref="D179:D179">INDEX(OFFSET(INDIRECT("'"&amp;D$145&amp;"'!A1"),0,$C$144,200,1),MATCH(1,(_summary!$B179=INDIRECT("'"&amp;D$145&amp;"'!A1:A300"))*(_summary!$C179=INDIRECT("'"&amp;D$145&amp;"'!B1:B300")),0))</f>
        <v>#VALUE!</v>
      </c>
      <c r="E179" s="22" t="e">
        <f aca="true" t="array" ref="E179:E179">INDEX(OFFSET(INDIRECT("'"&amp;E$145&amp;"'!A1"),0,$C$144,200,1),MATCH(1,(_summary!$B179=INDIRECT("'"&amp;E$145&amp;"'!A1:A300"))*(_summary!$C179=INDIRECT("'"&amp;E$145&amp;"'!B1:B300")),0))</f>
        <v>#VALUE!</v>
      </c>
      <c r="F179" s="22" t="e">
        <f aca="true" t="array" ref="F179:F179">INDEX(OFFSET(INDIRECT("'"&amp;F$145&amp;"'!A1"),0,$C$144,200,1),MATCH(1,(_summary!$B179=INDIRECT("'"&amp;F$145&amp;"'!A1:A300"))*(_summary!$C179=INDIRECT("'"&amp;F$145&amp;"'!B1:B300")),0))</f>
        <v>#VALUE!</v>
      </c>
      <c r="G179" s="22" t="e">
        <f aca="true" t="array" ref="G179:G179">INDEX(OFFSET(INDIRECT("'"&amp;G$145&amp;"'!A1"),0,$C$144,200,1),MATCH(1,(_summary!$B179=INDIRECT("'"&amp;G$145&amp;"'!A1:A300"))*(_summary!$C179=INDIRECT("'"&amp;G$145&amp;"'!B1:B300")),0))</f>
        <v>#VALUE!</v>
      </c>
      <c r="H179" s="22" t="e">
        <f aca="true" t="array" ref="H179:H179">INDEX(OFFSET(INDIRECT("'"&amp;H$145&amp;"'!A1"),0,$C$144,200,1),MATCH(1,(_summary!$B179=INDIRECT("'"&amp;H$145&amp;"'!A1:A300"))*(_summary!$C179=INDIRECT("'"&amp;H$145&amp;"'!B1:B300")),0))</f>
        <v>#VALUE!</v>
      </c>
      <c r="I179" s="22" t="e">
        <f aca="true" t="array" ref="I179:I179">INDEX(OFFSET(INDIRECT("'"&amp;I$145&amp;"'!A1"),0,$C$144,200,1),MATCH(1,(_summary!$B179=INDIRECT("'"&amp;I$145&amp;"'!A1:A300"))*(_summary!$C179=INDIRECT("'"&amp;I$145&amp;"'!B1:B300")),0))</f>
        <v>#VALUE!</v>
      </c>
      <c r="J179" s="22" t="e">
        <f aca="true" t="array" ref="J179:J179">INDEX(OFFSET(INDIRECT("'"&amp;J$145&amp;"'!A1"),0,$C$144,200,1),MATCH(1,(_summary!$B179=INDIRECT("'"&amp;J$145&amp;"'!A1:A300"))*(_summary!$C179=INDIRECT("'"&amp;J$145&amp;"'!B1:B300")),0))</f>
        <v>#VALUE!</v>
      </c>
      <c r="K179" s="22" t="e">
        <f aca="true" t="array" ref="K179:K179">INDEX(OFFSET(INDIRECT("'"&amp;K$145&amp;"'!A1"),0,$C$144,200,1),MATCH(1,(_summary!$B179=INDIRECT("'"&amp;K$145&amp;"'!A1:A300"))*(_summary!$C179=INDIRECT("'"&amp;K$145&amp;"'!B1:B300")),0))</f>
        <v>#VALUE!</v>
      </c>
      <c r="L179" s="22" t="e">
        <f aca="true" t="array" ref="L179:L179">INDEX(OFFSET(INDIRECT("'"&amp;L$145&amp;"'!A1"),0,$C$144,200,1),MATCH(1,(_summary!$B179=INDIRECT("'"&amp;L$145&amp;"'!A1:A300"))*(_summary!$C179=INDIRECT("'"&amp;L$145&amp;"'!B1:B300")),0))</f>
        <v>#VALUE!</v>
      </c>
      <c r="M179" s="22" t="e">
        <f aca="true" t="array" ref="M179:M179">INDEX(OFFSET(INDIRECT("'"&amp;M$145&amp;"'!A1"),0,$C$144,200,1),MATCH(1,(_summary!$B179=INDIRECT("'"&amp;M$145&amp;"'!A1:A300"))*(_summary!$C179=INDIRECT("'"&amp;M$145&amp;"'!B1:B300")),0))</f>
        <v>#VALUE!</v>
      </c>
      <c r="N179" s="22" t="e">
        <f aca="true" t="array" ref="N179:N179">INDEX(OFFSET(INDIRECT("'"&amp;N$145&amp;"'!A1"),0,$C$144,200,1),MATCH(1,(_summary!$B179=INDIRECT("'"&amp;N$145&amp;"'!A1:A300"))*(_summary!$C179=INDIRECT("'"&amp;N$145&amp;"'!B1:B300")),0))</f>
        <v>#VALUE!</v>
      </c>
      <c r="O179" s="22" t="e">
        <f aca="true" t="array" ref="O179:O179">INDEX(OFFSET(INDIRECT("'"&amp;O$145&amp;"'!A1"),0,$C$144,200,1),MATCH(1,(_summary!$B179=INDIRECT("'"&amp;O$145&amp;"'!A1:A300"))*(_summary!$C179=INDIRECT("'"&amp;O$145&amp;"'!B1:B300")),0))</f>
        <v>#VALUE!</v>
      </c>
      <c r="P179" s="22" t="e">
        <f aca="true" t="array" ref="P179:P179">INDEX(OFFSET(INDIRECT("'"&amp;P$145&amp;"'!A1"),0,$C$144,200,1),MATCH(1,(_summary!$B179=INDIRECT("'"&amp;P$145&amp;"'!A1:A300"))*(_summary!$C179=INDIRECT("'"&amp;P$145&amp;"'!B1:B300")),0))</f>
        <v>#VALUE!</v>
      </c>
      <c r="Q179" s="18" t="e">
        <f aca="false">SUM(D179:P179)</f>
        <v>#VALUE!</v>
      </c>
    </row>
    <row r="180" customFormat="false" ht="16.5" hidden="false" customHeight="false" outlineLevel="0" collapsed="false">
      <c r="B180" s="0" t="s">
        <v>40</v>
      </c>
      <c r="C180" s="0" t="n">
        <f aca="false">C151+1</f>
        <v>2</v>
      </c>
      <c r="D180" s="22" t="e">
        <f aca="true" t="array" ref="D180:D180">INDEX(OFFSET(INDIRECT("'"&amp;D$145&amp;"'!A1"),0,$C$144,200,1),MATCH(1,(_summary!$B180=INDIRECT("'"&amp;D$145&amp;"'!A1:A300"))*(_summary!$C180=INDIRECT("'"&amp;D$145&amp;"'!B1:B300")),0))</f>
        <v>#VALUE!</v>
      </c>
      <c r="E180" s="22" t="e">
        <f aca="true" t="array" ref="E180:E180">INDEX(OFFSET(INDIRECT("'"&amp;E$145&amp;"'!A1"),0,$C$144,200,1),MATCH(1,(_summary!$B180=INDIRECT("'"&amp;E$145&amp;"'!A1:A300"))*(_summary!$C180=INDIRECT("'"&amp;E$145&amp;"'!B1:B300")),0))</f>
        <v>#VALUE!</v>
      </c>
      <c r="F180" s="22" t="e">
        <f aca="true" t="array" ref="F180:F180">INDEX(OFFSET(INDIRECT("'"&amp;F$145&amp;"'!A1"),0,$C$144,200,1),MATCH(1,(_summary!$B180=INDIRECT("'"&amp;F$145&amp;"'!A1:A300"))*(_summary!$C180=INDIRECT("'"&amp;F$145&amp;"'!B1:B300")),0))</f>
        <v>#VALUE!</v>
      </c>
      <c r="G180" s="22" t="e">
        <f aca="true" t="array" ref="G180:G180">INDEX(OFFSET(INDIRECT("'"&amp;G$145&amp;"'!A1"),0,$C$144,200,1),MATCH(1,(_summary!$B180=INDIRECT("'"&amp;G$145&amp;"'!A1:A300"))*(_summary!$C180=INDIRECT("'"&amp;G$145&amp;"'!B1:B300")),0))</f>
        <v>#VALUE!</v>
      </c>
      <c r="H180" s="22" t="e">
        <f aca="true" t="array" ref="H180:H180">INDEX(OFFSET(INDIRECT("'"&amp;H$145&amp;"'!A1"),0,$C$144,200,1),MATCH(1,(_summary!$B180=INDIRECT("'"&amp;H$145&amp;"'!A1:A300"))*(_summary!$C180=INDIRECT("'"&amp;H$145&amp;"'!B1:B300")),0))</f>
        <v>#VALUE!</v>
      </c>
      <c r="I180" s="22" t="e">
        <f aca="true" t="array" ref="I180:I180">INDEX(OFFSET(INDIRECT("'"&amp;I$145&amp;"'!A1"),0,$C$144,200,1),MATCH(1,(_summary!$B180=INDIRECT("'"&amp;I$145&amp;"'!A1:A300"))*(_summary!$C180=INDIRECT("'"&amp;I$145&amp;"'!B1:B300")),0))</f>
        <v>#VALUE!</v>
      </c>
      <c r="J180" s="22" t="e">
        <f aca="true" t="array" ref="J180:J180">INDEX(OFFSET(INDIRECT("'"&amp;J$145&amp;"'!A1"),0,$C$144,200,1),MATCH(1,(_summary!$B180=INDIRECT("'"&amp;J$145&amp;"'!A1:A300"))*(_summary!$C180=INDIRECT("'"&amp;J$145&amp;"'!B1:B300")),0))</f>
        <v>#VALUE!</v>
      </c>
      <c r="K180" s="22" t="e">
        <f aca="true" t="array" ref="K180:K180">INDEX(OFFSET(INDIRECT("'"&amp;K$145&amp;"'!A1"),0,$C$144,200,1),MATCH(1,(_summary!$B180=INDIRECT("'"&amp;K$145&amp;"'!A1:A300"))*(_summary!$C180=INDIRECT("'"&amp;K$145&amp;"'!B1:B300")),0))</f>
        <v>#VALUE!</v>
      </c>
      <c r="L180" s="22" t="e">
        <f aca="true" t="array" ref="L180:L180">INDEX(OFFSET(INDIRECT("'"&amp;L$145&amp;"'!A1"),0,$C$144,200,1),MATCH(1,(_summary!$B180=INDIRECT("'"&amp;L$145&amp;"'!A1:A300"))*(_summary!$C180=INDIRECT("'"&amp;L$145&amp;"'!B1:B300")),0))</f>
        <v>#VALUE!</v>
      </c>
      <c r="M180" s="22" t="e">
        <f aca="true" t="array" ref="M180:M180">INDEX(OFFSET(INDIRECT("'"&amp;M$145&amp;"'!A1"),0,$C$144,200,1),MATCH(1,(_summary!$B180=INDIRECT("'"&amp;M$145&amp;"'!A1:A300"))*(_summary!$C180=INDIRECT("'"&amp;M$145&amp;"'!B1:B300")),0))</f>
        <v>#VALUE!</v>
      </c>
      <c r="N180" s="22" t="e">
        <f aca="true" t="array" ref="N180:N180">INDEX(OFFSET(INDIRECT("'"&amp;N$145&amp;"'!A1"),0,$C$144,200,1),MATCH(1,(_summary!$B180=INDIRECT("'"&amp;N$145&amp;"'!A1:A300"))*(_summary!$C180=INDIRECT("'"&amp;N$145&amp;"'!B1:B300")),0))</f>
        <v>#VALUE!</v>
      </c>
      <c r="O180" s="22" t="e">
        <f aca="true" t="array" ref="O180:O180">INDEX(OFFSET(INDIRECT("'"&amp;O$145&amp;"'!A1"),0,$C$144,200,1),MATCH(1,(_summary!$B180=INDIRECT("'"&amp;O$145&amp;"'!A1:A300"))*(_summary!$C180=INDIRECT("'"&amp;O$145&amp;"'!B1:B300")),0))</f>
        <v>#VALUE!</v>
      </c>
      <c r="P180" s="22" t="e">
        <f aca="true" t="array" ref="P180:P180">INDEX(OFFSET(INDIRECT("'"&amp;P$145&amp;"'!A1"),0,$C$144,200,1),MATCH(1,(_summary!$B180=INDIRECT("'"&amp;P$145&amp;"'!A1:A300"))*(_summary!$C180=INDIRECT("'"&amp;P$145&amp;"'!B1:B300")),0))</f>
        <v>#VALUE!</v>
      </c>
      <c r="Q180" s="18" t="e">
        <f aca="false">SUM(D180:P180)</f>
        <v>#VALUE!</v>
      </c>
    </row>
    <row r="181" customFormat="false" ht="16.5" hidden="false" customHeight="false" outlineLevel="0" collapsed="false">
      <c r="B181" s="0" t="s">
        <v>41</v>
      </c>
      <c r="C181" s="0" t="n">
        <f aca="false">C152+1</f>
        <v>2</v>
      </c>
      <c r="D181" s="22" t="e">
        <f aca="true" t="array" ref="D181:D181">INDEX(OFFSET(INDIRECT("'"&amp;D$145&amp;"'!A1"),0,$C$144,200,1),MATCH(1,(_summary!$B181=INDIRECT("'"&amp;D$145&amp;"'!A1:A300"))*(_summary!$C181=INDIRECT("'"&amp;D$145&amp;"'!B1:B300")),0))</f>
        <v>#VALUE!</v>
      </c>
      <c r="E181" s="22" t="e">
        <f aca="true" t="array" ref="E181:E181">INDEX(OFFSET(INDIRECT("'"&amp;E$145&amp;"'!A1"),0,$C$144,200,1),MATCH(1,(_summary!$B181=INDIRECT("'"&amp;E$145&amp;"'!A1:A300"))*(_summary!$C181=INDIRECT("'"&amp;E$145&amp;"'!B1:B300")),0))</f>
        <v>#VALUE!</v>
      </c>
      <c r="F181" s="22" t="e">
        <f aca="true" t="array" ref="F181:F181">INDEX(OFFSET(INDIRECT("'"&amp;F$145&amp;"'!A1"),0,$C$144,200,1),MATCH(1,(_summary!$B181=INDIRECT("'"&amp;F$145&amp;"'!A1:A300"))*(_summary!$C181=INDIRECT("'"&amp;F$145&amp;"'!B1:B300")),0))</f>
        <v>#VALUE!</v>
      </c>
      <c r="G181" s="22" t="e">
        <f aca="true" t="array" ref="G181:G181">INDEX(OFFSET(INDIRECT("'"&amp;G$145&amp;"'!A1"),0,$C$144,200,1),MATCH(1,(_summary!$B181=INDIRECT("'"&amp;G$145&amp;"'!A1:A300"))*(_summary!$C181=INDIRECT("'"&amp;G$145&amp;"'!B1:B300")),0))</f>
        <v>#VALUE!</v>
      </c>
      <c r="H181" s="22" t="e">
        <f aca="true" t="array" ref="H181:H181">INDEX(OFFSET(INDIRECT("'"&amp;H$145&amp;"'!A1"),0,$C$144,200,1),MATCH(1,(_summary!$B181=INDIRECT("'"&amp;H$145&amp;"'!A1:A300"))*(_summary!$C181=INDIRECT("'"&amp;H$145&amp;"'!B1:B300")),0))</f>
        <v>#VALUE!</v>
      </c>
      <c r="I181" s="22" t="e">
        <f aca="true" t="array" ref="I181:I181">INDEX(OFFSET(INDIRECT("'"&amp;I$145&amp;"'!A1"),0,$C$144,200,1),MATCH(1,(_summary!$B181=INDIRECT("'"&amp;I$145&amp;"'!A1:A300"))*(_summary!$C181=INDIRECT("'"&amp;I$145&amp;"'!B1:B300")),0))</f>
        <v>#VALUE!</v>
      </c>
      <c r="J181" s="22" t="e">
        <f aca="true" t="array" ref="J181:J181">INDEX(OFFSET(INDIRECT("'"&amp;J$145&amp;"'!A1"),0,$C$144,200,1),MATCH(1,(_summary!$B181=INDIRECT("'"&amp;J$145&amp;"'!A1:A300"))*(_summary!$C181=INDIRECT("'"&amp;J$145&amp;"'!B1:B300")),0))</f>
        <v>#VALUE!</v>
      </c>
      <c r="K181" s="22" t="e">
        <f aca="true" t="array" ref="K181:K181">INDEX(OFFSET(INDIRECT("'"&amp;K$145&amp;"'!A1"),0,$C$144,200,1),MATCH(1,(_summary!$B181=INDIRECT("'"&amp;K$145&amp;"'!A1:A300"))*(_summary!$C181=INDIRECT("'"&amp;K$145&amp;"'!B1:B300")),0))</f>
        <v>#VALUE!</v>
      </c>
      <c r="L181" s="22" t="e">
        <f aca="true" t="array" ref="L181:L181">INDEX(OFFSET(INDIRECT("'"&amp;L$145&amp;"'!A1"),0,$C$144,200,1),MATCH(1,(_summary!$B181=INDIRECT("'"&amp;L$145&amp;"'!A1:A300"))*(_summary!$C181=INDIRECT("'"&amp;L$145&amp;"'!B1:B300")),0))</f>
        <v>#VALUE!</v>
      </c>
      <c r="M181" s="22" t="e">
        <f aca="true" t="array" ref="M181:M181">INDEX(OFFSET(INDIRECT("'"&amp;M$145&amp;"'!A1"),0,$C$144,200,1),MATCH(1,(_summary!$B181=INDIRECT("'"&amp;M$145&amp;"'!A1:A300"))*(_summary!$C181=INDIRECT("'"&amp;M$145&amp;"'!B1:B300")),0))</f>
        <v>#VALUE!</v>
      </c>
      <c r="N181" s="22" t="e">
        <f aca="true" t="array" ref="N181:N181">INDEX(OFFSET(INDIRECT("'"&amp;N$145&amp;"'!A1"),0,$C$144,200,1),MATCH(1,(_summary!$B181=INDIRECT("'"&amp;N$145&amp;"'!A1:A300"))*(_summary!$C181=INDIRECT("'"&amp;N$145&amp;"'!B1:B300")),0))</f>
        <v>#VALUE!</v>
      </c>
      <c r="O181" s="22" t="e">
        <f aca="true" t="array" ref="O181:O181">INDEX(OFFSET(INDIRECT("'"&amp;O$145&amp;"'!A1"),0,$C$144,200,1),MATCH(1,(_summary!$B181=INDIRECT("'"&amp;O$145&amp;"'!A1:A300"))*(_summary!$C181=INDIRECT("'"&amp;O$145&amp;"'!B1:B300")),0))</f>
        <v>#VALUE!</v>
      </c>
      <c r="P181" s="22" t="e">
        <f aca="true" t="array" ref="P181:P181">INDEX(OFFSET(INDIRECT("'"&amp;P$145&amp;"'!A1"),0,$C$144,200,1),MATCH(1,(_summary!$B181=INDIRECT("'"&amp;P$145&amp;"'!A1:A300"))*(_summary!$C181=INDIRECT("'"&amp;P$145&amp;"'!B1:B300")),0))</f>
        <v>#VALUE!</v>
      </c>
      <c r="Q181" s="18" t="e">
        <f aca="false">SUM(D181:P181)</f>
        <v>#VALUE!</v>
      </c>
    </row>
    <row r="182" customFormat="false" ht="16.5" hidden="false" customHeight="false" outlineLevel="0" collapsed="false">
      <c r="B182" s="0" t="s">
        <v>42</v>
      </c>
      <c r="C182" s="0" t="n">
        <f aca="false">C153+1</f>
        <v>2</v>
      </c>
      <c r="D182" s="22" t="e">
        <f aca="true" t="array" ref="D182:D182">INDEX(OFFSET(INDIRECT("'"&amp;D$145&amp;"'!A1"),0,$C$144,200,1),MATCH(1,(_summary!$B182=INDIRECT("'"&amp;D$145&amp;"'!A1:A300"))*(_summary!$C182=INDIRECT("'"&amp;D$145&amp;"'!B1:B300")),0))</f>
        <v>#VALUE!</v>
      </c>
      <c r="E182" s="22" t="e">
        <f aca="true" t="array" ref="E182:E182">INDEX(OFFSET(INDIRECT("'"&amp;E$145&amp;"'!A1"),0,$C$144,200,1),MATCH(1,(_summary!$B182=INDIRECT("'"&amp;E$145&amp;"'!A1:A300"))*(_summary!$C182=INDIRECT("'"&amp;E$145&amp;"'!B1:B300")),0))</f>
        <v>#VALUE!</v>
      </c>
      <c r="F182" s="22" t="e">
        <f aca="true" t="array" ref="F182:F182">INDEX(OFFSET(INDIRECT("'"&amp;F$145&amp;"'!A1"),0,$C$144,200,1),MATCH(1,(_summary!$B182=INDIRECT("'"&amp;F$145&amp;"'!A1:A300"))*(_summary!$C182=INDIRECT("'"&amp;F$145&amp;"'!B1:B300")),0))</f>
        <v>#VALUE!</v>
      </c>
      <c r="G182" s="22" t="e">
        <f aca="true" t="array" ref="G182:G182">INDEX(OFFSET(INDIRECT("'"&amp;G$145&amp;"'!A1"),0,$C$144,200,1),MATCH(1,(_summary!$B182=INDIRECT("'"&amp;G$145&amp;"'!A1:A300"))*(_summary!$C182=INDIRECT("'"&amp;G$145&amp;"'!B1:B300")),0))</f>
        <v>#VALUE!</v>
      </c>
      <c r="H182" s="22" t="e">
        <f aca="true" t="array" ref="H182:H182">INDEX(OFFSET(INDIRECT("'"&amp;H$145&amp;"'!A1"),0,$C$144,200,1),MATCH(1,(_summary!$B182=INDIRECT("'"&amp;H$145&amp;"'!A1:A300"))*(_summary!$C182=INDIRECT("'"&amp;H$145&amp;"'!B1:B300")),0))</f>
        <v>#VALUE!</v>
      </c>
      <c r="I182" s="22" t="e">
        <f aca="true" t="array" ref="I182:I182">INDEX(OFFSET(INDIRECT("'"&amp;I$145&amp;"'!A1"),0,$C$144,200,1),MATCH(1,(_summary!$B182=INDIRECT("'"&amp;I$145&amp;"'!A1:A300"))*(_summary!$C182=INDIRECT("'"&amp;I$145&amp;"'!B1:B300")),0))</f>
        <v>#VALUE!</v>
      </c>
      <c r="J182" s="22" t="e">
        <f aca="true" t="array" ref="J182:J182">INDEX(OFFSET(INDIRECT("'"&amp;J$145&amp;"'!A1"),0,$C$144,200,1),MATCH(1,(_summary!$B182=INDIRECT("'"&amp;J$145&amp;"'!A1:A300"))*(_summary!$C182=INDIRECT("'"&amp;J$145&amp;"'!B1:B300")),0))</f>
        <v>#VALUE!</v>
      </c>
      <c r="K182" s="22" t="e">
        <f aca="true" t="array" ref="K182:K182">INDEX(OFFSET(INDIRECT("'"&amp;K$145&amp;"'!A1"),0,$C$144,200,1),MATCH(1,(_summary!$B182=INDIRECT("'"&amp;K$145&amp;"'!A1:A300"))*(_summary!$C182=INDIRECT("'"&amp;K$145&amp;"'!B1:B300")),0))</f>
        <v>#VALUE!</v>
      </c>
      <c r="L182" s="22" t="e">
        <f aca="true" t="array" ref="L182:L182">INDEX(OFFSET(INDIRECT("'"&amp;L$145&amp;"'!A1"),0,$C$144,200,1),MATCH(1,(_summary!$B182=INDIRECT("'"&amp;L$145&amp;"'!A1:A300"))*(_summary!$C182=INDIRECT("'"&amp;L$145&amp;"'!B1:B300")),0))</f>
        <v>#VALUE!</v>
      </c>
      <c r="M182" s="22" t="e">
        <f aca="true" t="array" ref="M182:M182">INDEX(OFFSET(INDIRECT("'"&amp;M$145&amp;"'!A1"),0,$C$144,200,1),MATCH(1,(_summary!$B182=INDIRECT("'"&amp;M$145&amp;"'!A1:A300"))*(_summary!$C182=INDIRECT("'"&amp;M$145&amp;"'!B1:B300")),0))</f>
        <v>#VALUE!</v>
      </c>
      <c r="N182" s="22" t="e">
        <f aca="true" t="array" ref="N182:N182">INDEX(OFFSET(INDIRECT("'"&amp;N$145&amp;"'!A1"),0,$C$144,200,1),MATCH(1,(_summary!$B182=INDIRECT("'"&amp;N$145&amp;"'!A1:A300"))*(_summary!$C182=INDIRECT("'"&amp;N$145&amp;"'!B1:B300")),0))</f>
        <v>#VALUE!</v>
      </c>
      <c r="O182" s="22" t="e">
        <f aca="true" t="array" ref="O182:O182">INDEX(OFFSET(INDIRECT("'"&amp;O$145&amp;"'!A1"),0,$C$144,200,1),MATCH(1,(_summary!$B182=INDIRECT("'"&amp;O$145&amp;"'!A1:A300"))*(_summary!$C182=INDIRECT("'"&amp;O$145&amp;"'!B1:B300")),0))</f>
        <v>#VALUE!</v>
      </c>
      <c r="P182" s="22" t="e">
        <f aca="true" t="array" ref="P182:P182">INDEX(OFFSET(INDIRECT("'"&amp;P$145&amp;"'!A1"),0,$C$144,200,1),MATCH(1,(_summary!$B182=INDIRECT("'"&amp;P$145&amp;"'!A1:A300"))*(_summary!$C182=INDIRECT("'"&amp;P$145&amp;"'!B1:B300")),0))</f>
        <v>#VALUE!</v>
      </c>
      <c r="Q182" s="18" t="e">
        <f aca="false">SUM(D182:P182)</f>
        <v>#VALUE!</v>
      </c>
    </row>
    <row r="183" customFormat="false" ht="16.5" hidden="false" customHeight="false" outlineLevel="0" collapsed="false">
      <c r="B183" s="0" t="s">
        <v>43</v>
      </c>
      <c r="C183" s="0" t="n">
        <f aca="false">C154+1</f>
        <v>2</v>
      </c>
      <c r="D183" s="22" t="e">
        <f aca="true" t="array" ref="D183:D183">INDEX(OFFSET(INDIRECT("'"&amp;D$145&amp;"'!A1"),0,$C$144,200,1),MATCH(1,(_summary!$B183=INDIRECT("'"&amp;D$145&amp;"'!A1:A300"))*(_summary!$C183=INDIRECT("'"&amp;D$145&amp;"'!B1:B300")),0))</f>
        <v>#VALUE!</v>
      </c>
      <c r="E183" s="22" t="e">
        <f aca="true" t="array" ref="E183:E183">INDEX(OFFSET(INDIRECT("'"&amp;E$145&amp;"'!A1"),0,$C$144,200,1),MATCH(1,(_summary!$B183=INDIRECT("'"&amp;E$145&amp;"'!A1:A300"))*(_summary!$C183=INDIRECT("'"&amp;E$145&amp;"'!B1:B300")),0))</f>
        <v>#VALUE!</v>
      </c>
      <c r="F183" s="22" t="e">
        <f aca="true" t="array" ref="F183:F183">INDEX(OFFSET(INDIRECT("'"&amp;F$145&amp;"'!A1"),0,$C$144,200,1),MATCH(1,(_summary!$B183=INDIRECT("'"&amp;F$145&amp;"'!A1:A300"))*(_summary!$C183=INDIRECT("'"&amp;F$145&amp;"'!B1:B300")),0))</f>
        <v>#VALUE!</v>
      </c>
      <c r="G183" s="22" t="e">
        <f aca="true" t="array" ref="G183:G183">INDEX(OFFSET(INDIRECT("'"&amp;G$145&amp;"'!A1"),0,$C$144,200,1),MATCH(1,(_summary!$B183=INDIRECT("'"&amp;G$145&amp;"'!A1:A300"))*(_summary!$C183=INDIRECT("'"&amp;G$145&amp;"'!B1:B300")),0))</f>
        <v>#VALUE!</v>
      </c>
      <c r="H183" s="22" t="e">
        <f aca="true" t="array" ref="H183:H183">INDEX(OFFSET(INDIRECT("'"&amp;H$145&amp;"'!A1"),0,$C$144,200,1),MATCH(1,(_summary!$B183=INDIRECT("'"&amp;H$145&amp;"'!A1:A300"))*(_summary!$C183=INDIRECT("'"&amp;H$145&amp;"'!B1:B300")),0))</f>
        <v>#VALUE!</v>
      </c>
      <c r="I183" s="22" t="e">
        <f aca="true" t="array" ref="I183:I183">INDEX(OFFSET(INDIRECT("'"&amp;I$145&amp;"'!A1"),0,$C$144,200,1),MATCH(1,(_summary!$B183=INDIRECT("'"&amp;I$145&amp;"'!A1:A300"))*(_summary!$C183=INDIRECT("'"&amp;I$145&amp;"'!B1:B300")),0))</f>
        <v>#VALUE!</v>
      </c>
      <c r="J183" s="22" t="e">
        <f aca="true" t="array" ref="J183:J183">INDEX(OFFSET(INDIRECT("'"&amp;J$145&amp;"'!A1"),0,$C$144,200,1),MATCH(1,(_summary!$B183=INDIRECT("'"&amp;J$145&amp;"'!A1:A300"))*(_summary!$C183=INDIRECT("'"&amp;J$145&amp;"'!B1:B300")),0))</f>
        <v>#VALUE!</v>
      </c>
      <c r="K183" s="22" t="e">
        <f aca="true" t="array" ref="K183:K183">INDEX(OFFSET(INDIRECT("'"&amp;K$145&amp;"'!A1"),0,$C$144,200,1),MATCH(1,(_summary!$B183=INDIRECT("'"&amp;K$145&amp;"'!A1:A300"))*(_summary!$C183=INDIRECT("'"&amp;K$145&amp;"'!B1:B300")),0))</f>
        <v>#VALUE!</v>
      </c>
      <c r="L183" s="22" t="e">
        <f aca="true" t="array" ref="L183:L183">INDEX(OFFSET(INDIRECT("'"&amp;L$145&amp;"'!A1"),0,$C$144,200,1),MATCH(1,(_summary!$B183=INDIRECT("'"&amp;L$145&amp;"'!A1:A300"))*(_summary!$C183=INDIRECT("'"&amp;L$145&amp;"'!B1:B300")),0))</f>
        <v>#VALUE!</v>
      </c>
      <c r="M183" s="22" t="e">
        <f aca="true" t="array" ref="M183:M183">INDEX(OFFSET(INDIRECT("'"&amp;M$145&amp;"'!A1"),0,$C$144,200,1),MATCH(1,(_summary!$B183=INDIRECT("'"&amp;M$145&amp;"'!A1:A300"))*(_summary!$C183=INDIRECT("'"&amp;M$145&amp;"'!B1:B300")),0))</f>
        <v>#VALUE!</v>
      </c>
      <c r="N183" s="22" t="e">
        <f aca="true" t="array" ref="N183:N183">INDEX(OFFSET(INDIRECT("'"&amp;N$145&amp;"'!A1"),0,$C$144,200,1),MATCH(1,(_summary!$B183=INDIRECT("'"&amp;N$145&amp;"'!A1:A300"))*(_summary!$C183=INDIRECT("'"&amp;N$145&amp;"'!B1:B300")),0))</f>
        <v>#VALUE!</v>
      </c>
      <c r="O183" s="22" t="e">
        <f aca="true" t="array" ref="O183:O183">INDEX(OFFSET(INDIRECT("'"&amp;O$145&amp;"'!A1"),0,$C$144,200,1),MATCH(1,(_summary!$B183=INDIRECT("'"&amp;O$145&amp;"'!A1:A300"))*(_summary!$C183=INDIRECT("'"&amp;O$145&amp;"'!B1:B300")),0))</f>
        <v>#VALUE!</v>
      </c>
      <c r="P183" s="22" t="e">
        <f aca="true" t="array" ref="P183:P183">INDEX(OFFSET(INDIRECT("'"&amp;P$145&amp;"'!A1"),0,$C$144,200,1),MATCH(1,(_summary!$B183=INDIRECT("'"&amp;P$145&amp;"'!A1:A300"))*(_summary!$C183=INDIRECT("'"&amp;P$145&amp;"'!B1:B300")),0))</f>
        <v>#VALUE!</v>
      </c>
      <c r="Q183" s="18" t="e">
        <f aca="false">SUM(D183:P183)</f>
        <v>#VALUE!</v>
      </c>
    </row>
    <row r="184" customFormat="false" ht="16.5" hidden="false" customHeight="false" outlineLevel="0" collapsed="false">
      <c r="B184" s="0" t="s">
        <v>44</v>
      </c>
      <c r="C184" s="0" t="n">
        <f aca="false">C155+1</f>
        <v>2</v>
      </c>
      <c r="D184" s="22" t="e">
        <f aca="true" t="array" ref="D184:D184">INDEX(OFFSET(INDIRECT("'"&amp;D$145&amp;"'!A1"),0,$C$144,200,1),MATCH(1,(_summary!$B184=INDIRECT("'"&amp;D$145&amp;"'!A1:A300"))*(_summary!$C184=INDIRECT("'"&amp;D$145&amp;"'!B1:B300")),0))</f>
        <v>#VALUE!</v>
      </c>
      <c r="E184" s="22" t="e">
        <f aca="true" t="array" ref="E184:E184">INDEX(OFFSET(INDIRECT("'"&amp;E$145&amp;"'!A1"),0,$C$144,200,1),MATCH(1,(_summary!$B184=INDIRECT("'"&amp;E$145&amp;"'!A1:A300"))*(_summary!$C184=INDIRECT("'"&amp;E$145&amp;"'!B1:B300")),0))</f>
        <v>#VALUE!</v>
      </c>
      <c r="F184" s="22" t="e">
        <f aca="true" t="array" ref="F184:F184">INDEX(OFFSET(INDIRECT("'"&amp;F$145&amp;"'!A1"),0,$C$144,200,1),MATCH(1,(_summary!$B184=INDIRECT("'"&amp;F$145&amp;"'!A1:A300"))*(_summary!$C184=INDIRECT("'"&amp;F$145&amp;"'!B1:B300")),0))</f>
        <v>#VALUE!</v>
      </c>
      <c r="G184" s="22" t="e">
        <f aca="true" t="array" ref="G184:G184">INDEX(OFFSET(INDIRECT("'"&amp;G$145&amp;"'!A1"),0,$C$144,200,1),MATCH(1,(_summary!$B184=INDIRECT("'"&amp;G$145&amp;"'!A1:A300"))*(_summary!$C184=INDIRECT("'"&amp;G$145&amp;"'!B1:B300")),0))</f>
        <v>#VALUE!</v>
      </c>
      <c r="H184" s="22" t="e">
        <f aca="true" t="array" ref="H184:H184">INDEX(OFFSET(INDIRECT("'"&amp;H$145&amp;"'!A1"),0,$C$144,200,1),MATCH(1,(_summary!$B184=INDIRECT("'"&amp;H$145&amp;"'!A1:A300"))*(_summary!$C184=INDIRECT("'"&amp;H$145&amp;"'!B1:B300")),0))</f>
        <v>#VALUE!</v>
      </c>
      <c r="I184" s="22" t="e">
        <f aca="true" t="array" ref="I184:I184">INDEX(OFFSET(INDIRECT("'"&amp;I$145&amp;"'!A1"),0,$C$144,200,1),MATCH(1,(_summary!$B184=INDIRECT("'"&amp;I$145&amp;"'!A1:A300"))*(_summary!$C184=INDIRECT("'"&amp;I$145&amp;"'!B1:B300")),0))</f>
        <v>#VALUE!</v>
      </c>
      <c r="J184" s="22" t="e">
        <f aca="true" t="array" ref="J184:J184">INDEX(OFFSET(INDIRECT("'"&amp;J$145&amp;"'!A1"),0,$C$144,200,1),MATCH(1,(_summary!$B184=INDIRECT("'"&amp;J$145&amp;"'!A1:A300"))*(_summary!$C184=INDIRECT("'"&amp;J$145&amp;"'!B1:B300")),0))</f>
        <v>#VALUE!</v>
      </c>
      <c r="K184" s="22" t="e">
        <f aca="true" t="array" ref="K184:K184">INDEX(OFFSET(INDIRECT("'"&amp;K$145&amp;"'!A1"),0,$C$144,200,1),MATCH(1,(_summary!$B184=INDIRECT("'"&amp;K$145&amp;"'!A1:A300"))*(_summary!$C184=INDIRECT("'"&amp;K$145&amp;"'!B1:B300")),0))</f>
        <v>#VALUE!</v>
      </c>
      <c r="L184" s="22" t="e">
        <f aca="true" t="array" ref="L184:L184">INDEX(OFFSET(INDIRECT("'"&amp;L$145&amp;"'!A1"),0,$C$144,200,1),MATCH(1,(_summary!$B184=INDIRECT("'"&amp;L$145&amp;"'!A1:A300"))*(_summary!$C184=INDIRECT("'"&amp;L$145&amp;"'!B1:B300")),0))</f>
        <v>#VALUE!</v>
      </c>
      <c r="M184" s="22" t="e">
        <f aca="true" t="array" ref="M184:M184">INDEX(OFFSET(INDIRECT("'"&amp;M$145&amp;"'!A1"),0,$C$144,200,1),MATCH(1,(_summary!$B184=INDIRECT("'"&amp;M$145&amp;"'!A1:A300"))*(_summary!$C184=INDIRECT("'"&amp;M$145&amp;"'!B1:B300")),0))</f>
        <v>#VALUE!</v>
      </c>
      <c r="N184" s="22" t="e">
        <f aca="true" t="array" ref="N184:N184">INDEX(OFFSET(INDIRECT("'"&amp;N$145&amp;"'!A1"),0,$C$144,200,1),MATCH(1,(_summary!$B184=INDIRECT("'"&amp;N$145&amp;"'!A1:A300"))*(_summary!$C184=INDIRECT("'"&amp;N$145&amp;"'!B1:B300")),0))</f>
        <v>#VALUE!</v>
      </c>
      <c r="O184" s="22" t="e">
        <f aca="true" t="array" ref="O184:O184">INDEX(OFFSET(INDIRECT("'"&amp;O$145&amp;"'!A1"),0,$C$144,200,1),MATCH(1,(_summary!$B184=INDIRECT("'"&amp;O$145&amp;"'!A1:A300"))*(_summary!$C184=INDIRECT("'"&amp;O$145&amp;"'!B1:B300")),0))</f>
        <v>#VALUE!</v>
      </c>
      <c r="P184" s="22" t="e">
        <f aca="true" t="array" ref="P184:P184">INDEX(OFFSET(INDIRECT("'"&amp;P$145&amp;"'!A1"),0,$C$144,200,1),MATCH(1,(_summary!$B184=INDIRECT("'"&amp;P$145&amp;"'!A1:A300"))*(_summary!$C184=INDIRECT("'"&amp;P$145&amp;"'!B1:B300")),0))</f>
        <v>#VALUE!</v>
      </c>
      <c r="Q184" s="18" t="e">
        <f aca="false">SUM(D184:P184)</f>
        <v>#VALUE!</v>
      </c>
    </row>
    <row r="185" customFormat="false" ht="16.5" hidden="false" customHeight="false" outlineLevel="0" collapsed="false">
      <c r="B185" s="0" t="s">
        <v>45</v>
      </c>
      <c r="C185" s="0" t="n">
        <f aca="false">C156+1</f>
        <v>2</v>
      </c>
      <c r="D185" s="22" t="e">
        <f aca="true" t="array" ref="D185:D185">INDEX(OFFSET(INDIRECT("'"&amp;D$145&amp;"'!A1"),0,$C$144,200,1),MATCH(1,(_summary!$B185=INDIRECT("'"&amp;D$145&amp;"'!A1:A300"))*(_summary!$C185=INDIRECT("'"&amp;D$145&amp;"'!B1:B300")),0))</f>
        <v>#VALUE!</v>
      </c>
      <c r="E185" s="22" t="e">
        <f aca="true" t="array" ref="E185:E185">INDEX(OFFSET(INDIRECT("'"&amp;E$145&amp;"'!A1"),0,$C$144,200,1),MATCH(1,(_summary!$B185=INDIRECT("'"&amp;E$145&amp;"'!A1:A300"))*(_summary!$C185=INDIRECT("'"&amp;E$145&amp;"'!B1:B300")),0))</f>
        <v>#VALUE!</v>
      </c>
      <c r="F185" s="22" t="e">
        <f aca="true" t="array" ref="F185:F185">INDEX(OFFSET(INDIRECT("'"&amp;F$145&amp;"'!A1"),0,$C$144,200,1),MATCH(1,(_summary!$B185=INDIRECT("'"&amp;F$145&amp;"'!A1:A300"))*(_summary!$C185=INDIRECT("'"&amp;F$145&amp;"'!B1:B300")),0))</f>
        <v>#VALUE!</v>
      </c>
      <c r="G185" s="22" t="e">
        <f aca="true" t="array" ref="G185:G185">INDEX(OFFSET(INDIRECT("'"&amp;G$145&amp;"'!A1"),0,$C$144,200,1),MATCH(1,(_summary!$B185=INDIRECT("'"&amp;G$145&amp;"'!A1:A300"))*(_summary!$C185=INDIRECT("'"&amp;G$145&amp;"'!B1:B300")),0))</f>
        <v>#VALUE!</v>
      </c>
      <c r="H185" s="22" t="e">
        <f aca="true" t="array" ref="H185:H185">INDEX(OFFSET(INDIRECT("'"&amp;H$145&amp;"'!A1"),0,$C$144,200,1),MATCH(1,(_summary!$B185=INDIRECT("'"&amp;H$145&amp;"'!A1:A300"))*(_summary!$C185=INDIRECT("'"&amp;H$145&amp;"'!B1:B300")),0))</f>
        <v>#VALUE!</v>
      </c>
      <c r="I185" s="22" t="e">
        <f aca="true" t="array" ref="I185:I185">INDEX(OFFSET(INDIRECT("'"&amp;I$145&amp;"'!A1"),0,$C$144,200,1),MATCH(1,(_summary!$B185=INDIRECT("'"&amp;I$145&amp;"'!A1:A300"))*(_summary!$C185=INDIRECT("'"&amp;I$145&amp;"'!B1:B300")),0))</f>
        <v>#VALUE!</v>
      </c>
      <c r="J185" s="22" t="e">
        <f aca="true" t="array" ref="J185:J185">INDEX(OFFSET(INDIRECT("'"&amp;J$145&amp;"'!A1"),0,$C$144,200,1),MATCH(1,(_summary!$B185=INDIRECT("'"&amp;J$145&amp;"'!A1:A300"))*(_summary!$C185=INDIRECT("'"&amp;J$145&amp;"'!B1:B300")),0))</f>
        <v>#VALUE!</v>
      </c>
      <c r="K185" s="22" t="e">
        <f aca="true" t="array" ref="K185:K185">INDEX(OFFSET(INDIRECT("'"&amp;K$145&amp;"'!A1"),0,$C$144,200,1),MATCH(1,(_summary!$B185=INDIRECT("'"&amp;K$145&amp;"'!A1:A300"))*(_summary!$C185=INDIRECT("'"&amp;K$145&amp;"'!B1:B300")),0))</f>
        <v>#VALUE!</v>
      </c>
      <c r="L185" s="22" t="e">
        <f aca="true" t="array" ref="L185:L185">INDEX(OFFSET(INDIRECT("'"&amp;L$145&amp;"'!A1"),0,$C$144,200,1),MATCH(1,(_summary!$B185=INDIRECT("'"&amp;L$145&amp;"'!A1:A300"))*(_summary!$C185=INDIRECT("'"&amp;L$145&amp;"'!B1:B300")),0))</f>
        <v>#VALUE!</v>
      </c>
      <c r="M185" s="22" t="e">
        <f aca="true" t="array" ref="M185:M185">INDEX(OFFSET(INDIRECT("'"&amp;M$145&amp;"'!A1"),0,$C$144,200,1),MATCH(1,(_summary!$B185=INDIRECT("'"&amp;M$145&amp;"'!A1:A300"))*(_summary!$C185=INDIRECT("'"&amp;M$145&amp;"'!B1:B300")),0))</f>
        <v>#VALUE!</v>
      </c>
      <c r="N185" s="22" t="e">
        <f aca="true" t="array" ref="N185:N185">INDEX(OFFSET(INDIRECT("'"&amp;N$145&amp;"'!A1"),0,$C$144,200,1),MATCH(1,(_summary!$B185=INDIRECT("'"&amp;N$145&amp;"'!A1:A300"))*(_summary!$C185=INDIRECT("'"&amp;N$145&amp;"'!B1:B300")),0))</f>
        <v>#VALUE!</v>
      </c>
      <c r="O185" s="22" t="e">
        <f aca="true" t="array" ref="O185:O185">INDEX(OFFSET(INDIRECT("'"&amp;O$145&amp;"'!A1"),0,$C$144,200,1),MATCH(1,(_summary!$B185=INDIRECT("'"&amp;O$145&amp;"'!A1:A300"))*(_summary!$C185=INDIRECT("'"&amp;O$145&amp;"'!B1:B300")),0))</f>
        <v>#VALUE!</v>
      </c>
      <c r="P185" s="22" t="e">
        <f aca="true" t="array" ref="P185:P185">INDEX(OFFSET(INDIRECT("'"&amp;P$145&amp;"'!A1"),0,$C$144,200,1),MATCH(1,(_summary!$B185=INDIRECT("'"&amp;P$145&amp;"'!A1:A300"))*(_summary!$C185=INDIRECT("'"&amp;P$145&amp;"'!B1:B300")),0))</f>
        <v>#VALUE!</v>
      </c>
      <c r="Q185" s="18" t="e">
        <f aca="false">SUM(D185:P185)</f>
        <v>#VALUE!</v>
      </c>
    </row>
    <row r="186" customFormat="false" ht="16.5" hidden="false" customHeight="false" outlineLevel="0" collapsed="false">
      <c r="B186" s="0" t="s">
        <v>46</v>
      </c>
      <c r="C186" s="0" t="n">
        <f aca="false">C157+1</f>
        <v>2</v>
      </c>
      <c r="D186" s="22" t="e">
        <f aca="true" t="array" ref="D186:D186">INDEX(OFFSET(INDIRECT("'"&amp;D$145&amp;"'!A1"),0,$C$144,200,1),MATCH(1,(_summary!$B186=INDIRECT("'"&amp;D$145&amp;"'!A1:A300"))*(_summary!$C186=INDIRECT("'"&amp;D$145&amp;"'!B1:B300")),0))</f>
        <v>#VALUE!</v>
      </c>
      <c r="E186" s="22" t="e">
        <f aca="true" t="array" ref="E186:E186">INDEX(OFFSET(INDIRECT("'"&amp;E$145&amp;"'!A1"),0,$C$144,200,1),MATCH(1,(_summary!$B186=INDIRECT("'"&amp;E$145&amp;"'!A1:A300"))*(_summary!$C186=INDIRECT("'"&amp;E$145&amp;"'!B1:B300")),0))</f>
        <v>#VALUE!</v>
      </c>
      <c r="F186" s="22" t="e">
        <f aca="true" t="array" ref="F186:F186">INDEX(OFFSET(INDIRECT("'"&amp;F$145&amp;"'!A1"),0,$C$144,200,1),MATCH(1,(_summary!$B186=INDIRECT("'"&amp;F$145&amp;"'!A1:A300"))*(_summary!$C186=INDIRECT("'"&amp;F$145&amp;"'!B1:B300")),0))</f>
        <v>#VALUE!</v>
      </c>
      <c r="G186" s="22" t="e">
        <f aca="true" t="array" ref="G186:G186">INDEX(OFFSET(INDIRECT("'"&amp;G$145&amp;"'!A1"),0,$C$144,200,1),MATCH(1,(_summary!$B186=INDIRECT("'"&amp;G$145&amp;"'!A1:A300"))*(_summary!$C186=INDIRECT("'"&amp;G$145&amp;"'!B1:B300")),0))</f>
        <v>#VALUE!</v>
      </c>
      <c r="H186" s="22" t="e">
        <f aca="true" t="array" ref="H186:H186">INDEX(OFFSET(INDIRECT("'"&amp;H$145&amp;"'!A1"),0,$C$144,200,1),MATCH(1,(_summary!$B186=INDIRECT("'"&amp;H$145&amp;"'!A1:A300"))*(_summary!$C186=INDIRECT("'"&amp;H$145&amp;"'!B1:B300")),0))</f>
        <v>#VALUE!</v>
      </c>
      <c r="I186" s="22" t="e">
        <f aca="true" t="array" ref="I186:I186">INDEX(OFFSET(INDIRECT("'"&amp;I$145&amp;"'!A1"),0,$C$144,200,1),MATCH(1,(_summary!$B186=INDIRECT("'"&amp;I$145&amp;"'!A1:A300"))*(_summary!$C186=INDIRECT("'"&amp;I$145&amp;"'!B1:B300")),0))</f>
        <v>#VALUE!</v>
      </c>
      <c r="J186" s="22" t="e">
        <f aca="true" t="array" ref="J186:J186">INDEX(OFFSET(INDIRECT("'"&amp;J$145&amp;"'!A1"),0,$C$144,200,1),MATCH(1,(_summary!$B186=INDIRECT("'"&amp;J$145&amp;"'!A1:A300"))*(_summary!$C186=INDIRECT("'"&amp;J$145&amp;"'!B1:B300")),0))</f>
        <v>#VALUE!</v>
      </c>
      <c r="K186" s="22" t="e">
        <f aca="true" t="array" ref="K186:K186">INDEX(OFFSET(INDIRECT("'"&amp;K$145&amp;"'!A1"),0,$C$144,200,1),MATCH(1,(_summary!$B186=INDIRECT("'"&amp;K$145&amp;"'!A1:A300"))*(_summary!$C186=INDIRECT("'"&amp;K$145&amp;"'!B1:B300")),0))</f>
        <v>#VALUE!</v>
      </c>
      <c r="L186" s="22" t="e">
        <f aca="true" t="array" ref="L186:L186">INDEX(OFFSET(INDIRECT("'"&amp;L$145&amp;"'!A1"),0,$C$144,200,1),MATCH(1,(_summary!$B186=INDIRECT("'"&amp;L$145&amp;"'!A1:A300"))*(_summary!$C186=INDIRECT("'"&amp;L$145&amp;"'!B1:B300")),0))</f>
        <v>#VALUE!</v>
      </c>
      <c r="M186" s="22" t="e">
        <f aca="true" t="array" ref="M186:M186">INDEX(OFFSET(INDIRECT("'"&amp;M$145&amp;"'!A1"),0,$C$144,200,1),MATCH(1,(_summary!$B186=INDIRECT("'"&amp;M$145&amp;"'!A1:A300"))*(_summary!$C186=INDIRECT("'"&amp;M$145&amp;"'!B1:B300")),0))</f>
        <v>#VALUE!</v>
      </c>
      <c r="N186" s="22" t="e">
        <f aca="true" t="array" ref="N186:N186">INDEX(OFFSET(INDIRECT("'"&amp;N$145&amp;"'!A1"),0,$C$144,200,1),MATCH(1,(_summary!$B186=INDIRECT("'"&amp;N$145&amp;"'!A1:A300"))*(_summary!$C186=INDIRECT("'"&amp;N$145&amp;"'!B1:B300")),0))</f>
        <v>#VALUE!</v>
      </c>
      <c r="O186" s="22" t="e">
        <f aca="true" t="array" ref="O186:O186">INDEX(OFFSET(INDIRECT("'"&amp;O$145&amp;"'!A1"),0,$C$144,200,1),MATCH(1,(_summary!$B186=INDIRECT("'"&amp;O$145&amp;"'!A1:A300"))*(_summary!$C186=INDIRECT("'"&amp;O$145&amp;"'!B1:B300")),0))</f>
        <v>#VALUE!</v>
      </c>
      <c r="P186" s="22" t="e">
        <f aca="true" t="array" ref="P186:P186">INDEX(OFFSET(INDIRECT("'"&amp;P$145&amp;"'!A1"),0,$C$144,200,1),MATCH(1,(_summary!$B186=INDIRECT("'"&amp;P$145&amp;"'!A1:A300"))*(_summary!$C186=INDIRECT("'"&amp;P$145&amp;"'!B1:B300")),0))</f>
        <v>#VALUE!</v>
      </c>
      <c r="Q186" s="18" t="e">
        <f aca="false">SUM(D186:P186)</f>
        <v>#VALUE!</v>
      </c>
    </row>
    <row r="187" customFormat="false" ht="16.5" hidden="false" customHeight="false" outlineLevel="0" collapsed="false">
      <c r="B187" s="0" t="s">
        <v>47</v>
      </c>
      <c r="C187" s="0" t="n">
        <f aca="false">C158+1</f>
        <v>2</v>
      </c>
      <c r="D187" s="22" t="e">
        <f aca="true" t="array" ref="D187:D187">INDEX(OFFSET(INDIRECT("'"&amp;D$145&amp;"'!A1"),0,$C$144,200,1),MATCH(1,(_summary!$B187=INDIRECT("'"&amp;D$145&amp;"'!A1:A300"))*(_summary!$C187=INDIRECT("'"&amp;D$145&amp;"'!B1:B300")),0))</f>
        <v>#VALUE!</v>
      </c>
      <c r="E187" s="22" t="e">
        <f aca="true" t="array" ref="E187:E187">INDEX(OFFSET(INDIRECT("'"&amp;E$145&amp;"'!A1"),0,$C$144,200,1),MATCH(1,(_summary!$B187=INDIRECT("'"&amp;E$145&amp;"'!A1:A300"))*(_summary!$C187=INDIRECT("'"&amp;E$145&amp;"'!B1:B300")),0))</f>
        <v>#VALUE!</v>
      </c>
      <c r="F187" s="22" t="e">
        <f aca="true" t="array" ref="F187:F187">INDEX(OFFSET(INDIRECT("'"&amp;F$145&amp;"'!A1"),0,$C$144,200,1),MATCH(1,(_summary!$B187=INDIRECT("'"&amp;F$145&amp;"'!A1:A300"))*(_summary!$C187=INDIRECT("'"&amp;F$145&amp;"'!B1:B300")),0))</f>
        <v>#VALUE!</v>
      </c>
      <c r="G187" s="22" t="e">
        <f aca="true" t="array" ref="G187:G187">INDEX(OFFSET(INDIRECT("'"&amp;G$145&amp;"'!A1"),0,$C$144,200,1),MATCH(1,(_summary!$B187=INDIRECT("'"&amp;G$145&amp;"'!A1:A300"))*(_summary!$C187=INDIRECT("'"&amp;G$145&amp;"'!B1:B300")),0))</f>
        <v>#VALUE!</v>
      </c>
      <c r="H187" s="22" t="e">
        <f aca="true" t="array" ref="H187:H187">INDEX(OFFSET(INDIRECT("'"&amp;H$145&amp;"'!A1"),0,$C$144,200,1),MATCH(1,(_summary!$B187=INDIRECT("'"&amp;H$145&amp;"'!A1:A300"))*(_summary!$C187=INDIRECT("'"&amp;H$145&amp;"'!B1:B300")),0))</f>
        <v>#VALUE!</v>
      </c>
      <c r="I187" s="22" t="e">
        <f aca="true" t="array" ref="I187:I187">INDEX(OFFSET(INDIRECT("'"&amp;I$145&amp;"'!A1"),0,$C$144,200,1),MATCH(1,(_summary!$B187=INDIRECT("'"&amp;I$145&amp;"'!A1:A300"))*(_summary!$C187=INDIRECT("'"&amp;I$145&amp;"'!B1:B300")),0))</f>
        <v>#VALUE!</v>
      </c>
      <c r="J187" s="22" t="e">
        <f aca="true" t="array" ref="J187:J187">INDEX(OFFSET(INDIRECT("'"&amp;J$145&amp;"'!A1"),0,$C$144,200,1),MATCH(1,(_summary!$B187=INDIRECT("'"&amp;J$145&amp;"'!A1:A300"))*(_summary!$C187=INDIRECT("'"&amp;J$145&amp;"'!B1:B300")),0))</f>
        <v>#VALUE!</v>
      </c>
      <c r="K187" s="22" t="e">
        <f aca="true" t="array" ref="K187:K187">INDEX(OFFSET(INDIRECT("'"&amp;K$145&amp;"'!A1"),0,$C$144,200,1),MATCH(1,(_summary!$B187=INDIRECT("'"&amp;K$145&amp;"'!A1:A300"))*(_summary!$C187=INDIRECT("'"&amp;K$145&amp;"'!B1:B300")),0))</f>
        <v>#VALUE!</v>
      </c>
      <c r="L187" s="22" t="e">
        <f aca="true" t="array" ref="L187:L187">INDEX(OFFSET(INDIRECT("'"&amp;L$145&amp;"'!A1"),0,$C$144,200,1),MATCH(1,(_summary!$B187=INDIRECT("'"&amp;L$145&amp;"'!A1:A300"))*(_summary!$C187=INDIRECT("'"&amp;L$145&amp;"'!B1:B300")),0))</f>
        <v>#VALUE!</v>
      </c>
      <c r="M187" s="22" t="e">
        <f aca="true" t="array" ref="M187:M187">INDEX(OFFSET(INDIRECT("'"&amp;M$145&amp;"'!A1"),0,$C$144,200,1),MATCH(1,(_summary!$B187=INDIRECT("'"&amp;M$145&amp;"'!A1:A300"))*(_summary!$C187=INDIRECT("'"&amp;M$145&amp;"'!B1:B300")),0))</f>
        <v>#VALUE!</v>
      </c>
      <c r="N187" s="22" t="e">
        <f aca="true" t="array" ref="N187:N187">INDEX(OFFSET(INDIRECT("'"&amp;N$145&amp;"'!A1"),0,$C$144,200,1),MATCH(1,(_summary!$B187=INDIRECT("'"&amp;N$145&amp;"'!A1:A300"))*(_summary!$C187=INDIRECT("'"&amp;N$145&amp;"'!B1:B300")),0))</f>
        <v>#VALUE!</v>
      </c>
      <c r="O187" s="22" t="e">
        <f aca="true" t="array" ref="O187:O187">INDEX(OFFSET(INDIRECT("'"&amp;O$145&amp;"'!A1"),0,$C$144,200,1),MATCH(1,(_summary!$B187=INDIRECT("'"&amp;O$145&amp;"'!A1:A300"))*(_summary!$C187=INDIRECT("'"&amp;O$145&amp;"'!B1:B300")),0))</f>
        <v>#VALUE!</v>
      </c>
      <c r="P187" s="22" t="e">
        <f aca="true" t="array" ref="P187:P187">INDEX(OFFSET(INDIRECT("'"&amp;P$145&amp;"'!A1"),0,$C$144,200,1),MATCH(1,(_summary!$B187=INDIRECT("'"&amp;P$145&amp;"'!A1:A300"))*(_summary!$C187=INDIRECT("'"&amp;P$145&amp;"'!B1:B300")),0))</f>
        <v>#VALUE!</v>
      </c>
      <c r="Q187" s="18" t="e">
        <f aca="false">SUM(D187:P187)</f>
        <v>#VALUE!</v>
      </c>
    </row>
    <row r="188" customFormat="false" ht="16.5" hidden="false" customHeight="false" outlineLevel="0" collapsed="false">
      <c r="B188" s="0" t="s">
        <v>48</v>
      </c>
      <c r="C188" s="0" t="n">
        <f aca="false">C159+1</f>
        <v>2</v>
      </c>
      <c r="D188" s="22" t="e">
        <f aca="true" t="array" ref="D188:D188">INDEX(OFFSET(INDIRECT("'"&amp;D$145&amp;"'!A1"),0,$C$144,200,1),MATCH(1,(_summary!$B188=INDIRECT("'"&amp;D$145&amp;"'!A1:A300"))*(_summary!$C188=INDIRECT("'"&amp;D$145&amp;"'!B1:B300")),0))</f>
        <v>#VALUE!</v>
      </c>
      <c r="E188" s="22" t="e">
        <f aca="true" t="array" ref="E188:E188">INDEX(OFFSET(INDIRECT("'"&amp;E$145&amp;"'!A1"),0,$C$144,200,1),MATCH(1,(_summary!$B188=INDIRECT("'"&amp;E$145&amp;"'!A1:A300"))*(_summary!$C188=INDIRECT("'"&amp;E$145&amp;"'!B1:B300")),0))</f>
        <v>#VALUE!</v>
      </c>
      <c r="F188" s="22" t="e">
        <f aca="true" t="array" ref="F188:F188">INDEX(OFFSET(INDIRECT("'"&amp;F$145&amp;"'!A1"),0,$C$144,200,1),MATCH(1,(_summary!$B188=INDIRECT("'"&amp;F$145&amp;"'!A1:A300"))*(_summary!$C188=INDIRECT("'"&amp;F$145&amp;"'!B1:B300")),0))</f>
        <v>#VALUE!</v>
      </c>
      <c r="G188" s="22" t="e">
        <f aca="true" t="array" ref="G188:G188">INDEX(OFFSET(INDIRECT("'"&amp;G$145&amp;"'!A1"),0,$C$144,200,1),MATCH(1,(_summary!$B188=INDIRECT("'"&amp;G$145&amp;"'!A1:A300"))*(_summary!$C188=INDIRECT("'"&amp;G$145&amp;"'!B1:B300")),0))</f>
        <v>#VALUE!</v>
      </c>
      <c r="H188" s="22" t="e">
        <f aca="true" t="array" ref="H188:H188">INDEX(OFFSET(INDIRECT("'"&amp;H$145&amp;"'!A1"),0,$C$144,200,1),MATCH(1,(_summary!$B188=INDIRECT("'"&amp;H$145&amp;"'!A1:A300"))*(_summary!$C188=INDIRECT("'"&amp;H$145&amp;"'!B1:B300")),0))</f>
        <v>#VALUE!</v>
      </c>
      <c r="I188" s="22" t="e">
        <f aca="true" t="array" ref="I188:I188">INDEX(OFFSET(INDIRECT("'"&amp;I$145&amp;"'!A1"),0,$C$144,200,1),MATCH(1,(_summary!$B188=INDIRECT("'"&amp;I$145&amp;"'!A1:A300"))*(_summary!$C188=INDIRECT("'"&amp;I$145&amp;"'!B1:B300")),0))</f>
        <v>#VALUE!</v>
      </c>
      <c r="J188" s="22" t="e">
        <f aca="true" t="array" ref="J188:J188">INDEX(OFFSET(INDIRECT("'"&amp;J$145&amp;"'!A1"),0,$C$144,200,1),MATCH(1,(_summary!$B188=INDIRECT("'"&amp;J$145&amp;"'!A1:A300"))*(_summary!$C188=INDIRECT("'"&amp;J$145&amp;"'!B1:B300")),0))</f>
        <v>#VALUE!</v>
      </c>
      <c r="K188" s="22" t="e">
        <f aca="true" t="array" ref="K188:K188">INDEX(OFFSET(INDIRECT("'"&amp;K$145&amp;"'!A1"),0,$C$144,200,1),MATCH(1,(_summary!$B188=INDIRECT("'"&amp;K$145&amp;"'!A1:A300"))*(_summary!$C188=INDIRECT("'"&amp;K$145&amp;"'!B1:B300")),0))</f>
        <v>#VALUE!</v>
      </c>
      <c r="L188" s="22" t="e">
        <f aca="true" t="array" ref="L188:L188">INDEX(OFFSET(INDIRECT("'"&amp;L$145&amp;"'!A1"),0,$C$144,200,1),MATCH(1,(_summary!$B188=INDIRECT("'"&amp;L$145&amp;"'!A1:A300"))*(_summary!$C188=INDIRECT("'"&amp;L$145&amp;"'!B1:B300")),0))</f>
        <v>#VALUE!</v>
      </c>
      <c r="M188" s="22" t="e">
        <f aca="true" t="array" ref="M188:M188">INDEX(OFFSET(INDIRECT("'"&amp;M$145&amp;"'!A1"),0,$C$144,200,1),MATCH(1,(_summary!$B188=INDIRECT("'"&amp;M$145&amp;"'!A1:A300"))*(_summary!$C188=INDIRECT("'"&amp;M$145&amp;"'!B1:B300")),0))</f>
        <v>#VALUE!</v>
      </c>
      <c r="N188" s="22" t="e">
        <f aca="true" t="array" ref="N188:N188">INDEX(OFFSET(INDIRECT("'"&amp;N$145&amp;"'!A1"),0,$C$144,200,1),MATCH(1,(_summary!$B188=INDIRECT("'"&amp;N$145&amp;"'!A1:A300"))*(_summary!$C188=INDIRECT("'"&amp;N$145&amp;"'!B1:B300")),0))</f>
        <v>#VALUE!</v>
      </c>
      <c r="O188" s="22" t="e">
        <f aca="true" t="array" ref="O188:O188">INDEX(OFFSET(INDIRECT("'"&amp;O$145&amp;"'!A1"),0,$C$144,200,1),MATCH(1,(_summary!$B188=INDIRECT("'"&amp;O$145&amp;"'!A1:A300"))*(_summary!$C188=INDIRECT("'"&amp;O$145&amp;"'!B1:B300")),0))</f>
        <v>#VALUE!</v>
      </c>
      <c r="P188" s="22" t="e">
        <f aca="true" t="array" ref="P188:P188">INDEX(OFFSET(INDIRECT("'"&amp;P$145&amp;"'!A1"),0,$C$144,200,1),MATCH(1,(_summary!$B188=INDIRECT("'"&amp;P$145&amp;"'!A1:A300"))*(_summary!$C188=INDIRECT("'"&amp;P$145&amp;"'!B1:B300")),0))</f>
        <v>#VALUE!</v>
      </c>
      <c r="Q188" s="18" t="e">
        <f aca="false">SUM(D188:P188)</f>
        <v>#VALUE!</v>
      </c>
    </row>
    <row r="189" customFormat="false" ht="16.5" hidden="false" customHeight="false" outlineLevel="0" collapsed="false">
      <c r="B189" s="0" t="s">
        <v>49</v>
      </c>
      <c r="C189" s="0" t="n">
        <f aca="false">C160+1</f>
        <v>2</v>
      </c>
      <c r="D189" s="22" t="e">
        <f aca="true" t="array" ref="D189:D189">INDEX(OFFSET(INDIRECT("'"&amp;D$145&amp;"'!A1"),0,$C$144,200,1),MATCH(1,(_summary!$B189=INDIRECT("'"&amp;D$145&amp;"'!A1:A300"))*(_summary!$C189=INDIRECT("'"&amp;D$145&amp;"'!B1:B300")),0))</f>
        <v>#VALUE!</v>
      </c>
      <c r="E189" s="22" t="e">
        <f aca="true" t="array" ref="E189:E189">INDEX(OFFSET(INDIRECT("'"&amp;E$145&amp;"'!A1"),0,$C$144,200,1),MATCH(1,(_summary!$B189=INDIRECT("'"&amp;E$145&amp;"'!A1:A300"))*(_summary!$C189=INDIRECT("'"&amp;E$145&amp;"'!B1:B300")),0))</f>
        <v>#VALUE!</v>
      </c>
      <c r="F189" s="22" t="e">
        <f aca="true" t="array" ref="F189:F189">INDEX(OFFSET(INDIRECT("'"&amp;F$145&amp;"'!A1"),0,$C$144,200,1),MATCH(1,(_summary!$B189=INDIRECT("'"&amp;F$145&amp;"'!A1:A300"))*(_summary!$C189=INDIRECT("'"&amp;F$145&amp;"'!B1:B300")),0))</f>
        <v>#VALUE!</v>
      </c>
      <c r="G189" s="22" t="e">
        <f aca="true" t="array" ref="G189:G189">INDEX(OFFSET(INDIRECT("'"&amp;G$145&amp;"'!A1"),0,$C$144,200,1),MATCH(1,(_summary!$B189=INDIRECT("'"&amp;G$145&amp;"'!A1:A300"))*(_summary!$C189=INDIRECT("'"&amp;G$145&amp;"'!B1:B300")),0))</f>
        <v>#VALUE!</v>
      </c>
      <c r="H189" s="22" t="e">
        <f aca="true" t="array" ref="H189:H189">INDEX(OFFSET(INDIRECT("'"&amp;H$145&amp;"'!A1"),0,$C$144,200,1),MATCH(1,(_summary!$B189=INDIRECT("'"&amp;H$145&amp;"'!A1:A300"))*(_summary!$C189=INDIRECT("'"&amp;H$145&amp;"'!B1:B300")),0))</f>
        <v>#VALUE!</v>
      </c>
      <c r="I189" s="22" t="e">
        <f aca="true" t="array" ref="I189:I189">INDEX(OFFSET(INDIRECT("'"&amp;I$145&amp;"'!A1"),0,$C$144,200,1),MATCH(1,(_summary!$B189=INDIRECT("'"&amp;I$145&amp;"'!A1:A300"))*(_summary!$C189=INDIRECT("'"&amp;I$145&amp;"'!B1:B300")),0))</f>
        <v>#VALUE!</v>
      </c>
      <c r="J189" s="22" t="e">
        <f aca="true" t="array" ref="J189:J189">INDEX(OFFSET(INDIRECT("'"&amp;J$145&amp;"'!A1"),0,$C$144,200,1),MATCH(1,(_summary!$B189=INDIRECT("'"&amp;J$145&amp;"'!A1:A300"))*(_summary!$C189=INDIRECT("'"&amp;J$145&amp;"'!B1:B300")),0))</f>
        <v>#VALUE!</v>
      </c>
      <c r="K189" s="22" t="e">
        <f aca="true" t="array" ref="K189:K189">INDEX(OFFSET(INDIRECT("'"&amp;K$145&amp;"'!A1"),0,$C$144,200,1),MATCH(1,(_summary!$B189=INDIRECT("'"&amp;K$145&amp;"'!A1:A300"))*(_summary!$C189=INDIRECT("'"&amp;K$145&amp;"'!B1:B300")),0))</f>
        <v>#VALUE!</v>
      </c>
      <c r="L189" s="22" t="e">
        <f aca="true" t="array" ref="L189:L189">INDEX(OFFSET(INDIRECT("'"&amp;L$145&amp;"'!A1"),0,$C$144,200,1),MATCH(1,(_summary!$B189=INDIRECT("'"&amp;L$145&amp;"'!A1:A300"))*(_summary!$C189=INDIRECT("'"&amp;L$145&amp;"'!B1:B300")),0))</f>
        <v>#VALUE!</v>
      </c>
      <c r="M189" s="22" t="e">
        <f aca="true" t="array" ref="M189:M189">INDEX(OFFSET(INDIRECT("'"&amp;M$145&amp;"'!A1"),0,$C$144,200,1),MATCH(1,(_summary!$B189=INDIRECT("'"&amp;M$145&amp;"'!A1:A300"))*(_summary!$C189=INDIRECT("'"&amp;M$145&amp;"'!B1:B300")),0))</f>
        <v>#VALUE!</v>
      </c>
      <c r="N189" s="22" t="e">
        <f aca="true" t="array" ref="N189:N189">INDEX(OFFSET(INDIRECT("'"&amp;N$145&amp;"'!A1"),0,$C$144,200,1),MATCH(1,(_summary!$B189=INDIRECT("'"&amp;N$145&amp;"'!A1:A300"))*(_summary!$C189=INDIRECT("'"&amp;N$145&amp;"'!B1:B300")),0))</f>
        <v>#VALUE!</v>
      </c>
      <c r="O189" s="22" t="e">
        <f aca="true" t="array" ref="O189:O189">INDEX(OFFSET(INDIRECT("'"&amp;O$145&amp;"'!A1"),0,$C$144,200,1),MATCH(1,(_summary!$B189=INDIRECT("'"&amp;O$145&amp;"'!A1:A300"))*(_summary!$C189=INDIRECT("'"&amp;O$145&amp;"'!B1:B300")),0))</f>
        <v>#VALUE!</v>
      </c>
      <c r="P189" s="22" t="e">
        <f aca="true" t="array" ref="P189:P189">INDEX(OFFSET(INDIRECT("'"&amp;P$145&amp;"'!A1"),0,$C$144,200,1),MATCH(1,(_summary!$B189=INDIRECT("'"&amp;P$145&amp;"'!A1:A300"))*(_summary!$C189=INDIRECT("'"&amp;P$145&amp;"'!B1:B300")),0))</f>
        <v>#VALUE!</v>
      </c>
      <c r="Q189" s="18" t="e">
        <f aca="false">SUM(D189:P189)</f>
        <v>#VALUE!</v>
      </c>
    </row>
    <row r="190" customFormat="false" ht="16.5" hidden="false" customHeight="false" outlineLevel="0" collapsed="false">
      <c r="B190" s="0" t="s">
        <v>50</v>
      </c>
      <c r="C190" s="0" t="n">
        <f aca="false">C161+1</f>
        <v>2</v>
      </c>
      <c r="D190" s="22" t="e">
        <f aca="true" t="array" ref="D190:D190">INDEX(OFFSET(INDIRECT("'"&amp;D$145&amp;"'!A1"),0,$C$144,200,1),MATCH(1,(_summary!$B190=INDIRECT("'"&amp;D$145&amp;"'!A1:A300"))*(_summary!$C190=INDIRECT("'"&amp;D$145&amp;"'!B1:B300")),0))</f>
        <v>#VALUE!</v>
      </c>
      <c r="E190" s="22" t="e">
        <f aca="true" t="array" ref="E190:E190">INDEX(OFFSET(INDIRECT("'"&amp;E$145&amp;"'!A1"),0,$C$144,200,1),MATCH(1,(_summary!$B190=INDIRECT("'"&amp;E$145&amp;"'!A1:A300"))*(_summary!$C190=INDIRECT("'"&amp;E$145&amp;"'!B1:B300")),0))</f>
        <v>#VALUE!</v>
      </c>
      <c r="F190" s="22" t="e">
        <f aca="true" t="array" ref="F190:F190">INDEX(OFFSET(INDIRECT("'"&amp;F$145&amp;"'!A1"),0,$C$144,200,1),MATCH(1,(_summary!$B190=INDIRECT("'"&amp;F$145&amp;"'!A1:A300"))*(_summary!$C190=INDIRECT("'"&amp;F$145&amp;"'!B1:B300")),0))</f>
        <v>#VALUE!</v>
      </c>
      <c r="G190" s="22" t="e">
        <f aca="true" t="array" ref="G190:G190">INDEX(OFFSET(INDIRECT("'"&amp;G$145&amp;"'!A1"),0,$C$144,200,1),MATCH(1,(_summary!$B190=INDIRECT("'"&amp;G$145&amp;"'!A1:A300"))*(_summary!$C190=INDIRECT("'"&amp;G$145&amp;"'!B1:B300")),0))</f>
        <v>#VALUE!</v>
      </c>
      <c r="H190" s="22" t="e">
        <f aca="true" t="array" ref="H190:H190">INDEX(OFFSET(INDIRECT("'"&amp;H$145&amp;"'!A1"),0,$C$144,200,1),MATCH(1,(_summary!$B190=INDIRECT("'"&amp;H$145&amp;"'!A1:A300"))*(_summary!$C190=INDIRECT("'"&amp;H$145&amp;"'!B1:B300")),0))</f>
        <v>#VALUE!</v>
      </c>
      <c r="I190" s="22" t="e">
        <f aca="true" t="array" ref="I190:I190">INDEX(OFFSET(INDIRECT("'"&amp;I$145&amp;"'!A1"),0,$C$144,200,1),MATCH(1,(_summary!$B190=INDIRECT("'"&amp;I$145&amp;"'!A1:A300"))*(_summary!$C190=INDIRECT("'"&amp;I$145&amp;"'!B1:B300")),0))</f>
        <v>#VALUE!</v>
      </c>
      <c r="J190" s="22" t="e">
        <f aca="true" t="array" ref="J190:J190">INDEX(OFFSET(INDIRECT("'"&amp;J$145&amp;"'!A1"),0,$C$144,200,1),MATCH(1,(_summary!$B190=INDIRECT("'"&amp;J$145&amp;"'!A1:A300"))*(_summary!$C190=INDIRECT("'"&amp;J$145&amp;"'!B1:B300")),0))</f>
        <v>#VALUE!</v>
      </c>
      <c r="K190" s="22" t="e">
        <f aca="true" t="array" ref="K190:K190">INDEX(OFFSET(INDIRECT("'"&amp;K$145&amp;"'!A1"),0,$C$144,200,1),MATCH(1,(_summary!$B190=INDIRECT("'"&amp;K$145&amp;"'!A1:A300"))*(_summary!$C190=INDIRECT("'"&amp;K$145&amp;"'!B1:B300")),0))</f>
        <v>#VALUE!</v>
      </c>
      <c r="L190" s="22" t="e">
        <f aca="true" t="array" ref="L190:L190">INDEX(OFFSET(INDIRECT("'"&amp;L$145&amp;"'!A1"),0,$C$144,200,1),MATCH(1,(_summary!$B190=INDIRECT("'"&amp;L$145&amp;"'!A1:A300"))*(_summary!$C190=INDIRECT("'"&amp;L$145&amp;"'!B1:B300")),0))</f>
        <v>#VALUE!</v>
      </c>
      <c r="M190" s="22" t="e">
        <f aca="true" t="array" ref="M190:M190">INDEX(OFFSET(INDIRECT("'"&amp;M$145&amp;"'!A1"),0,$C$144,200,1),MATCH(1,(_summary!$B190=INDIRECT("'"&amp;M$145&amp;"'!A1:A300"))*(_summary!$C190=INDIRECT("'"&amp;M$145&amp;"'!B1:B300")),0))</f>
        <v>#VALUE!</v>
      </c>
      <c r="N190" s="22" t="e">
        <f aca="true" t="array" ref="N190:N190">INDEX(OFFSET(INDIRECT("'"&amp;N$145&amp;"'!A1"),0,$C$144,200,1),MATCH(1,(_summary!$B190=INDIRECT("'"&amp;N$145&amp;"'!A1:A300"))*(_summary!$C190=INDIRECT("'"&amp;N$145&amp;"'!B1:B300")),0))</f>
        <v>#VALUE!</v>
      </c>
      <c r="O190" s="22" t="e">
        <f aca="true" t="array" ref="O190:O190">INDEX(OFFSET(INDIRECT("'"&amp;O$145&amp;"'!A1"),0,$C$144,200,1),MATCH(1,(_summary!$B190=INDIRECT("'"&amp;O$145&amp;"'!A1:A300"))*(_summary!$C190=INDIRECT("'"&amp;O$145&amp;"'!B1:B300")),0))</f>
        <v>#VALUE!</v>
      </c>
      <c r="P190" s="22" t="e">
        <f aca="true" t="array" ref="P190:P190">INDEX(OFFSET(INDIRECT("'"&amp;P$145&amp;"'!A1"),0,$C$144,200,1),MATCH(1,(_summary!$B190=INDIRECT("'"&amp;P$145&amp;"'!A1:A300"))*(_summary!$C190=INDIRECT("'"&amp;P$145&amp;"'!B1:B300")),0))</f>
        <v>#VALUE!</v>
      </c>
      <c r="Q190" s="18" t="e">
        <f aca="false">SUM(D190:P190)</f>
        <v>#VALUE!</v>
      </c>
    </row>
    <row r="191" customFormat="false" ht="16.5" hidden="false" customHeight="false" outlineLevel="0" collapsed="false">
      <c r="B191" s="0" t="s">
        <v>51</v>
      </c>
      <c r="C191" s="0" t="n">
        <f aca="false">C162+1</f>
        <v>2</v>
      </c>
      <c r="D191" s="22" t="e">
        <f aca="true" t="array" ref="D191:D191">INDEX(OFFSET(INDIRECT("'"&amp;D$145&amp;"'!A1"),0,$C$144,200,1),MATCH(1,(_summary!$B191=INDIRECT("'"&amp;D$145&amp;"'!A1:A300"))*(_summary!$C191=INDIRECT("'"&amp;D$145&amp;"'!B1:B300")),0))</f>
        <v>#VALUE!</v>
      </c>
      <c r="E191" s="22" t="e">
        <f aca="true" t="array" ref="E191:E191">INDEX(OFFSET(INDIRECT("'"&amp;E$145&amp;"'!A1"),0,$C$144,200,1),MATCH(1,(_summary!$B191=INDIRECT("'"&amp;E$145&amp;"'!A1:A300"))*(_summary!$C191=INDIRECT("'"&amp;E$145&amp;"'!B1:B300")),0))</f>
        <v>#VALUE!</v>
      </c>
      <c r="F191" s="22" t="e">
        <f aca="true" t="array" ref="F191:F191">INDEX(OFFSET(INDIRECT("'"&amp;F$145&amp;"'!A1"),0,$C$144,200,1),MATCH(1,(_summary!$B191=INDIRECT("'"&amp;F$145&amp;"'!A1:A300"))*(_summary!$C191=INDIRECT("'"&amp;F$145&amp;"'!B1:B300")),0))</f>
        <v>#VALUE!</v>
      </c>
      <c r="G191" s="22" t="e">
        <f aca="true" t="array" ref="G191:G191">INDEX(OFFSET(INDIRECT("'"&amp;G$145&amp;"'!A1"),0,$C$144,200,1),MATCH(1,(_summary!$B191=INDIRECT("'"&amp;G$145&amp;"'!A1:A300"))*(_summary!$C191=INDIRECT("'"&amp;G$145&amp;"'!B1:B300")),0))</f>
        <v>#VALUE!</v>
      </c>
      <c r="H191" s="22" t="e">
        <f aca="true" t="array" ref="H191:H191">INDEX(OFFSET(INDIRECT("'"&amp;H$145&amp;"'!A1"),0,$C$144,200,1),MATCH(1,(_summary!$B191=INDIRECT("'"&amp;H$145&amp;"'!A1:A300"))*(_summary!$C191=INDIRECT("'"&amp;H$145&amp;"'!B1:B300")),0))</f>
        <v>#VALUE!</v>
      </c>
      <c r="I191" s="22" t="e">
        <f aca="true" t="array" ref="I191:I191">INDEX(OFFSET(INDIRECT("'"&amp;I$145&amp;"'!A1"),0,$C$144,200,1),MATCH(1,(_summary!$B191=INDIRECT("'"&amp;I$145&amp;"'!A1:A300"))*(_summary!$C191=INDIRECT("'"&amp;I$145&amp;"'!B1:B300")),0))</f>
        <v>#VALUE!</v>
      </c>
      <c r="J191" s="22" t="e">
        <f aca="true" t="array" ref="J191:J191">INDEX(OFFSET(INDIRECT("'"&amp;J$145&amp;"'!A1"),0,$C$144,200,1),MATCH(1,(_summary!$B191=INDIRECT("'"&amp;J$145&amp;"'!A1:A300"))*(_summary!$C191=INDIRECT("'"&amp;J$145&amp;"'!B1:B300")),0))</f>
        <v>#VALUE!</v>
      </c>
      <c r="K191" s="22" t="e">
        <f aca="true" t="array" ref="K191:K191">INDEX(OFFSET(INDIRECT("'"&amp;K$145&amp;"'!A1"),0,$C$144,200,1),MATCH(1,(_summary!$B191=INDIRECT("'"&amp;K$145&amp;"'!A1:A300"))*(_summary!$C191=INDIRECT("'"&amp;K$145&amp;"'!B1:B300")),0))</f>
        <v>#VALUE!</v>
      </c>
      <c r="L191" s="22" t="e">
        <f aca="true" t="array" ref="L191:L191">INDEX(OFFSET(INDIRECT("'"&amp;L$145&amp;"'!A1"),0,$C$144,200,1),MATCH(1,(_summary!$B191=INDIRECT("'"&amp;L$145&amp;"'!A1:A300"))*(_summary!$C191=INDIRECT("'"&amp;L$145&amp;"'!B1:B300")),0))</f>
        <v>#VALUE!</v>
      </c>
      <c r="M191" s="22" t="e">
        <f aca="true" t="array" ref="M191:M191">INDEX(OFFSET(INDIRECT("'"&amp;M$145&amp;"'!A1"),0,$C$144,200,1),MATCH(1,(_summary!$B191=INDIRECT("'"&amp;M$145&amp;"'!A1:A300"))*(_summary!$C191=INDIRECT("'"&amp;M$145&amp;"'!B1:B300")),0))</f>
        <v>#VALUE!</v>
      </c>
      <c r="N191" s="22" t="e">
        <f aca="true" t="array" ref="N191:N191">INDEX(OFFSET(INDIRECT("'"&amp;N$145&amp;"'!A1"),0,$C$144,200,1),MATCH(1,(_summary!$B191=INDIRECT("'"&amp;N$145&amp;"'!A1:A300"))*(_summary!$C191=INDIRECT("'"&amp;N$145&amp;"'!B1:B300")),0))</f>
        <v>#VALUE!</v>
      </c>
      <c r="O191" s="22" t="e">
        <f aca="true" t="array" ref="O191:O191">INDEX(OFFSET(INDIRECT("'"&amp;O$145&amp;"'!A1"),0,$C$144,200,1),MATCH(1,(_summary!$B191=INDIRECT("'"&amp;O$145&amp;"'!A1:A300"))*(_summary!$C191=INDIRECT("'"&amp;O$145&amp;"'!B1:B300")),0))</f>
        <v>#VALUE!</v>
      </c>
      <c r="P191" s="22" t="e">
        <f aca="true" t="array" ref="P191:P191">INDEX(OFFSET(INDIRECT("'"&amp;P$145&amp;"'!A1"),0,$C$144,200,1),MATCH(1,(_summary!$B191=INDIRECT("'"&amp;P$145&amp;"'!A1:A300"))*(_summary!$C191=INDIRECT("'"&amp;P$145&amp;"'!B1:B300")),0))</f>
        <v>#VALUE!</v>
      </c>
      <c r="Q191" s="18" t="e">
        <f aca="false">SUM(D191:P191)</f>
        <v>#VALUE!</v>
      </c>
    </row>
    <row r="192" customFormat="false" ht="16.5" hidden="false" customHeight="false" outlineLevel="0" collapsed="false">
      <c r="B192" s="0" t="s">
        <v>52</v>
      </c>
      <c r="C192" s="0" t="n">
        <f aca="false">C163+1</f>
        <v>2</v>
      </c>
      <c r="D192" s="22" t="e">
        <f aca="true" t="array" ref="D192:D192">INDEX(OFFSET(INDIRECT("'"&amp;D$145&amp;"'!A1"),0,$C$144,200,1),MATCH(1,(_summary!$B192=INDIRECT("'"&amp;D$145&amp;"'!A1:A300"))*(_summary!$C192=INDIRECT("'"&amp;D$145&amp;"'!B1:B300")),0))</f>
        <v>#VALUE!</v>
      </c>
      <c r="E192" s="22" t="e">
        <f aca="true" t="array" ref="E192:E192">INDEX(OFFSET(INDIRECT("'"&amp;E$145&amp;"'!A1"),0,$C$144,200,1),MATCH(1,(_summary!$B192=INDIRECT("'"&amp;E$145&amp;"'!A1:A300"))*(_summary!$C192=INDIRECT("'"&amp;E$145&amp;"'!B1:B300")),0))</f>
        <v>#VALUE!</v>
      </c>
      <c r="F192" s="22" t="e">
        <f aca="true" t="array" ref="F192:F192">INDEX(OFFSET(INDIRECT("'"&amp;F$145&amp;"'!A1"),0,$C$144,200,1),MATCH(1,(_summary!$B192=INDIRECT("'"&amp;F$145&amp;"'!A1:A300"))*(_summary!$C192=INDIRECT("'"&amp;F$145&amp;"'!B1:B300")),0))</f>
        <v>#VALUE!</v>
      </c>
      <c r="G192" s="22" t="e">
        <f aca="true" t="array" ref="G192:G192">INDEX(OFFSET(INDIRECT("'"&amp;G$145&amp;"'!A1"),0,$C$144,200,1),MATCH(1,(_summary!$B192=INDIRECT("'"&amp;G$145&amp;"'!A1:A300"))*(_summary!$C192=INDIRECT("'"&amp;G$145&amp;"'!B1:B300")),0))</f>
        <v>#VALUE!</v>
      </c>
      <c r="H192" s="22" t="e">
        <f aca="true" t="array" ref="H192:H192">INDEX(OFFSET(INDIRECT("'"&amp;H$145&amp;"'!A1"),0,$C$144,200,1),MATCH(1,(_summary!$B192=INDIRECT("'"&amp;H$145&amp;"'!A1:A300"))*(_summary!$C192=INDIRECT("'"&amp;H$145&amp;"'!B1:B300")),0))</f>
        <v>#VALUE!</v>
      </c>
      <c r="I192" s="22" t="e">
        <f aca="true" t="array" ref="I192:I192">INDEX(OFFSET(INDIRECT("'"&amp;I$145&amp;"'!A1"),0,$C$144,200,1),MATCH(1,(_summary!$B192=INDIRECT("'"&amp;I$145&amp;"'!A1:A300"))*(_summary!$C192=INDIRECT("'"&amp;I$145&amp;"'!B1:B300")),0))</f>
        <v>#VALUE!</v>
      </c>
      <c r="J192" s="22" t="e">
        <f aca="true" t="array" ref="J192:J192">INDEX(OFFSET(INDIRECT("'"&amp;J$145&amp;"'!A1"),0,$C$144,200,1),MATCH(1,(_summary!$B192=INDIRECT("'"&amp;J$145&amp;"'!A1:A300"))*(_summary!$C192=INDIRECT("'"&amp;J$145&amp;"'!B1:B300")),0))</f>
        <v>#VALUE!</v>
      </c>
      <c r="K192" s="22" t="e">
        <f aca="true" t="array" ref="K192:K192">INDEX(OFFSET(INDIRECT("'"&amp;K$145&amp;"'!A1"),0,$C$144,200,1),MATCH(1,(_summary!$B192=INDIRECT("'"&amp;K$145&amp;"'!A1:A300"))*(_summary!$C192=INDIRECT("'"&amp;K$145&amp;"'!B1:B300")),0))</f>
        <v>#VALUE!</v>
      </c>
      <c r="L192" s="22" t="e">
        <f aca="true" t="array" ref="L192:L192">INDEX(OFFSET(INDIRECT("'"&amp;L$145&amp;"'!A1"),0,$C$144,200,1),MATCH(1,(_summary!$B192=INDIRECT("'"&amp;L$145&amp;"'!A1:A300"))*(_summary!$C192=INDIRECT("'"&amp;L$145&amp;"'!B1:B300")),0))</f>
        <v>#VALUE!</v>
      </c>
      <c r="M192" s="22" t="e">
        <f aca="true" t="array" ref="M192:M192">INDEX(OFFSET(INDIRECT("'"&amp;M$145&amp;"'!A1"),0,$C$144,200,1),MATCH(1,(_summary!$B192=INDIRECT("'"&amp;M$145&amp;"'!A1:A300"))*(_summary!$C192=INDIRECT("'"&amp;M$145&amp;"'!B1:B300")),0))</f>
        <v>#VALUE!</v>
      </c>
      <c r="N192" s="22" t="e">
        <f aca="true" t="array" ref="N192:N192">INDEX(OFFSET(INDIRECT("'"&amp;N$145&amp;"'!A1"),0,$C$144,200,1),MATCH(1,(_summary!$B192=INDIRECT("'"&amp;N$145&amp;"'!A1:A300"))*(_summary!$C192=INDIRECT("'"&amp;N$145&amp;"'!B1:B300")),0))</f>
        <v>#VALUE!</v>
      </c>
      <c r="O192" s="22" t="e">
        <f aca="true" t="array" ref="O192:O192">INDEX(OFFSET(INDIRECT("'"&amp;O$145&amp;"'!A1"),0,$C$144,200,1),MATCH(1,(_summary!$B192=INDIRECT("'"&amp;O$145&amp;"'!A1:A300"))*(_summary!$C192=INDIRECT("'"&amp;O$145&amp;"'!B1:B300")),0))</f>
        <v>#VALUE!</v>
      </c>
      <c r="P192" s="22" t="e">
        <f aca="true" t="array" ref="P192:P192">INDEX(OFFSET(INDIRECT("'"&amp;P$145&amp;"'!A1"),0,$C$144,200,1),MATCH(1,(_summary!$B192=INDIRECT("'"&amp;P$145&amp;"'!A1:A300"))*(_summary!$C192=INDIRECT("'"&amp;P$145&amp;"'!B1:B300")),0))</f>
        <v>#VALUE!</v>
      </c>
      <c r="Q192" s="18" t="e">
        <f aca="false">SUM(D192:P192)</f>
        <v>#VALUE!</v>
      </c>
    </row>
    <row r="193" customFormat="false" ht="16.5" hidden="false" customHeight="false" outlineLevel="0" collapsed="false">
      <c r="B193" s="0" t="s">
        <v>53</v>
      </c>
      <c r="C193" s="0" t="n">
        <f aca="false">C164+1</f>
        <v>2</v>
      </c>
      <c r="D193" s="22" t="e">
        <f aca="true" t="array" ref="D193:D193">INDEX(OFFSET(INDIRECT("'"&amp;D$145&amp;"'!A1"),0,$C$144,200,1),MATCH(1,(_summary!$B193=INDIRECT("'"&amp;D$145&amp;"'!A1:A300"))*(_summary!$C193=INDIRECT("'"&amp;D$145&amp;"'!B1:B300")),0))</f>
        <v>#VALUE!</v>
      </c>
      <c r="E193" s="22" t="e">
        <f aca="true" t="array" ref="E193:E193">INDEX(OFFSET(INDIRECT("'"&amp;E$145&amp;"'!A1"),0,$C$144,200,1),MATCH(1,(_summary!$B193=INDIRECT("'"&amp;E$145&amp;"'!A1:A300"))*(_summary!$C193=INDIRECT("'"&amp;E$145&amp;"'!B1:B300")),0))</f>
        <v>#VALUE!</v>
      </c>
      <c r="F193" s="22" t="e">
        <f aca="true" t="array" ref="F193:F193">INDEX(OFFSET(INDIRECT("'"&amp;F$145&amp;"'!A1"),0,$C$144,200,1),MATCH(1,(_summary!$B193=INDIRECT("'"&amp;F$145&amp;"'!A1:A300"))*(_summary!$C193=INDIRECT("'"&amp;F$145&amp;"'!B1:B300")),0))</f>
        <v>#VALUE!</v>
      </c>
      <c r="G193" s="22" t="e">
        <f aca="true" t="array" ref="G193:G193">INDEX(OFFSET(INDIRECT("'"&amp;G$145&amp;"'!A1"),0,$C$144,200,1),MATCH(1,(_summary!$B193=INDIRECT("'"&amp;G$145&amp;"'!A1:A300"))*(_summary!$C193=INDIRECT("'"&amp;G$145&amp;"'!B1:B300")),0))</f>
        <v>#VALUE!</v>
      </c>
      <c r="H193" s="22" t="e">
        <f aca="true" t="array" ref="H193:H193">INDEX(OFFSET(INDIRECT("'"&amp;H$145&amp;"'!A1"),0,$C$144,200,1),MATCH(1,(_summary!$B193=INDIRECT("'"&amp;H$145&amp;"'!A1:A300"))*(_summary!$C193=INDIRECT("'"&amp;H$145&amp;"'!B1:B300")),0))</f>
        <v>#VALUE!</v>
      </c>
      <c r="I193" s="22" t="e">
        <f aca="true" t="array" ref="I193:I193">INDEX(OFFSET(INDIRECT("'"&amp;I$145&amp;"'!A1"),0,$C$144,200,1),MATCH(1,(_summary!$B193=INDIRECT("'"&amp;I$145&amp;"'!A1:A300"))*(_summary!$C193=INDIRECT("'"&amp;I$145&amp;"'!B1:B300")),0))</f>
        <v>#VALUE!</v>
      </c>
      <c r="J193" s="22" t="e">
        <f aca="true" t="array" ref="J193:J193">INDEX(OFFSET(INDIRECT("'"&amp;J$145&amp;"'!A1"),0,$C$144,200,1),MATCH(1,(_summary!$B193=INDIRECT("'"&amp;J$145&amp;"'!A1:A300"))*(_summary!$C193=INDIRECT("'"&amp;J$145&amp;"'!B1:B300")),0))</f>
        <v>#VALUE!</v>
      </c>
      <c r="K193" s="22" t="e">
        <f aca="true" t="array" ref="K193:K193">INDEX(OFFSET(INDIRECT("'"&amp;K$145&amp;"'!A1"),0,$C$144,200,1),MATCH(1,(_summary!$B193=INDIRECT("'"&amp;K$145&amp;"'!A1:A300"))*(_summary!$C193=INDIRECT("'"&amp;K$145&amp;"'!B1:B300")),0))</f>
        <v>#VALUE!</v>
      </c>
      <c r="L193" s="22" t="e">
        <f aca="true" t="array" ref="L193:L193">INDEX(OFFSET(INDIRECT("'"&amp;L$145&amp;"'!A1"),0,$C$144,200,1),MATCH(1,(_summary!$B193=INDIRECT("'"&amp;L$145&amp;"'!A1:A300"))*(_summary!$C193=INDIRECT("'"&amp;L$145&amp;"'!B1:B300")),0))</f>
        <v>#VALUE!</v>
      </c>
      <c r="M193" s="22" t="e">
        <f aca="true" t="array" ref="M193:M193">INDEX(OFFSET(INDIRECT("'"&amp;M$145&amp;"'!A1"),0,$C$144,200,1),MATCH(1,(_summary!$B193=INDIRECT("'"&amp;M$145&amp;"'!A1:A300"))*(_summary!$C193=INDIRECT("'"&amp;M$145&amp;"'!B1:B300")),0))</f>
        <v>#VALUE!</v>
      </c>
      <c r="N193" s="22" t="e">
        <f aca="true" t="array" ref="N193:N193">INDEX(OFFSET(INDIRECT("'"&amp;N$145&amp;"'!A1"),0,$C$144,200,1),MATCH(1,(_summary!$B193=INDIRECT("'"&amp;N$145&amp;"'!A1:A300"))*(_summary!$C193=INDIRECT("'"&amp;N$145&amp;"'!B1:B300")),0))</f>
        <v>#VALUE!</v>
      </c>
      <c r="O193" s="22" t="e">
        <f aca="true" t="array" ref="O193:O193">INDEX(OFFSET(INDIRECT("'"&amp;O$145&amp;"'!A1"),0,$C$144,200,1),MATCH(1,(_summary!$B193=INDIRECT("'"&amp;O$145&amp;"'!A1:A300"))*(_summary!$C193=INDIRECT("'"&amp;O$145&amp;"'!B1:B300")),0))</f>
        <v>#VALUE!</v>
      </c>
      <c r="P193" s="22" t="e">
        <f aca="true" t="array" ref="P193:P193">INDEX(OFFSET(INDIRECT("'"&amp;P$145&amp;"'!A1"),0,$C$144,200,1),MATCH(1,(_summary!$B193=INDIRECT("'"&amp;P$145&amp;"'!A1:A300"))*(_summary!$C193=INDIRECT("'"&amp;P$145&amp;"'!B1:B300")),0))</f>
        <v>#VALUE!</v>
      </c>
      <c r="Q193" s="18" t="e">
        <f aca="false">SUM(D193:P193)</f>
        <v>#VALUE!</v>
      </c>
    </row>
    <row r="194" customFormat="false" ht="16.5" hidden="false" customHeight="false" outlineLevel="0" collapsed="false">
      <c r="B194" s="0" t="s">
        <v>54</v>
      </c>
      <c r="C194" s="0" t="n">
        <f aca="false">C165+1</f>
        <v>2</v>
      </c>
      <c r="D194" s="22" t="e">
        <f aca="true" t="array" ref="D194:D194">INDEX(OFFSET(INDIRECT("'"&amp;D$145&amp;"'!A1"),0,$C$144,200,1),MATCH(1,(_summary!$B194=INDIRECT("'"&amp;D$145&amp;"'!A1:A300"))*(_summary!$C194=INDIRECT("'"&amp;D$145&amp;"'!B1:B300")),0))</f>
        <v>#VALUE!</v>
      </c>
      <c r="E194" s="22" t="e">
        <f aca="true" t="array" ref="E194:E194">INDEX(OFFSET(INDIRECT("'"&amp;E$145&amp;"'!A1"),0,$C$144,200,1),MATCH(1,(_summary!$B194=INDIRECT("'"&amp;E$145&amp;"'!A1:A300"))*(_summary!$C194=INDIRECT("'"&amp;E$145&amp;"'!B1:B300")),0))</f>
        <v>#VALUE!</v>
      </c>
      <c r="F194" s="22" t="e">
        <f aca="true" t="array" ref="F194:F194">INDEX(OFFSET(INDIRECT("'"&amp;F$145&amp;"'!A1"),0,$C$144,200,1),MATCH(1,(_summary!$B194=INDIRECT("'"&amp;F$145&amp;"'!A1:A300"))*(_summary!$C194=INDIRECT("'"&amp;F$145&amp;"'!B1:B300")),0))</f>
        <v>#VALUE!</v>
      </c>
      <c r="G194" s="22" t="e">
        <f aca="true" t="array" ref="G194:G194">INDEX(OFFSET(INDIRECT("'"&amp;G$145&amp;"'!A1"),0,$C$144,200,1),MATCH(1,(_summary!$B194=INDIRECT("'"&amp;G$145&amp;"'!A1:A300"))*(_summary!$C194=INDIRECT("'"&amp;G$145&amp;"'!B1:B300")),0))</f>
        <v>#VALUE!</v>
      </c>
      <c r="H194" s="22" t="e">
        <f aca="true" t="array" ref="H194:H194">INDEX(OFFSET(INDIRECT("'"&amp;H$145&amp;"'!A1"),0,$C$144,200,1),MATCH(1,(_summary!$B194=INDIRECT("'"&amp;H$145&amp;"'!A1:A300"))*(_summary!$C194=INDIRECT("'"&amp;H$145&amp;"'!B1:B300")),0))</f>
        <v>#VALUE!</v>
      </c>
      <c r="I194" s="22" t="e">
        <f aca="true" t="array" ref="I194:I194">INDEX(OFFSET(INDIRECT("'"&amp;I$145&amp;"'!A1"),0,$C$144,200,1),MATCH(1,(_summary!$B194=INDIRECT("'"&amp;I$145&amp;"'!A1:A300"))*(_summary!$C194=INDIRECT("'"&amp;I$145&amp;"'!B1:B300")),0))</f>
        <v>#VALUE!</v>
      </c>
      <c r="J194" s="22" t="e">
        <f aca="true" t="array" ref="J194:J194">INDEX(OFFSET(INDIRECT("'"&amp;J$145&amp;"'!A1"),0,$C$144,200,1),MATCH(1,(_summary!$B194=INDIRECT("'"&amp;J$145&amp;"'!A1:A300"))*(_summary!$C194=INDIRECT("'"&amp;J$145&amp;"'!B1:B300")),0))</f>
        <v>#VALUE!</v>
      </c>
      <c r="K194" s="22" t="e">
        <f aca="true" t="array" ref="K194:K194">INDEX(OFFSET(INDIRECT("'"&amp;K$145&amp;"'!A1"),0,$C$144,200,1),MATCH(1,(_summary!$B194=INDIRECT("'"&amp;K$145&amp;"'!A1:A300"))*(_summary!$C194=INDIRECT("'"&amp;K$145&amp;"'!B1:B300")),0))</f>
        <v>#VALUE!</v>
      </c>
      <c r="L194" s="22" t="e">
        <f aca="true" t="array" ref="L194:L194">INDEX(OFFSET(INDIRECT("'"&amp;L$145&amp;"'!A1"),0,$C$144,200,1),MATCH(1,(_summary!$B194=INDIRECT("'"&amp;L$145&amp;"'!A1:A300"))*(_summary!$C194=INDIRECT("'"&amp;L$145&amp;"'!B1:B300")),0))</f>
        <v>#VALUE!</v>
      </c>
      <c r="M194" s="22" t="e">
        <f aca="true" t="array" ref="M194:M194">INDEX(OFFSET(INDIRECT("'"&amp;M$145&amp;"'!A1"),0,$C$144,200,1),MATCH(1,(_summary!$B194=INDIRECT("'"&amp;M$145&amp;"'!A1:A300"))*(_summary!$C194=INDIRECT("'"&amp;M$145&amp;"'!B1:B300")),0))</f>
        <v>#VALUE!</v>
      </c>
      <c r="N194" s="22" t="e">
        <f aca="true" t="array" ref="N194:N194">INDEX(OFFSET(INDIRECT("'"&amp;N$145&amp;"'!A1"),0,$C$144,200,1),MATCH(1,(_summary!$B194=INDIRECT("'"&amp;N$145&amp;"'!A1:A300"))*(_summary!$C194=INDIRECT("'"&amp;N$145&amp;"'!B1:B300")),0))</f>
        <v>#VALUE!</v>
      </c>
      <c r="O194" s="22" t="e">
        <f aca="true" t="array" ref="O194:O194">INDEX(OFFSET(INDIRECT("'"&amp;O$145&amp;"'!A1"),0,$C$144,200,1),MATCH(1,(_summary!$B194=INDIRECT("'"&amp;O$145&amp;"'!A1:A300"))*(_summary!$C194=INDIRECT("'"&amp;O$145&amp;"'!B1:B300")),0))</f>
        <v>#VALUE!</v>
      </c>
      <c r="P194" s="22" t="e">
        <f aca="true" t="array" ref="P194:P194">INDEX(OFFSET(INDIRECT("'"&amp;P$145&amp;"'!A1"),0,$C$144,200,1),MATCH(1,(_summary!$B194=INDIRECT("'"&amp;P$145&amp;"'!A1:A300"))*(_summary!$C194=INDIRECT("'"&amp;P$145&amp;"'!B1:B300")),0))</f>
        <v>#VALUE!</v>
      </c>
      <c r="Q194" s="18" t="e">
        <f aca="false">SUM(D194:P194)</f>
        <v>#VALUE!</v>
      </c>
    </row>
    <row r="195" customFormat="false" ht="16.5" hidden="false" customHeight="false" outlineLevel="0" collapsed="false">
      <c r="B195" s="0" t="s">
        <v>55</v>
      </c>
      <c r="C195" s="0" t="n">
        <f aca="false">C166+1</f>
        <v>2</v>
      </c>
      <c r="D195" s="22" t="e">
        <f aca="true" t="array" ref="D195:D195">INDEX(OFFSET(INDIRECT("'"&amp;D$145&amp;"'!A1"),0,$C$144,200,1),MATCH(1,(_summary!$B195=INDIRECT("'"&amp;D$145&amp;"'!A1:A300"))*(_summary!$C195=INDIRECT("'"&amp;D$145&amp;"'!B1:B300")),0))</f>
        <v>#VALUE!</v>
      </c>
      <c r="E195" s="22" t="e">
        <f aca="true" t="array" ref="E195:E195">INDEX(OFFSET(INDIRECT("'"&amp;E$145&amp;"'!A1"),0,$C$144,200,1),MATCH(1,(_summary!$B195=INDIRECT("'"&amp;E$145&amp;"'!A1:A300"))*(_summary!$C195=INDIRECT("'"&amp;E$145&amp;"'!B1:B300")),0))</f>
        <v>#VALUE!</v>
      </c>
      <c r="F195" s="22" t="e">
        <f aca="true" t="array" ref="F195:F195">INDEX(OFFSET(INDIRECT("'"&amp;F$145&amp;"'!A1"),0,$C$144,200,1),MATCH(1,(_summary!$B195=INDIRECT("'"&amp;F$145&amp;"'!A1:A300"))*(_summary!$C195=INDIRECT("'"&amp;F$145&amp;"'!B1:B300")),0))</f>
        <v>#VALUE!</v>
      </c>
      <c r="G195" s="22" t="e">
        <f aca="true" t="array" ref="G195:G195">INDEX(OFFSET(INDIRECT("'"&amp;G$145&amp;"'!A1"),0,$C$144,200,1),MATCH(1,(_summary!$B195=INDIRECT("'"&amp;G$145&amp;"'!A1:A300"))*(_summary!$C195=INDIRECT("'"&amp;G$145&amp;"'!B1:B300")),0))</f>
        <v>#VALUE!</v>
      </c>
      <c r="H195" s="22" t="e">
        <f aca="true" t="array" ref="H195:H195">INDEX(OFFSET(INDIRECT("'"&amp;H$145&amp;"'!A1"),0,$C$144,200,1),MATCH(1,(_summary!$B195=INDIRECT("'"&amp;H$145&amp;"'!A1:A300"))*(_summary!$C195=INDIRECT("'"&amp;H$145&amp;"'!B1:B300")),0))</f>
        <v>#VALUE!</v>
      </c>
      <c r="I195" s="22" t="e">
        <f aca="true" t="array" ref="I195:I195">INDEX(OFFSET(INDIRECT("'"&amp;I$145&amp;"'!A1"),0,$C$144,200,1),MATCH(1,(_summary!$B195=INDIRECT("'"&amp;I$145&amp;"'!A1:A300"))*(_summary!$C195=INDIRECT("'"&amp;I$145&amp;"'!B1:B300")),0))</f>
        <v>#VALUE!</v>
      </c>
      <c r="J195" s="22" t="e">
        <f aca="true" t="array" ref="J195:J195">INDEX(OFFSET(INDIRECT("'"&amp;J$145&amp;"'!A1"),0,$C$144,200,1),MATCH(1,(_summary!$B195=INDIRECT("'"&amp;J$145&amp;"'!A1:A300"))*(_summary!$C195=INDIRECT("'"&amp;J$145&amp;"'!B1:B300")),0))</f>
        <v>#VALUE!</v>
      </c>
      <c r="K195" s="22" t="e">
        <f aca="true" t="array" ref="K195:K195">INDEX(OFFSET(INDIRECT("'"&amp;K$145&amp;"'!A1"),0,$C$144,200,1),MATCH(1,(_summary!$B195=INDIRECT("'"&amp;K$145&amp;"'!A1:A300"))*(_summary!$C195=INDIRECT("'"&amp;K$145&amp;"'!B1:B300")),0))</f>
        <v>#VALUE!</v>
      </c>
      <c r="L195" s="22" t="e">
        <f aca="true" t="array" ref="L195:L195">INDEX(OFFSET(INDIRECT("'"&amp;L$145&amp;"'!A1"),0,$C$144,200,1),MATCH(1,(_summary!$B195=INDIRECT("'"&amp;L$145&amp;"'!A1:A300"))*(_summary!$C195=INDIRECT("'"&amp;L$145&amp;"'!B1:B300")),0))</f>
        <v>#VALUE!</v>
      </c>
      <c r="M195" s="22" t="e">
        <f aca="true" t="array" ref="M195:M195">INDEX(OFFSET(INDIRECT("'"&amp;M$145&amp;"'!A1"),0,$C$144,200,1),MATCH(1,(_summary!$B195=INDIRECT("'"&amp;M$145&amp;"'!A1:A300"))*(_summary!$C195=INDIRECT("'"&amp;M$145&amp;"'!B1:B300")),0))</f>
        <v>#VALUE!</v>
      </c>
      <c r="N195" s="22" t="e">
        <f aca="true" t="array" ref="N195:N195">INDEX(OFFSET(INDIRECT("'"&amp;N$145&amp;"'!A1"),0,$C$144,200,1),MATCH(1,(_summary!$B195=INDIRECT("'"&amp;N$145&amp;"'!A1:A300"))*(_summary!$C195=INDIRECT("'"&amp;N$145&amp;"'!B1:B300")),0))</f>
        <v>#VALUE!</v>
      </c>
      <c r="O195" s="22" t="e">
        <f aca="true" t="array" ref="O195:O195">INDEX(OFFSET(INDIRECT("'"&amp;O$145&amp;"'!A1"),0,$C$144,200,1),MATCH(1,(_summary!$B195=INDIRECT("'"&amp;O$145&amp;"'!A1:A300"))*(_summary!$C195=INDIRECT("'"&amp;O$145&amp;"'!B1:B300")),0))</f>
        <v>#VALUE!</v>
      </c>
      <c r="P195" s="22" t="e">
        <f aca="true" t="array" ref="P195:P195">INDEX(OFFSET(INDIRECT("'"&amp;P$145&amp;"'!A1"),0,$C$144,200,1),MATCH(1,(_summary!$B195=INDIRECT("'"&amp;P$145&amp;"'!A1:A300"))*(_summary!$C195=INDIRECT("'"&amp;P$145&amp;"'!B1:B300")),0))</f>
        <v>#VALUE!</v>
      </c>
      <c r="Q195" s="18" t="e">
        <f aca="false">SUM(D195:P195)</f>
        <v>#VALUE!</v>
      </c>
    </row>
    <row r="196" customFormat="false" ht="16.5" hidden="false" customHeight="false" outlineLevel="0" collapsed="false">
      <c r="B196" s="0" t="s">
        <v>56</v>
      </c>
      <c r="C196" s="0" t="n">
        <f aca="false">C167+1</f>
        <v>2</v>
      </c>
      <c r="D196" s="22" t="e">
        <f aca="true" t="array" ref="D196:D196">INDEX(OFFSET(INDIRECT("'"&amp;D$145&amp;"'!A1"),0,$C$144,200,1),MATCH(1,(_summary!$B196=INDIRECT("'"&amp;D$145&amp;"'!A1:A300"))*(_summary!$C196=INDIRECT("'"&amp;D$145&amp;"'!B1:B300")),0))</f>
        <v>#VALUE!</v>
      </c>
      <c r="E196" s="22" t="e">
        <f aca="true" t="array" ref="E196:E196">INDEX(OFFSET(INDIRECT("'"&amp;E$145&amp;"'!A1"),0,$C$144,200,1),MATCH(1,(_summary!$B196=INDIRECT("'"&amp;E$145&amp;"'!A1:A300"))*(_summary!$C196=INDIRECT("'"&amp;E$145&amp;"'!B1:B300")),0))</f>
        <v>#VALUE!</v>
      </c>
      <c r="F196" s="22" t="e">
        <f aca="true" t="array" ref="F196:F196">INDEX(OFFSET(INDIRECT("'"&amp;F$145&amp;"'!A1"),0,$C$144,200,1),MATCH(1,(_summary!$B196=INDIRECT("'"&amp;F$145&amp;"'!A1:A300"))*(_summary!$C196=INDIRECT("'"&amp;F$145&amp;"'!B1:B300")),0))</f>
        <v>#VALUE!</v>
      </c>
      <c r="G196" s="22" t="e">
        <f aca="true" t="array" ref="G196:G196">INDEX(OFFSET(INDIRECT("'"&amp;G$145&amp;"'!A1"),0,$C$144,200,1),MATCH(1,(_summary!$B196=INDIRECT("'"&amp;G$145&amp;"'!A1:A300"))*(_summary!$C196=INDIRECT("'"&amp;G$145&amp;"'!B1:B300")),0))</f>
        <v>#VALUE!</v>
      </c>
      <c r="H196" s="22" t="e">
        <f aca="true" t="array" ref="H196:H196">INDEX(OFFSET(INDIRECT("'"&amp;H$145&amp;"'!A1"),0,$C$144,200,1),MATCH(1,(_summary!$B196=INDIRECT("'"&amp;H$145&amp;"'!A1:A300"))*(_summary!$C196=INDIRECT("'"&amp;H$145&amp;"'!B1:B300")),0))</f>
        <v>#VALUE!</v>
      </c>
      <c r="I196" s="22" t="e">
        <f aca="true" t="array" ref="I196:I196">INDEX(OFFSET(INDIRECT("'"&amp;I$145&amp;"'!A1"),0,$C$144,200,1),MATCH(1,(_summary!$B196=INDIRECT("'"&amp;I$145&amp;"'!A1:A300"))*(_summary!$C196=INDIRECT("'"&amp;I$145&amp;"'!B1:B300")),0))</f>
        <v>#VALUE!</v>
      </c>
      <c r="J196" s="22" t="e">
        <f aca="true" t="array" ref="J196:J196">INDEX(OFFSET(INDIRECT("'"&amp;J$145&amp;"'!A1"),0,$C$144,200,1),MATCH(1,(_summary!$B196=INDIRECT("'"&amp;J$145&amp;"'!A1:A300"))*(_summary!$C196=INDIRECT("'"&amp;J$145&amp;"'!B1:B300")),0))</f>
        <v>#VALUE!</v>
      </c>
      <c r="K196" s="22" t="e">
        <f aca="true" t="array" ref="K196:K196">INDEX(OFFSET(INDIRECT("'"&amp;K$145&amp;"'!A1"),0,$C$144,200,1),MATCH(1,(_summary!$B196=INDIRECT("'"&amp;K$145&amp;"'!A1:A300"))*(_summary!$C196=INDIRECT("'"&amp;K$145&amp;"'!B1:B300")),0))</f>
        <v>#VALUE!</v>
      </c>
      <c r="L196" s="22" t="e">
        <f aca="true" t="array" ref="L196:L196">INDEX(OFFSET(INDIRECT("'"&amp;L$145&amp;"'!A1"),0,$C$144,200,1),MATCH(1,(_summary!$B196=INDIRECT("'"&amp;L$145&amp;"'!A1:A300"))*(_summary!$C196=INDIRECT("'"&amp;L$145&amp;"'!B1:B300")),0))</f>
        <v>#VALUE!</v>
      </c>
      <c r="M196" s="22" t="e">
        <f aca="true" t="array" ref="M196:M196">INDEX(OFFSET(INDIRECT("'"&amp;M$145&amp;"'!A1"),0,$C$144,200,1),MATCH(1,(_summary!$B196=INDIRECT("'"&amp;M$145&amp;"'!A1:A300"))*(_summary!$C196=INDIRECT("'"&amp;M$145&amp;"'!B1:B300")),0))</f>
        <v>#VALUE!</v>
      </c>
      <c r="N196" s="22" t="e">
        <f aca="true" t="array" ref="N196:N196">INDEX(OFFSET(INDIRECT("'"&amp;N$145&amp;"'!A1"),0,$C$144,200,1),MATCH(1,(_summary!$B196=INDIRECT("'"&amp;N$145&amp;"'!A1:A300"))*(_summary!$C196=INDIRECT("'"&amp;N$145&amp;"'!B1:B300")),0))</f>
        <v>#VALUE!</v>
      </c>
      <c r="O196" s="22" t="e">
        <f aca="true" t="array" ref="O196:O196">INDEX(OFFSET(INDIRECT("'"&amp;O$145&amp;"'!A1"),0,$C$144,200,1),MATCH(1,(_summary!$B196=INDIRECT("'"&amp;O$145&amp;"'!A1:A300"))*(_summary!$C196=INDIRECT("'"&amp;O$145&amp;"'!B1:B300")),0))</f>
        <v>#VALUE!</v>
      </c>
      <c r="P196" s="22" t="e">
        <f aca="true" t="array" ref="P196:P196">INDEX(OFFSET(INDIRECT("'"&amp;P$145&amp;"'!A1"),0,$C$144,200,1),MATCH(1,(_summary!$B196=INDIRECT("'"&amp;P$145&amp;"'!A1:A300"))*(_summary!$C196=INDIRECT("'"&amp;P$145&amp;"'!B1:B300")),0))</f>
        <v>#VALUE!</v>
      </c>
      <c r="Q196" s="18" t="e">
        <f aca="false">SUM(D196:P196)</f>
        <v>#VALUE!</v>
      </c>
    </row>
    <row r="197" customFormat="false" ht="16.5" hidden="false" customHeight="false" outlineLevel="0" collapsed="false">
      <c r="B197" s="0" t="s">
        <v>57</v>
      </c>
      <c r="C197" s="0" t="n">
        <f aca="false">C168+1</f>
        <v>2</v>
      </c>
      <c r="D197" s="22" t="e">
        <f aca="true" t="array" ref="D197:D197">INDEX(OFFSET(INDIRECT("'"&amp;D$145&amp;"'!A1"),0,$C$144,200,1),MATCH(1,(_summary!$B197=INDIRECT("'"&amp;D$145&amp;"'!A1:A300"))*(_summary!$C197=INDIRECT("'"&amp;D$145&amp;"'!B1:B300")),0))</f>
        <v>#VALUE!</v>
      </c>
      <c r="E197" s="22" t="e">
        <f aca="true" t="array" ref="E197:E197">INDEX(OFFSET(INDIRECT("'"&amp;E$145&amp;"'!A1"),0,$C$144,200,1),MATCH(1,(_summary!$B197=INDIRECT("'"&amp;E$145&amp;"'!A1:A300"))*(_summary!$C197=INDIRECT("'"&amp;E$145&amp;"'!B1:B300")),0))</f>
        <v>#VALUE!</v>
      </c>
      <c r="F197" s="22" t="e">
        <f aca="true" t="array" ref="F197:F197">INDEX(OFFSET(INDIRECT("'"&amp;F$145&amp;"'!A1"),0,$C$144,200,1),MATCH(1,(_summary!$B197=INDIRECT("'"&amp;F$145&amp;"'!A1:A300"))*(_summary!$C197=INDIRECT("'"&amp;F$145&amp;"'!B1:B300")),0))</f>
        <v>#VALUE!</v>
      </c>
      <c r="G197" s="22" t="e">
        <f aca="true" t="array" ref="G197:G197">INDEX(OFFSET(INDIRECT("'"&amp;G$145&amp;"'!A1"),0,$C$144,200,1),MATCH(1,(_summary!$B197=INDIRECT("'"&amp;G$145&amp;"'!A1:A300"))*(_summary!$C197=INDIRECT("'"&amp;G$145&amp;"'!B1:B300")),0))</f>
        <v>#VALUE!</v>
      </c>
      <c r="H197" s="22" t="e">
        <f aca="true" t="array" ref="H197:H197">INDEX(OFFSET(INDIRECT("'"&amp;H$145&amp;"'!A1"),0,$C$144,200,1),MATCH(1,(_summary!$B197=INDIRECT("'"&amp;H$145&amp;"'!A1:A300"))*(_summary!$C197=INDIRECT("'"&amp;H$145&amp;"'!B1:B300")),0))</f>
        <v>#VALUE!</v>
      </c>
      <c r="I197" s="22" t="e">
        <f aca="true" t="array" ref="I197:I197">INDEX(OFFSET(INDIRECT("'"&amp;I$145&amp;"'!A1"),0,$C$144,200,1),MATCH(1,(_summary!$B197=INDIRECT("'"&amp;I$145&amp;"'!A1:A300"))*(_summary!$C197=INDIRECT("'"&amp;I$145&amp;"'!B1:B300")),0))</f>
        <v>#VALUE!</v>
      </c>
      <c r="J197" s="22" t="e">
        <f aca="true" t="array" ref="J197:J197">INDEX(OFFSET(INDIRECT("'"&amp;J$145&amp;"'!A1"),0,$C$144,200,1),MATCH(1,(_summary!$B197=INDIRECT("'"&amp;J$145&amp;"'!A1:A300"))*(_summary!$C197=INDIRECT("'"&amp;J$145&amp;"'!B1:B300")),0))</f>
        <v>#VALUE!</v>
      </c>
      <c r="K197" s="22" t="e">
        <f aca="true" t="array" ref="K197:K197">INDEX(OFFSET(INDIRECT("'"&amp;K$145&amp;"'!A1"),0,$C$144,200,1),MATCH(1,(_summary!$B197=INDIRECT("'"&amp;K$145&amp;"'!A1:A300"))*(_summary!$C197=INDIRECT("'"&amp;K$145&amp;"'!B1:B300")),0))</f>
        <v>#VALUE!</v>
      </c>
      <c r="L197" s="22" t="e">
        <f aca="true" t="array" ref="L197:L197">INDEX(OFFSET(INDIRECT("'"&amp;L$145&amp;"'!A1"),0,$C$144,200,1),MATCH(1,(_summary!$B197=INDIRECT("'"&amp;L$145&amp;"'!A1:A300"))*(_summary!$C197=INDIRECT("'"&amp;L$145&amp;"'!B1:B300")),0))</f>
        <v>#VALUE!</v>
      </c>
      <c r="M197" s="22" t="e">
        <f aca="true" t="array" ref="M197:M197">INDEX(OFFSET(INDIRECT("'"&amp;M$145&amp;"'!A1"),0,$C$144,200,1),MATCH(1,(_summary!$B197=INDIRECT("'"&amp;M$145&amp;"'!A1:A300"))*(_summary!$C197=INDIRECT("'"&amp;M$145&amp;"'!B1:B300")),0))</f>
        <v>#VALUE!</v>
      </c>
      <c r="N197" s="22" t="e">
        <f aca="true" t="array" ref="N197:N197">INDEX(OFFSET(INDIRECT("'"&amp;N$145&amp;"'!A1"),0,$C$144,200,1),MATCH(1,(_summary!$B197=INDIRECT("'"&amp;N$145&amp;"'!A1:A300"))*(_summary!$C197=INDIRECT("'"&amp;N$145&amp;"'!B1:B300")),0))</f>
        <v>#VALUE!</v>
      </c>
      <c r="O197" s="22" t="e">
        <f aca="true" t="array" ref="O197:O197">INDEX(OFFSET(INDIRECT("'"&amp;O$145&amp;"'!A1"),0,$C$144,200,1),MATCH(1,(_summary!$B197=INDIRECT("'"&amp;O$145&amp;"'!A1:A300"))*(_summary!$C197=INDIRECT("'"&amp;O$145&amp;"'!B1:B300")),0))</f>
        <v>#VALUE!</v>
      </c>
      <c r="P197" s="22" t="e">
        <f aca="true" t="array" ref="P197:P197">INDEX(OFFSET(INDIRECT("'"&amp;P$145&amp;"'!A1"),0,$C$144,200,1),MATCH(1,(_summary!$B197=INDIRECT("'"&amp;P$145&amp;"'!A1:A300"))*(_summary!$C197=INDIRECT("'"&amp;P$145&amp;"'!B1:B300")),0))</f>
        <v>#VALUE!</v>
      </c>
      <c r="Q197" s="18" t="e">
        <f aca="false">SUM(D197:P197)</f>
        <v>#VALUE!</v>
      </c>
    </row>
    <row r="198" customFormat="false" ht="16.5" hidden="false" customHeight="false" outlineLevel="0" collapsed="false">
      <c r="B198" s="0" t="s">
        <v>58</v>
      </c>
      <c r="C198" s="0" t="n">
        <f aca="false">C169+1</f>
        <v>2</v>
      </c>
      <c r="D198" s="22" t="e">
        <f aca="true" t="array" ref="D198:D198">INDEX(OFFSET(INDIRECT("'"&amp;D$145&amp;"'!A1"),0,$C$144,200,1),MATCH(1,(_summary!$B198=INDIRECT("'"&amp;D$145&amp;"'!A1:A300"))*(_summary!$C198=INDIRECT("'"&amp;D$145&amp;"'!B1:B300")),0))</f>
        <v>#VALUE!</v>
      </c>
      <c r="E198" s="22" t="e">
        <f aca="true" t="array" ref="E198:E198">INDEX(OFFSET(INDIRECT("'"&amp;E$145&amp;"'!A1"),0,$C$144,200,1),MATCH(1,(_summary!$B198=INDIRECT("'"&amp;E$145&amp;"'!A1:A300"))*(_summary!$C198=INDIRECT("'"&amp;E$145&amp;"'!B1:B300")),0))</f>
        <v>#VALUE!</v>
      </c>
      <c r="F198" s="22" t="e">
        <f aca="true" t="array" ref="F198:F198">INDEX(OFFSET(INDIRECT("'"&amp;F$145&amp;"'!A1"),0,$C$144,200,1),MATCH(1,(_summary!$B198=INDIRECT("'"&amp;F$145&amp;"'!A1:A300"))*(_summary!$C198=INDIRECT("'"&amp;F$145&amp;"'!B1:B300")),0))</f>
        <v>#VALUE!</v>
      </c>
      <c r="G198" s="22" t="e">
        <f aca="true" t="array" ref="G198:G198">INDEX(OFFSET(INDIRECT("'"&amp;G$145&amp;"'!A1"),0,$C$144,200,1),MATCH(1,(_summary!$B198=INDIRECT("'"&amp;G$145&amp;"'!A1:A300"))*(_summary!$C198=INDIRECT("'"&amp;G$145&amp;"'!B1:B300")),0))</f>
        <v>#VALUE!</v>
      </c>
      <c r="H198" s="22" t="e">
        <f aca="true" t="array" ref="H198:H198">INDEX(OFFSET(INDIRECT("'"&amp;H$145&amp;"'!A1"),0,$C$144,200,1),MATCH(1,(_summary!$B198=INDIRECT("'"&amp;H$145&amp;"'!A1:A300"))*(_summary!$C198=INDIRECT("'"&amp;H$145&amp;"'!B1:B300")),0))</f>
        <v>#VALUE!</v>
      </c>
      <c r="I198" s="22" t="e">
        <f aca="true" t="array" ref="I198:I198">INDEX(OFFSET(INDIRECT("'"&amp;I$145&amp;"'!A1"),0,$C$144,200,1),MATCH(1,(_summary!$B198=INDIRECT("'"&amp;I$145&amp;"'!A1:A300"))*(_summary!$C198=INDIRECT("'"&amp;I$145&amp;"'!B1:B300")),0))</f>
        <v>#VALUE!</v>
      </c>
      <c r="J198" s="22" t="e">
        <f aca="true" t="array" ref="J198:J198">INDEX(OFFSET(INDIRECT("'"&amp;J$145&amp;"'!A1"),0,$C$144,200,1),MATCH(1,(_summary!$B198=INDIRECT("'"&amp;J$145&amp;"'!A1:A300"))*(_summary!$C198=INDIRECT("'"&amp;J$145&amp;"'!B1:B300")),0))</f>
        <v>#VALUE!</v>
      </c>
      <c r="K198" s="22" t="e">
        <f aca="true" t="array" ref="K198:K198">INDEX(OFFSET(INDIRECT("'"&amp;K$145&amp;"'!A1"),0,$C$144,200,1),MATCH(1,(_summary!$B198=INDIRECT("'"&amp;K$145&amp;"'!A1:A300"))*(_summary!$C198=INDIRECT("'"&amp;K$145&amp;"'!B1:B300")),0))</f>
        <v>#VALUE!</v>
      </c>
      <c r="L198" s="22" t="e">
        <f aca="true" t="array" ref="L198:L198">INDEX(OFFSET(INDIRECT("'"&amp;L$145&amp;"'!A1"),0,$C$144,200,1),MATCH(1,(_summary!$B198=INDIRECT("'"&amp;L$145&amp;"'!A1:A300"))*(_summary!$C198=INDIRECT("'"&amp;L$145&amp;"'!B1:B300")),0))</f>
        <v>#VALUE!</v>
      </c>
      <c r="M198" s="22" t="e">
        <f aca="true" t="array" ref="M198:M198">INDEX(OFFSET(INDIRECT("'"&amp;M$145&amp;"'!A1"),0,$C$144,200,1),MATCH(1,(_summary!$B198=INDIRECT("'"&amp;M$145&amp;"'!A1:A300"))*(_summary!$C198=INDIRECT("'"&amp;M$145&amp;"'!B1:B300")),0))</f>
        <v>#VALUE!</v>
      </c>
      <c r="N198" s="22" t="e">
        <f aca="true" t="array" ref="N198:N198">INDEX(OFFSET(INDIRECT("'"&amp;N$145&amp;"'!A1"),0,$C$144,200,1),MATCH(1,(_summary!$B198=INDIRECT("'"&amp;N$145&amp;"'!A1:A300"))*(_summary!$C198=INDIRECT("'"&amp;N$145&amp;"'!B1:B300")),0))</f>
        <v>#VALUE!</v>
      </c>
      <c r="O198" s="22" t="e">
        <f aca="true" t="array" ref="O198:O198">INDEX(OFFSET(INDIRECT("'"&amp;O$145&amp;"'!A1"),0,$C$144,200,1),MATCH(1,(_summary!$B198=INDIRECT("'"&amp;O$145&amp;"'!A1:A300"))*(_summary!$C198=INDIRECT("'"&amp;O$145&amp;"'!B1:B300")),0))</f>
        <v>#VALUE!</v>
      </c>
      <c r="P198" s="22" t="e">
        <f aca="true" t="array" ref="P198:P198">INDEX(OFFSET(INDIRECT("'"&amp;P$145&amp;"'!A1"),0,$C$144,200,1),MATCH(1,(_summary!$B198=INDIRECT("'"&amp;P$145&amp;"'!A1:A300"))*(_summary!$C198=INDIRECT("'"&amp;P$145&amp;"'!B1:B300")),0))</f>
        <v>#VALUE!</v>
      </c>
      <c r="Q198" s="18" t="e">
        <f aca="false">SUM(D198:P198)</f>
        <v>#VALUE!</v>
      </c>
    </row>
    <row r="199" customFormat="false" ht="16.5" hidden="false" customHeight="false" outlineLevel="0" collapsed="false">
      <c r="B199" s="0" t="s">
        <v>59</v>
      </c>
      <c r="C199" s="0" t="n">
        <f aca="false">C170+1</f>
        <v>2</v>
      </c>
      <c r="D199" s="22" t="e">
        <f aca="true" t="array" ref="D199:D199">INDEX(OFFSET(INDIRECT("'"&amp;D$145&amp;"'!A1"),0,$C$144,200,1),MATCH(1,(_summary!$B199=INDIRECT("'"&amp;D$145&amp;"'!A1:A300"))*(_summary!$C199=INDIRECT("'"&amp;D$145&amp;"'!B1:B300")),0))</f>
        <v>#VALUE!</v>
      </c>
      <c r="E199" s="22" t="e">
        <f aca="true" t="array" ref="E199:E199">INDEX(OFFSET(INDIRECT("'"&amp;E$145&amp;"'!A1"),0,$C$144,200,1),MATCH(1,(_summary!$B199=INDIRECT("'"&amp;E$145&amp;"'!A1:A300"))*(_summary!$C199=INDIRECT("'"&amp;E$145&amp;"'!B1:B300")),0))</f>
        <v>#VALUE!</v>
      </c>
      <c r="F199" s="22" t="e">
        <f aca="true" t="array" ref="F199:F199">INDEX(OFFSET(INDIRECT("'"&amp;F$145&amp;"'!A1"),0,$C$144,200,1),MATCH(1,(_summary!$B199=INDIRECT("'"&amp;F$145&amp;"'!A1:A300"))*(_summary!$C199=INDIRECT("'"&amp;F$145&amp;"'!B1:B300")),0))</f>
        <v>#VALUE!</v>
      </c>
      <c r="G199" s="22" t="e">
        <f aca="true" t="array" ref="G199:G199">INDEX(OFFSET(INDIRECT("'"&amp;G$145&amp;"'!A1"),0,$C$144,200,1),MATCH(1,(_summary!$B199=INDIRECT("'"&amp;G$145&amp;"'!A1:A300"))*(_summary!$C199=INDIRECT("'"&amp;G$145&amp;"'!B1:B300")),0))</f>
        <v>#VALUE!</v>
      </c>
      <c r="H199" s="22" t="e">
        <f aca="true" t="array" ref="H199:H199">INDEX(OFFSET(INDIRECT("'"&amp;H$145&amp;"'!A1"),0,$C$144,200,1),MATCH(1,(_summary!$B199=INDIRECT("'"&amp;H$145&amp;"'!A1:A300"))*(_summary!$C199=INDIRECT("'"&amp;H$145&amp;"'!B1:B300")),0))</f>
        <v>#VALUE!</v>
      </c>
      <c r="I199" s="22" t="e">
        <f aca="true" t="array" ref="I199:I199">INDEX(OFFSET(INDIRECT("'"&amp;I$145&amp;"'!A1"),0,$C$144,200,1),MATCH(1,(_summary!$B199=INDIRECT("'"&amp;I$145&amp;"'!A1:A300"))*(_summary!$C199=INDIRECT("'"&amp;I$145&amp;"'!B1:B300")),0))</f>
        <v>#VALUE!</v>
      </c>
      <c r="J199" s="22" t="e">
        <f aca="true" t="array" ref="J199:J199">INDEX(OFFSET(INDIRECT("'"&amp;J$145&amp;"'!A1"),0,$C$144,200,1),MATCH(1,(_summary!$B199=INDIRECT("'"&amp;J$145&amp;"'!A1:A300"))*(_summary!$C199=INDIRECT("'"&amp;J$145&amp;"'!B1:B300")),0))</f>
        <v>#VALUE!</v>
      </c>
      <c r="K199" s="22" t="e">
        <f aca="true" t="array" ref="K199:K199">INDEX(OFFSET(INDIRECT("'"&amp;K$145&amp;"'!A1"),0,$C$144,200,1),MATCH(1,(_summary!$B199=INDIRECT("'"&amp;K$145&amp;"'!A1:A300"))*(_summary!$C199=INDIRECT("'"&amp;K$145&amp;"'!B1:B300")),0))</f>
        <v>#VALUE!</v>
      </c>
      <c r="L199" s="22" t="e">
        <f aca="true" t="array" ref="L199:L199">INDEX(OFFSET(INDIRECT("'"&amp;L$145&amp;"'!A1"),0,$C$144,200,1),MATCH(1,(_summary!$B199=INDIRECT("'"&amp;L$145&amp;"'!A1:A300"))*(_summary!$C199=INDIRECT("'"&amp;L$145&amp;"'!B1:B300")),0))</f>
        <v>#VALUE!</v>
      </c>
      <c r="M199" s="22" t="e">
        <f aca="true" t="array" ref="M199:M199">INDEX(OFFSET(INDIRECT("'"&amp;M$145&amp;"'!A1"),0,$C$144,200,1),MATCH(1,(_summary!$B199=INDIRECT("'"&amp;M$145&amp;"'!A1:A300"))*(_summary!$C199=INDIRECT("'"&amp;M$145&amp;"'!B1:B300")),0))</f>
        <v>#VALUE!</v>
      </c>
      <c r="N199" s="22" t="e">
        <f aca="true" t="array" ref="N199:N199">INDEX(OFFSET(INDIRECT("'"&amp;N$145&amp;"'!A1"),0,$C$144,200,1),MATCH(1,(_summary!$B199=INDIRECT("'"&amp;N$145&amp;"'!A1:A300"))*(_summary!$C199=INDIRECT("'"&amp;N$145&amp;"'!B1:B300")),0))</f>
        <v>#VALUE!</v>
      </c>
      <c r="O199" s="22" t="e">
        <f aca="true" t="array" ref="O199:O199">INDEX(OFFSET(INDIRECT("'"&amp;O$145&amp;"'!A1"),0,$C$144,200,1),MATCH(1,(_summary!$B199=INDIRECT("'"&amp;O$145&amp;"'!A1:A300"))*(_summary!$C199=INDIRECT("'"&amp;O$145&amp;"'!B1:B300")),0))</f>
        <v>#VALUE!</v>
      </c>
      <c r="P199" s="22" t="e">
        <f aca="true" t="array" ref="P199:P199">INDEX(OFFSET(INDIRECT("'"&amp;P$145&amp;"'!A1"),0,$C$144,200,1),MATCH(1,(_summary!$B199=INDIRECT("'"&amp;P$145&amp;"'!A1:A300"))*(_summary!$C199=INDIRECT("'"&amp;P$145&amp;"'!B1:B300")),0))</f>
        <v>#VALUE!</v>
      </c>
      <c r="Q199" s="18" t="e">
        <f aca="false">SUM(D199:P199)</f>
        <v>#VALUE!</v>
      </c>
    </row>
    <row r="200" customFormat="false" ht="16.5" hidden="false" customHeight="false" outlineLevel="0" collapsed="false">
      <c r="B200" s="0" t="s">
        <v>60</v>
      </c>
      <c r="C200" s="0" t="n">
        <f aca="false">C171+1</f>
        <v>2</v>
      </c>
      <c r="D200" s="22" t="e">
        <f aca="true" t="array" ref="D200:D200">INDEX(OFFSET(INDIRECT("'"&amp;D$145&amp;"'!A1"),0,$C$144,200,1),MATCH(1,(_summary!$B200=INDIRECT("'"&amp;D$145&amp;"'!A1:A300"))*(_summary!$C200=INDIRECT("'"&amp;D$145&amp;"'!B1:B300")),0))</f>
        <v>#VALUE!</v>
      </c>
      <c r="E200" s="22" t="e">
        <f aca="true" t="array" ref="E200:E200">INDEX(OFFSET(INDIRECT("'"&amp;E$145&amp;"'!A1"),0,$C$144,200,1),MATCH(1,(_summary!$B200=INDIRECT("'"&amp;E$145&amp;"'!A1:A300"))*(_summary!$C200=INDIRECT("'"&amp;E$145&amp;"'!B1:B300")),0))</f>
        <v>#VALUE!</v>
      </c>
      <c r="F200" s="22" t="e">
        <f aca="true" t="array" ref="F200:F200">INDEX(OFFSET(INDIRECT("'"&amp;F$145&amp;"'!A1"),0,$C$144,200,1),MATCH(1,(_summary!$B200=INDIRECT("'"&amp;F$145&amp;"'!A1:A300"))*(_summary!$C200=INDIRECT("'"&amp;F$145&amp;"'!B1:B300")),0))</f>
        <v>#VALUE!</v>
      </c>
      <c r="G200" s="22" t="e">
        <f aca="true" t="array" ref="G200:G200">INDEX(OFFSET(INDIRECT("'"&amp;G$145&amp;"'!A1"),0,$C$144,200,1),MATCH(1,(_summary!$B200=INDIRECT("'"&amp;G$145&amp;"'!A1:A300"))*(_summary!$C200=INDIRECT("'"&amp;G$145&amp;"'!B1:B300")),0))</f>
        <v>#VALUE!</v>
      </c>
      <c r="H200" s="22" t="e">
        <f aca="true" t="array" ref="H200:H200">INDEX(OFFSET(INDIRECT("'"&amp;H$145&amp;"'!A1"),0,$C$144,200,1),MATCH(1,(_summary!$B200=INDIRECT("'"&amp;H$145&amp;"'!A1:A300"))*(_summary!$C200=INDIRECT("'"&amp;H$145&amp;"'!B1:B300")),0))</f>
        <v>#VALUE!</v>
      </c>
      <c r="I200" s="22" t="e">
        <f aca="true" t="array" ref="I200:I200">INDEX(OFFSET(INDIRECT("'"&amp;I$145&amp;"'!A1"),0,$C$144,200,1),MATCH(1,(_summary!$B200=INDIRECT("'"&amp;I$145&amp;"'!A1:A300"))*(_summary!$C200=INDIRECT("'"&amp;I$145&amp;"'!B1:B300")),0))</f>
        <v>#VALUE!</v>
      </c>
      <c r="J200" s="22" t="e">
        <f aca="true" t="array" ref="J200:J200">INDEX(OFFSET(INDIRECT("'"&amp;J$145&amp;"'!A1"),0,$C$144,200,1),MATCH(1,(_summary!$B200=INDIRECT("'"&amp;J$145&amp;"'!A1:A300"))*(_summary!$C200=INDIRECT("'"&amp;J$145&amp;"'!B1:B300")),0))</f>
        <v>#VALUE!</v>
      </c>
      <c r="K200" s="22" t="e">
        <f aca="true" t="array" ref="K200:K200">INDEX(OFFSET(INDIRECT("'"&amp;K$145&amp;"'!A1"),0,$C$144,200,1),MATCH(1,(_summary!$B200=INDIRECT("'"&amp;K$145&amp;"'!A1:A300"))*(_summary!$C200=INDIRECT("'"&amp;K$145&amp;"'!B1:B300")),0))</f>
        <v>#VALUE!</v>
      </c>
      <c r="L200" s="22" t="e">
        <f aca="true" t="array" ref="L200:L200">INDEX(OFFSET(INDIRECT("'"&amp;L$145&amp;"'!A1"),0,$C$144,200,1),MATCH(1,(_summary!$B200=INDIRECT("'"&amp;L$145&amp;"'!A1:A300"))*(_summary!$C200=INDIRECT("'"&amp;L$145&amp;"'!B1:B300")),0))</f>
        <v>#VALUE!</v>
      </c>
      <c r="M200" s="22" t="e">
        <f aca="true" t="array" ref="M200:M200">INDEX(OFFSET(INDIRECT("'"&amp;M$145&amp;"'!A1"),0,$C$144,200,1),MATCH(1,(_summary!$B200=INDIRECT("'"&amp;M$145&amp;"'!A1:A300"))*(_summary!$C200=INDIRECT("'"&amp;M$145&amp;"'!B1:B300")),0))</f>
        <v>#VALUE!</v>
      </c>
      <c r="N200" s="22" t="e">
        <f aca="true" t="array" ref="N200:N200">INDEX(OFFSET(INDIRECT("'"&amp;N$145&amp;"'!A1"),0,$C$144,200,1),MATCH(1,(_summary!$B200=INDIRECT("'"&amp;N$145&amp;"'!A1:A300"))*(_summary!$C200=INDIRECT("'"&amp;N$145&amp;"'!B1:B300")),0))</f>
        <v>#VALUE!</v>
      </c>
      <c r="O200" s="22" t="e">
        <f aca="true" t="array" ref="O200:O200">INDEX(OFFSET(INDIRECT("'"&amp;O$145&amp;"'!A1"),0,$C$144,200,1),MATCH(1,(_summary!$B200=INDIRECT("'"&amp;O$145&amp;"'!A1:A300"))*(_summary!$C200=INDIRECT("'"&amp;O$145&amp;"'!B1:B300")),0))</f>
        <v>#VALUE!</v>
      </c>
      <c r="P200" s="22" t="e">
        <f aca="true" t="array" ref="P200:P200">INDEX(OFFSET(INDIRECT("'"&amp;P$145&amp;"'!A1"),0,$C$144,200,1),MATCH(1,(_summary!$B200=INDIRECT("'"&amp;P$145&amp;"'!A1:A300"))*(_summary!$C200=INDIRECT("'"&amp;P$145&amp;"'!B1:B300")),0))</f>
        <v>#VALUE!</v>
      </c>
      <c r="Q200" s="18" t="e">
        <f aca="false">SUM(D200:P200)</f>
        <v>#VALUE!</v>
      </c>
    </row>
    <row r="201" customFormat="false" ht="16.5" hidden="false" customHeight="false" outlineLevel="0" collapsed="false">
      <c r="B201" s="0" t="s">
        <v>61</v>
      </c>
      <c r="C201" s="0" t="n">
        <f aca="false">C172+1</f>
        <v>2</v>
      </c>
      <c r="D201" s="22" t="e">
        <f aca="true" t="array" ref="D201:D201">INDEX(OFFSET(INDIRECT("'"&amp;D$145&amp;"'!A1"),0,$C$144,200,1),MATCH(1,(_summary!$B201=INDIRECT("'"&amp;D$145&amp;"'!A1:A300"))*(_summary!$C201=INDIRECT("'"&amp;D$145&amp;"'!B1:B300")),0))</f>
        <v>#VALUE!</v>
      </c>
      <c r="E201" s="22" t="e">
        <f aca="true" t="array" ref="E201:E201">INDEX(OFFSET(INDIRECT("'"&amp;E$145&amp;"'!A1"),0,$C$144,200,1),MATCH(1,(_summary!$B201=INDIRECT("'"&amp;E$145&amp;"'!A1:A300"))*(_summary!$C201=INDIRECT("'"&amp;E$145&amp;"'!B1:B300")),0))</f>
        <v>#VALUE!</v>
      </c>
      <c r="F201" s="22" t="e">
        <f aca="true" t="array" ref="F201:F201">INDEX(OFFSET(INDIRECT("'"&amp;F$145&amp;"'!A1"),0,$C$144,200,1),MATCH(1,(_summary!$B201=INDIRECT("'"&amp;F$145&amp;"'!A1:A300"))*(_summary!$C201=INDIRECT("'"&amp;F$145&amp;"'!B1:B300")),0))</f>
        <v>#VALUE!</v>
      </c>
      <c r="G201" s="22" t="e">
        <f aca="true" t="array" ref="G201:G201">INDEX(OFFSET(INDIRECT("'"&amp;G$145&amp;"'!A1"),0,$C$144,200,1),MATCH(1,(_summary!$B201=INDIRECT("'"&amp;G$145&amp;"'!A1:A300"))*(_summary!$C201=INDIRECT("'"&amp;G$145&amp;"'!B1:B300")),0))</f>
        <v>#VALUE!</v>
      </c>
      <c r="H201" s="22" t="e">
        <f aca="true" t="array" ref="H201:H201">INDEX(OFFSET(INDIRECT("'"&amp;H$145&amp;"'!A1"),0,$C$144,200,1),MATCH(1,(_summary!$B201=INDIRECT("'"&amp;H$145&amp;"'!A1:A300"))*(_summary!$C201=INDIRECT("'"&amp;H$145&amp;"'!B1:B300")),0))</f>
        <v>#VALUE!</v>
      </c>
      <c r="I201" s="22" t="e">
        <f aca="true" t="array" ref="I201:I201">INDEX(OFFSET(INDIRECT("'"&amp;I$145&amp;"'!A1"),0,$C$144,200,1),MATCH(1,(_summary!$B201=INDIRECT("'"&amp;I$145&amp;"'!A1:A300"))*(_summary!$C201=INDIRECT("'"&amp;I$145&amp;"'!B1:B300")),0))</f>
        <v>#VALUE!</v>
      </c>
      <c r="J201" s="22" t="e">
        <f aca="true" t="array" ref="J201:J201">INDEX(OFFSET(INDIRECT("'"&amp;J$145&amp;"'!A1"),0,$C$144,200,1),MATCH(1,(_summary!$B201=INDIRECT("'"&amp;J$145&amp;"'!A1:A300"))*(_summary!$C201=INDIRECT("'"&amp;J$145&amp;"'!B1:B300")),0))</f>
        <v>#VALUE!</v>
      </c>
      <c r="K201" s="22" t="e">
        <f aca="true" t="array" ref="K201:K201">INDEX(OFFSET(INDIRECT("'"&amp;K$145&amp;"'!A1"),0,$C$144,200,1),MATCH(1,(_summary!$B201=INDIRECT("'"&amp;K$145&amp;"'!A1:A300"))*(_summary!$C201=INDIRECT("'"&amp;K$145&amp;"'!B1:B300")),0))</f>
        <v>#VALUE!</v>
      </c>
      <c r="L201" s="22" t="e">
        <f aca="true" t="array" ref="L201:L201">INDEX(OFFSET(INDIRECT("'"&amp;L$145&amp;"'!A1"),0,$C$144,200,1),MATCH(1,(_summary!$B201=INDIRECT("'"&amp;L$145&amp;"'!A1:A300"))*(_summary!$C201=INDIRECT("'"&amp;L$145&amp;"'!B1:B300")),0))</f>
        <v>#VALUE!</v>
      </c>
      <c r="M201" s="22" t="e">
        <f aca="true" t="array" ref="M201:M201">INDEX(OFFSET(INDIRECT("'"&amp;M$145&amp;"'!A1"),0,$C$144,200,1),MATCH(1,(_summary!$B201=INDIRECT("'"&amp;M$145&amp;"'!A1:A300"))*(_summary!$C201=INDIRECT("'"&amp;M$145&amp;"'!B1:B300")),0))</f>
        <v>#VALUE!</v>
      </c>
      <c r="N201" s="22" t="e">
        <f aca="true" t="array" ref="N201:N201">INDEX(OFFSET(INDIRECT("'"&amp;N$145&amp;"'!A1"),0,$C$144,200,1),MATCH(1,(_summary!$B201=INDIRECT("'"&amp;N$145&amp;"'!A1:A300"))*(_summary!$C201=INDIRECT("'"&amp;N$145&amp;"'!B1:B300")),0))</f>
        <v>#VALUE!</v>
      </c>
      <c r="O201" s="22" t="e">
        <f aca="true" t="array" ref="O201:O201">INDEX(OFFSET(INDIRECT("'"&amp;O$145&amp;"'!A1"),0,$C$144,200,1),MATCH(1,(_summary!$B201=INDIRECT("'"&amp;O$145&amp;"'!A1:A300"))*(_summary!$C201=INDIRECT("'"&amp;O$145&amp;"'!B1:B300")),0))</f>
        <v>#VALUE!</v>
      </c>
      <c r="P201" s="22" t="e">
        <f aca="true" t="array" ref="P201:P201">INDEX(OFFSET(INDIRECT("'"&amp;P$145&amp;"'!A1"),0,$C$144,200,1),MATCH(1,(_summary!$B201=INDIRECT("'"&amp;P$145&amp;"'!A1:A300"))*(_summary!$C201=INDIRECT("'"&amp;P$145&amp;"'!B1:B300")),0))</f>
        <v>#VALUE!</v>
      </c>
      <c r="Q201" s="18" t="e">
        <f aca="false">SUM(D201:P201)</f>
        <v>#VALUE!</v>
      </c>
    </row>
    <row r="202" customFormat="false" ht="16.5" hidden="false" customHeight="false" outlineLevel="0" collapsed="false">
      <c r="B202" s="0" t="s">
        <v>62</v>
      </c>
      <c r="C202" s="0" t="n">
        <f aca="false">C173+1</f>
        <v>2</v>
      </c>
      <c r="D202" s="22" t="e">
        <f aca="true" t="array" ref="D202:D202">INDEX(OFFSET(INDIRECT("'"&amp;D$145&amp;"'!A1"),0,$C$144,200,1),MATCH(1,(_summary!$B202=INDIRECT("'"&amp;D$145&amp;"'!A1:A300"))*(_summary!$C202=INDIRECT("'"&amp;D$145&amp;"'!B1:B300")),0))</f>
        <v>#VALUE!</v>
      </c>
      <c r="E202" s="22" t="e">
        <f aca="true" t="array" ref="E202:E202">INDEX(OFFSET(INDIRECT("'"&amp;E$145&amp;"'!A1"),0,$C$144,200,1),MATCH(1,(_summary!$B202=INDIRECT("'"&amp;E$145&amp;"'!A1:A300"))*(_summary!$C202=INDIRECT("'"&amp;E$145&amp;"'!B1:B300")),0))</f>
        <v>#VALUE!</v>
      </c>
      <c r="F202" s="22" t="e">
        <f aca="true" t="array" ref="F202:F202">INDEX(OFFSET(INDIRECT("'"&amp;F$145&amp;"'!A1"),0,$C$144,200,1),MATCH(1,(_summary!$B202=INDIRECT("'"&amp;F$145&amp;"'!A1:A300"))*(_summary!$C202=INDIRECT("'"&amp;F$145&amp;"'!B1:B300")),0))</f>
        <v>#VALUE!</v>
      </c>
      <c r="G202" s="22" t="e">
        <f aca="true" t="array" ref="G202:G202">INDEX(OFFSET(INDIRECT("'"&amp;G$145&amp;"'!A1"),0,$C$144,200,1),MATCH(1,(_summary!$B202=INDIRECT("'"&amp;G$145&amp;"'!A1:A300"))*(_summary!$C202=INDIRECT("'"&amp;G$145&amp;"'!B1:B300")),0))</f>
        <v>#VALUE!</v>
      </c>
      <c r="H202" s="22" t="e">
        <f aca="true" t="array" ref="H202:H202">INDEX(OFFSET(INDIRECT("'"&amp;H$145&amp;"'!A1"),0,$C$144,200,1),MATCH(1,(_summary!$B202=INDIRECT("'"&amp;H$145&amp;"'!A1:A300"))*(_summary!$C202=INDIRECT("'"&amp;H$145&amp;"'!B1:B300")),0))</f>
        <v>#VALUE!</v>
      </c>
      <c r="I202" s="22" t="e">
        <f aca="true" t="array" ref="I202:I202">INDEX(OFFSET(INDIRECT("'"&amp;I$145&amp;"'!A1"),0,$C$144,200,1),MATCH(1,(_summary!$B202=INDIRECT("'"&amp;I$145&amp;"'!A1:A300"))*(_summary!$C202=INDIRECT("'"&amp;I$145&amp;"'!B1:B300")),0))</f>
        <v>#VALUE!</v>
      </c>
      <c r="J202" s="22" t="e">
        <f aca="true" t="array" ref="J202:J202">INDEX(OFFSET(INDIRECT("'"&amp;J$145&amp;"'!A1"),0,$C$144,200,1),MATCH(1,(_summary!$B202=INDIRECT("'"&amp;J$145&amp;"'!A1:A300"))*(_summary!$C202=INDIRECT("'"&amp;J$145&amp;"'!B1:B300")),0))</f>
        <v>#VALUE!</v>
      </c>
      <c r="K202" s="22" t="e">
        <f aca="true" t="array" ref="K202:K202">INDEX(OFFSET(INDIRECT("'"&amp;K$145&amp;"'!A1"),0,$C$144,200,1),MATCH(1,(_summary!$B202=INDIRECT("'"&amp;K$145&amp;"'!A1:A300"))*(_summary!$C202=INDIRECT("'"&amp;K$145&amp;"'!B1:B300")),0))</f>
        <v>#VALUE!</v>
      </c>
      <c r="L202" s="22" t="e">
        <f aca="true" t="array" ref="L202:L202">INDEX(OFFSET(INDIRECT("'"&amp;L$145&amp;"'!A1"),0,$C$144,200,1),MATCH(1,(_summary!$B202=INDIRECT("'"&amp;L$145&amp;"'!A1:A300"))*(_summary!$C202=INDIRECT("'"&amp;L$145&amp;"'!B1:B300")),0))</f>
        <v>#VALUE!</v>
      </c>
      <c r="M202" s="22" t="e">
        <f aca="true" t="array" ref="M202:M202">INDEX(OFFSET(INDIRECT("'"&amp;M$145&amp;"'!A1"),0,$C$144,200,1),MATCH(1,(_summary!$B202=INDIRECT("'"&amp;M$145&amp;"'!A1:A300"))*(_summary!$C202=INDIRECT("'"&amp;M$145&amp;"'!B1:B300")),0))</f>
        <v>#VALUE!</v>
      </c>
      <c r="N202" s="22" t="e">
        <f aca="true" t="array" ref="N202:N202">INDEX(OFFSET(INDIRECT("'"&amp;N$145&amp;"'!A1"),0,$C$144,200,1),MATCH(1,(_summary!$B202=INDIRECT("'"&amp;N$145&amp;"'!A1:A300"))*(_summary!$C202=INDIRECT("'"&amp;N$145&amp;"'!B1:B300")),0))</f>
        <v>#VALUE!</v>
      </c>
      <c r="O202" s="22" t="e">
        <f aca="true" t="array" ref="O202:O202">INDEX(OFFSET(INDIRECT("'"&amp;O$145&amp;"'!A1"),0,$C$144,200,1),MATCH(1,(_summary!$B202=INDIRECT("'"&amp;O$145&amp;"'!A1:A300"))*(_summary!$C202=INDIRECT("'"&amp;O$145&amp;"'!B1:B300")),0))</f>
        <v>#VALUE!</v>
      </c>
      <c r="P202" s="22" t="e">
        <f aca="true" t="array" ref="P202:P202">INDEX(OFFSET(INDIRECT("'"&amp;P$145&amp;"'!A1"),0,$C$144,200,1),MATCH(1,(_summary!$B202=INDIRECT("'"&amp;P$145&amp;"'!A1:A300"))*(_summary!$C202=INDIRECT("'"&amp;P$145&amp;"'!B1:B300")),0))</f>
        <v>#VALUE!</v>
      </c>
      <c r="Q202" s="18" t="e">
        <f aca="false">SUM(D202:P202)</f>
        <v>#VALUE!</v>
      </c>
    </row>
    <row r="203" customFormat="false" ht="16.5" hidden="false" customHeight="false" outlineLevel="0" collapsed="false">
      <c r="B203" s="0" t="s">
        <v>63</v>
      </c>
      <c r="C203" s="0" t="n">
        <f aca="false">C174+1</f>
        <v>2</v>
      </c>
      <c r="D203" s="22" t="e">
        <f aca="true" t="array" ref="D203:D203">INDEX(OFFSET(INDIRECT("'"&amp;D$145&amp;"'!A1"),0,$C$144,200,1),MATCH(1,(_summary!$B203=INDIRECT("'"&amp;D$145&amp;"'!A1:A300"))*(_summary!$C203=INDIRECT("'"&amp;D$145&amp;"'!B1:B300")),0))</f>
        <v>#VALUE!</v>
      </c>
      <c r="E203" s="22" t="e">
        <f aca="true" t="array" ref="E203:E203">INDEX(OFFSET(INDIRECT("'"&amp;E$145&amp;"'!A1"),0,$C$144,200,1),MATCH(1,(_summary!$B203=INDIRECT("'"&amp;E$145&amp;"'!A1:A300"))*(_summary!$C203=INDIRECT("'"&amp;E$145&amp;"'!B1:B300")),0))</f>
        <v>#VALUE!</v>
      </c>
      <c r="F203" s="22" t="e">
        <f aca="true" t="array" ref="F203:F203">INDEX(OFFSET(INDIRECT("'"&amp;F$145&amp;"'!A1"),0,$C$144,200,1),MATCH(1,(_summary!$B203=INDIRECT("'"&amp;F$145&amp;"'!A1:A300"))*(_summary!$C203=INDIRECT("'"&amp;F$145&amp;"'!B1:B300")),0))</f>
        <v>#VALUE!</v>
      </c>
      <c r="G203" s="22" t="e">
        <f aca="true" t="array" ref="G203:G203">INDEX(OFFSET(INDIRECT("'"&amp;G$145&amp;"'!A1"),0,$C$144,200,1),MATCH(1,(_summary!$B203=INDIRECT("'"&amp;G$145&amp;"'!A1:A300"))*(_summary!$C203=INDIRECT("'"&amp;G$145&amp;"'!B1:B300")),0))</f>
        <v>#VALUE!</v>
      </c>
      <c r="H203" s="22" t="e">
        <f aca="true" t="array" ref="H203:H203">INDEX(OFFSET(INDIRECT("'"&amp;H$145&amp;"'!A1"),0,$C$144,200,1),MATCH(1,(_summary!$B203=INDIRECT("'"&amp;H$145&amp;"'!A1:A300"))*(_summary!$C203=INDIRECT("'"&amp;H$145&amp;"'!B1:B300")),0))</f>
        <v>#VALUE!</v>
      </c>
      <c r="I203" s="22" t="e">
        <f aca="true" t="array" ref="I203:I203">INDEX(OFFSET(INDIRECT("'"&amp;I$145&amp;"'!A1"),0,$C$144,200,1),MATCH(1,(_summary!$B203=INDIRECT("'"&amp;I$145&amp;"'!A1:A300"))*(_summary!$C203=INDIRECT("'"&amp;I$145&amp;"'!B1:B300")),0))</f>
        <v>#VALUE!</v>
      </c>
      <c r="J203" s="22" t="e">
        <f aca="true" t="array" ref="J203:J203">INDEX(OFFSET(INDIRECT("'"&amp;J$145&amp;"'!A1"),0,$C$144,200,1),MATCH(1,(_summary!$B203=INDIRECT("'"&amp;J$145&amp;"'!A1:A300"))*(_summary!$C203=INDIRECT("'"&amp;J$145&amp;"'!B1:B300")),0))</f>
        <v>#VALUE!</v>
      </c>
      <c r="K203" s="22" t="e">
        <f aca="true" t="array" ref="K203:K203">INDEX(OFFSET(INDIRECT("'"&amp;K$145&amp;"'!A1"),0,$C$144,200,1),MATCH(1,(_summary!$B203=INDIRECT("'"&amp;K$145&amp;"'!A1:A300"))*(_summary!$C203=INDIRECT("'"&amp;K$145&amp;"'!B1:B300")),0))</f>
        <v>#VALUE!</v>
      </c>
      <c r="L203" s="22" t="e">
        <f aca="true" t="array" ref="L203:L203">INDEX(OFFSET(INDIRECT("'"&amp;L$145&amp;"'!A1"),0,$C$144,200,1),MATCH(1,(_summary!$B203=INDIRECT("'"&amp;L$145&amp;"'!A1:A300"))*(_summary!$C203=INDIRECT("'"&amp;L$145&amp;"'!B1:B300")),0))</f>
        <v>#VALUE!</v>
      </c>
      <c r="M203" s="22" t="e">
        <f aca="true" t="array" ref="M203:M203">INDEX(OFFSET(INDIRECT("'"&amp;M$145&amp;"'!A1"),0,$C$144,200,1),MATCH(1,(_summary!$B203=INDIRECT("'"&amp;M$145&amp;"'!A1:A300"))*(_summary!$C203=INDIRECT("'"&amp;M$145&amp;"'!B1:B300")),0))</f>
        <v>#VALUE!</v>
      </c>
      <c r="N203" s="22" t="e">
        <f aca="true" t="array" ref="N203:N203">INDEX(OFFSET(INDIRECT("'"&amp;N$145&amp;"'!A1"),0,$C$144,200,1),MATCH(1,(_summary!$B203=INDIRECT("'"&amp;N$145&amp;"'!A1:A300"))*(_summary!$C203=INDIRECT("'"&amp;N$145&amp;"'!B1:B300")),0))</f>
        <v>#VALUE!</v>
      </c>
      <c r="O203" s="22" t="e">
        <f aca="true" t="array" ref="O203:O203">INDEX(OFFSET(INDIRECT("'"&amp;O$145&amp;"'!A1"),0,$C$144,200,1),MATCH(1,(_summary!$B203=INDIRECT("'"&amp;O$145&amp;"'!A1:A300"))*(_summary!$C203=INDIRECT("'"&amp;O$145&amp;"'!B1:B300")),0))</f>
        <v>#VALUE!</v>
      </c>
      <c r="P203" s="22" t="e">
        <f aca="true" t="array" ref="P203:P203">INDEX(OFFSET(INDIRECT("'"&amp;P$145&amp;"'!A1"),0,$C$144,200,1),MATCH(1,(_summary!$B203=INDIRECT("'"&amp;P$145&amp;"'!A1:A300"))*(_summary!$C203=INDIRECT("'"&amp;P$145&amp;"'!B1:B300")),0))</f>
        <v>#VALUE!</v>
      </c>
      <c r="Q203" s="18" t="e">
        <f aca="false">SUM(D203:P203)</f>
        <v>#VALUE!</v>
      </c>
    </row>
    <row r="204" customFormat="false" ht="16.5" hidden="false" customHeight="false" outlineLevel="0" collapsed="false">
      <c r="B204" s="0" t="s">
        <v>35</v>
      </c>
      <c r="C204" s="0" t="n">
        <f aca="false">C175+1</f>
        <v>3</v>
      </c>
      <c r="D204" s="22" t="e">
        <f aca="true" t="array" ref="D204:D204">INDEX(OFFSET(INDIRECT("'"&amp;D$145&amp;"'!A1"),0,$C$144,200,1),MATCH(1,(_summary!$B204=INDIRECT("'"&amp;D$145&amp;"'!A1:A300"))*(_summary!$C204=INDIRECT("'"&amp;D$145&amp;"'!B1:B300")),0))</f>
        <v>#VALUE!</v>
      </c>
      <c r="E204" s="22" t="e">
        <f aca="true" t="array" ref="E204:E204">INDEX(OFFSET(INDIRECT("'"&amp;E$145&amp;"'!A1"),0,$C$144,200,1),MATCH(1,(_summary!$B204=INDIRECT("'"&amp;E$145&amp;"'!A1:A300"))*(_summary!$C204=INDIRECT("'"&amp;E$145&amp;"'!B1:B300")),0))</f>
        <v>#VALUE!</v>
      </c>
      <c r="F204" s="22" t="e">
        <f aca="true" t="array" ref="F204:F204">INDEX(OFFSET(INDIRECT("'"&amp;F$145&amp;"'!A1"),0,$C$144,200,1),MATCH(1,(_summary!$B204=INDIRECT("'"&amp;F$145&amp;"'!A1:A300"))*(_summary!$C204=INDIRECT("'"&amp;F$145&amp;"'!B1:B300")),0))</f>
        <v>#VALUE!</v>
      </c>
      <c r="G204" s="22" t="e">
        <f aca="true" t="array" ref="G204:G204">INDEX(OFFSET(INDIRECT("'"&amp;G$145&amp;"'!A1"),0,$C$144,200,1),MATCH(1,(_summary!$B204=INDIRECT("'"&amp;G$145&amp;"'!A1:A300"))*(_summary!$C204=INDIRECT("'"&amp;G$145&amp;"'!B1:B300")),0))</f>
        <v>#VALUE!</v>
      </c>
      <c r="H204" s="22" t="e">
        <f aca="true" t="array" ref="H204:H204">INDEX(OFFSET(INDIRECT("'"&amp;H$145&amp;"'!A1"),0,$C$144,200,1),MATCH(1,(_summary!$B204=INDIRECT("'"&amp;H$145&amp;"'!A1:A300"))*(_summary!$C204=INDIRECT("'"&amp;H$145&amp;"'!B1:B300")),0))</f>
        <v>#VALUE!</v>
      </c>
      <c r="I204" s="22" t="e">
        <f aca="true" t="array" ref="I204:I204">INDEX(OFFSET(INDIRECT("'"&amp;I$145&amp;"'!A1"),0,$C$144,200,1),MATCH(1,(_summary!$B204=INDIRECT("'"&amp;I$145&amp;"'!A1:A300"))*(_summary!$C204=INDIRECT("'"&amp;I$145&amp;"'!B1:B300")),0))</f>
        <v>#VALUE!</v>
      </c>
      <c r="J204" s="22" t="e">
        <f aca="true" t="array" ref="J204:J204">INDEX(OFFSET(INDIRECT("'"&amp;J$145&amp;"'!A1"),0,$C$144,200,1),MATCH(1,(_summary!$B204=INDIRECT("'"&amp;J$145&amp;"'!A1:A300"))*(_summary!$C204=INDIRECT("'"&amp;J$145&amp;"'!B1:B300")),0))</f>
        <v>#VALUE!</v>
      </c>
      <c r="K204" s="22" t="e">
        <f aca="true" t="array" ref="K204:K204">INDEX(OFFSET(INDIRECT("'"&amp;K$145&amp;"'!A1"),0,$C$144,200,1),MATCH(1,(_summary!$B204=INDIRECT("'"&amp;K$145&amp;"'!A1:A300"))*(_summary!$C204=INDIRECT("'"&amp;K$145&amp;"'!B1:B300")),0))</f>
        <v>#VALUE!</v>
      </c>
      <c r="L204" s="22" t="e">
        <f aca="true" t="array" ref="L204:L204">INDEX(OFFSET(INDIRECT("'"&amp;L$145&amp;"'!A1"),0,$C$144,200,1),MATCH(1,(_summary!$B204=INDIRECT("'"&amp;L$145&amp;"'!A1:A300"))*(_summary!$C204=INDIRECT("'"&amp;L$145&amp;"'!B1:B300")),0))</f>
        <v>#VALUE!</v>
      </c>
      <c r="M204" s="22" t="e">
        <f aca="true" t="array" ref="M204:M204">INDEX(OFFSET(INDIRECT("'"&amp;M$145&amp;"'!A1"),0,$C$144,200,1),MATCH(1,(_summary!$B204=INDIRECT("'"&amp;M$145&amp;"'!A1:A300"))*(_summary!$C204=INDIRECT("'"&amp;M$145&amp;"'!B1:B300")),0))</f>
        <v>#VALUE!</v>
      </c>
      <c r="N204" s="22" t="e">
        <f aca="true" t="array" ref="N204:N204">INDEX(OFFSET(INDIRECT("'"&amp;N$145&amp;"'!A1"),0,$C$144,200,1),MATCH(1,(_summary!$B204=INDIRECT("'"&amp;N$145&amp;"'!A1:A300"))*(_summary!$C204=INDIRECT("'"&amp;N$145&amp;"'!B1:B300")),0))</f>
        <v>#VALUE!</v>
      </c>
      <c r="O204" s="22" t="e">
        <f aca="true" t="array" ref="O204:O204">INDEX(OFFSET(INDIRECT("'"&amp;O$145&amp;"'!A1"),0,$C$144,200,1),MATCH(1,(_summary!$B204=INDIRECT("'"&amp;O$145&amp;"'!A1:A300"))*(_summary!$C204=INDIRECT("'"&amp;O$145&amp;"'!B1:B300")),0))</f>
        <v>#VALUE!</v>
      </c>
      <c r="P204" s="22" t="e">
        <f aca="true" t="array" ref="P204:P204">INDEX(OFFSET(INDIRECT("'"&amp;P$145&amp;"'!A1"),0,$C$144,200,1),MATCH(1,(_summary!$B204=INDIRECT("'"&amp;P$145&amp;"'!A1:A300"))*(_summary!$C204=INDIRECT("'"&amp;P$145&amp;"'!B1:B300")),0))</f>
        <v>#VALUE!</v>
      </c>
      <c r="Q204" s="18" t="e">
        <f aca="false">SUM(D204:P204)</f>
        <v>#VALUE!</v>
      </c>
    </row>
    <row r="205" customFormat="false" ht="16.5" hidden="false" customHeight="false" outlineLevel="0" collapsed="false">
      <c r="B205" s="0" t="s">
        <v>36</v>
      </c>
      <c r="C205" s="0" t="n">
        <f aca="false">C176+1</f>
        <v>3</v>
      </c>
      <c r="D205" s="22" t="e">
        <f aca="true" t="array" ref="D205:D205">INDEX(OFFSET(INDIRECT("'"&amp;D$145&amp;"'!A1"),0,$C$144,200,1),MATCH(1,(_summary!$B205=INDIRECT("'"&amp;D$145&amp;"'!A1:A300"))*(_summary!$C205=INDIRECT("'"&amp;D$145&amp;"'!B1:B300")),0))</f>
        <v>#VALUE!</v>
      </c>
      <c r="E205" s="22" t="e">
        <f aca="true" t="array" ref="E205:E205">INDEX(OFFSET(INDIRECT("'"&amp;E$145&amp;"'!A1"),0,$C$144,200,1),MATCH(1,(_summary!$B205=INDIRECT("'"&amp;E$145&amp;"'!A1:A300"))*(_summary!$C205=INDIRECT("'"&amp;E$145&amp;"'!B1:B300")),0))</f>
        <v>#VALUE!</v>
      </c>
      <c r="F205" s="22" t="e">
        <f aca="true" t="array" ref="F205:F205">INDEX(OFFSET(INDIRECT("'"&amp;F$145&amp;"'!A1"),0,$C$144,200,1),MATCH(1,(_summary!$B205=INDIRECT("'"&amp;F$145&amp;"'!A1:A300"))*(_summary!$C205=INDIRECT("'"&amp;F$145&amp;"'!B1:B300")),0))</f>
        <v>#VALUE!</v>
      </c>
      <c r="G205" s="22" t="e">
        <f aca="true" t="array" ref="G205:G205">INDEX(OFFSET(INDIRECT("'"&amp;G$145&amp;"'!A1"),0,$C$144,200,1),MATCH(1,(_summary!$B205=INDIRECT("'"&amp;G$145&amp;"'!A1:A300"))*(_summary!$C205=INDIRECT("'"&amp;G$145&amp;"'!B1:B300")),0))</f>
        <v>#VALUE!</v>
      </c>
      <c r="H205" s="22" t="e">
        <f aca="true" t="array" ref="H205:H205">INDEX(OFFSET(INDIRECT("'"&amp;H$145&amp;"'!A1"),0,$C$144,200,1),MATCH(1,(_summary!$B205=INDIRECT("'"&amp;H$145&amp;"'!A1:A300"))*(_summary!$C205=INDIRECT("'"&amp;H$145&amp;"'!B1:B300")),0))</f>
        <v>#VALUE!</v>
      </c>
      <c r="I205" s="22" t="e">
        <f aca="true" t="array" ref="I205:I205">INDEX(OFFSET(INDIRECT("'"&amp;I$145&amp;"'!A1"),0,$C$144,200,1),MATCH(1,(_summary!$B205=INDIRECT("'"&amp;I$145&amp;"'!A1:A300"))*(_summary!$C205=INDIRECT("'"&amp;I$145&amp;"'!B1:B300")),0))</f>
        <v>#VALUE!</v>
      </c>
      <c r="J205" s="22" t="e">
        <f aca="true" t="array" ref="J205:J205">INDEX(OFFSET(INDIRECT("'"&amp;J$145&amp;"'!A1"),0,$C$144,200,1),MATCH(1,(_summary!$B205=INDIRECT("'"&amp;J$145&amp;"'!A1:A300"))*(_summary!$C205=INDIRECT("'"&amp;J$145&amp;"'!B1:B300")),0))</f>
        <v>#VALUE!</v>
      </c>
      <c r="K205" s="22" t="e">
        <f aca="true" t="array" ref="K205:K205">INDEX(OFFSET(INDIRECT("'"&amp;K$145&amp;"'!A1"),0,$C$144,200,1),MATCH(1,(_summary!$B205=INDIRECT("'"&amp;K$145&amp;"'!A1:A300"))*(_summary!$C205=INDIRECT("'"&amp;K$145&amp;"'!B1:B300")),0))</f>
        <v>#VALUE!</v>
      </c>
      <c r="L205" s="22" t="e">
        <f aca="true" t="array" ref="L205:L205">INDEX(OFFSET(INDIRECT("'"&amp;L$145&amp;"'!A1"),0,$C$144,200,1),MATCH(1,(_summary!$B205=INDIRECT("'"&amp;L$145&amp;"'!A1:A300"))*(_summary!$C205=INDIRECT("'"&amp;L$145&amp;"'!B1:B300")),0))</f>
        <v>#VALUE!</v>
      </c>
      <c r="M205" s="22" t="e">
        <f aca="true" t="array" ref="M205:M205">INDEX(OFFSET(INDIRECT("'"&amp;M$145&amp;"'!A1"),0,$C$144,200,1),MATCH(1,(_summary!$B205=INDIRECT("'"&amp;M$145&amp;"'!A1:A300"))*(_summary!$C205=INDIRECT("'"&amp;M$145&amp;"'!B1:B300")),0))</f>
        <v>#VALUE!</v>
      </c>
      <c r="N205" s="22" t="e">
        <f aca="true" t="array" ref="N205:N205">INDEX(OFFSET(INDIRECT("'"&amp;N$145&amp;"'!A1"),0,$C$144,200,1),MATCH(1,(_summary!$B205=INDIRECT("'"&amp;N$145&amp;"'!A1:A300"))*(_summary!$C205=INDIRECT("'"&amp;N$145&amp;"'!B1:B300")),0))</f>
        <v>#VALUE!</v>
      </c>
      <c r="O205" s="22" t="e">
        <f aca="true" t="array" ref="O205:O205">INDEX(OFFSET(INDIRECT("'"&amp;O$145&amp;"'!A1"),0,$C$144,200,1),MATCH(1,(_summary!$B205=INDIRECT("'"&amp;O$145&amp;"'!A1:A300"))*(_summary!$C205=INDIRECT("'"&amp;O$145&amp;"'!B1:B300")),0))</f>
        <v>#VALUE!</v>
      </c>
      <c r="P205" s="22" t="e">
        <f aca="true" t="array" ref="P205:P205">INDEX(OFFSET(INDIRECT("'"&amp;P$145&amp;"'!A1"),0,$C$144,200,1),MATCH(1,(_summary!$B205=INDIRECT("'"&amp;P$145&amp;"'!A1:A300"))*(_summary!$C205=INDIRECT("'"&amp;P$145&amp;"'!B1:B300")),0))</f>
        <v>#VALUE!</v>
      </c>
      <c r="Q205" s="18" t="e">
        <f aca="false">SUM(D205:P205)</f>
        <v>#VALUE!</v>
      </c>
    </row>
    <row r="206" customFormat="false" ht="16.5" hidden="false" customHeight="false" outlineLevel="0" collapsed="false">
      <c r="B206" s="0" t="s">
        <v>37</v>
      </c>
      <c r="C206" s="0" t="n">
        <f aca="false">C177+1</f>
        <v>3</v>
      </c>
      <c r="D206" s="22" t="e">
        <f aca="true" t="array" ref="D206:D206">INDEX(OFFSET(INDIRECT("'"&amp;D$145&amp;"'!A1"),0,$C$144,200,1),MATCH(1,(_summary!$B206=INDIRECT("'"&amp;D$145&amp;"'!A1:A300"))*(_summary!$C206=INDIRECT("'"&amp;D$145&amp;"'!B1:B300")),0))</f>
        <v>#VALUE!</v>
      </c>
      <c r="E206" s="22" t="e">
        <f aca="true" t="array" ref="E206:E206">INDEX(OFFSET(INDIRECT("'"&amp;E$145&amp;"'!A1"),0,$C$144,200,1),MATCH(1,(_summary!$B206=INDIRECT("'"&amp;E$145&amp;"'!A1:A300"))*(_summary!$C206=INDIRECT("'"&amp;E$145&amp;"'!B1:B300")),0))</f>
        <v>#VALUE!</v>
      </c>
      <c r="F206" s="22" t="e">
        <f aca="true" t="array" ref="F206:F206">INDEX(OFFSET(INDIRECT("'"&amp;F$145&amp;"'!A1"),0,$C$144,200,1),MATCH(1,(_summary!$B206=INDIRECT("'"&amp;F$145&amp;"'!A1:A300"))*(_summary!$C206=INDIRECT("'"&amp;F$145&amp;"'!B1:B300")),0))</f>
        <v>#VALUE!</v>
      </c>
      <c r="G206" s="22" t="e">
        <f aca="true" t="array" ref="G206:G206">INDEX(OFFSET(INDIRECT("'"&amp;G$145&amp;"'!A1"),0,$C$144,200,1),MATCH(1,(_summary!$B206=INDIRECT("'"&amp;G$145&amp;"'!A1:A300"))*(_summary!$C206=INDIRECT("'"&amp;G$145&amp;"'!B1:B300")),0))</f>
        <v>#VALUE!</v>
      </c>
      <c r="H206" s="22" t="e">
        <f aca="true" t="array" ref="H206:H206">INDEX(OFFSET(INDIRECT("'"&amp;H$145&amp;"'!A1"),0,$C$144,200,1),MATCH(1,(_summary!$B206=INDIRECT("'"&amp;H$145&amp;"'!A1:A300"))*(_summary!$C206=INDIRECT("'"&amp;H$145&amp;"'!B1:B300")),0))</f>
        <v>#VALUE!</v>
      </c>
      <c r="I206" s="22" t="e">
        <f aca="true" t="array" ref="I206:I206">INDEX(OFFSET(INDIRECT("'"&amp;I$145&amp;"'!A1"),0,$C$144,200,1),MATCH(1,(_summary!$B206=INDIRECT("'"&amp;I$145&amp;"'!A1:A300"))*(_summary!$C206=INDIRECT("'"&amp;I$145&amp;"'!B1:B300")),0))</f>
        <v>#VALUE!</v>
      </c>
      <c r="J206" s="22" t="e">
        <f aca="true" t="array" ref="J206:J206">INDEX(OFFSET(INDIRECT("'"&amp;J$145&amp;"'!A1"),0,$C$144,200,1),MATCH(1,(_summary!$B206=INDIRECT("'"&amp;J$145&amp;"'!A1:A300"))*(_summary!$C206=INDIRECT("'"&amp;J$145&amp;"'!B1:B300")),0))</f>
        <v>#VALUE!</v>
      </c>
      <c r="K206" s="22" t="e">
        <f aca="true" t="array" ref="K206:K206">INDEX(OFFSET(INDIRECT("'"&amp;K$145&amp;"'!A1"),0,$C$144,200,1),MATCH(1,(_summary!$B206=INDIRECT("'"&amp;K$145&amp;"'!A1:A300"))*(_summary!$C206=INDIRECT("'"&amp;K$145&amp;"'!B1:B300")),0))</f>
        <v>#VALUE!</v>
      </c>
      <c r="L206" s="22" t="e">
        <f aca="true" t="array" ref="L206:L206">INDEX(OFFSET(INDIRECT("'"&amp;L$145&amp;"'!A1"),0,$C$144,200,1),MATCH(1,(_summary!$B206=INDIRECT("'"&amp;L$145&amp;"'!A1:A300"))*(_summary!$C206=INDIRECT("'"&amp;L$145&amp;"'!B1:B300")),0))</f>
        <v>#VALUE!</v>
      </c>
      <c r="M206" s="22" t="e">
        <f aca="true" t="array" ref="M206:M206">INDEX(OFFSET(INDIRECT("'"&amp;M$145&amp;"'!A1"),0,$C$144,200,1),MATCH(1,(_summary!$B206=INDIRECT("'"&amp;M$145&amp;"'!A1:A300"))*(_summary!$C206=INDIRECT("'"&amp;M$145&amp;"'!B1:B300")),0))</f>
        <v>#VALUE!</v>
      </c>
      <c r="N206" s="22" t="e">
        <f aca="true" t="array" ref="N206:N206">INDEX(OFFSET(INDIRECT("'"&amp;N$145&amp;"'!A1"),0,$C$144,200,1),MATCH(1,(_summary!$B206=INDIRECT("'"&amp;N$145&amp;"'!A1:A300"))*(_summary!$C206=INDIRECT("'"&amp;N$145&amp;"'!B1:B300")),0))</f>
        <v>#VALUE!</v>
      </c>
      <c r="O206" s="22" t="e">
        <f aca="true" t="array" ref="O206:O206">INDEX(OFFSET(INDIRECT("'"&amp;O$145&amp;"'!A1"),0,$C$144,200,1),MATCH(1,(_summary!$B206=INDIRECT("'"&amp;O$145&amp;"'!A1:A300"))*(_summary!$C206=INDIRECT("'"&amp;O$145&amp;"'!B1:B300")),0))</f>
        <v>#VALUE!</v>
      </c>
      <c r="P206" s="22" t="e">
        <f aca="true" t="array" ref="P206:P206">INDEX(OFFSET(INDIRECT("'"&amp;P$145&amp;"'!A1"),0,$C$144,200,1),MATCH(1,(_summary!$B206=INDIRECT("'"&amp;P$145&amp;"'!A1:A300"))*(_summary!$C206=INDIRECT("'"&amp;P$145&amp;"'!B1:B300")),0))</f>
        <v>#VALUE!</v>
      </c>
      <c r="Q206" s="18" t="e">
        <f aca="false">SUM(D206:P206)</f>
        <v>#VALUE!</v>
      </c>
    </row>
    <row r="207" customFormat="false" ht="16.5" hidden="false" customHeight="false" outlineLevel="0" collapsed="false">
      <c r="B207" s="0" t="s">
        <v>38</v>
      </c>
      <c r="C207" s="0" t="n">
        <f aca="false">C178+1</f>
        <v>3</v>
      </c>
      <c r="D207" s="22" t="e">
        <f aca="true" t="array" ref="D207:D207">INDEX(OFFSET(INDIRECT("'"&amp;D$145&amp;"'!A1"),0,$C$144,200,1),MATCH(1,(_summary!$B207=INDIRECT("'"&amp;D$145&amp;"'!A1:A300"))*(_summary!$C207=INDIRECT("'"&amp;D$145&amp;"'!B1:B300")),0))</f>
        <v>#VALUE!</v>
      </c>
      <c r="E207" s="22" t="e">
        <f aca="true" t="array" ref="E207:E207">INDEX(OFFSET(INDIRECT("'"&amp;E$145&amp;"'!A1"),0,$C$144,200,1),MATCH(1,(_summary!$B207=INDIRECT("'"&amp;E$145&amp;"'!A1:A300"))*(_summary!$C207=INDIRECT("'"&amp;E$145&amp;"'!B1:B300")),0))</f>
        <v>#VALUE!</v>
      </c>
      <c r="F207" s="22" t="e">
        <f aca="true" t="array" ref="F207:F207">INDEX(OFFSET(INDIRECT("'"&amp;F$145&amp;"'!A1"),0,$C$144,200,1),MATCH(1,(_summary!$B207=INDIRECT("'"&amp;F$145&amp;"'!A1:A300"))*(_summary!$C207=INDIRECT("'"&amp;F$145&amp;"'!B1:B300")),0))</f>
        <v>#VALUE!</v>
      </c>
      <c r="G207" s="22" t="e">
        <f aca="true" t="array" ref="G207:G207">INDEX(OFFSET(INDIRECT("'"&amp;G$145&amp;"'!A1"),0,$C$144,200,1),MATCH(1,(_summary!$B207=INDIRECT("'"&amp;G$145&amp;"'!A1:A300"))*(_summary!$C207=INDIRECT("'"&amp;G$145&amp;"'!B1:B300")),0))</f>
        <v>#VALUE!</v>
      </c>
      <c r="H207" s="22" t="e">
        <f aca="true" t="array" ref="H207:H207">INDEX(OFFSET(INDIRECT("'"&amp;H$145&amp;"'!A1"),0,$C$144,200,1),MATCH(1,(_summary!$B207=INDIRECT("'"&amp;H$145&amp;"'!A1:A300"))*(_summary!$C207=INDIRECT("'"&amp;H$145&amp;"'!B1:B300")),0))</f>
        <v>#VALUE!</v>
      </c>
      <c r="I207" s="22" t="e">
        <f aca="true" t="array" ref="I207:I207">INDEX(OFFSET(INDIRECT("'"&amp;I$145&amp;"'!A1"),0,$C$144,200,1),MATCH(1,(_summary!$B207=INDIRECT("'"&amp;I$145&amp;"'!A1:A300"))*(_summary!$C207=INDIRECT("'"&amp;I$145&amp;"'!B1:B300")),0))</f>
        <v>#VALUE!</v>
      </c>
      <c r="J207" s="22" t="e">
        <f aca="true" t="array" ref="J207:J207">INDEX(OFFSET(INDIRECT("'"&amp;J$145&amp;"'!A1"),0,$C$144,200,1),MATCH(1,(_summary!$B207=INDIRECT("'"&amp;J$145&amp;"'!A1:A300"))*(_summary!$C207=INDIRECT("'"&amp;J$145&amp;"'!B1:B300")),0))</f>
        <v>#VALUE!</v>
      </c>
      <c r="K207" s="22" t="e">
        <f aca="true" t="array" ref="K207:K207">INDEX(OFFSET(INDIRECT("'"&amp;K$145&amp;"'!A1"),0,$C$144,200,1),MATCH(1,(_summary!$B207=INDIRECT("'"&amp;K$145&amp;"'!A1:A300"))*(_summary!$C207=INDIRECT("'"&amp;K$145&amp;"'!B1:B300")),0))</f>
        <v>#VALUE!</v>
      </c>
      <c r="L207" s="22" t="e">
        <f aca="true" t="array" ref="L207:L207">INDEX(OFFSET(INDIRECT("'"&amp;L$145&amp;"'!A1"),0,$C$144,200,1),MATCH(1,(_summary!$B207=INDIRECT("'"&amp;L$145&amp;"'!A1:A300"))*(_summary!$C207=INDIRECT("'"&amp;L$145&amp;"'!B1:B300")),0))</f>
        <v>#VALUE!</v>
      </c>
      <c r="M207" s="22" t="e">
        <f aca="true" t="array" ref="M207:M207">INDEX(OFFSET(INDIRECT("'"&amp;M$145&amp;"'!A1"),0,$C$144,200,1),MATCH(1,(_summary!$B207=INDIRECT("'"&amp;M$145&amp;"'!A1:A300"))*(_summary!$C207=INDIRECT("'"&amp;M$145&amp;"'!B1:B300")),0))</f>
        <v>#VALUE!</v>
      </c>
      <c r="N207" s="22" t="e">
        <f aca="true" t="array" ref="N207:N207">INDEX(OFFSET(INDIRECT("'"&amp;N$145&amp;"'!A1"),0,$C$144,200,1),MATCH(1,(_summary!$B207=INDIRECT("'"&amp;N$145&amp;"'!A1:A300"))*(_summary!$C207=INDIRECT("'"&amp;N$145&amp;"'!B1:B300")),0))</f>
        <v>#VALUE!</v>
      </c>
      <c r="O207" s="22" t="e">
        <f aca="true" t="array" ref="O207:O207">INDEX(OFFSET(INDIRECT("'"&amp;O$145&amp;"'!A1"),0,$C$144,200,1),MATCH(1,(_summary!$B207=INDIRECT("'"&amp;O$145&amp;"'!A1:A300"))*(_summary!$C207=INDIRECT("'"&amp;O$145&amp;"'!B1:B300")),0))</f>
        <v>#VALUE!</v>
      </c>
      <c r="P207" s="22" t="e">
        <f aca="true" t="array" ref="P207:P207">INDEX(OFFSET(INDIRECT("'"&amp;P$145&amp;"'!A1"),0,$C$144,200,1),MATCH(1,(_summary!$B207=INDIRECT("'"&amp;P$145&amp;"'!A1:A300"))*(_summary!$C207=INDIRECT("'"&amp;P$145&amp;"'!B1:B300")),0))</f>
        <v>#VALUE!</v>
      </c>
      <c r="Q207" s="18" t="e">
        <f aca="false">SUM(D207:P207)</f>
        <v>#VALUE!</v>
      </c>
    </row>
    <row r="208" customFormat="false" ht="16.5" hidden="false" customHeight="false" outlineLevel="0" collapsed="false">
      <c r="B208" s="0" t="s">
        <v>39</v>
      </c>
      <c r="C208" s="0" t="n">
        <f aca="false">C179+1</f>
        <v>3</v>
      </c>
      <c r="D208" s="22" t="e">
        <f aca="true" t="array" ref="D208:D208">INDEX(OFFSET(INDIRECT("'"&amp;D$145&amp;"'!A1"),0,$C$144,200,1),MATCH(1,(_summary!$B208=INDIRECT("'"&amp;D$145&amp;"'!A1:A300"))*(_summary!$C208=INDIRECT("'"&amp;D$145&amp;"'!B1:B300")),0))</f>
        <v>#VALUE!</v>
      </c>
      <c r="E208" s="22" t="e">
        <f aca="true" t="array" ref="E208:E208">INDEX(OFFSET(INDIRECT("'"&amp;E$145&amp;"'!A1"),0,$C$144,200,1),MATCH(1,(_summary!$B208=INDIRECT("'"&amp;E$145&amp;"'!A1:A300"))*(_summary!$C208=INDIRECT("'"&amp;E$145&amp;"'!B1:B300")),0))</f>
        <v>#VALUE!</v>
      </c>
      <c r="F208" s="22" t="e">
        <f aca="true" t="array" ref="F208:F208">INDEX(OFFSET(INDIRECT("'"&amp;F$145&amp;"'!A1"),0,$C$144,200,1),MATCH(1,(_summary!$B208=INDIRECT("'"&amp;F$145&amp;"'!A1:A300"))*(_summary!$C208=INDIRECT("'"&amp;F$145&amp;"'!B1:B300")),0))</f>
        <v>#VALUE!</v>
      </c>
      <c r="G208" s="22" t="e">
        <f aca="true" t="array" ref="G208:G208">INDEX(OFFSET(INDIRECT("'"&amp;G$145&amp;"'!A1"),0,$C$144,200,1),MATCH(1,(_summary!$B208=INDIRECT("'"&amp;G$145&amp;"'!A1:A300"))*(_summary!$C208=INDIRECT("'"&amp;G$145&amp;"'!B1:B300")),0))</f>
        <v>#VALUE!</v>
      </c>
      <c r="H208" s="22" t="e">
        <f aca="true" t="array" ref="H208:H208">INDEX(OFFSET(INDIRECT("'"&amp;H$145&amp;"'!A1"),0,$C$144,200,1),MATCH(1,(_summary!$B208=INDIRECT("'"&amp;H$145&amp;"'!A1:A300"))*(_summary!$C208=INDIRECT("'"&amp;H$145&amp;"'!B1:B300")),0))</f>
        <v>#VALUE!</v>
      </c>
      <c r="I208" s="22" t="e">
        <f aca="true" t="array" ref="I208:I208">INDEX(OFFSET(INDIRECT("'"&amp;I$145&amp;"'!A1"),0,$C$144,200,1),MATCH(1,(_summary!$B208=INDIRECT("'"&amp;I$145&amp;"'!A1:A300"))*(_summary!$C208=INDIRECT("'"&amp;I$145&amp;"'!B1:B300")),0))</f>
        <v>#VALUE!</v>
      </c>
      <c r="J208" s="22" t="e">
        <f aca="true" t="array" ref="J208:J208">INDEX(OFFSET(INDIRECT("'"&amp;J$145&amp;"'!A1"),0,$C$144,200,1),MATCH(1,(_summary!$B208=INDIRECT("'"&amp;J$145&amp;"'!A1:A300"))*(_summary!$C208=INDIRECT("'"&amp;J$145&amp;"'!B1:B300")),0))</f>
        <v>#VALUE!</v>
      </c>
      <c r="K208" s="22" t="e">
        <f aca="true" t="array" ref="K208:K208">INDEX(OFFSET(INDIRECT("'"&amp;K$145&amp;"'!A1"),0,$C$144,200,1),MATCH(1,(_summary!$B208=INDIRECT("'"&amp;K$145&amp;"'!A1:A300"))*(_summary!$C208=INDIRECT("'"&amp;K$145&amp;"'!B1:B300")),0))</f>
        <v>#VALUE!</v>
      </c>
      <c r="L208" s="22" t="e">
        <f aca="true" t="array" ref="L208:L208">INDEX(OFFSET(INDIRECT("'"&amp;L$145&amp;"'!A1"),0,$C$144,200,1),MATCH(1,(_summary!$B208=INDIRECT("'"&amp;L$145&amp;"'!A1:A300"))*(_summary!$C208=INDIRECT("'"&amp;L$145&amp;"'!B1:B300")),0))</f>
        <v>#VALUE!</v>
      </c>
      <c r="M208" s="22" t="e">
        <f aca="true" t="array" ref="M208:M208">INDEX(OFFSET(INDIRECT("'"&amp;M$145&amp;"'!A1"),0,$C$144,200,1),MATCH(1,(_summary!$B208=INDIRECT("'"&amp;M$145&amp;"'!A1:A300"))*(_summary!$C208=INDIRECT("'"&amp;M$145&amp;"'!B1:B300")),0))</f>
        <v>#VALUE!</v>
      </c>
      <c r="N208" s="22" t="e">
        <f aca="true" t="array" ref="N208:N208">INDEX(OFFSET(INDIRECT("'"&amp;N$145&amp;"'!A1"),0,$C$144,200,1),MATCH(1,(_summary!$B208=INDIRECT("'"&amp;N$145&amp;"'!A1:A300"))*(_summary!$C208=INDIRECT("'"&amp;N$145&amp;"'!B1:B300")),0))</f>
        <v>#VALUE!</v>
      </c>
      <c r="O208" s="22" t="e">
        <f aca="true" t="array" ref="O208:O208">INDEX(OFFSET(INDIRECT("'"&amp;O$145&amp;"'!A1"),0,$C$144,200,1),MATCH(1,(_summary!$B208=INDIRECT("'"&amp;O$145&amp;"'!A1:A300"))*(_summary!$C208=INDIRECT("'"&amp;O$145&amp;"'!B1:B300")),0))</f>
        <v>#VALUE!</v>
      </c>
      <c r="P208" s="22" t="e">
        <f aca="true" t="array" ref="P208:P208">INDEX(OFFSET(INDIRECT("'"&amp;P$145&amp;"'!A1"),0,$C$144,200,1),MATCH(1,(_summary!$B208=INDIRECT("'"&amp;P$145&amp;"'!A1:A300"))*(_summary!$C208=INDIRECT("'"&amp;P$145&amp;"'!B1:B300")),0))</f>
        <v>#VALUE!</v>
      </c>
      <c r="Q208" s="18" t="e">
        <f aca="false">SUM(D208:P208)</f>
        <v>#VALUE!</v>
      </c>
    </row>
    <row r="209" customFormat="false" ht="16.5" hidden="false" customHeight="false" outlineLevel="0" collapsed="false">
      <c r="B209" s="0" t="s">
        <v>40</v>
      </c>
      <c r="C209" s="0" t="n">
        <f aca="false">C180+1</f>
        <v>3</v>
      </c>
      <c r="D209" s="22" t="e">
        <f aca="true" t="array" ref="D209:D209">INDEX(OFFSET(INDIRECT("'"&amp;D$145&amp;"'!A1"),0,$C$144,200,1),MATCH(1,(_summary!$B209=INDIRECT("'"&amp;D$145&amp;"'!A1:A300"))*(_summary!$C209=INDIRECT("'"&amp;D$145&amp;"'!B1:B300")),0))</f>
        <v>#VALUE!</v>
      </c>
      <c r="E209" s="22" t="e">
        <f aca="true" t="array" ref="E209:E209">INDEX(OFFSET(INDIRECT("'"&amp;E$145&amp;"'!A1"),0,$C$144,200,1),MATCH(1,(_summary!$B209=INDIRECT("'"&amp;E$145&amp;"'!A1:A300"))*(_summary!$C209=INDIRECT("'"&amp;E$145&amp;"'!B1:B300")),0))</f>
        <v>#VALUE!</v>
      </c>
      <c r="F209" s="22" t="e">
        <f aca="true" t="array" ref="F209:F209">INDEX(OFFSET(INDIRECT("'"&amp;F$145&amp;"'!A1"),0,$C$144,200,1),MATCH(1,(_summary!$B209=INDIRECT("'"&amp;F$145&amp;"'!A1:A300"))*(_summary!$C209=INDIRECT("'"&amp;F$145&amp;"'!B1:B300")),0))</f>
        <v>#VALUE!</v>
      </c>
      <c r="G209" s="22" t="e">
        <f aca="true" t="array" ref="G209:G209">INDEX(OFFSET(INDIRECT("'"&amp;G$145&amp;"'!A1"),0,$C$144,200,1),MATCH(1,(_summary!$B209=INDIRECT("'"&amp;G$145&amp;"'!A1:A300"))*(_summary!$C209=INDIRECT("'"&amp;G$145&amp;"'!B1:B300")),0))</f>
        <v>#VALUE!</v>
      </c>
      <c r="H209" s="22" t="e">
        <f aca="true" t="array" ref="H209:H209">INDEX(OFFSET(INDIRECT("'"&amp;H$145&amp;"'!A1"),0,$C$144,200,1),MATCH(1,(_summary!$B209=INDIRECT("'"&amp;H$145&amp;"'!A1:A300"))*(_summary!$C209=INDIRECT("'"&amp;H$145&amp;"'!B1:B300")),0))</f>
        <v>#VALUE!</v>
      </c>
      <c r="I209" s="22" t="e">
        <f aca="true" t="array" ref="I209:I209">INDEX(OFFSET(INDIRECT("'"&amp;I$145&amp;"'!A1"),0,$C$144,200,1),MATCH(1,(_summary!$B209=INDIRECT("'"&amp;I$145&amp;"'!A1:A300"))*(_summary!$C209=INDIRECT("'"&amp;I$145&amp;"'!B1:B300")),0))</f>
        <v>#VALUE!</v>
      </c>
      <c r="J209" s="22" t="e">
        <f aca="true" t="array" ref="J209:J209">INDEX(OFFSET(INDIRECT("'"&amp;J$145&amp;"'!A1"),0,$C$144,200,1),MATCH(1,(_summary!$B209=INDIRECT("'"&amp;J$145&amp;"'!A1:A300"))*(_summary!$C209=INDIRECT("'"&amp;J$145&amp;"'!B1:B300")),0))</f>
        <v>#VALUE!</v>
      </c>
      <c r="K209" s="22" t="e">
        <f aca="true" t="array" ref="K209:K209">INDEX(OFFSET(INDIRECT("'"&amp;K$145&amp;"'!A1"),0,$C$144,200,1),MATCH(1,(_summary!$B209=INDIRECT("'"&amp;K$145&amp;"'!A1:A300"))*(_summary!$C209=INDIRECT("'"&amp;K$145&amp;"'!B1:B300")),0))</f>
        <v>#VALUE!</v>
      </c>
      <c r="L209" s="22" t="e">
        <f aca="true" t="array" ref="L209:L209">INDEX(OFFSET(INDIRECT("'"&amp;L$145&amp;"'!A1"),0,$C$144,200,1),MATCH(1,(_summary!$B209=INDIRECT("'"&amp;L$145&amp;"'!A1:A300"))*(_summary!$C209=INDIRECT("'"&amp;L$145&amp;"'!B1:B300")),0))</f>
        <v>#VALUE!</v>
      </c>
      <c r="M209" s="22" t="e">
        <f aca="true" t="array" ref="M209:M209">INDEX(OFFSET(INDIRECT("'"&amp;M$145&amp;"'!A1"),0,$C$144,200,1),MATCH(1,(_summary!$B209=INDIRECT("'"&amp;M$145&amp;"'!A1:A300"))*(_summary!$C209=INDIRECT("'"&amp;M$145&amp;"'!B1:B300")),0))</f>
        <v>#VALUE!</v>
      </c>
      <c r="N209" s="22" t="e">
        <f aca="true" t="array" ref="N209:N209">INDEX(OFFSET(INDIRECT("'"&amp;N$145&amp;"'!A1"),0,$C$144,200,1),MATCH(1,(_summary!$B209=INDIRECT("'"&amp;N$145&amp;"'!A1:A300"))*(_summary!$C209=INDIRECT("'"&amp;N$145&amp;"'!B1:B300")),0))</f>
        <v>#VALUE!</v>
      </c>
      <c r="O209" s="22" t="e">
        <f aca="true" t="array" ref="O209:O209">INDEX(OFFSET(INDIRECT("'"&amp;O$145&amp;"'!A1"),0,$C$144,200,1),MATCH(1,(_summary!$B209=INDIRECT("'"&amp;O$145&amp;"'!A1:A300"))*(_summary!$C209=INDIRECT("'"&amp;O$145&amp;"'!B1:B300")),0))</f>
        <v>#VALUE!</v>
      </c>
      <c r="P209" s="22" t="e">
        <f aca="true" t="array" ref="P209:P209">INDEX(OFFSET(INDIRECT("'"&amp;P$145&amp;"'!A1"),0,$C$144,200,1),MATCH(1,(_summary!$B209=INDIRECT("'"&amp;P$145&amp;"'!A1:A300"))*(_summary!$C209=INDIRECT("'"&amp;P$145&amp;"'!B1:B300")),0))</f>
        <v>#VALUE!</v>
      </c>
      <c r="Q209" s="18" t="e">
        <f aca="false">SUM(D209:P209)</f>
        <v>#VALUE!</v>
      </c>
    </row>
    <row r="210" customFormat="false" ht="16.5" hidden="false" customHeight="false" outlineLevel="0" collapsed="false">
      <c r="B210" s="0" t="s">
        <v>41</v>
      </c>
      <c r="C210" s="0" t="n">
        <f aca="false">C181+1</f>
        <v>3</v>
      </c>
      <c r="D210" s="22" t="e">
        <f aca="true" t="array" ref="D210:D210">INDEX(OFFSET(INDIRECT("'"&amp;D$145&amp;"'!A1"),0,$C$144,200,1),MATCH(1,(_summary!$B210=INDIRECT("'"&amp;D$145&amp;"'!A1:A300"))*(_summary!$C210=INDIRECT("'"&amp;D$145&amp;"'!B1:B300")),0))</f>
        <v>#VALUE!</v>
      </c>
      <c r="E210" s="22" t="e">
        <f aca="true" t="array" ref="E210:E210">INDEX(OFFSET(INDIRECT("'"&amp;E$145&amp;"'!A1"),0,$C$144,200,1),MATCH(1,(_summary!$B210=INDIRECT("'"&amp;E$145&amp;"'!A1:A300"))*(_summary!$C210=INDIRECT("'"&amp;E$145&amp;"'!B1:B300")),0))</f>
        <v>#VALUE!</v>
      </c>
      <c r="F210" s="22" t="e">
        <f aca="true" t="array" ref="F210:F210">INDEX(OFFSET(INDIRECT("'"&amp;F$145&amp;"'!A1"),0,$C$144,200,1),MATCH(1,(_summary!$B210=INDIRECT("'"&amp;F$145&amp;"'!A1:A300"))*(_summary!$C210=INDIRECT("'"&amp;F$145&amp;"'!B1:B300")),0))</f>
        <v>#VALUE!</v>
      </c>
      <c r="G210" s="22" t="e">
        <f aca="true" t="array" ref="G210:G210">INDEX(OFFSET(INDIRECT("'"&amp;G$145&amp;"'!A1"),0,$C$144,200,1),MATCH(1,(_summary!$B210=INDIRECT("'"&amp;G$145&amp;"'!A1:A300"))*(_summary!$C210=INDIRECT("'"&amp;G$145&amp;"'!B1:B300")),0))</f>
        <v>#VALUE!</v>
      </c>
      <c r="H210" s="22" t="e">
        <f aca="true" t="array" ref="H210:H210">INDEX(OFFSET(INDIRECT("'"&amp;H$145&amp;"'!A1"),0,$C$144,200,1),MATCH(1,(_summary!$B210=INDIRECT("'"&amp;H$145&amp;"'!A1:A300"))*(_summary!$C210=INDIRECT("'"&amp;H$145&amp;"'!B1:B300")),0))</f>
        <v>#VALUE!</v>
      </c>
      <c r="I210" s="22" t="e">
        <f aca="true" t="array" ref="I210:I210">INDEX(OFFSET(INDIRECT("'"&amp;I$145&amp;"'!A1"),0,$C$144,200,1),MATCH(1,(_summary!$B210=INDIRECT("'"&amp;I$145&amp;"'!A1:A300"))*(_summary!$C210=INDIRECT("'"&amp;I$145&amp;"'!B1:B300")),0))</f>
        <v>#VALUE!</v>
      </c>
      <c r="J210" s="22" t="e">
        <f aca="true" t="array" ref="J210:J210">INDEX(OFFSET(INDIRECT("'"&amp;J$145&amp;"'!A1"),0,$C$144,200,1),MATCH(1,(_summary!$B210=INDIRECT("'"&amp;J$145&amp;"'!A1:A300"))*(_summary!$C210=INDIRECT("'"&amp;J$145&amp;"'!B1:B300")),0))</f>
        <v>#VALUE!</v>
      </c>
      <c r="K210" s="22" t="e">
        <f aca="true" t="array" ref="K210:K210">INDEX(OFFSET(INDIRECT("'"&amp;K$145&amp;"'!A1"),0,$C$144,200,1),MATCH(1,(_summary!$B210=INDIRECT("'"&amp;K$145&amp;"'!A1:A300"))*(_summary!$C210=INDIRECT("'"&amp;K$145&amp;"'!B1:B300")),0))</f>
        <v>#VALUE!</v>
      </c>
      <c r="L210" s="22" t="e">
        <f aca="true" t="array" ref="L210:L210">INDEX(OFFSET(INDIRECT("'"&amp;L$145&amp;"'!A1"),0,$C$144,200,1),MATCH(1,(_summary!$B210=INDIRECT("'"&amp;L$145&amp;"'!A1:A300"))*(_summary!$C210=INDIRECT("'"&amp;L$145&amp;"'!B1:B300")),0))</f>
        <v>#VALUE!</v>
      </c>
      <c r="M210" s="22" t="e">
        <f aca="true" t="array" ref="M210:M210">INDEX(OFFSET(INDIRECT("'"&amp;M$145&amp;"'!A1"),0,$C$144,200,1),MATCH(1,(_summary!$B210=INDIRECT("'"&amp;M$145&amp;"'!A1:A300"))*(_summary!$C210=INDIRECT("'"&amp;M$145&amp;"'!B1:B300")),0))</f>
        <v>#VALUE!</v>
      </c>
      <c r="N210" s="22" t="e">
        <f aca="true" t="array" ref="N210:N210">INDEX(OFFSET(INDIRECT("'"&amp;N$145&amp;"'!A1"),0,$C$144,200,1),MATCH(1,(_summary!$B210=INDIRECT("'"&amp;N$145&amp;"'!A1:A300"))*(_summary!$C210=INDIRECT("'"&amp;N$145&amp;"'!B1:B300")),0))</f>
        <v>#VALUE!</v>
      </c>
      <c r="O210" s="22" t="e">
        <f aca="true" t="array" ref="O210:O210">INDEX(OFFSET(INDIRECT("'"&amp;O$145&amp;"'!A1"),0,$C$144,200,1),MATCH(1,(_summary!$B210=INDIRECT("'"&amp;O$145&amp;"'!A1:A300"))*(_summary!$C210=INDIRECT("'"&amp;O$145&amp;"'!B1:B300")),0))</f>
        <v>#VALUE!</v>
      </c>
      <c r="P210" s="22" t="e">
        <f aca="true" t="array" ref="P210:P210">INDEX(OFFSET(INDIRECT("'"&amp;P$145&amp;"'!A1"),0,$C$144,200,1),MATCH(1,(_summary!$B210=INDIRECT("'"&amp;P$145&amp;"'!A1:A300"))*(_summary!$C210=INDIRECT("'"&amp;P$145&amp;"'!B1:B300")),0))</f>
        <v>#VALUE!</v>
      </c>
      <c r="Q210" s="18" t="e">
        <f aca="false">SUM(D210:P210)</f>
        <v>#VALUE!</v>
      </c>
    </row>
    <row r="211" customFormat="false" ht="16.5" hidden="false" customHeight="false" outlineLevel="0" collapsed="false">
      <c r="B211" s="0" t="s">
        <v>42</v>
      </c>
      <c r="C211" s="0" t="n">
        <f aca="false">C182+1</f>
        <v>3</v>
      </c>
      <c r="D211" s="22" t="e">
        <f aca="true" t="array" ref="D211:D211">INDEX(OFFSET(INDIRECT("'"&amp;D$145&amp;"'!A1"),0,$C$144,200,1),MATCH(1,(_summary!$B211=INDIRECT("'"&amp;D$145&amp;"'!A1:A300"))*(_summary!$C211=INDIRECT("'"&amp;D$145&amp;"'!B1:B300")),0))</f>
        <v>#VALUE!</v>
      </c>
      <c r="E211" s="22" t="e">
        <f aca="true" t="array" ref="E211:E211">INDEX(OFFSET(INDIRECT("'"&amp;E$145&amp;"'!A1"),0,$C$144,200,1),MATCH(1,(_summary!$B211=INDIRECT("'"&amp;E$145&amp;"'!A1:A300"))*(_summary!$C211=INDIRECT("'"&amp;E$145&amp;"'!B1:B300")),0))</f>
        <v>#VALUE!</v>
      </c>
      <c r="F211" s="22" t="e">
        <f aca="true" t="array" ref="F211:F211">INDEX(OFFSET(INDIRECT("'"&amp;F$145&amp;"'!A1"),0,$C$144,200,1),MATCH(1,(_summary!$B211=INDIRECT("'"&amp;F$145&amp;"'!A1:A300"))*(_summary!$C211=INDIRECT("'"&amp;F$145&amp;"'!B1:B300")),0))</f>
        <v>#VALUE!</v>
      </c>
      <c r="G211" s="22" t="e">
        <f aca="true" t="array" ref="G211:G211">INDEX(OFFSET(INDIRECT("'"&amp;G$145&amp;"'!A1"),0,$C$144,200,1),MATCH(1,(_summary!$B211=INDIRECT("'"&amp;G$145&amp;"'!A1:A300"))*(_summary!$C211=INDIRECT("'"&amp;G$145&amp;"'!B1:B300")),0))</f>
        <v>#VALUE!</v>
      </c>
      <c r="H211" s="22" t="e">
        <f aca="true" t="array" ref="H211:H211">INDEX(OFFSET(INDIRECT("'"&amp;H$145&amp;"'!A1"),0,$C$144,200,1),MATCH(1,(_summary!$B211=INDIRECT("'"&amp;H$145&amp;"'!A1:A300"))*(_summary!$C211=INDIRECT("'"&amp;H$145&amp;"'!B1:B300")),0))</f>
        <v>#VALUE!</v>
      </c>
      <c r="I211" s="22" t="e">
        <f aca="true" t="array" ref="I211:I211">INDEX(OFFSET(INDIRECT("'"&amp;I$145&amp;"'!A1"),0,$C$144,200,1),MATCH(1,(_summary!$B211=INDIRECT("'"&amp;I$145&amp;"'!A1:A300"))*(_summary!$C211=INDIRECT("'"&amp;I$145&amp;"'!B1:B300")),0))</f>
        <v>#VALUE!</v>
      </c>
      <c r="J211" s="22" t="e">
        <f aca="true" t="array" ref="J211:J211">INDEX(OFFSET(INDIRECT("'"&amp;J$145&amp;"'!A1"),0,$C$144,200,1),MATCH(1,(_summary!$B211=INDIRECT("'"&amp;J$145&amp;"'!A1:A300"))*(_summary!$C211=INDIRECT("'"&amp;J$145&amp;"'!B1:B300")),0))</f>
        <v>#VALUE!</v>
      </c>
      <c r="K211" s="22" t="e">
        <f aca="true" t="array" ref="K211:K211">INDEX(OFFSET(INDIRECT("'"&amp;K$145&amp;"'!A1"),0,$C$144,200,1),MATCH(1,(_summary!$B211=INDIRECT("'"&amp;K$145&amp;"'!A1:A300"))*(_summary!$C211=INDIRECT("'"&amp;K$145&amp;"'!B1:B300")),0))</f>
        <v>#VALUE!</v>
      </c>
      <c r="L211" s="22" t="e">
        <f aca="true" t="array" ref="L211:L211">INDEX(OFFSET(INDIRECT("'"&amp;L$145&amp;"'!A1"),0,$C$144,200,1),MATCH(1,(_summary!$B211=INDIRECT("'"&amp;L$145&amp;"'!A1:A300"))*(_summary!$C211=INDIRECT("'"&amp;L$145&amp;"'!B1:B300")),0))</f>
        <v>#VALUE!</v>
      </c>
      <c r="M211" s="22" t="e">
        <f aca="true" t="array" ref="M211:M211">INDEX(OFFSET(INDIRECT("'"&amp;M$145&amp;"'!A1"),0,$C$144,200,1),MATCH(1,(_summary!$B211=INDIRECT("'"&amp;M$145&amp;"'!A1:A300"))*(_summary!$C211=INDIRECT("'"&amp;M$145&amp;"'!B1:B300")),0))</f>
        <v>#VALUE!</v>
      </c>
      <c r="N211" s="22" t="e">
        <f aca="true" t="array" ref="N211:N211">INDEX(OFFSET(INDIRECT("'"&amp;N$145&amp;"'!A1"),0,$C$144,200,1),MATCH(1,(_summary!$B211=INDIRECT("'"&amp;N$145&amp;"'!A1:A300"))*(_summary!$C211=INDIRECT("'"&amp;N$145&amp;"'!B1:B300")),0))</f>
        <v>#VALUE!</v>
      </c>
      <c r="O211" s="22" t="e">
        <f aca="true" t="array" ref="O211:O211">INDEX(OFFSET(INDIRECT("'"&amp;O$145&amp;"'!A1"),0,$C$144,200,1),MATCH(1,(_summary!$B211=INDIRECT("'"&amp;O$145&amp;"'!A1:A300"))*(_summary!$C211=INDIRECT("'"&amp;O$145&amp;"'!B1:B300")),0))</f>
        <v>#VALUE!</v>
      </c>
      <c r="P211" s="22" t="e">
        <f aca="true" t="array" ref="P211:P211">INDEX(OFFSET(INDIRECT("'"&amp;P$145&amp;"'!A1"),0,$C$144,200,1),MATCH(1,(_summary!$B211=INDIRECT("'"&amp;P$145&amp;"'!A1:A300"))*(_summary!$C211=INDIRECT("'"&amp;P$145&amp;"'!B1:B300")),0))</f>
        <v>#VALUE!</v>
      </c>
      <c r="Q211" s="18" t="e">
        <f aca="false">SUM(D211:P211)</f>
        <v>#VALUE!</v>
      </c>
    </row>
    <row r="212" customFormat="false" ht="16.5" hidden="false" customHeight="false" outlineLevel="0" collapsed="false">
      <c r="B212" s="0" t="s">
        <v>43</v>
      </c>
      <c r="C212" s="0" t="n">
        <f aca="false">C183+1</f>
        <v>3</v>
      </c>
      <c r="D212" s="22" t="e">
        <f aca="true" t="array" ref="D212:D212">INDEX(OFFSET(INDIRECT("'"&amp;D$145&amp;"'!A1"),0,$C$144,200,1),MATCH(1,(_summary!$B212=INDIRECT("'"&amp;D$145&amp;"'!A1:A300"))*(_summary!$C212=INDIRECT("'"&amp;D$145&amp;"'!B1:B300")),0))</f>
        <v>#VALUE!</v>
      </c>
      <c r="E212" s="22" t="e">
        <f aca="true" t="array" ref="E212:E212">INDEX(OFFSET(INDIRECT("'"&amp;E$145&amp;"'!A1"),0,$C$144,200,1),MATCH(1,(_summary!$B212=INDIRECT("'"&amp;E$145&amp;"'!A1:A300"))*(_summary!$C212=INDIRECT("'"&amp;E$145&amp;"'!B1:B300")),0))</f>
        <v>#VALUE!</v>
      </c>
      <c r="F212" s="22" t="e">
        <f aca="true" t="array" ref="F212:F212">INDEX(OFFSET(INDIRECT("'"&amp;F$145&amp;"'!A1"),0,$C$144,200,1),MATCH(1,(_summary!$B212=INDIRECT("'"&amp;F$145&amp;"'!A1:A300"))*(_summary!$C212=INDIRECT("'"&amp;F$145&amp;"'!B1:B300")),0))</f>
        <v>#VALUE!</v>
      </c>
      <c r="G212" s="22" t="e">
        <f aca="true" t="array" ref="G212:G212">INDEX(OFFSET(INDIRECT("'"&amp;G$145&amp;"'!A1"),0,$C$144,200,1),MATCH(1,(_summary!$B212=INDIRECT("'"&amp;G$145&amp;"'!A1:A300"))*(_summary!$C212=INDIRECT("'"&amp;G$145&amp;"'!B1:B300")),0))</f>
        <v>#VALUE!</v>
      </c>
      <c r="H212" s="22" t="e">
        <f aca="true" t="array" ref="H212:H212">INDEX(OFFSET(INDIRECT("'"&amp;H$145&amp;"'!A1"),0,$C$144,200,1),MATCH(1,(_summary!$B212=INDIRECT("'"&amp;H$145&amp;"'!A1:A300"))*(_summary!$C212=INDIRECT("'"&amp;H$145&amp;"'!B1:B300")),0))</f>
        <v>#VALUE!</v>
      </c>
      <c r="I212" s="22" t="e">
        <f aca="true" t="array" ref="I212:I212">INDEX(OFFSET(INDIRECT("'"&amp;I$145&amp;"'!A1"),0,$C$144,200,1),MATCH(1,(_summary!$B212=INDIRECT("'"&amp;I$145&amp;"'!A1:A300"))*(_summary!$C212=INDIRECT("'"&amp;I$145&amp;"'!B1:B300")),0))</f>
        <v>#VALUE!</v>
      </c>
      <c r="J212" s="22" t="e">
        <f aca="true" t="array" ref="J212:J212">INDEX(OFFSET(INDIRECT("'"&amp;J$145&amp;"'!A1"),0,$C$144,200,1),MATCH(1,(_summary!$B212=INDIRECT("'"&amp;J$145&amp;"'!A1:A300"))*(_summary!$C212=INDIRECT("'"&amp;J$145&amp;"'!B1:B300")),0))</f>
        <v>#VALUE!</v>
      </c>
      <c r="K212" s="22" t="e">
        <f aca="true" t="array" ref="K212:K212">INDEX(OFFSET(INDIRECT("'"&amp;K$145&amp;"'!A1"),0,$C$144,200,1),MATCH(1,(_summary!$B212=INDIRECT("'"&amp;K$145&amp;"'!A1:A300"))*(_summary!$C212=INDIRECT("'"&amp;K$145&amp;"'!B1:B300")),0))</f>
        <v>#VALUE!</v>
      </c>
      <c r="L212" s="22" t="e">
        <f aca="true" t="array" ref="L212:L212">INDEX(OFFSET(INDIRECT("'"&amp;L$145&amp;"'!A1"),0,$C$144,200,1),MATCH(1,(_summary!$B212=INDIRECT("'"&amp;L$145&amp;"'!A1:A300"))*(_summary!$C212=INDIRECT("'"&amp;L$145&amp;"'!B1:B300")),0))</f>
        <v>#VALUE!</v>
      </c>
      <c r="M212" s="22" t="e">
        <f aca="true" t="array" ref="M212:M212">INDEX(OFFSET(INDIRECT("'"&amp;M$145&amp;"'!A1"),0,$C$144,200,1),MATCH(1,(_summary!$B212=INDIRECT("'"&amp;M$145&amp;"'!A1:A300"))*(_summary!$C212=INDIRECT("'"&amp;M$145&amp;"'!B1:B300")),0))</f>
        <v>#VALUE!</v>
      </c>
      <c r="N212" s="22" t="e">
        <f aca="true" t="array" ref="N212:N212">INDEX(OFFSET(INDIRECT("'"&amp;N$145&amp;"'!A1"),0,$C$144,200,1),MATCH(1,(_summary!$B212=INDIRECT("'"&amp;N$145&amp;"'!A1:A300"))*(_summary!$C212=INDIRECT("'"&amp;N$145&amp;"'!B1:B300")),0))</f>
        <v>#VALUE!</v>
      </c>
      <c r="O212" s="22" t="e">
        <f aca="true" t="array" ref="O212:O212">INDEX(OFFSET(INDIRECT("'"&amp;O$145&amp;"'!A1"),0,$C$144,200,1),MATCH(1,(_summary!$B212=INDIRECT("'"&amp;O$145&amp;"'!A1:A300"))*(_summary!$C212=INDIRECT("'"&amp;O$145&amp;"'!B1:B300")),0))</f>
        <v>#VALUE!</v>
      </c>
      <c r="P212" s="22" t="e">
        <f aca="true" t="array" ref="P212:P212">INDEX(OFFSET(INDIRECT("'"&amp;P$145&amp;"'!A1"),0,$C$144,200,1),MATCH(1,(_summary!$B212=INDIRECT("'"&amp;P$145&amp;"'!A1:A300"))*(_summary!$C212=INDIRECT("'"&amp;P$145&amp;"'!B1:B300")),0))</f>
        <v>#VALUE!</v>
      </c>
      <c r="Q212" s="18" t="e">
        <f aca="false">SUM(D212:P212)</f>
        <v>#VALUE!</v>
      </c>
    </row>
    <row r="213" customFormat="false" ht="16.5" hidden="false" customHeight="false" outlineLevel="0" collapsed="false">
      <c r="B213" s="0" t="s">
        <v>44</v>
      </c>
      <c r="C213" s="0" t="n">
        <f aca="false">C184+1</f>
        <v>3</v>
      </c>
      <c r="D213" s="22" t="e">
        <f aca="true" t="array" ref="D213:D213">INDEX(OFFSET(INDIRECT("'"&amp;D$145&amp;"'!A1"),0,$C$144,200,1),MATCH(1,(_summary!$B213=INDIRECT("'"&amp;D$145&amp;"'!A1:A300"))*(_summary!$C213=INDIRECT("'"&amp;D$145&amp;"'!B1:B300")),0))</f>
        <v>#VALUE!</v>
      </c>
      <c r="E213" s="22" t="e">
        <f aca="true" t="array" ref="E213:E213">INDEX(OFFSET(INDIRECT("'"&amp;E$145&amp;"'!A1"),0,$C$144,200,1),MATCH(1,(_summary!$B213=INDIRECT("'"&amp;E$145&amp;"'!A1:A300"))*(_summary!$C213=INDIRECT("'"&amp;E$145&amp;"'!B1:B300")),0))</f>
        <v>#VALUE!</v>
      </c>
      <c r="F213" s="22" t="e">
        <f aca="true" t="array" ref="F213:F213">INDEX(OFFSET(INDIRECT("'"&amp;F$145&amp;"'!A1"),0,$C$144,200,1),MATCH(1,(_summary!$B213=INDIRECT("'"&amp;F$145&amp;"'!A1:A300"))*(_summary!$C213=INDIRECT("'"&amp;F$145&amp;"'!B1:B300")),0))</f>
        <v>#VALUE!</v>
      </c>
      <c r="G213" s="22" t="e">
        <f aca="true" t="array" ref="G213:G213">INDEX(OFFSET(INDIRECT("'"&amp;G$145&amp;"'!A1"),0,$C$144,200,1),MATCH(1,(_summary!$B213=INDIRECT("'"&amp;G$145&amp;"'!A1:A300"))*(_summary!$C213=INDIRECT("'"&amp;G$145&amp;"'!B1:B300")),0))</f>
        <v>#VALUE!</v>
      </c>
      <c r="H213" s="22" t="e">
        <f aca="true" t="array" ref="H213:H213">INDEX(OFFSET(INDIRECT("'"&amp;H$145&amp;"'!A1"),0,$C$144,200,1),MATCH(1,(_summary!$B213=INDIRECT("'"&amp;H$145&amp;"'!A1:A300"))*(_summary!$C213=INDIRECT("'"&amp;H$145&amp;"'!B1:B300")),0))</f>
        <v>#VALUE!</v>
      </c>
      <c r="I213" s="22" t="e">
        <f aca="true" t="array" ref="I213:I213">INDEX(OFFSET(INDIRECT("'"&amp;I$145&amp;"'!A1"),0,$C$144,200,1),MATCH(1,(_summary!$B213=INDIRECT("'"&amp;I$145&amp;"'!A1:A300"))*(_summary!$C213=INDIRECT("'"&amp;I$145&amp;"'!B1:B300")),0))</f>
        <v>#VALUE!</v>
      </c>
      <c r="J213" s="22" t="e">
        <f aca="true" t="array" ref="J213:J213">INDEX(OFFSET(INDIRECT("'"&amp;J$145&amp;"'!A1"),0,$C$144,200,1),MATCH(1,(_summary!$B213=INDIRECT("'"&amp;J$145&amp;"'!A1:A300"))*(_summary!$C213=INDIRECT("'"&amp;J$145&amp;"'!B1:B300")),0))</f>
        <v>#VALUE!</v>
      </c>
      <c r="K213" s="22" t="e">
        <f aca="true" t="array" ref="K213:K213">INDEX(OFFSET(INDIRECT("'"&amp;K$145&amp;"'!A1"),0,$C$144,200,1),MATCH(1,(_summary!$B213=INDIRECT("'"&amp;K$145&amp;"'!A1:A300"))*(_summary!$C213=INDIRECT("'"&amp;K$145&amp;"'!B1:B300")),0))</f>
        <v>#VALUE!</v>
      </c>
      <c r="L213" s="22" t="e">
        <f aca="true" t="array" ref="L213:L213">INDEX(OFFSET(INDIRECT("'"&amp;L$145&amp;"'!A1"),0,$C$144,200,1),MATCH(1,(_summary!$B213=INDIRECT("'"&amp;L$145&amp;"'!A1:A300"))*(_summary!$C213=INDIRECT("'"&amp;L$145&amp;"'!B1:B300")),0))</f>
        <v>#VALUE!</v>
      </c>
      <c r="M213" s="22" t="e">
        <f aca="true" t="array" ref="M213:M213">INDEX(OFFSET(INDIRECT("'"&amp;M$145&amp;"'!A1"),0,$C$144,200,1),MATCH(1,(_summary!$B213=INDIRECT("'"&amp;M$145&amp;"'!A1:A300"))*(_summary!$C213=INDIRECT("'"&amp;M$145&amp;"'!B1:B300")),0))</f>
        <v>#VALUE!</v>
      </c>
      <c r="N213" s="22" t="e">
        <f aca="true" t="array" ref="N213:N213">INDEX(OFFSET(INDIRECT("'"&amp;N$145&amp;"'!A1"),0,$C$144,200,1),MATCH(1,(_summary!$B213=INDIRECT("'"&amp;N$145&amp;"'!A1:A300"))*(_summary!$C213=INDIRECT("'"&amp;N$145&amp;"'!B1:B300")),0))</f>
        <v>#VALUE!</v>
      </c>
      <c r="O213" s="22" t="e">
        <f aca="true" t="array" ref="O213:O213">INDEX(OFFSET(INDIRECT("'"&amp;O$145&amp;"'!A1"),0,$C$144,200,1),MATCH(1,(_summary!$B213=INDIRECT("'"&amp;O$145&amp;"'!A1:A300"))*(_summary!$C213=INDIRECT("'"&amp;O$145&amp;"'!B1:B300")),0))</f>
        <v>#VALUE!</v>
      </c>
      <c r="P213" s="22" t="e">
        <f aca="true" t="array" ref="P213:P213">INDEX(OFFSET(INDIRECT("'"&amp;P$145&amp;"'!A1"),0,$C$144,200,1),MATCH(1,(_summary!$B213=INDIRECT("'"&amp;P$145&amp;"'!A1:A300"))*(_summary!$C213=INDIRECT("'"&amp;P$145&amp;"'!B1:B300")),0))</f>
        <v>#VALUE!</v>
      </c>
      <c r="Q213" s="18" t="e">
        <f aca="false">SUM(D213:P213)</f>
        <v>#VALUE!</v>
      </c>
    </row>
    <row r="214" customFormat="false" ht="16.5" hidden="false" customHeight="false" outlineLevel="0" collapsed="false">
      <c r="B214" s="0" t="s">
        <v>45</v>
      </c>
      <c r="C214" s="0" t="n">
        <f aca="false">C185+1</f>
        <v>3</v>
      </c>
      <c r="D214" s="22" t="e">
        <f aca="true" t="array" ref="D214:D214">INDEX(OFFSET(INDIRECT("'"&amp;D$145&amp;"'!A1"),0,$C$144,200,1),MATCH(1,(_summary!$B214=INDIRECT("'"&amp;D$145&amp;"'!A1:A300"))*(_summary!$C214=INDIRECT("'"&amp;D$145&amp;"'!B1:B300")),0))</f>
        <v>#VALUE!</v>
      </c>
      <c r="E214" s="22" t="e">
        <f aca="true" t="array" ref="E214:E214">INDEX(OFFSET(INDIRECT("'"&amp;E$145&amp;"'!A1"),0,$C$144,200,1),MATCH(1,(_summary!$B214=INDIRECT("'"&amp;E$145&amp;"'!A1:A300"))*(_summary!$C214=INDIRECT("'"&amp;E$145&amp;"'!B1:B300")),0))</f>
        <v>#VALUE!</v>
      </c>
      <c r="F214" s="22" t="e">
        <f aca="true" t="array" ref="F214:F214">INDEX(OFFSET(INDIRECT("'"&amp;F$145&amp;"'!A1"),0,$C$144,200,1),MATCH(1,(_summary!$B214=INDIRECT("'"&amp;F$145&amp;"'!A1:A300"))*(_summary!$C214=INDIRECT("'"&amp;F$145&amp;"'!B1:B300")),0))</f>
        <v>#VALUE!</v>
      </c>
      <c r="G214" s="22" t="e">
        <f aca="true" t="array" ref="G214:G214">INDEX(OFFSET(INDIRECT("'"&amp;G$145&amp;"'!A1"),0,$C$144,200,1),MATCH(1,(_summary!$B214=INDIRECT("'"&amp;G$145&amp;"'!A1:A300"))*(_summary!$C214=INDIRECT("'"&amp;G$145&amp;"'!B1:B300")),0))</f>
        <v>#VALUE!</v>
      </c>
      <c r="H214" s="22" t="e">
        <f aca="true" t="array" ref="H214:H214">INDEX(OFFSET(INDIRECT("'"&amp;H$145&amp;"'!A1"),0,$C$144,200,1),MATCH(1,(_summary!$B214=INDIRECT("'"&amp;H$145&amp;"'!A1:A300"))*(_summary!$C214=INDIRECT("'"&amp;H$145&amp;"'!B1:B300")),0))</f>
        <v>#VALUE!</v>
      </c>
      <c r="I214" s="22" t="e">
        <f aca="true" t="array" ref="I214:I214">INDEX(OFFSET(INDIRECT("'"&amp;I$145&amp;"'!A1"),0,$C$144,200,1),MATCH(1,(_summary!$B214=INDIRECT("'"&amp;I$145&amp;"'!A1:A300"))*(_summary!$C214=INDIRECT("'"&amp;I$145&amp;"'!B1:B300")),0))</f>
        <v>#VALUE!</v>
      </c>
      <c r="J214" s="22" t="e">
        <f aca="true" t="array" ref="J214:J214">INDEX(OFFSET(INDIRECT("'"&amp;J$145&amp;"'!A1"),0,$C$144,200,1),MATCH(1,(_summary!$B214=INDIRECT("'"&amp;J$145&amp;"'!A1:A300"))*(_summary!$C214=INDIRECT("'"&amp;J$145&amp;"'!B1:B300")),0))</f>
        <v>#VALUE!</v>
      </c>
      <c r="K214" s="22" t="e">
        <f aca="true" t="array" ref="K214:K214">INDEX(OFFSET(INDIRECT("'"&amp;K$145&amp;"'!A1"),0,$C$144,200,1),MATCH(1,(_summary!$B214=INDIRECT("'"&amp;K$145&amp;"'!A1:A300"))*(_summary!$C214=INDIRECT("'"&amp;K$145&amp;"'!B1:B300")),0))</f>
        <v>#VALUE!</v>
      </c>
      <c r="L214" s="22" t="e">
        <f aca="true" t="array" ref="L214:L214">INDEX(OFFSET(INDIRECT("'"&amp;L$145&amp;"'!A1"),0,$C$144,200,1),MATCH(1,(_summary!$B214=INDIRECT("'"&amp;L$145&amp;"'!A1:A300"))*(_summary!$C214=INDIRECT("'"&amp;L$145&amp;"'!B1:B300")),0))</f>
        <v>#VALUE!</v>
      </c>
      <c r="M214" s="22" t="e">
        <f aca="true" t="array" ref="M214:M214">INDEX(OFFSET(INDIRECT("'"&amp;M$145&amp;"'!A1"),0,$C$144,200,1),MATCH(1,(_summary!$B214=INDIRECT("'"&amp;M$145&amp;"'!A1:A300"))*(_summary!$C214=INDIRECT("'"&amp;M$145&amp;"'!B1:B300")),0))</f>
        <v>#VALUE!</v>
      </c>
      <c r="N214" s="22" t="e">
        <f aca="true" t="array" ref="N214:N214">INDEX(OFFSET(INDIRECT("'"&amp;N$145&amp;"'!A1"),0,$C$144,200,1),MATCH(1,(_summary!$B214=INDIRECT("'"&amp;N$145&amp;"'!A1:A300"))*(_summary!$C214=INDIRECT("'"&amp;N$145&amp;"'!B1:B300")),0))</f>
        <v>#VALUE!</v>
      </c>
      <c r="O214" s="22" t="e">
        <f aca="true" t="array" ref="O214:O214">INDEX(OFFSET(INDIRECT("'"&amp;O$145&amp;"'!A1"),0,$C$144,200,1),MATCH(1,(_summary!$B214=INDIRECT("'"&amp;O$145&amp;"'!A1:A300"))*(_summary!$C214=INDIRECT("'"&amp;O$145&amp;"'!B1:B300")),0))</f>
        <v>#VALUE!</v>
      </c>
      <c r="P214" s="22" t="e">
        <f aca="true" t="array" ref="P214:P214">INDEX(OFFSET(INDIRECT("'"&amp;P$145&amp;"'!A1"),0,$C$144,200,1),MATCH(1,(_summary!$B214=INDIRECT("'"&amp;P$145&amp;"'!A1:A300"))*(_summary!$C214=INDIRECT("'"&amp;P$145&amp;"'!B1:B300")),0))</f>
        <v>#VALUE!</v>
      </c>
      <c r="Q214" s="18" t="e">
        <f aca="false">SUM(D214:P214)</f>
        <v>#VALUE!</v>
      </c>
    </row>
    <row r="215" customFormat="false" ht="16.5" hidden="false" customHeight="false" outlineLevel="0" collapsed="false">
      <c r="B215" s="0" t="s">
        <v>46</v>
      </c>
      <c r="C215" s="0" t="n">
        <f aca="false">C186+1</f>
        <v>3</v>
      </c>
      <c r="D215" s="22" t="e">
        <f aca="true" t="array" ref="D215:D215">INDEX(OFFSET(INDIRECT("'"&amp;D$145&amp;"'!A1"),0,$C$144,200,1),MATCH(1,(_summary!$B215=INDIRECT("'"&amp;D$145&amp;"'!A1:A300"))*(_summary!$C215=INDIRECT("'"&amp;D$145&amp;"'!B1:B300")),0))</f>
        <v>#VALUE!</v>
      </c>
      <c r="E215" s="22" t="e">
        <f aca="true" t="array" ref="E215:E215">INDEX(OFFSET(INDIRECT("'"&amp;E$145&amp;"'!A1"),0,$C$144,200,1),MATCH(1,(_summary!$B215=INDIRECT("'"&amp;E$145&amp;"'!A1:A300"))*(_summary!$C215=INDIRECT("'"&amp;E$145&amp;"'!B1:B300")),0))</f>
        <v>#VALUE!</v>
      </c>
      <c r="F215" s="22" t="e">
        <f aca="true" t="array" ref="F215:F215">INDEX(OFFSET(INDIRECT("'"&amp;F$145&amp;"'!A1"),0,$C$144,200,1),MATCH(1,(_summary!$B215=INDIRECT("'"&amp;F$145&amp;"'!A1:A300"))*(_summary!$C215=INDIRECT("'"&amp;F$145&amp;"'!B1:B300")),0))</f>
        <v>#VALUE!</v>
      </c>
      <c r="G215" s="22" t="e">
        <f aca="true" t="array" ref="G215:G215">INDEX(OFFSET(INDIRECT("'"&amp;G$145&amp;"'!A1"),0,$C$144,200,1),MATCH(1,(_summary!$B215=INDIRECT("'"&amp;G$145&amp;"'!A1:A300"))*(_summary!$C215=INDIRECT("'"&amp;G$145&amp;"'!B1:B300")),0))</f>
        <v>#VALUE!</v>
      </c>
      <c r="H215" s="22" t="e">
        <f aca="true" t="array" ref="H215:H215">INDEX(OFFSET(INDIRECT("'"&amp;H$145&amp;"'!A1"),0,$C$144,200,1),MATCH(1,(_summary!$B215=INDIRECT("'"&amp;H$145&amp;"'!A1:A300"))*(_summary!$C215=INDIRECT("'"&amp;H$145&amp;"'!B1:B300")),0))</f>
        <v>#VALUE!</v>
      </c>
      <c r="I215" s="22" t="e">
        <f aca="true" t="array" ref="I215:I215">INDEX(OFFSET(INDIRECT("'"&amp;I$145&amp;"'!A1"),0,$C$144,200,1),MATCH(1,(_summary!$B215=INDIRECT("'"&amp;I$145&amp;"'!A1:A300"))*(_summary!$C215=INDIRECT("'"&amp;I$145&amp;"'!B1:B300")),0))</f>
        <v>#VALUE!</v>
      </c>
      <c r="J215" s="22" t="e">
        <f aca="true" t="array" ref="J215:J215">INDEX(OFFSET(INDIRECT("'"&amp;J$145&amp;"'!A1"),0,$C$144,200,1),MATCH(1,(_summary!$B215=INDIRECT("'"&amp;J$145&amp;"'!A1:A300"))*(_summary!$C215=INDIRECT("'"&amp;J$145&amp;"'!B1:B300")),0))</f>
        <v>#VALUE!</v>
      </c>
      <c r="K215" s="22" t="e">
        <f aca="true" t="array" ref="K215:K215">INDEX(OFFSET(INDIRECT("'"&amp;K$145&amp;"'!A1"),0,$C$144,200,1),MATCH(1,(_summary!$B215=INDIRECT("'"&amp;K$145&amp;"'!A1:A300"))*(_summary!$C215=INDIRECT("'"&amp;K$145&amp;"'!B1:B300")),0))</f>
        <v>#VALUE!</v>
      </c>
      <c r="L215" s="22" t="e">
        <f aca="true" t="array" ref="L215:L215">INDEX(OFFSET(INDIRECT("'"&amp;L$145&amp;"'!A1"),0,$C$144,200,1),MATCH(1,(_summary!$B215=INDIRECT("'"&amp;L$145&amp;"'!A1:A300"))*(_summary!$C215=INDIRECT("'"&amp;L$145&amp;"'!B1:B300")),0))</f>
        <v>#VALUE!</v>
      </c>
      <c r="M215" s="22" t="e">
        <f aca="true" t="array" ref="M215:M215">INDEX(OFFSET(INDIRECT("'"&amp;M$145&amp;"'!A1"),0,$C$144,200,1),MATCH(1,(_summary!$B215=INDIRECT("'"&amp;M$145&amp;"'!A1:A300"))*(_summary!$C215=INDIRECT("'"&amp;M$145&amp;"'!B1:B300")),0))</f>
        <v>#VALUE!</v>
      </c>
      <c r="N215" s="22" t="e">
        <f aca="true" t="array" ref="N215:N215">INDEX(OFFSET(INDIRECT("'"&amp;N$145&amp;"'!A1"),0,$C$144,200,1),MATCH(1,(_summary!$B215=INDIRECT("'"&amp;N$145&amp;"'!A1:A300"))*(_summary!$C215=INDIRECT("'"&amp;N$145&amp;"'!B1:B300")),0))</f>
        <v>#VALUE!</v>
      </c>
      <c r="O215" s="22" t="e">
        <f aca="true" t="array" ref="O215:O215">INDEX(OFFSET(INDIRECT("'"&amp;O$145&amp;"'!A1"),0,$C$144,200,1),MATCH(1,(_summary!$B215=INDIRECT("'"&amp;O$145&amp;"'!A1:A300"))*(_summary!$C215=INDIRECT("'"&amp;O$145&amp;"'!B1:B300")),0))</f>
        <v>#VALUE!</v>
      </c>
      <c r="P215" s="22" t="e">
        <f aca="true" t="array" ref="P215:P215">INDEX(OFFSET(INDIRECT("'"&amp;P$145&amp;"'!A1"),0,$C$144,200,1),MATCH(1,(_summary!$B215=INDIRECT("'"&amp;P$145&amp;"'!A1:A300"))*(_summary!$C215=INDIRECT("'"&amp;P$145&amp;"'!B1:B300")),0))</f>
        <v>#VALUE!</v>
      </c>
      <c r="Q215" s="18" t="e">
        <f aca="false">SUM(D215:P215)</f>
        <v>#VALUE!</v>
      </c>
    </row>
    <row r="216" customFormat="false" ht="16.5" hidden="false" customHeight="false" outlineLevel="0" collapsed="false">
      <c r="B216" s="0" t="s">
        <v>47</v>
      </c>
      <c r="C216" s="0" t="n">
        <f aca="false">C187+1</f>
        <v>3</v>
      </c>
      <c r="D216" s="22" t="e">
        <f aca="true" t="array" ref="D216:D216">INDEX(OFFSET(INDIRECT("'"&amp;D$145&amp;"'!A1"),0,$C$144,200,1),MATCH(1,(_summary!$B216=INDIRECT("'"&amp;D$145&amp;"'!A1:A300"))*(_summary!$C216=INDIRECT("'"&amp;D$145&amp;"'!B1:B300")),0))</f>
        <v>#VALUE!</v>
      </c>
      <c r="E216" s="22" t="e">
        <f aca="true" t="array" ref="E216:E216">INDEX(OFFSET(INDIRECT("'"&amp;E$145&amp;"'!A1"),0,$C$144,200,1),MATCH(1,(_summary!$B216=INDIRECT("'"&amp;E$145&amp;"'!A1:A300"))*(_summary!$C216=INDIRECT("'"&amp;E$145&amp;"'!B1:B300")),0))</f>
        <v>#VALUE!</v>
      </c>
      <c r="F216" s="22" t="e">
        <f aca="true" t="array" ref="F216:F216">INDEX(OFFSET(INDIRECT("'"&amp;F$145&amp;"'!A1"),0,$C$144,200,1),MATCH(1,(_summary!$B216=INDIRECT("'"&amp;F$145&amp;"'!A1:A300"))*(_summary!$C216=INDIRECT("'"&amp;F$145&amp;"'!B1:B300")),0))</f>
        <v>#VALUE!</v>
      </c>
      <c r="G216" s="22" t="e">
        <f aca="true" t="array" ref="G216:G216">INDEX(OFFSET(INDIRECT("'"&amp;G$145&amp;"'!A1"),0,$C$144,200,1),MATCH(1,(_summary!$B216=INDIRECT("'"&amp;G$145&amp;"'!A1:A300"))*(_summary!$C216=INDIRECT("'"&amp;G$145&amp;"'!B1:B300")),0))</f>
        <v>#VALUE!</v>
      </c>
      <c r="H216" s="22" t="e">
        <f aca="true" t="array" ref="H216:H216">INDEX(OFFSET(INDIRECT("'"&amp;H$145&amp;"'!A1"),0,$C$144,200,1),MATCH(1,(_summary!$B216=INDIRECT("'"&amp;H$145&amp;"'!A1:A300"))*(_summary!$C216=INDIRECT("'"&amp;H$145&amp;"'!B1:B300")),0))</f>
        <v>#VALUE!</v>
      </c>
      <c r="I216" s="22" t="e">
        <f aca="true" t="array" ref="I216:I216">INDEX(OFFSET(INDIRECT("'"&amp;I$145&amp;"'!A1"),0,$C$144,200,1),MATCH(1,(_summary!$B216=INDIRECT("'"&amp;I$145&amp;"'!A1:A300"))*(_summary!$C216=INDIRECT("'"&amp;I$145&amp;"'!B1:B300")),0))</f>
        <v>#VALUE!</v>
      </c>
      <c r="J216" s="22" t="e">
        <f aca="true" t="array" ref="J216:J216">INDEX(OFFSET(INDIRECT("'"&amp;J$145&amp;"'!A1"),0,$C$144,200,1),MATCH(1,(_summary!$B216=INDIRECT("'"&amp;J$145&amp;"'!A1:A300"))*(_summary!$C216=INDIRECT("'"&amp;J$145&amp;"'!B1:B300")),0))</f>
        <v>#VALUE!</v>
      </c>
      <c r="K216" s="22" t="e">
        <f aca="true" t="array" ref="K216:K216">INDEX(OFFSET(INDIRECT("'"&amp;K$145&amp;"'!A1"),0,$C$144,200,1),MATCH(1,(_summary!$B216=INDIRECT("'"&amp;K$145&amp;"'!A1:A300"))*(_summary!$C216=INDIRECT("'"&amp;K$145&amp;"'!B1:B300")),0))</f>
        <v>#VALUE!</v>
      </c>
      <c r="L216" s="22" t="e">
        <f aca="true" t="array" ref="L216:L216">INDEX(OFFSET(INDIRECT("'"&amp;L$145&amp;"'!A1"),0,$C$144,200,1),MATCH(1,(_summary!$B216=INDIRECT("'"&amp;L$145&amp;"'!A1:A300"))*(_summary!$C216=INDIRECT("'"&amp;L$145&amp;"'!B1:B300")),0))</f>
        <v>#VALUE!</v>
      </c>
      <c r="M216" s="22" t="e">
        <f aca="true" t="array" ref="M216:M216">INDEX(OFFSET(INDIRECT("'"&amp;M$145&amp;"'!A1"),0,$C$144,200,1),MATCH(1,(_summary!$B216=INDIRECT("'"&amp;M$145&amp;"'!A1:A300"))*(_summary!$C216=INDIRECT("'"&amp;M$145&amp;"'!B1:B300")),0))</f>
        <v>#VALUE!</v>
      </c>
      <c r="N216" s="22" t="e">
        <f aca="true" t="array" ref="N216:N216">INDEX(OFFSET(INDIRECT("'"&amp;N$145&amp;"'!A1"),0,$C$144,200,1),MATCH(1,(_summary!$B216=INDIRECT("'"&amp;N$145&amp;"'!A1:A300"))*(_summary!$C216=INDIRECT("'"&amp;N$145&amp;"'!B1:B300")),0))</f>
        <v>#VALUE!</v>
      </c>
      <c r="O216" s="22" t="e">
        <f aca="true" t="array" ref="O216:O216">INDEX(OFFSET(INDIRECT("'"&amp;O$145&amp;"'!A1"),0,$C$144,200,1),MATCH(1,(_summary!$B216=INDIRECT("'"&amp;O$145&amp;"'!A1:A300"))*(_summary!$C216=INDIRECT("'"&amp;O$145&amp;"'!B1:B300")),0))</f>
        <v>#VALUE!</v>
      </c>
      <c r="P216" s="22" t="e">
        <f aca="true" t="array" ref="P216:P216">INDEX(OFFSET(INDIRECT("'"&amp;P$145&amp;"'!A1"),0,$C$144,200,1),MATCH(1,(_summary!$B216=INDIRECT("'"&amp;P$145&amp;"'!A1:A300"))*(_summary!$C216=INDIRECT("'"&amp;P$145&amp;"'!B1:B300")),0))</f>
        <v>#VALUE!</v>
      </c>
      <c r="Q216" s="18" t="e">
        <f aca="false">SUM(D216:P216)</f>
        <v>#VALUE!</v>
      </c>
    </row>
    <row r="217" customFormat="false" ht="16.5" hidden="false" customHeight="false" outlineLevel="0" collapsed="false">
      <c r="B217" s="0" t="s">
        <v>48</v>
      </c>
      <c r="C217" s="0" t="n">
        <f aca="false">C188+1</f>
        <v>3</v>
      </c>
      <c r="D217" s="22" t="e">
        <f aca="true" t="array" ref="D217:D217">INDEX(OFFSET(INDIRECT("'"&amp;D$145&amp;"'!A1"),0,$C$144,200,1),MATCH(1,(_summary!$B217=INDIRECT("'"&amp;D$145&amp;"'!A1:A300"))*(_summary!$C217=INDIRECT("'"&amp;D$145&amp;"'!B1:B300")),0))</f>
        <v>#VALUE!</v>
      </c>
      <c r="E217" s="22" t="e">
        <f aca="true" t="array" ref="E217:E217">INDEX(OFFSET(INDIRECT("'"&amp;E$145&amp;"'!A1"),0,$C$144,200,1),MATCH(1,(_summary!$B217=INDIRECT("'"&amp;E$145&amp;"'!A1:A300"))*(_summary!$C217=INDIRECT("'"&amp;E$145&amp;"'!B1:B300")),0))</f>
        <v>#VALUE!</v>
      </c>
      <c r="F217" s="22" t="e">
        <f aca="true" t="array" ref="F217:F217">INDEX(OFFSET(INDIRECT("'"&amp;F$145&amp;"'!A1"),0,$C$144,200,1),MATCH(1,(_summary!$B217=INDIRECT("'"&amp;F$145&amp;"'!A1:A300"))*(_summary!$C217=INDIRECT("'"&amp;F$145&amp;"'!B1:B300")),0))</f>
        <v>#VALUE!</v>
      </c>
      <c r="G217" s="22" t="e">
        <f aca="true" t="array" ref="G217:G217">INDEX(OFFSET(INDIRECT("'"&amp;G$145&amp;"'!A1"),0,$C$144,200,1),MATCH(1,(_summary!$B217=INDIRECT("'"&amp;G$145&amp;"'!A1:A300"))*(_summary!$C217=INDIRECT("'"&amp;G$145&amp;"'!B1:B300")),0))</f>
        <v>#VALUE!</v>
      </c>
      <c r="H217" s="22" t="e">
        <f aca="true" t="array" ref="H217:H217">INDEX(OFFSET(INDIRECT("'"&amp;H$145&amp;"'!A1"),0,$C$144,200,1),MATCH(1,(_summary!$B217=INDIRECT("'"&amp;H$145&amp;"'!A1:A300"))*(_summary!$C217=INDIRECT("'"&amp;H$145&amp;"'!B1:B300")),0))</f>
        <v>#VALUE!</v>
      </c>
      <c r="I217" s="22" t="e">
        <f aca="true" t="array" ref="I217:I217">INDEX(OFFSET(INDIRECT("'"&amp;I$145&amp;"'!A1"),0,$C$144,200,1),MATCH(1,(_summary!$B217=INDIRECT("'"&amp;I$145&amp;"'!A1:A300"))*(_summary!$C217=INDIRECT("'"&amp;I$145&amp;"'!B1:B300")),0))</f>
        <v>#VALUE!</v>
      </c>
      <c r="J217" s="22" t="e">
        <f aca="true" t="array" ref="J217:J217">INDEX(OFFSET(INDIRECT("'"&amp;J$145&amp;"'!A1"),0,$C$144,200,1),MATCH(1,(_summary!$B217=INDIRECT("'"&amp;J$145&amp;"'!A1:A300"))*(_summary!$C217=INDIRECT("'"&amp;J$145&amp;"'!B1:B300")),0))</f>
        <v>#VALUE!</v>
      </c>
      <c r="K217" s="22" t="e">
        <f aca="true" t="array" ref="K217:K217">INDEX(OFFSET(INDIRECT("'"&amp;K$145&amp;"'!A1"),0,$C$144,200,1),MATCH(1,(_summary!$B217=INDIRECT("'"&amp;K$145&amp;"'!A1:A300"))*(_summary!$C217=INDIRECT("'"&amp;K$145&amp;"'!B1:B300")),0))</f>
        <v>#VALUE!</v>
      </c>
      <c r="L217" s="22" t="e">
        <f aca="true" t="array" ref="L217:L217">INDEX(OFFSET(INDIRECT("'"&amp;L$145&amp;"'!A1"),0,$C$144,200,1),MATCH(1,(_summary!$B217=INDIRECT("'"&amp;L$145&amp;"'!A1:A300"))*(_summary!$C217=INDIRECT("'"&amp;L$145&amp;"'!B1:B300")),0))</f>
        <v>#VALUE!</v>
      </c>
      <c r="M217" s="22" t="e">
        <f aca="true" t="array" ref="M217:M217">INDEX(OFFSET(INDIRECT("'"&amp;M$145&amp;"'!A1"),0,$C$144,200,1),MATCH(1,(_summary!$B217=INDIRECT("'"&amp;M$145&amp;"'!A1:A300"))*(_summary!$C217=INDIRECT("'"&amp;M$145&amp;"'!B1:B300")),0))</f>
        <v>#VALUE!</v>
      </c>
      <c r="N217" s="22" t="e">
        <f aca="true" t="array" ref="N217:N217">INDEX(OFFSET(INDIRECT("'"&amp;N$145&amp;"'!A1"),0,$C$144,200,1),MATCH(1,(_summary!$B217=INDIRECT("'"&amp;N$145&amp;"'!A1:A300"))*(_summary!$C217=INDIRECT("'"&amp;N$145&amp;"'!B1:B300")),0))</f>
        <v>#VALUE!</v>
      </c>
      <c r="O217" s="22" t="e">
        <f aca="true" t="array" ref="O217:O217">INDEX(OFFSET(INDIRECT("'"&amp;O$145&amp;"'!A1"),0,$C$144,200,1),MATCH(1,(_summary!$B217=INDIRECT("'"&amp;O$145&amp;"'!A1:A300"))*(_summary!$C217=INDIRECT("'"&amp;O$145&amp;"'!B1:B300")),0))</f>
        <v>#VALUE!</v>
      </c>
      <c r="P217" s="22" t="e">
        <f aca="true" t="array" ref="P217:P217">INDEX(OFFSET(INDIRECT("'"&amp;P$145&amp;"'!A1"),0,$C$144,200,1),MATCH(1,(_summary!$B217=INDIRECT("'"&amp;P$145&amp;"'!A1:A300"))*(_summary!$C217=INDIRECT("'"&amp;P$145&amp;"'!B1:B300")),0))</f>
        <v>#VALUE!</v>
      </c>
      <c r="Q217" s="18" t="e">
        <f aca="false">SUM(D217:P217)</f>
        <v>#VALUE!</v>
      </c>
    </row>
    <row r="218" customFormat="false" ht="16.5" hidden="false" customHeight="false" outlineLevel="0" collapsed="false">
      <c r="B218" s="0" t="s">
        <v>49</v>
      </c>
      <c r="C218" s="0" t="n">
        <f aca="false">C189+1</f>
        <v>3</v>
      </c>
      <c r="D218" s="22" t="e">
        <f aca="true" t="array" ref="D218:D218">INDEX(OFFSET(INDIRECT("'"&amp;D$145&amp;"'!A1"),0,$C$144,200,1),MATCH(1,(_summary!$B218=INDIRECT("'"&amp;D$145&amp;"'!A1:A300"))*(_summary!$C218=INDIRECT("'"&amp;D$145&amp;"'!B1:B300")),0))</f>
        <v>#VALUE!</v>
      </c>
      <c r="E218" s="22" t="e">
        <f aca="true" t="array" ref="E218:E218">INDEX(OFFSET(INDIRECT("'"&amp;E$145&amp;"'!A1"),0,$C$144,200,1),MATCH(1,(_summary!$B218=INDIRECT("'"&amp;E$145&amp;"'!A1:A300"))*(_summary!$C218=INDIRECT("'"&amp;E$145&amp;"'!B1:B300")),0))</f>
        <v>#VALUE!</v>
      </c>
      <c r="F218" s="22" t="e">
        <f aca="true" t="array" ref="F218:F218">INDEX(OFFSET(INDIRECT("'"&amp;F$145&amp;"'!A1"),0,$C$144,200,1),MATCH(1,(_summary!$B218=INDIRECT("'"&amp;F$145&amp;"'!A1:A300"))*(_summary!$C218=INDIRECT("'"&amp;F$145&amp;"'!B1:B300")),0))</f>
        <v>#VALUE!</v>
      </c>
      <c r="G218" s="22" t="e">
        <f aca="true" t="array" ref="G218:G218">INDEX(OFFSET(INDIRECT("'"&amp;G$145&amp;"'!A1"),0,$C$144,200,1),MATCH(1,(_summary!$B218=INDIRECT("'"&amp;G$145&amp;"'!A1:A300"))*(_summary!$C218=INDIRECT("'"&amp;G$145&amp;"'!B1:B300")),0))</f>
        <v>#VALUE!</v>
      </c>
      <c r="H218" s="22" t="e">
        <f aca="true" t="array" ref="H218:H218">INDEX(OFFSET(INDIRECT("'"&amp;H$145&amp;"'!A1"),0,$C$144,200,1),MATCH(1,(_summary!$B218=INDIRECT("'"&amp;H$145&amp;"'!A1:A300"))*(_summary!$C218=INDIRECT("'"&amp;H$145&amp;"'!B1:B300")),0))</f>
        <v>#VALUE!</v>
      </c>
      <c r="I218" s="22" t="e">
        <f aca="true" t="array" ref="I218:I218">INDEX(OFFSET(INDIRECT("'"&amp;I$145&amp;"'!A1"),0,$C$144,200,1),MATCH(1,(_summary!$B218=INDIRECT("'"&amp;I$145&amp;"'!A1:A300"))*(_summary!$C218=INDIRECT("'"&amp;I$145&amp;"'!B1:B300")),0))</f>
        <v>#VALUE!</v>
      </c>
      <c r="J218" s="22" t="e">
        <f aca="true" t="array" ref="J218:J218">INDEX(OFFSET(INDIRECT("'"&amp;J$145&amp;"'!A1"),0,$C$144,200,1),MATCH(1,(_summary!$B218=INDIRECT("'"&amp;J$145&amp;"'!A1:A300"))*(_summary!$C218=INDIRECT("'"&amp;J$145&amp;"'!B1:B300")),0))</f>
        <v>#VALUE!</v>
      </c>
      <c r="K218" s="22" t="e">
        <f aca="true" t="array" ref="K218:K218">INDEX(OFFSET(INDIRECT("'"&amp;K$145&amp;"'!A1"),0,$C$144,200,1),MATCH(1,(_summary!$B218=INDIRECT("'"&amp;K$145&amp;"'!A1:A300"))*(_summary!$C218=INDIRECT("'"&amp;K$145&amp;"'!B1:B300")),0))</f>
        <v>#VALUE!</v>
      </c>
      <c r="L218" s="22" t="e">
        <f aca="true" t="array" ref="L218:L218">INDEX(OFFSET(INDIRECT("'"&amp;L$145&amp;"'!A1"),0,$C$144,200,1),MATCH(1,(_summary!$B218=INDIRECT("'"&amp;L$145&amp;"'!A1:A300"))*(_summary!$C218=INDIRECT("'"&amp;L$145&amp;"'!B1:B300")),0))</f>
        <v>#VALUE!</v>
      </c>
      <c r="M218" s="22" t="e">
        <f aca="true" t="array" ref="M218:M218">INDEX(OFFSET(INDIRECT("'"&amp;M$145&amp;"'!A1"),0,$C$144,200,1),MATCH(1,(_summary!$B218=INDIRECT("'"&amp;M$145&amp;"'!A1:A300"))*(_summary!$C218=INDIRECT("'"&amp;M$145&amp;"'!B1:B300")),0))</f>
        <v>#VALUE!</v>
      </c>
      <c r="N218" s="22" t="e">
        <f aca="true" t="array" ref="N218:N218">INDEX(OFFSET(INDIRECT("'"&amp;N$145&amp;"'!A1"),0,$C$144,200,1),MATCH(1,(_summary!$B218=INDIRECT("'"&amp;N$145&amp;"'!A1:A300"))*(_summary!$C218=INDIRECT("'"&amp;N$145&amp;"'!B1:B300")),0))</f>
        <v>#VALUE!</v>
      </c>
      <c r="O218" s="22" t="e">
        <f aca="true" t="array" ref="O218:O218">INDEX(OFFSET(INDIRECT("'"&amp;O$145&amp;"'!A1"),0,$C$144,200,1),MATCH(1,(_summary!$B218=INDIRECT("'"&amp;O$145&amp;"'!A1:A300"))*(_summary!$C218=INDIRECT("'"&amp;O$145&amp;"'!B1:B300")),0))</f>
        <v>#VALUE!</v>
      </c>
      <c r="P218" s="22" t="e">
        <f aca="true" t="array" ref="P218:P218">INDEX(OFFSET(INDIRECT("'"&amp;P$145&amp;"'!A1"),0,$C$144,200,1),MATCH(1,(_summary!$B218=INDIRECT("'"&amp;P$145&amp;"'!A1:A300"))*(_summary!$C218=INDIRECT("'"&amp;P$145&amp;"'!B1:B300")),0))</f>
        <v>#VALUE!</v>
      </c>
      <c r="Q218" s="18" t="e">
        <f aca="false">SUM(D218:P218)</f>
        <v>#VALUE!</v>
      </c>
    </row>
    <row r="219" customFormat="false" ht="16.5" hidden="false" customHeight="false" outlineLevel="0" collapsed="false">
      <c r="B219" s="0" t="s">
        <v>50</v>
      </c>
      <c r="C219" s="0" t="n">
        <f aca="false">C190+1</f>
        <v>3</v>
      </c>
      <c r="D219" s="22" t="e">
        <f aca="true" t="array" ref="D219:D219">INDEX(OFFSET(INDIRECT("'"&amp;D$145&amp;"'!A1"),0,$C$144,200,1),MATCH(1,(_summary!$B219=INDIRECT("'"&amp;D$145&amp;"'!A1:A300"))*(_summary!$C219=INDIRECT("'"&amp;D$145&amp;"'!B1:B300")),0))</f>
        <v>#VALUE!</v>
      </c>
      <c r="E219" s="22" t="e">
        <f aca="true" t="array" ref="E219:E219">INDEX(OFFSET(INDIRECT("'"&amp;E$145&amp;"'!A1"),0,$C$144,200,1),MATCH(1,(_summary!$B219=INDIRECT("'"&amp;E$145&amp;"'!A1:A300"))*(_summary!$C219=INDIRECT("'"&amp;E$145&amp;"'!B1:B300")),0))</f>
        <v>#VALUE!</v>
      </c>
      <c r="F219" s="22" t="e">
        <f aca="true" t="array" ref="F219:F219">INDEX(OFFSET(INDIRECT("'"&amp;F$145&amp;"'!A1"),0,$C$144,200,1),MATCH(1,(_summary!$B219=INDIRECT("'"&amp;F$145&amp;"'!A1:A300"))*(_summary!$C219=INDIRECT("'"&amp;F$145&amp;"'!B1:B300")),0))</f>
        <v>#VALUE!</v>
      </c>
      <c r="G219" s="22" t="e">
        <f aca="true" t="array" ref="G219:G219">INDEX(OFFSET(INDIRECT("'"&amp;G$145&amp;"'!A1"),0,$C$144,200,1),MATCH(1,(_summary!$B219=INDIRECT("'"&amp;G$145&amp;"'!A1:A300"))*(_summary!$C219=INDIRECT("'"&amp;G$145&amp;"'!B1:B300")),0))</f>
        <v>#VALUE!</v>
      </c>
      <c r="H219" s="22" t="e">
        <f aca="true" t="array" ref="H219:H219">INDEX(OFFSET(INDIRECT("'"&amp;H$145&amp;"'!A1"),0,$C$144,200,1),MATCH(1,(_summary!$B219=INDIRECT("'"&amp;H$145&amp;"'!A1:A300"))*(_summary!$C219=INDIRECT("'"&amp;H$145&amp;"'!B1:B300")),0))</f>
        <v>#VALUE!</v>
      </c>
      <c r="I219" s="22" t="e">
        <f aca="true" t="array" ref="I219:I219">INDEX(OFFSET(INDIRECT("'"&amp;I$145&amp;"'!A1"),0,$C$144,200,1),MATCH(1,(_summary!$B219=INDIRECT("'"&amp;I$145&amp;"'!A1:A300"))*(_summary!$C219=INDIRECT("'"&amp;I$145&amp;"'!B1:B300")),0))</f>
        <v>#VALUE!</v>
      </c>
      <c r="J219" s="22" t="e">
        <f aca="true" t="array" ref="J219:J219">INDEX(OFFSET(INDIRECT("'"&amp;J$145&amp;"'!A1"),0,$C$144,200,1),MATCH(1,(_summary!$B219=INDIRECT("'"&amp;J$145&amp;"'!A1:A300"))*(_summary!$C219=INDIRECT("'"&amp;J$145&amp;"'!B1:B300")),0))</f>
        <v>#VALUE!</v>
      </c>
      <c r="K219" s="22" t="e">
        <f aca="true" t="array" ref="K219:K219">INDEX(OFFSET(INDIRECT("'"&amp;K$145&amp;"'!A1"),0,$C$144,200,1),MATCH(1,(_summary!$B219=INDIRECT("'"&amp;K$145&amp;"'!A1:A300"))*(_summary!$C219=INDIRECT("'"&amp;K$145&amp;"'!B1:B300")),0))</f>
        <v>#VALUE!</v>
      </c>
      <c r="L219" s="22" t="e">
        <f aca="true" t="array" ref="L219:L219">INDEX(OFFSET(INDIRECT("'"&amp;L$145&amp;"'!A1"),0,$C$144,200,1),MATCH(1,(_summary!$B219=INDIRECT("'"&amp;L$145&amp;"'!A1:A300"))*(_summary!$C219=INDIRECT("'"&amp;L$145&amp;"'!B1:B300")),0))</f>
        <v>#VALUE!</v>
      </c>
      <c r="M219" s="22" t="e">
        <f aca="true" t="array" ref="M219:M219">INDEX(OFFSET(INDIRECT("'"&amp;M$145&amp;"'!A1"),0,$C$144,200,1),MATCH(1,(_summary!$B219=INDIRECT("'"&amp;M$145&amp;"'!A1:A300"))*(_summary!$C219=INDIRECT("'"&amp;M$145&amp;"'!B1:B300")),0))</f>
        <v>#VALUE!</v>
      </c>
      <c r="N219" s="22" t="e">
        <f aca="true" t="array" ref="N219:N219">INDEX(OFFSET(INDIRECT("'"&amp;N$145&amp;"'!A1"),0,$C$144,200,1),MATCH(1,(_summary!$B219=INDIRECT("'"&amp;N$145&amp;"'!A1:A300"))*(_summary!$C219=INDIRECT("'"&amp;N$145&amp;"'!B1:B300")),0))</f>
        <v>#VALUE!</v>
      </c>
      <c r="O219" s="22" t="e">
        <f aca="true" t="array" ref="O219:O219">INDEX(OFFSET(INDIRECT("'"&amp;O$145&amp;"'!A1"),0,$C$144,200,1),MATCH(1,(_summary!$B219=INDIRECT("'"&amp;O$145&amp;"'!A1:A300"))*(_summary!$C219=INDIRECT("'"&amp;O$145&amp;"'!B1:B300")),0))</f>
        <v>#VALUE!</v>
      </c>
      <c r="P219" s="22" t="e">
        <f aca="true" t="array" ref="P219:P219">INDEX(OFFSET(INDIRECT("'"&amp;P$145&amp;"'!A1"),0,$C$144,200,1),MATCH(1,(_summary!$B219=INDIRECT("'"&amp;P$145&amp;"'!A1:A300"))*(_summary!$C219=INDIRECT("'"&amp;P$145&amp;"'!B1:B300")),0))</f>
        <v>#VALUE!</v>
      </c>
      <c r="Q219" s="18" t="e">
        <f aca="false">SUM(D219:P219)</f>
        <v>#VALUE!</v>
      </c>
    </row>
    <row r="220" customFormat="false" ht="16.5" hidden="false" customHeight="false" outlineLevel="0" collapsed="false">
      <c r="B220" s="0" t="s">
        <v>51</v>
      </c>
      <c r="C220" s="0" t="n">
        <f aca="false">C191+1</f>
        <v>3</v>
      </c>
      <c r="D220" s="22" t="e">
        <f aca="true" t="array" ref="D220:D220">INDEX(OFFSET(INDIRECT("'"&amp;D$145&amp;"'!A1"),0,$C$144,200,1),MATCH(1,(_summary!$B220=INDIRECT("'"&amp;D$145&amp;"'!A1:A300"))*(_summary!$C220=INDIRECT("'"&amp;D$145&amp;"'!B1:B300")),0))</f>
        <v>#VALUE!</v>
      </c>
      <c r="E220" s="22" t="e">
        <f aca="true" t="array" ref="E220:E220">INDEX(OFFSET(INDIRECT("'"&amp;E$145&amp;"'!A1"),0,$C$144,200,1),MATCH(1,(_summary!$B220=INDIRECT("'"&amp;E$145&amp;"'!A1:A300"))*(_summary!$C220=INDIRECT("'"&amp;E$145&amp;"'!B1:B300")),0))</f>
        <v>#VALUE!</v>
      </c>
      <c r="F220" s="22" t="e">
        <f aca="true" t="array" ref="F220:F220">INDEX(OFFSET(INDIRECT("'"&amp;F$145&amp;"'!A1"),0,$C$144,200,1),MATCH(1,(_summary!$B220=INDIRECT("'"&amp;F$145&amp;"'!A1:A300"))*(_summary!$C220=INDIRECT("'"&amp;F$145&amp;"'!B1:B300")),0))</f>
        <v>#VALUE!</v>
      </c>
      <c r="G220" s="22" t="e">
        <f aca="true" t="array" ref="G220:G220">INDEX(OFFSET(INDIRECT("'"&amp;G$145&amp;"'!A1"),0,$C$144,200,1),MATCH(1,(_summary!$B220=INDIRECT("'"&amp;G$145&amp;"'!A1:A300"))*(_summary!$C220=INDIRECT("'"&amp;G$145&amp;"'!B1:B300")),0))</f>
        <v>#VALUE!</v>
      </c>
      <c r="H220" s="22" t="e">
        <f aca="true" t="array" ref="H220:H220">INDEX(OFFSET(INDIRECT("'"&amp;H$145&amp;"'!A1"),0,$C$144,200,1),MATCH(1,(_summary!$B220=INDIRECT("'"&amp;H$145&amp;"'!A1:A300"))*(_summary!$C220=INDIRECT("'"&amp;H$145&amp;"'!B1:B300")),0))</f>
        <v>#VALUE!</v>
      </c>
      <c r="I220" s="22" t="e">
        <f aca="true" t="array" ref="I220:I220">INDEX(OFFSET(INDIRECT("'"&amp;I$145&amp;"'!A1"),0,$C$144,200,1),MATCH(1,(_summary!$B220=INDIRECT("'"&amp;I$145&amp;"'!A1:A300"))*(_summary!$C220=INDIRECT("'"&amp;I$145&amp;"'!B1:B300")),0))</f>
        <v>#VALUE!</v>
      </c>
      <c r="J220" s="22" t="e">
        <f aca="true" t="array" ref="J220:J220">INDEX(OFFSET(INDIRECT("'"&amp;J$145&amp;"'!A1"),0,$C$144,200,1),MATCH(1,(_summary!$B220=INDIRECT("'"&amp;J$145&amp;"'!A1:A300"))*(_summary!$C220=INDIRECT("'"&amp;J$145&amp;"'!B1:B300")),0))</f>
        <v>#VALUE!</v>
      </c>
      <c r="K220" s="22" t="e">
        <f aca="true" t="array" ref="K220:K220">INDEX(OFFSET(INDIRECT("'"&amp;K$145&amp;"'!A1"),0,$C$144,200,1),MATCH(1,(_summary!$B220=INDIRECT("'"&amp;K$145&amp;"'!A1:A300"))*(_summary!$C220=INDIRECT("'"&amp;K$145&amp;"'!B1:B300")),0))</f>
        <v>#VALUE!</v>
      </c>
      <c r="L220" s="22" t="e">
        <f aca="true" t="array" ref="L220:L220">INDEX(OFFSET(INDIRECT("'"&amp;L$145&amp;"'!A1"),0,$C$144,200,1),MATCH(1,(_summary!$B220=INDIRECT("'"&amp;L$145&amp;"'!A1:A300"))*(_summary!$C220=INDIRECT("'"&amp;L$145&amp;"'!B1:B300")),0))</f>
        <v>#VALUE!</v>
      </c>
      <c r="M220" s="22" t="e">
        <f aca="true" t="array" ref="M220:M220">INDEX(OFFSET(INDIRECT("'"&amp;M$145&amp;"'!A1"),0,$C$144,200,1),MATCH(1,(_summary!$B220=INDIRECT("'"&amp;M$145&amp;"'!A1:A300"))*(_summary!$C220=INDIRECT("'"&amp;M$145&amp;"'!B1:B300")),0))</f>
        <v>#VALUE!</v>
      </c>
      <c r="N220" s="22" t="e">
        <f aca="true" t="array" ref="N220:N220">INDEX(OFFSET(INDIRECT("'"&amp;N$145&amp;"'!A1"),0,$C$144,200,1),MATCH(1,(_summary!$B220=INDIRECT("'"&amp;N$145&amp;"'!A1:A300"))*(_summary!$C220=INDIRECT("'"&amp;N$145&amp;"'!B1:B300")),0))</f>
        <v>#VALUE!</v>
      </c>
      <c r="O220" s="22" t="e">
        <f aca="true" t="array" ref="O220:O220">INDEX(OFFSET(INDIRECT("'"&amp;O$145&amp;"'!A1"),0,$C$144,200,1),MATCH(1,(_summary!$B220=INDIRECT("'"&amp;O$145&amp;"'!A1:A300"))*(_summary!$C220=INDIRECT("'"&amp;O$145&amp;"'!B1:B300")),0))</f>
        <v>#VALUE!</v>
      </c>
      <c r="P220" s="22" t="e">
        <f aca="true" t="array" ref="P220:P220">INDEX(OFFSET(INDIRECT("'"&amp;P$145&amp;"'!A1"),0,$C$144,200,1),MATCH(1,(_summary!$B220=INDIRECT("'"&amp;P$145&amp;"'!A1:A300"))*(_summary!$C220=INDIRECT("'"&amp;P$145&amp;"'!B1:B300")),0))</f>
        <v>#VALUE!</v>
      </c>
      <c r="Q220" s="18" t="e">
        <f aca="false">SUM(D220:P220)</f>
        <v>#VALUE!</v>
      </c>
    </row>
    <row r="221" customFormat="false" ht="16.5" hidden="false" customHeight="false" outlineLevel="0" collapsed="false">
      <c r="B221" s="0" t="s">
        <v>52</v>
      </c>
      <c r="C221" s="0" t="n">
        <f aca="false">C192+1</f>
        <v>3</v>
      </c>
      <c r="D221" s="22" t="e">
        <f aca="true" t="array" ref="D221:D221">INDEX(OFFSET(INDIRECT("'"&amp;D$145&amp;"'!A1"),0,$C$144,200,1),MATCH(1,(_summary!$B221=INDIRECT("'"&amp;D$145&amp;"'!A1:A300"))*(_summary!$C221=INDIRECT("'"&amp;D$145&amp;"'!B1:B300")),0))</f>
        <v>#VALUE!</v>
      </c>
      <c r="E221" s="22" t="e">
        <f aca="true" t="array" ref="E221:E221">INDEX(OFFSET(INDIRECT("'"&amp;E$145&amp;"'!A1"),0,$C$144,200,1),MATCH(1,(_summary!$B221=INDIRECT("'"&amp;E$145&amp;"'!A1:A300"))*(_summary!$C221=INDIRECT("'"&amp;E$145&amp;"'!B1:B300")),0))</f>
        <v>#VALUE!</v>
      </c>
      <c r="F221" s="22" t="e">
        <f aca="true" t="array" ref="F221:F221">INDEX(OFFSET(INDIRECT("'"&amp;F$145&amp;"'!A1"),0,$C$144,200,1),MATCH(1,(_summary!$B221=INDIRECT("'"&amp;F$145&amp;"'!A1:A300"))*(_summary!$C221=INDIRECT("'"&amp;F$145&amp;"'!B1:B300")),0))</f>
        <v>#VALUE!</v>
      </c>
      <c r="G221" s="22" t="e">
        <f aca="true" t="array" ref="G221:G221">INDEX(OFFSET(INDIRECT("'"&amp;G$145&amp;"'!A1"),0,$C$144,200,1),MATCH(1,(_summary!$B221=INDIRECT("'"&amp;G$145&amp;"'!A1:A300"))*(_summary!$C221=INDIRECT("'"&amp;G$145&amp;"'!B1:B300")),0))</f>
        <v>#VALUE!</v>
      </c>
      <c r="H221" s="22" t="e">
        <f aca="true" t="array" ref="H221:H221">INDEX(OFFSET(INDIRECT("'"&amp;H$145&amp;"'!A1"),0,$C$144,200,1),MATCH(1,(_summary!$B221=INDIRECT("'"&amp;H$145&amp;"'!A1:A300"))*(_summary!$C221=INDIRECT("'"&amp;H$145&amp;"'!B1:B300")),0))</f>
        <v>#VALUE!</v>
      </c>
      <c r="I221" s="22" t="e">
        <f aca="true" t="array" ref="I221:I221">INDEX(OFFSET(INDIRECT("'"&amp;I$145&amp;"'!A1"),0,$C$144,200,1),MATCH(1,(_summary!$B221=INDIRECT("'"&amp;I$145&amp;"'!A1:A300"))*(_summary!$C221=INDIRECT("'"&amp;I$145&amp;"'!B1:B300")),0))</f>
        <v>#VALUE!</v>
      </c>
      <c r="J221" s="22" t="e">
        <f aca="true" t="array" ref="J221:J221">INDEX(OFFSET(INDIRECT("'"&amp;J$145&amp;"'!A1"),0,$C$144,200,1),MATCH(1,(_summary!$B221=INDIRECT("'"&amp;J$145&amp;"'!A1:A300"))*(_summary!$C221=INDIRECT("'"&amp;J$145&amp;"'!B1:B300")),0))</f>
        <v>#VALUE!</v>
      </c>
      <c r="K221" s="22" t="e">
        <f aca="true" t="array" ref="K221:K221">INDEX(OFFSET(INDIRECT("'"&amp;K$145&amp;"'!A1"),0,$C$144,200,1),MATCH(1,(_summary!$B221=INDIRECT("'"&amp;K$145&amp;"'!A1:A300"))*(_summary!$C221=INDIRECT("'"&amp;K$145&amp;"'!B1:B300")),0))</f>
        <v>#VALUE!</v>
      </c>
      <c r="L221" s="22" t="e">
        <f aca="true" t="array" ref="L221:L221">INDEX(OFFSET(INDIRECT("'"&amp;L$145&amp;"'!A1"),0,$C$144,200,1),MATCH(1,(_summary!$B221=INDIRECT("'"&amp;L$145&amp;"'!A1:A300"))*(_summary!$C221=INDIRECT("'"&amp;L$145&amp;"'!B1:B300")),0))</f>
        <v>#VALUE!</v>
      </c>
      <c r="M221" s="22" t="e">
        <f aca="true" t="array" ref="M221:M221">INDEX(OFFSET(INDIRECT("'"&amp;M$145&amp;"'!A1"),0,$C$144,200,1),MATCH(1,(_summary!$B221=INDIRECT("'"&amp;M$145&amp;"'!A1:A300"))*(_summary!$C221=INDIRECT("'"&amp;M$145&amp;"'!B1:B300")),0))</f>
        <v>#VALUE!</v>
      </c>
      <c r="N221" s="22" t="e">
        <f aca="true" t="array" ref="N221:N221">INDEX(OFFSET(INDIRECT("'"&amp;N$145&amp;"'!A1"),0,$C$144,200,1),MATCH(1,(_summary!$B221=INDIRECT("'"&amp;N$145&amp;"'!A1:A300"))*(_summary!$C221=INDIRECT("'"&amp;N$145&amp;"'!B1:B300")),0))</f>
        <v>#VALUE!</v>
      </c>
      <c r="O221" s="22" t="e">
        <f aca="true" t="array" ref="O221:O221">INDEX(OFFSET(INDIRECT("'"&amp;O$145&amp;"'!A1"),0,$C$144,200,1),MATCH(1,(_summary!$B221=INDIRECT("'"&amp;O$145&amp;"'!A1:A300"))*(_summary!$C221=INDIRECT("'"&amp;O$145&amp;"'!B1:B300")),0))</f>
        <v>#VALUE!</v>
      </c>
      <c r="P221" s="22" t="e">
        <f aca="true" t="array" ref="P221:P221">INDEX(OFFSET(INDIRECT("'"&amp;P$145&amp;"'!A1"),0,$C$144,200,1),MATCH(1,(_summary!$B221=INDIRECT("'"&amp;P$145&amp;"'!A1:A300"))*(_summary!$C221=INDIRECT("'"&amp;P$145&amp;"'!B1:B300")),0))</f>
        <v>#VALUE!</v>
      </c>
      <c r="Q221" s="18" t="e">
        <f aca="false">SUM(D221:P221)</f>
        <v>#VALUE!</v>
      </c>
    </row>
    <row r="222" customFormat="false" ht="16.5" hidden="false" customHeight="false" outlineLevel="0" collapsed="false">
      <c r="B222" s="0" t="s">
        <v>53</v>
      </c>
      <c r="C222" s="0" t="n">
        <f aca="false">C193+1</f>
        <v>3</v>
      </c>
      <c r="D222" s="22" t="e">
        <f aca="true" t="array" ref="D222:D222">INDEX(OFFSET(INDIRECT("'"&amp;D$145&amp;"'!A1"),0,$C$144,200,1),MATCH(1,(_summary!$B222=INDIRECT("'"&amp;D$145&amp;"'!A1:A300"))*(_summary!$C222=INDIRECT("'"&amp;D$145&amp;"'!B1:B300")),0))</f>
        <v>#VALUE!</v>
      </c>
      <c r="E222" s="22" t="e">
        <f aca="true" t="array" ref="E222:E222">INDEX(OFFSET(INDIRECT("'"&amp;E$145&amp;"'!A1"),0,$C$144,200,1),MATCH(1,(_summary!$B222=INDIRECT("'"&amp;E$145&amp;"'!A1:A300"))*(_summary!$C222=INDIRECT("'"&amp;E$145&amp;"'!B1:B300")),0))</f>
        <v>#VALUE!</v>
      </c>
      <c r="F222" s="22" t="e">
        <f aca="true" t="array" ref="F222:F222">INDEX(OFFSET(INDIRECT("'"&amp;F$145&amp;"'!A1"),0,$C$144,200,1),MATCH(1,(_summary!$B222=INDIRECT("'"&amp;F$145&amp;"'!A1:A300"))*(_summary!$C222=INDIRECT("'"&amp;F$145&amp;"'!B1:B300")),0))</f>
        <v>#VALUE!</v>
      </c>
      <c r="G222" s="22" t="e">
        <f aca="true" t="array" ref="G222:G222">INDEX(OFFSET(INDIRECT("'"&amp;G$145&amp;"'!A1"),0,$C$144,200,1),MATCH(1,(_summary!$B222=INDIRECT("'"&amp;G$145&amp;"'!A1:A300"))*(_summary!$C222=INDIRECT("'"&amp;G$145&amp;"'!B1:B300")),0))</f>
        <v>#VALUE!</v>
      </c>
      <c r="H222" s="22" t="e">
        <f aca="true" t="array" ref="H222:H222">INDEX(OFFSET(INDIRECT("'"&amp;H$145&amp;"'!A1"),0,$C$144,200,1),MATCH(1,(_summary!$B222=INDIRECT("'"&amp;H$145&amp;"'!A1:A300"))*(_summary!$C222=INDIRECT("'"&amp;H$145&amp;"'!B1:B300")),0))</f>
        <v>#VALUE!</v>
      </c>
      <c r="I222" s="22" t="e">
        <f aca="true" t="array" ref="I222:I222">INDEX(OFFSET(INDIRECT("'"&amp;I$145&amp;"'!A1"),0,$C$144,200,1),MATCH(1,(_summary!$B222=INDIRECT("'"&amp;I$145&amp;"'!A1:A300"))*(_summary!$C222=INDIRECT("'"&amp;I$145&amp;"'!B1:B300")),0))</f>
        <v>#VALUE!</v>
      </c>
      <c r="J222" s="22" t="e">
        <f aca="true" t="array" ref="J222:J222">INDEX(OFFSET(INDIRECT("'"&amp;J$145&amp;"'!A1"),0,$C$144,200,1),MATCH(1,(_summary!$B222=INDIRECT("'"&amp;J$145&amp;"'!A1:A300"))*(_summary!$C222=INDIRECT("'"&amp;J$145&amp;"'!B1:B300")),0))</f>
        <v>#VALUE!</v>
      </c>
      <c r="K222" s="22" t="e">
        <f aca="true" t="array" ref="K222:K222">INDEX(OFFSET(INDIRECT("'"&amp;K$145&amp;"'!A1"),0,$C$144,200,1),MATCH(1,(_summary!$B222=INDIRECT("'"&amp;K$145&amp;"'!A1:A300"))*(_summary!$C222=INDIRECT("'"&amp;K$145&amp;"'!B1:B300")),0))</f>
        <v>#VALUE!</v>
      </c>
      <c r="L222" s="22" t="e">
        <f aca="true" t="array" ref="L222:L222">INDEX(OFFSET(INDIRECT("'"&amp;L$145&amp;"'!A1"),0,$C$144,200,1),MATCH(1,(_summary!$B222=INDIRECT("'"&amp;L$145&amp;"'!A1:A300"))*(_summary!$C222=INDIRECT("'"&amp;L$145&amp;"'!B1:B300")),0))</f>
        <v>#VALUE!</v>
      </c>
      <c r="M222" s="22" t="e">
        <f aca="true" t="array" ref="M222:M222">INDEX(OFFSET(INDIRECT("'"&amp;M$145&amp;"'!A1"),0,$C$144,200,1),MATCH(1,(_summary!$B222=INDIRECT("'"&amp;M$145&amp;"'!A1:A300"))*(_summary!$C222=INDIRECT("'"&amp;M$145&amp;"'!B1:B300")),0))</f>
        <v>#VALUE!</v>
      </c>
      <c r="N222" s="22" t="e">
        <f aca="true" t="array" ref="N222:N222">INDEX(OFFSET(INDIRECT("'"&amp;N$145&amp;"'!A1"),0,$C$144,200,1),MATCH(1,(_summary!$B222=INDIRECT("'"&amp;N$145&amp;"'!A1:A300"))*(_summary!$C222=INDIRECT("'"&amp;N$145&amp;"'!B1:B300")),0))</f>
        <v>#VALUE!</v>
      </c>
      <c r="O222" s="22" t="e">
        <f aca="true" t="array" ref="O222:O222">INDEX(OFFSET(INDIRECT("'"&amp;O$145&amp;"'!A1"),0,$C$144,200,1),MATCH(1,(_summary!$B222=INDIRECT("'"&amp;O$145&amp;"'!A1:A300"))*(_summary!$C222=INDIRECT("'"&amp;O$145&amp;"'!B1:B300")),0))</f>
        <v>#VALUE!</v>
      </c>
      <c r="P222" s="22" t="e">
        <f aca="true" t="array" ref="P222:P222">INDEX(OFFSET(INDIRECT("'"&amp;P$145&amp;"'!A1"),0,$C$144,200,1),MATCH(1,(_summary!$B222=INDIRECT("'"&amp;P$145&amp;"'!A1:A300"))*(_summary!$C222=INDIRECT("'"&amp;P$145&amp;"'!B1:B300")),0))</f>
        <v>#VALUE!</v>
      </c>
      <c r="Q222" s="18" t="e">
        <f aca="false">SUM(D222:P222)</f>
        <v>#VALUE!</v>
      </c>
    </row>
    <row r="223" customFormat="false" ht="16.5" hidden="false" customHeight="false" outlineLevel="0" collapsed="false">
      <c r="B223" s="0" t="s">
        <v>54</v>
      </c>
      <c r="C223" s="0" t="n">
        <f aca="false">C194+1</f>
        <v>3</v>
      </c>
      <c r="D223" s="22" t="e">
        <f aca="true" t="array" ref="D223:D223">INDEX(OFFSET(INDIRECT("'"&amp;D$145&amp;"'!A1"),0,$C$144,200,1),MATCH(1,(_summary!$B223=INDIRECT("'"&amp;D$145&amp;"'!A1:A300"))*(_summary!$C223=INDIRECT("'"&amp;D$145&amp;"'!B1:B300")),0))</f>
        <v>#VALUE!</v>
      </c>
      <c r="E223" s="22" t="e">
        <f aca="true" t="array" ref="E223:E223">INDEX(OFFSET(INDIRECT("'"&amp;E$145&amp;"'!A1"),0,$C$144,200,1),MATCH(1,(_summary!$B223=INDIRECT("'"&amp;E$145&amp;"'!A1:A300"))*(_summary!$C223=INDIRECT("'"&amp;E$145&amp;"'!B1:B300")),0))</f>
        <v>#VALUE!</v>
      </c>
      <c r="F223" s="22" t="e">
        <f aca="true" t="array" ref="F223:F223">INDEX(OFFSET(INDIRECT("'"&amp;F$145&amp;"'!A1"),0,$C$144,200,1),MATCH(1,(_summary!$B223=INDIRECT("'"&amp;F$145&amp;"'!A1:A300"))*(_summary!$C223=INDIRECT("'"&amp;F$145&amp;"'!B1:B300")),0))</f>
        <v>#VALUE!</v>
      </c>
      <c r="G223" s="22" t="e">
        <f aca="true" t="array" ref="G223:G223">INDEX(OFFSET(INDIRECT("'"&amp;G$145&amp;"'!A1"),0,$C$144,200,1),MATCH(1,(_summary!$B223=INDIRECT("'"&amp;G$145&amp;"'!A1:A300"))*(_summary!$C223=INDIRECT("'"&amp;G$145&amp;"'!B1:B300")),0))</f>
        <v>#VALUE!</v>
      </c>
      <c r="H223" s="22" t="e">
        <f aca="true" t="array" ref="H223:H223">INDEX(OFFSET(INDIRECT("'"&amp;H$145&amp;"'!A1"),0,$C$144,200,1),MATCH(1,(_summary!$B223=INDIRECT("'"&amp;H$145&amp;"'!A1:A300"))*(_summary!$C223=INDIRECT("'"&amp;H$145&amp;"'!B1:B300")),0))</f>
        <v>#VALUE!</v>
      </c>
      <c r="I223" s="22" t="e">
        <f aca="true" t="array" ref="I223:I223">INDEX(OFFSET(INDIRECT("'"&amp;I$145&amp;"'!A1"),0,$C$144,200,1),MATCH(1,(_summary!$B223=INDIRECT("'"&amp;I$145&amp;"'!A1:A300"))*(_summary!$C223=INDIRECT("'"&amp;I$145&amp;"'!B1:B300")),0))</f>
        <v>#VALUE!</v>
      </c>
      <c r="J223" s="22" t="e">
        <f aca="true" t="array" ref="J223:J223">INDEX(OFFSET(INDIRECT("'"&amp;J$145&amp;"'!A1"),0,$C$144,200,1),MATCH(1,(_summary!$B223=INDIRECT("'"&amp;J$145&amp;"'!A1:A300"))*(_summary!$C223=INDIRECT("'"&amp;J$145&amp;"'!B1:B300")),0))</f>
        <v>#VALUE!</v>
      </c>
      <c r="K223" s="22" t="e">
        <f aca="true" t="array" ref="K223:K223">INDEX(OFFSET(INDIRECT("'"&amp;K$145&amp;"'!A1"),0,$C$144,200,1),MATCH(1,(_summary!$B223=INDIRECT("'"&amp;K$145&amp;"'!A1:A300"))*(_summary!$C223=INDIRECT("'"&amp;K$145&amp;"'!B1:B300")),0))</f>
        <v>#VALUE!</v>
      </c>
      <c r="L223" s="22" t="e">
        <f aca="true" t="array" ref="L223:L223">INDEX(OFFSET(INDIRECT("'"&amp;L$145&amp;"'!A1"),0,$C$144,200,1),MATCH(1,(_summary!$B223=INDIRECT("'"&amp;L$145&amp;"'!A1:A300"))*(_summary!$C223=INDIRECT("'"&amp;L$145&amp;"'!B1:B300")),0))</f>
        <v>#VALUE!</v>
      </c>
      <c r="M223" s="22" t="e">
        <f aca="true" t="array" ref="M223:M223">INDEX(OFFSET(INDIRECT("'"&amp;M$145&amp;"'!A1"),0,$C$144,200,1),MATCH(1,(_summary!$B223=INDIRECT("'"&amp;M$145&amp;"'!A1:A300"))*(_summary!$C223=INDIRECT("'"&amp;M$145&amp;"'!B1:B300")),0))</f>
        <v>#VALUE!</v>
      </c>
      <c r="N223" s="22" t="e">
        <f aca="true" t="array" ref="N223:N223">INDEX(OFFSET(INDIRECT("'"&amp;N$145&amp;"'!A1"),0,$C$144,200,1),MATCH(1,(_summary!$B223=INDIRECT("'"&amp;N$145&amp;"'!A1:A300"))*(_summary!$C223=INDIRECT("'"&amp;N$145&amp;"'!B1:B300")),0))</f>
        <v>#VALUE!</v>
      </c>
      <c r="O223" s="22" t="e">
        <f aca="true" t="array" ref="O223:O223">INDEX(OFFSET(INDIRECT("'"&amp;O$145&amp;"'!A1"),0,$C$144,200,1),MATCH(1,(_summary!$B223=INDIRECT("'"&amp;O$145&amp;"'!A1:A300"))*(_summary!$C223=INDIRECT("'"&amp;O$145&amp;"'!B1:B300")),0))</f>
        <v>#VALUE!</v>
      </c>
      <c r="P223" s="22" t="e">
        <f aca="true" t="array" ref="P223:P223">INDEX(OFFSET(INDIRECT("'"&amp;P$145&amp;"'!A1"),0,$C$144,200,1),MATCH(1,(_summary!$B223=INDIRECT("'"&amp;P$145&amp;"'!A1:A300"))*(_summary!$C223=INDIRECT("'"&amp;P$145&amp;"'!B1:B300")),0))</f>
        <v>#VALUE!</v>
      </c>
      <c r="Q223" s="18" t="e">
        <f aca="false">SUM(D223:P223)</f>
        <v>#VALUE!</v>
      </c>
    </row>
    <row r="224" customFormat="false" ht="16.5" hidden="false" customHeight="false" outlineLevel="0" collapsed="false">
      <c r="B224" s="0" t="s">
        <v>55</v>
      </c>
      <c r="C224" s="0" t="n">
        <f aca="false">C195+1</f>
        <v>3</v>
      </c>
      <c r="D224" s="22" t="e">
        <f aca="true" t="array" ref="D224:D224">INDEX(OFFSET(INDIRECT("'"&amp;D$145&amp;"'!A1"),0,$C$144,200,1),MATCH(1,(_summary!$B224=INDIRECT("'"&amp;D$145&amp;"'!A1:A300"))*(_summary!$C224=INDIRECT("'"&amp;D$145&amp;"'!B1:B300")),0))</f>
        <v>#VALUE!</v>
      </c>
      <c r="E224" s="22" t="e">
        <f aca="true" t="array" ref="E224:E224">INDEX(OFFSET(INDIRECT("'"&amp;E$145&amp;"'!A1"),0,$C$144,200,1),MATCH(1,(_summary!$B224=INDIRECT("'"&amp;E$145&amp;"'!A1:A300"))*(_summary!$C224=INDIRECT("'"&amp;E$145&amp;"'!B1:B300")),0))</f>
        <v>#VALUE!</v>
      </c>
      <c r="F224" s="22" t="e">
        <f aca="true" t="array" ref="F224:F224">INDEX(OFFSET(INDIRECT("'"&amp;F$145&amp;"'!A1"),0,$C$144,200,1),MATCH(1,(_summary!$B224=INDIRECT("'"&amp;F$145&amp;"'!A1:A300"))*(_summary!$C224=INDIRECT("'"&amp;F$145&amp;"'!B1:B300")),0))</f>
        <v>#VALUE!</v>
      </c>
      <c r="G224" s="22" t="e">
        <f aca="true" t="array" ref="G224:G224">INDEX(OFFSET(INDIRECT("'"&amp;G$145&amp;"'!A1"),0,$C$144,200,1),MATCH(1,(_summary!$B224=INDIRECT("'"&amp;G$145&amp;"'!A1:A300"))*(_summary!$C224=INDIRECT("'"&amp;G$145&amp;"'!B1:B300")),0))</f>
        <v>#VALUE!</v>
      </c>
      <c r="H224" s="22" t="e">
        <f aca="true" t="array" ref="H224:H224">INDEX(OFFSET(INDIRECT("'"&amp;H$145&amp;"'!A1"),0,$C$144,200,1),MATCH(1,(_summary!$B224=INDIRECT("'"&amp;H$145&amp;"'!A1:A300"))*(_summary!$C224=INDIRECT("'"&amp;H$145&amp;"'!B1:B300")),0))</f>
        <v>#VALUE!</v>
      </c>
      <c r="I224" s="22" t="e">
        <f aca="true" t="array" ref="I224:I224">INDEX(OFFSET(INDIRECT("'"&amp;I$145&amp;"'!A1"),0,$C$144,200,1),MATCH(1,(_summary!$B224=INDIRECT("'"&amp;I$145&amp;"'!A1:A300"))*(_summary!$C224=INDIRECT("'"&amp;I$145&amp;"'!B1:B300")),0))</f>
        <v>#VALUE!</v>
      </c>
      <c r="J224" s="22" t="e">
        <f aca="true" t="array" ref="J224:J224">INDEX(OFFSET(INDIRECT("'"&amp;J$145&amp;"'!A1"),0,$C$144,200,1),MATCH(1,(_summary!$B224=INDIRECT("'"&amp;J$145&amp;"'!A1:A300"))*(_summary!$C224=INDIRECT("'"&amp;J$145&amp;"'!B1:B300")),0))</f>
        <v>#VALUE!</v>
      </c>
      <c r="K224" s="22" t="e">
        <f aca="true" t="array" ref="K224:K224">INDEX(OFFSET(INDIRECT("'"&amp;K$145&amp;"'!A1"),0,$C$144,200,1),MATCH(1,(_summary!$B224=INDIRECT("'"&amp;K$145&amp;"'!A1:A300"))*(_summary!$C224=INDIRECT("'"&amp;K$145&amp;"'!B1:B300")),0))</f>
        <v>#VALUE!</v>
      </c>
      <c r="L224" s="22" t="e">
        <f aca="true" t="array" ref="L224:L224">INDEX(OFFSET(INDIRECT("'"&amp;L$145&amp;"'!A1"),0,$C$144,200,1),MATCH(1,(_summary!$B224=INDIRECT("'"&amp;L$145&amp;"'!A1:A300"))*(_summary!$C224=INDIRECT("'"&amp;L$145&amp;"'!B1:B300")),0))</f>
        <v>#VALUE!</v>
      </c>
      <c r="M224" s="22" t="e">
        <f aca="true" t="array" ref="M224:M224">INDEX(OFFSET(INDIRECT("'"&amp;M$145&amp;"'!A1"),0,$C$144,200,1),MATCH(1,(_summary!$B224=INDIRECT("'"&amp;M$145&amp;"'!A1:A300"))*(_summary!$C224=INDIRECT("'"&amp;M$145&amp;"'!B1:B300")),0))</f>
        <v>#VALUE!</v>
      </c>
      <c r="N224" s="22" t="e">
        <f aca="true" t="array" ref="N224:N224">INDEX(OFFSET(INDIRECT("'"&amp;N$145&amp;"'!A1"),0,$C$144,200,1),MATCH(1,(_summary!$B224=INDIRECT("'"&amp;N$145&amp;"'!A1:A300"))*(_summary!$C224=INDIRECT("'"&amp;N$145&amp;"'!B1:B300")),0))</f>
        <v>#VALUE!</v>
      </c>
      <c r="O224" s="22" t="e">
        <f aca="true" t="array" ref="O224:O224">INDEX(OFFSET(INDIRECT("'"&amp;O$145&amp;"'!A1"),0,$C$144,200,1),MATCH(1,(_summary!$B224=INDIRECT("'"&amp;O$145&amp;"'!A1:A300"))*(_summary!$C224=INDIRECT("'"&amp;O$145&amp;"'!B1:B300")),0))</f>
        <v>#VALUE!</v>
      </c>
      <c r="P224" s="22" t="e">
        <f aca="true" t="array" ref="P224:P224">INDEX(OFFSET(INDIRECT("'"&amp;P$145&amp;"'!A1"),0,$C$144,200,1),MATCH(1,(_summary!$B224=INDIRECT("'"&amp;P$145&amp;"'!A1:A300"))*(_summary!$C224=INDIRECT("'"&amp;P$145&amp;"'!B1:B300")),0))</f>
        <v>#VALUE!</v>
      </c>
      <c r="Q224" s="18" t="e">
        <f aca="false">SUM(D224:P224)</f>
        <v>#VALUE!</v>
      </c>
    </row>
    <row r="225" customFormat="false" ht="16.5" hidden="false" customHeight="false" outlineLevel="0" collapsed="false">
      <c r="B225" s="0" t="s">
        <v>56</v>
      </c>
      <c r="C225" s="0" t="n">
        <f aca="false">C196+1</f>
        <v>3</v>
      </c>
      <c r="D225" s="22" t="e">
        <f aca="true" t="array" ref="D225:D225">INDEX(OFFSET(INDIRECT("'"&amp;D$145&amp;"'!A1"),0,$C$144,200,1),MATCH(1,(_summary!$B225=INDIRECT("'"&amp;D$145&amp;"'!A1:A300"))*(_summary!$C225=INDIRECT("'"&amp;D$145&amp;"'!B1:B300")),0))</f>
        <v>#VALUE!</v>
      </c>
      <c r="E225" s="22" t="e">
        <f aca="true" t="array" ref="E225:E225">INDEX(OFFSET(INDIRECT("'"&amp;E$145&amp;"'!A1"),0,$C$144,200,1),MATCH(1,(_summary!$B225=INDIRECT("'"&amp;E$145&amp;"'!A1:A300"))*(_summary!$C225=INDIRECT("'"&amp;E$145&amp;"'!B1:B300")),0))</f>
        <v>#VALUE!</v>
      </c>
      <c r="F225" s="22" t="e">
        <f aca="true" t="array" ref="F225:F225">INDEX(OFFSET(INDIRECT("'"&amp;F$145&amp;"'!A1"),0,$C$144,200,1),MATCH(1,(_summary!$B225=INDIRECT("'"&amp;F$145&amp;"'!A1:A300"))*(_summary!$C225=INDIRECT("'"&amp;F$145&amp;"'!B1:B300")),0))</f>
        <v>#VALUE!</v>
      </c>
      <c r="G225" s="22" t="e">
        <f aca="true" t="array" ref="G225:G225">INDEX(OFFSET(INDIRECT("'"&amp;G$145&amp;"'!A1"),0,$C$144,200,1),MATCH(1,(_summary!$B225=INDIRECT("'"&amp;G$145&amp;"'!A1:A300"))*(_summary!$C225=INDIRECT("'"&amp;G$145&amp;"'!B1:B300")),0))</f>
        <v>#VALUE!</v>
      </c>
      <c r="H225" s="22" t="e">
        <f aca="true" t="array" ref="H225:H225">INDEX(OFFSET(INDIRECT("'"&amp;H$145&amp;"'!A1"),0,$C$144,200,1),MATCH(1,(_summary!$B225=INDIRECT("'"&amp;H$145&amp;"'!A1:A300"))*(_summary!$C225=INDIRECT("'"&amp;H$145&amp;"'!B1:B300")),0))</f>
        <v>#VALUE!</v>
      </c>
      <c r="I225" s="22" t="e">
        <f aca="true" t="array" ref="I225:I225">INDEX(OFFSET(INDIRECT("'"&amp;I$145&amp;"'!A1"),0,$C$144,200,1),MATCH(1,(_summary!$B225=INDIRECT("'"&amp;I$145&amp;"'!A1:A300"))*(_summary!$C225=INDIRECT("'"&amp;I$145&amp;"'!B1:B300")),0))</f>
        <v>#VALUE!</v>
      </c>
      <c r="J225" s="22" t="e">
        <f aca="true" t="array" ref="J225:J225">INDEX(OFFSET(INDIRECT("'"&amp;J$145&amp;"'!A1"),0,$C$144,200,1),MATCH(1,(_summary!$B225=INDIRECT("'"&amp;J$145&amp;"'!A1:A300"))*(_summary!$C225=INDIRECT("'"&amp;J$145&amp;"'!B1:B300")),0))</f>
        <v>#VALUE!</v>
      </c>
      <c r="K225" s="22" t="e">
        <f aca="true" t="array" ref="K225:K225">INDEX(OFFSET(INDIRECT("'"&amp;K$145&amp;"'!A1"),0,$C$144,200,1),MATCH(1,(_summary!$B225=INDIRECT("'"&amp;K$145&amp;"'!A1:A300"))*(_summary!$C225=INDIRECT("'"&amp;K$145&amp;"'!B1:B300")),0))</f>
        <v>#VALUE!</v>
      </c>
      <c r="L225" s="22" t="e">
        <f aca="true" t="array" ref="L225:L225">INDEX(OFFSET(INDIRECT("'"&amp;L$145&amp;"'!A1"),0,$C$144,200,1),MATCH(1,(_summary!$B225=INDIRECT("'"&amp;L$145&amp;"'!A1:A300"))*(_summary!$C225=INDIRECT("'"&amp;L$145&amp;"'!B1:B300")),0))</f>
        <v>#VALUE!</v>
      </c>
      <c r="M225" s="22" t="e">
        <f aca="true" t="array" ref="M225:M225">INDEX(OFFSET(INDIRECT("'"&amp;M$145&amp;"'!A1"),0,$C$144,200,1),MATCH(1,(_summary!$B225=INDIRECT("'"&amp;M$145&amp;"'!A1:A300"))*(_summary!$C225=INDIRECT("'"&amp;M$145&amp;"'!B1:B300")),0))</f>
        <v>#VALUE!</v>
      </c>
      <c r="N225" s="22" t="e">
        <f aca="true" t="array" ref="N225:N225">INDEX(OFFSET(INDIRECT("'"&amp;N$145&amp;"'!A1"),0,$C$144,200,1),MATCH(1,(_summary!$B225=INDIRECT("'"&amp;N$145&amp;"'!A1:A300"))*(_summary!$C225=INDIRECT("'"&amp;N$145&amp;"'!B1:B300")),0))</f>
        <v>#VALUE!</v>
      </c>
      <c r="O225" s="22" t="e">
        <f aca="true" t="array" ref="O225:O225">INDEX(OFFSET(INDIRECT("'"&amp;O$145&amp;"'!A1"),0,$C$144,200,1),MATCH(1,(_summary!$B225=INDIRECT("'"&amp;O$145&amp;"'!A1:A300"))*(_summary!$C225=INDIRECT("'"&amp;O$145&amp;"'!B1:B300")),0))</f>
        <v>#VALUE!</v>
      </c>
      <c r="P225" s="22" t="e">
        <f aca="true" t="array" ref="P225:P225">INDEX(OFFSET(INDIRECT("'"&amp;P$145&amp;"'!A1"),0,$C$144,200,1),MATCH(1,(_summary!$B225=INDIRECT("'"&amp;P$145&amp;"'!A1:A300"))*(_summary!$C225=INDIRECT("'"&amp;P$145&amp;"'!B1:B300")),0))</f>
        <v>#VALUE!</v>
      </c>
      <c r="Q225" s="18" t="e">
        <f aca="false">SUM(D225:P225)</f>
        <v>#VALUE!</v>
      </c>
    </row>
    <row r="226" customFormat="false" ht="16.5" hidden="false" customHeight="false" outlineLevel="0" collapsed="false">
      <c r="B226" s="0" t="s">
        <v>57</v>
      </c>
      <c r="C226" s="0" t="n">
        <f aca="false">C197+1</f>
        <v>3</v>
      </c>
      <c r="D226" s="22" t="e">
        <f aca="true" t="array" ref="D226:D226">INDEX(OFFSET(INDIRECT("'"&amp;D$145&amp;"'!A1"),0,$C$144,200,1),MATCH(1,(_summary!$B226=INDIRECT("'"&amp;D$145&amp;"'!A1:A300"))*(_summary!$C226=INDIRECT("'"&amp;D$145&amp;"'!B1:B300")),0))</f>
        <v>#VALUE!</v>
      </c>
      <c r="E226" s="22" t="e">
        <f aca="true" t="array" ref="E226:E226">INDEX(OFFSET(INDIRECT("'"&amp;E$145&amp;"'!A1"),0,$C$144,200,1),MATCH(1,(_summary!$B226=INDIRECT("'"&amp;E$145&amp;"'!A1:A300"))*(_summary!$C226=INDIRECT("'"&amp;E$145&amp;"'!B1:B300")),0))</f>
        <v>#VALUE!</v>
      </c>
      <c r="F226" s="22" t="e">
        <f aca="true" t="array" ref="F226:F226">INDEX(OFFSET(INDIRECT("'"&amp;F$145&amp;"'!A1"),0,$C$144,200,1),MATCH(1,(_summary!$B226=INDIRECT("'"&amp;F$145&amp;"'!A1:A300"))*(_summary!$C226=INDIRECT("'"&amp;F$145&amp;"'!B1:B300")),0))</f>
        <v>#VALUE!</v>
      </c>
      <c r="G226" s="22" t="e">
        <f aca="true" t="array" ref="G226:G226">INDEX(OFFSET(INDIRECT("'"&amp;G$145&amp;"'!A1"),0,$C$144,200,1),MATCH(1,(_summary!$B226=INDIRECT("'"&amp;G$145&amp;"'!A1:A300"))*(_summary!$C226=INDIRECT("'"&amp;G$145&amp;"'!B1:B300")),0))</f>
        <v>#VALUE!</v>
      </c>
      <c r="H226" s="22" t="e">
        <f aca="true" t="array" ref="H226:H226">INDEX(OFFSET(INDIRECT("'"&amp;H$145&amp;"'!A1"),0,$C$144,200,1),MATCH(1,(_summary!$B226=INDIRECT("'"&amp;H$145&amp;"'!A1:A300"))*(_summary!$C226=INDIRECT("'"&amp;H$145&amp;"'!B1:B300")),0))</f>
        <v>#VALUE!</v>
      </c>
      <c r="I226" s="22" t="e">
        <f aca="true" t="array" ref="I226:I226">INDEX(OFFSET(INDIRECT("'"&amp;I$145&amp;"'!A1"),0,$C$144,200,1),MATCH(1,(_summary!$B226=INDIRECT("'"&amp;I$145&amp;"'!A1:A300"))*(_summary!$C226=INDIRECT("'"&amp;I$145&amp;"'!B1:B300")),0))</f>
        <v>#VALUE!</v>
      </c>
      <c r="J226" s="22" t="e">
        <f aca="true" t="array" ref="J226:J226">INDEX(OFFSET(INDIRECT("'"&amp;J$145&amp;"'!A1"),0,$C$144,200,1),MATCH(1,(_summary!$B226=INDIRECT("'"&amp;J$145&amp;"'!A1:A300"))*(_summary!$C226=INDIRECT("'"&amp;J$145&amp;"'!B1:B300")),0))</f>
        <v>#VALUE!</v>
      </c>
      <c r="K226" s="22" t="e">
        <f aca="true" t="array" ref="K226:K226">INDEX(OFFSET(INDIRECT("'"&amp;K$145&amp;"'!A1"),0,$C$144,200,1),MATCH(1,(_summary!$B226=INDIRECT("'"&amp;K$145&amp;"'!A1:A300"))*(_summary!$C226=INDIRECT("'"&amp;K$145&amp;"'!B1:B300")),0))</f>
        <v>#VALUE!</v>
      </c>
      <c r="L226" s="22" t="e">
        <f aca="true" t="array" ref="L226:L226">INDEX(OFFSET(INDIRECT("'"&amp;L$145&amp;"'!A1"),0,$C$144,200,1),MATCH(1,(_summary!$B226=INDIRECT("'"&amp;L$145&amp;"'!A1:A300"))*(_summary!$C226=INDIRECT("'"&amp;L$145&amp;"'!B1:B300")),0))</f>
        <v>#VALUE!</v>
      </c>
      <c r="M226" s="22" t="e">
        <f aca="true" t="array" ref="M226:M226">INDEX(OFFSET(INDIRECT("'"&amp;M$145&amp;"'!A1"),0,$C$144,200,1),MATCH(1,(_summary!$B226=INDIRECT("'"&amp;M$145&amp;"'!A1:A300"))*(_summary!$C226=INDIRECT("'"&amp;M$145&amp;"'!B1:B300")),0))</f>
        <v>#VALUE!</v>
      </c>
      <c r="N226" s="22" t="e">
        <f aca="true" t="array" ref="N226:N226">INDEX(OFFSET(INDIRECT("'"&amp;N$145&amp;"'!A1"),0,$C$144,200,1),MATCH(1,(_summary!$B226=INDIRECT("'"&amp;N$145&amp;"'!A1:A300"))*(_summary!$C226=INDIRECT("'"&amp;N$145&amp;"'!B1:B300")),0))</f>
        <v>#VALUE!</v>
      </c>
      <c r="O226" s="22" t="e">
        <f aca="true" t="array" ref="O226:O226">INDEX(OFFSET(INDIRECT("'"&amp;O$145&amp;"'!A1"),0,$C$144,200,1),MATCH(1,(_summary!$B226=INDIRECT("'"&amp;O$145&amp;"'!A1:A300"))*(_summary!$C226=INDIRECT("'"&amp;O$145&amp;"'!B1:B300")),0))</f>
        <v>#VALUE!</v>
      </c>
      <c r="P226" s="22" t="e">
        <f aca="true" t="array" ref="P226:P226">INDEX(OFFSET(INDIRECT("'"&amp;P$145&amp;"'!A1"),0,$C$144,200,1),MATCH(1,(_summary!$B226=INDIRECT("'"&amp;P$145&amp;"'!A1:A300"))*(_summary!$C226=INDIRECT("'"&amp;P$145&amp;"'!B1:B300")),0))</f>
        <v>#VALUE!</v>
      </c>
      <c r="Q226" s="18" t="e">
        <f aca="false">SUM(D226:P226)</f>
        <v>#VALUE!</v>
      </c>
    </row>
    <row r="227" customFormat="false" ht="16.5" hidden="false" customHeight="false" outlineLevel="0" collapsed="false">
      <c r="B227" s="0" t="s">
        <v>58</v>
      </c>
      <c r="C227" s="0" t="n">
        <f aca="false">C198+1</f>
        <v>3</v>
      </c>
      <c r="D227" s="22" t="e">
        <f aca="true" t="array" ref="D227:D227">INDEX(OFFSET(INDIRECT("'"&amp;D$145&amp;"'!A1"),0,$C$144,200,1),MATCH(1,(_summary!$B227=INDIRECT("'"&amp;D$145&amp;"'!A1:A300"))*(_summary!$C227=INDIRECT("'"&amp;D$145&amp;"'!B1:B300")),0))</f>
        <v>#VALUE!</v>
      </c>
      <c r="E227" s="22" t="e">
        <f aca="true" t="array" ref="E227:E227">INDEX(OFFSET(INDIRECT("'"&amp;E$145&amp;"'!A1"),0,$C$144,200,1),MATCH(1,(_summary!$B227=INDIRECT("'"&amp;E$145&amp;"'!A1:A300"))*(_summary!$C227=INDIRECT("'"&amp;E$145&amp;"'!B1:B300")),0))</f>
        <v>#VALUE!</v>
      </c>
      <c r="F227" s="22" t="e">
        <f aca="true" t="array" ref="F227:F227">INDEX(OFFSET(INDIRECT("'"&amp;F$145&amp;"'!A1"),0,$C$144,200,1),MATCH(1,(_summary!$B227=INDIRECT("'"&amp;F$145&amp;"'!A1:A300"))*(_summary!$C227=INDIRECT("'"&amp;F$145&amp;"'!B1:B300")),0))</f>
        <v>#VALUE!</v>
      </c>
      <c r="G227" s="22" t="e">
        <f aca="true" t="array" ref="G227:G227">INDEX(OFFSET(INDIRECT("'"&amp;G$145&amp;"'!A1"),0,$C$144,200,1),MATCH(1,(_summary!$B227=INDIRECT("'"&amp;G$145&amp;"'!A1:A300"))*(_summary!$C227=INDIRECT("'"&amp;G$145&amp;"'!B1:B300")),0))</f>
        <v>#VALUE!</v>
      </c>
      <c r="H227" s="22" t="e">
        <f aca="true" t="array" ref="H227:H227">INDEX(OFFSET(INDIRECT("'"&amp;H$145&amp;"'!A1"),0,$C$144,200,1),MATCH(1,(_summary!$B227=INDIRECT("'"&amp;H$145&amp;"'!A1:A300"))*(_summary!$C227=INDIRECT("'"&amp;H$145&amp;"'!B1:B300")),0))</f>
        <v>#VALUE!</v>
      </c>
      <c r="I227" s="22" t="e">
        <f aca="true" t="array" ref="I227:I227">INDEX(OFFSET(INDIRECT("'"&amp;I$145&amp;"'!A1"),0,$C$144,200,1),MATCH(1,(_summary!$B227=INDIRECT("'"&amp;I$145&amp;"'!A1:A300"))*(_summary!$C227=INDIRECT("'"&amp;I$145&amp;"'!B1:B300")),0))</f>
        <v>#VALUE!</v>
      </c>
      <c r="J227" s="22" t="e">
        <f aca="true" t="array" ref="J227:J227">INDEX(OFFSET(INDIRECT("'"&amp;J$145&amp;"'!A1"),0,$C$144,200,1),MATCH(1,(_summary!$B227=INDIRECT("'"&amp;J$145&amp;"'!A1:A300"))*(_summary!$C227=INDIRECT("'"&amp;J$145&amp;"'!B1:B300")),0))</f>
        <v>#VALUE!</v>
      </c>
      <c r="K227" s="22" t="e">
        <f aca="true" t="array" ref="K227:K227">INDEX(OFFSET(INDIRECT("'"&amp;K$145&amp;"'!A1"),0,$C$144,200,1),MATCH(1,(_summary!$B227=INDIRECT("'"&amp;K$145&amp;"'!A1:A300"))*(_summary!$C227=INDIRECT("'"&amp;K$145&amp;"'!B1:B300")),0))</f>
        <v>#VALUE!</v>
      </c>
      <c r="L227" s="22" t="e">
        <f aca="true" t="array" ref="L227:L227">INDEX(OFFSET(INDIRECT("'"&amp;L$145&amp;"'!A1"),0,$C$144,200,1),MATCH(1,(_summary!$B227=INDIRECT("'"&amp;L$145&amp;"'!A1:A300"))*(_summary!$C227=INDIRECT("'"&amp;L$145&amp;"'!B1:B300")),0))</f>
        <v>#VALUE!</v>
      </c>
      <c r="M227" s="22" t="e">
        <f aca="true" t="array" ref="M227:M227">INDEX(OFFSET(INDIRECT("'"&amp;M$145&amp;"'!A1"),0,$C$144,200,1),MATCH(1,(_summary!$B227=INDIRECT("'"&amp;M$145&amp;"'!A1:A300"))*(_summary!$C227=INDIRECT("'"&amp;M$145&amp;"'!B1:B300")),0))</f>
        <v>#VALUE!</v>
      </c>
      <c r="N227" s="22" t="e">
        <f aca="true" t="array" ref="N227:N227">INDEX(OFFSET(INDIRECT("'"&amp;N$145&amp;"'!A1"),0,$C$144,200,1),MATCH(1,(_summary!$B227=INDIRECT("'"&amp;N$145&amp;"'!A1:A300"))*(_summary!$C227=INDIRECT("'"&amp;N$145&amp;"'!B1:B300")),0))</f>
        <v>#VALUE!</v>
      </c>
      <c r="O227" s="22" t="e">
        <f aca="true" t="array" ref="O227:O227">INDEX(OFFSET(INDIRECT("'"&amp;O$145&amp;"'!A1"),0,$C$144,200,1),MATCH(1,(_summary!$B227=INDIRECT("'"&amp;O$145&amp;"'!A1:A300"))*(_summary!$C227=INDIRECT("'"&amp;O$145&amp;"'!B1:B300")),0))</f>
        <v>#VALUE!</v>
      </c>
      <c r="P227" s="22" t="e">
        <f aca="true" t="array" ref="P227:P227">INDEX(OFFSET(INDIRECT("'"&amp;P$145&amp;"'!A1"),0,$C$144,200,1),MATCH(1,(_summary!$B227=INDIRECT("'"&amp;P$145&amp;"'!A1:A300"))*(_summary!$C227=INDIRECT("'"&amp;P$145&amp;"'!B1:B300")),0))</f>
        <v>#VALUE!</v>
      </c>
      <c r="Q227" s="18" t="e">
        <f aca="false">SUM(D227:P227)</f>
        <v>#VALUE!</v>
      </c>
    </row>
    <row r="228" customFormat="false" ht="16.5" hidden="false" customHeight="false" outlineLevel="0" collapsed="false">
      <c r="B228" s="0" t="s">
        <v>59</v>
      </c>
      <c r="C228" s="0" t="n">
        <f aca="false">C199+1</f>
        <v>3</v>
      </c>
      <c r="D228" s="22" t="e">
        <f aca="true" t="array" ref="D228:D228">INDEX(OFFSET(INDIRECT("'"&amp;D$145&amp;"'!A1"),0,$C$144,200,1),MATCH(1,(_summary!$B228=INDIRECT("'"&amp;D$145&amp;"'!A1:A300"))*(_summary!$C228=INDIRECT("'"&amp;D$145&amp;"'!B1:B300")),0))</f>
        <v>#VALUE!</v>
      </c>
      <c r="E228" s="22" t="e">
        <f aca="true" t="array" ref="E228:E228">INDEX(OFFSET(INDIRECT("'"&amp;E$145&amp;"'!A1"),0,$C$144,200,1),MATCH(1,(_summary!$B228=INDIRECT("'"&amp;E$145&amp;"'!A1:A300"))*(_summary!$C228=INDIRECT("'"&amp;E$145&amp;"'!B1:B300")),0))</f>
        <v>#VALUE!</v>
      </c>
      <c r="F228" s="22" t="e">
        <f aca="true" t="array" ref="F228:F228">INDEX(OFFSET(INDIRECT("'"&amp;F$145&amp;"'!A1"),0,$C$144,200,1),MATCH(1,(_summary!$B228=INDIRECT("'"&amp;F$145&amp;"'!A1:A300"))*(_summary!$C228=INDIRECT("'"&amp;F$145&amp;"'!B1:B300")),0))</f>
        <v>#VALUE!</v>
      </c>
      <c r="G228" s="22" t="e">
        <f aca="true" t="array" ref="G228:G228">INDEX(OFFSET(INDIRECT("'"&amp;G$145&amp;"'!A1"),0,$C$144,200,1),MATCH(1,(_summary!$B228=INDIRECT("'"&amp;G$145&amp;"'!A1:A300"))*(_summary!$C228=INDIRECT("'"&amp;G$145&amp;"'!B1:B300")),0))</f>
        <v>#VALUE!</v>
      </c>
      <c r="H228" s="22" t="e">
        <f aca="true" t="array" ref="H228:H228">INDEX(OFFSET(INDIRECT("'"&amp;H$145&amp;"'!A1"),0,$C$144,200,1),MATCH(1,(_summary!$B228=INDIRECT("'"&amp;H$145&amp;"'!A1:A300"))*(_summary!$C228=INDIRECT("'"&amp;H$145&amp;"'!B1:B300")),0))</f>
        <v>#VALUE!</v>
      </c>
      <c r="I228" s="22" t="e">
        <f aca="true" t="array" ref="I228:I228">INDEX(OFFSET(INDIRECT("'"&amp;I$145&amp;"'!A1"),0,$C$144,200,1),MATCH(1,(_summary!$B228=INDIRECT("'"&amp;I$145&amp;"'!A1:A300"))*(_summary!$C228=INDIRECT("'"&amp;I$145&amp;"'!B1:B300")),0))</f>
        <v>#VALUE!</v>
      </c>
      <c r="J228" s="22" t="e">
        <f aca="true" t="array" ref="J228:J228">INDEX(OFFSET(INDIRECT("'"&amp;J$145&amp;"'!A1"),0,$C$144,200,1),MATCH(1,(_summary!$B228=INDIRECT("'"&amp;J$145&amp;"'!A1:A300"))*(_summary!$C228=INDIRECT("'"&amp;J$145&amp;"'!B1:B300")),0))</f>
        <v>#VALUE!</v>
      </c>
      <c r="K228" s="22" t="e">
        <f aca="true" t="array" ref="K228:K228">INDEX(OFFSET(INDIRECT("'"&amp;K$145&amp;"'!A1"),0,$C$144,200,1),MATCH(1,(_summary!$B228=INDIRECT("'"&amp;K$145&amp;"'!A1:A300"))*(_summary!$C228=INDIRECT("'"&amp;K$145&amp;"'!B1:B300")),0))</f>
        <v>#VALUE!</v>
      </c>
      <c r="L228" s="22" t="e">
        <f aca="true" t="array" ref="L228:L228">INDEX(OFFSET(INDIRECT("'"&amp;L$145&amp;"'!A1"),0,$C$144,200,1),MATCH(1,(_summary!$B228=INDIRECT("'"&amp;L$145&amp;"'!A1:A300"))*(_summary!$C228=INDIRECT("'"&amp;L$145&amp;"'!B1:B300")),0))</f>
        <v>#VALUE!</v>
      </c>
      <c r="M228" s="22" t="e">
        <f aca="true" t="array" ref="M228:M228">INDEX(OFFSET(INDIRECT("'"&amp;M$145&amp;"'!A1"),0,$C$144,200,1),MATCH(1,(_summary!$B228=INDIRECT("'"&amp;M$145&amp;"'!A1:A300"))*(_summary!$C228=INDIRECT("'"&amp;M$145&amp;"'!B1:B300")),0))</f>
        <v>#VALUE!</v>
      </c>
      <c r="N228" s="22" t="e">
        <f aca="true" t="array" ref="N228:N228">INDEX(OFFSET(INDIRECT("'"&amp;N$145&amp;"'!A1"),0,$C$144,200,1),MATCH(1,(_summary!$B228=INDIRECT("'"&amp;N$145&amp;"'!A1:A300"))*(_summary!$C228=INDIRECT("'"&amp;N$145&amp;"'!B1:B300")),0))</f>
        <v>#VALUE!</v>
      </c>
      <c r="O228" s="22" t="e">
        <f aca="true" t="array" ref="O228:O228">INDEX(OFFSET(INDIRECT("'"&amp;O$145&amp;"'!A1"),0,$C$144,200,1),MATCH(1,(_summary!$B228=INDIRECT("'"&amp;O$145&amp;"'!A1:A300"))*(_summary!$C228=INDIRECT("'"&amp;O$145&amp;"'!B1:B300")),0))</f>
        <v>#VALUE!</v>
      </c>
      <c r="P228" s="22" t="e">
        <f aca="true" t="array" ref="P228:P228">INDEX(OFFSET(INDIRECT("'"&amp;P$145&amp;"'!A1"),0,$C$144,200,1),MATCH(1,(_summary!$B228=INDIRECT("'"&amp;P$145&amp;"'!A1:A300"))*(_summary!$C228=INDIRECT("'"&amp;P$145&amp;"'!B1:B300")),0))</f>
        <v>#VALUE!</v>
      </c>
      <c r="Q228" s="18" t="e">
        <f aca="false">SUM(D228:P228)</f>
        <v>#VALUE!</v>
      </c>
    </row>
    <row r="229" customFormat="false" ht="16.5" hidden="false" customHeight="false" outlineLevel="0" collapsed="false">
      <c r="B229" s="0" t="s">
        <v>60</v>
      </c>
      <c r="C229" s="0" t="n">
        <f aca="false">C200+1</f>
        <v>3</v>
      </c>
      <c r="D229" s="22" t="e">
        <f aca="true" t="array" ref="D229:D229">INDEX(OFFSET(INDIRECT("'"&amp;D$145&amp;"'!A1"),0,$C$144,200,1),MATCH(1,(_summary!$B229=INDIRECT("'"&amp;D$145&amp;"'!A1:A300"))*(_summary!$C229=INDIRECT("'"&amp;D$145&amp;"'!B1:B300")),0))</f>
        <v>#VALUE!</v>
      </c>
      <c r="E229" s="22" t="e">
        <f aca="true" t="array" ref="E229:E229">INDEX(OFFSET(INDIRECT("'"&amp;E$145&amp;"'!A1"),0,$C$144,200,1),MATCH(1,(_summary!$B229=INDIRECT("'"&amp;E$145&amp;"'!A1:A300"))*(_summary!$C229=INDIRECT("'"&amp;E$145&amp;"'!B1:B300")),0))</f>
        <v>#VALUE!</v>
      </c>
      <c r="F229" s="22" t="e">
        <f aca="true" t="array" ref="F229:F229">INDEX(OFFSET(INDIRECT("'"&amp;F$145&amp;"'!A1"),0,$C$144,200,1),MATCH(1,(_summary!$B229=INDIRECT("'"&amp;F$145&amp;"'!A1:A300"))*(_summary!$C229=INDIRECT("'"&amp;F$145&amp;"'!B1:B300")),0))</f>
        <v>#VALUE!</v>
      </c>
      <c r="G229" s="22" t="e">
        <f aca="true" t="array" ref="G229:G229">INDEX(OFFSET(INDIRECT("'"&amp;G$145&amp;"'!A1"),0,$C$144,200,1),MATCH(1,(_summary!$B229=INDIRECT("'"&amp;G$145&amp;"'!A1:A300"))*(_summary!$C229=INDIRECT("'"&amp;G$145&amp;"'!B1:B300")),0))</f>
        <v>#VALUE!</v>
      </c>
      <c r="H229" s="22" t="e">
        <f aca="true" t="array" ref="H229:H229">INDEX(OFFSET(INDIRECT("'"&amp;H$145&amp;"'!A1"),0,$C$144,200,1),MATCH(1,(_summary!$B229=INDIRECT("'"&amp;H$145&amp;"'!A1:A300"))*(_summary!$C229=INDIRECT("'"&amp;H$145&amp;"'!B1:B300")),0))</f>
        <v>#VALUE!</v>
      </c>
      <c r="I229" s="22" t="e">
        <f aca="true" t="array" ref="I229:I229">INDEX(OFFSET(INDIRECT("'"&amp;I$145&amp;"'!A1"),0,$C$144,200,1),MATCH(1,(_summary!$B229=INDIRECT("'"&amp;I$145&amp;"'!A1:A300"))*(_summary!$C229=INDIRECT("'"&amp;I$145&amp;"'!B1:B300")),0))</f>
        <v>#VALUE!</v>
      </c>
      <c r="J229" s="22" t="e">
        <f aca="true" t="array" ref="J229:J229">INDEX(OFFSET(INDIRECT("'"&amp;J$145&amp;"'!A1"),0,$C$144,200,1),MATCH(1,(_summary!$B229=INDIRECT("'"&amp;J$145&amp;"'!A1:A300"))*(_summary!$C229=INDIRECT("'"&amp;J$145&amp;"'!B1:B300")),0))</f>
        <v>#VALUE!</v>
      </c>
      <c r="K229" s="22" t="e">
        <f aca="true" t="array" ref="K229:K229">INDEX(OFFSET(INDIRECT("'"&amp;K$145&amp;"'!A1"),0,$C$144,200,1),MATCH(1,(_summary!$B229=INDIRECT("'"&amp;K$145&amp;"'!A1:A300"))*(_summary!$C229=INDIRECT("'"&amp;K$145&amp;"'!B1:B300")),0))</f>
        <v>#VALUE!</v>
      </c>
      <c r="L229" s="22" t="e">
        <f aca="true" t="array" ref="L229:L229">INDEX(OFFSET(INDIRECT("'"&amp;L$145&amp;"'!A1"),0,$C$144,200,1),MATCH(1,(_summary!$B229=INDIRECT("'"&amp;L$145&amp;"'!A1:A300"))*(_summary!$C229=INDIRECT("'"&amp;L$145&amp;"'!B1:B300")),0))</f>
        <v>#VALUE!</v>
      </c>
      <c r="M229" s="22" t="e">
        <f aca="true" t="array" ref="M229:M229">INDEX(OFFSET(INDIRECT("'"&amp;M$145&amp;"'!A1"),0,$C$144,200,1),MATCH(1,(_summary!$B229=INDIRECT("'"&amp;M$145&amp;"'!A1:A300"))*(_summary!$C229=INDIRECT("'"&amp;M$145&amp;"'!B1:B300")),0))</f>
        <v>#VALUE!</v>
      </c>
      <c r="N229" s="22" t="e">
        <f aca="true" t="array" ref="N229:N229">INDEX(OFFSET(INDIRECT("'"&amp;N$145&amp;"'!A1"),0,$C$144,200,1),MATCH(1,(_summary!$B229=INDIRECT("'"&amp;N$145&amp;"'!A1:A300"))*(_summary!$C229=INDIRECT("'"&amp;N$145&amp;"'!B1:B300")),0))</f>
        <v>#VALUE!</v>
      </c>
      <c r="O229" s="22" t="e">
        <f aca="true" t="array" ref="O229:O229">INDEX(OFFSET(INDIRECT("'"&amp;O$145&amp;"'!A1"),0,$C$144,200,1),MATCH(1,(_summary!$B229=INDIRECT("'"&amp;O$145&amp;"'!A1:A300"))*(_summary!$C229=INDIRECT("'"&amp;O$145&amp;"'!B1:B300")),0))</f>
        <v>#VALUE!</v>
      </c>
      <c r="P229" s="22" t="e">
        <f aca="true" t="array" ref="P229:P229">INDEX(OFFSET(INDIRECT("'"&amp;P$145&amp;"'!A1"),0,$C$144,200,1),MATCH(1,(_summary!$B229=INDIRECT("'"&amp;P$145&amp;"'!A1:A300"))*(_summary!$C229=INDIRECT("'"&amp;P$145&amp;"'!B1:B300")),0))</f>
        <v>#VALUE!</v>
      </c>
      <c r="Q229" s="18" t="e">
        <f aca="false">SUM(D229:P229)</f>
        <v>#VALUE!</v>
      </c>
    </row>
    <row r="230" customFormat="false" ht="16.5" hidden="false" customHeight="false" outlineLevel="0" collapsed="false">
      <c r="B230" s="0" t="s">
        <v>61</v>
      </c>
      <c r="C230" s="0" t="n">
        <f aca="false">C201+1</f>
        <v>3</v>
      </c>
      <c r="D230" s="22" t="e">
        <f aca="true" t="array" ref="D230:D230">INDEX(OFFSET(INDIRECT("'"&amp;D$145&amp;"'!A1"),0,$C$144,200,1),MATCH(1,(_summary!$B230=INDIRECT("'"&amp;D$145&amp;"'!A1:A300"))*(_summary!$C230=INDIRECT("'"&amp;D$145&amp;"'!B1:B300")),0))</f>
        <v>#VALUE!</v>
      </c>
      <c r="E230" s="22" t="e">
        <f aca="true" t="array" ref="E230:E230">INDEX(OFFSET(INDIRECT("'"&amp;E$145&amp;"'!A1"),0,$C$144,200,1),MATCH(1,(_summary!$B230=INDIRECT("'"&amp;E$145&amp;"'!A1:A300"))*(_summary!$C230=INDIRECT("'"&amp;E$145&amp;"'!B1:B300")),0))</f>
        <v>#VALUE!</v>
      </c>
      <c r="F230" s="22" t="e">
        <f aca="true" t="array" ref="F230:F230">INDEX(OFFSET(INDIRECT("'"&amp;F$145&amp;"'!A1"),0,$C$144,200,1),MATCH(1,(_summary!$B230=INDIRECT("'"&amp;F$145&amp;"'!A1:A300"))*(_summary!$C230=INDIRECT("'"&amp;F$145&amp;"'!B1:B300")),0))</f>
        <v>#VALUE!</v>
      </c>
      <c r="G230" s="22" t="e">
        <f aca="true" t="array" ref="G230:G230">INDEX(OFFSET(INDIRECT("'"&amp;G$145&amp;"'!A1"),0,$C$144,200,1),MATCH(1,(_summary!$B230=INDIRECT("'"&amp;G$145&amp;"'!A1:A300"))*(_summary!$C230=INDIRECT("'"&amp;G$145&amp;"'!B1:B300")),0))</f>
        <v>#VALUE!</v>
      </c>
      <c r="H230" s="22" t="e">
        <f aca="true" t="array" ref="H230:H230">INDEX(OFFSET(INDIRECT("'"&amp;H$145&amp;"'!A1"),0,$C$144,200,1),MATCH(1,(_summary!$B230=INDIRECT("'"&amp;H$145&amp;"'!A1:A300"))*(_summary!$C230=INDIRECT("'"&amp;H$145&amp;"'!B1:B300")),0))</f>
        <v>#VALUE!</v>
      </c>
      <c r="I230" s="22" t="e">
        <f aca="true" t="array" ref="I230:I230">INDEX(OFFSET(INDIRECT("'"&amp;I$145&amp;"'!A1"),0,$C$144,200,1),MATCH(1,(_summary!$B230=INDIRECT("'"&amp;I$145&amp;"'!A1:A300"))*(_summary!$C230=INDIRECT("'"&amp;I$145&amp;"'!B1:B300")),0))</f>
        <v>#VALUE!</v>
      </c>
      <c r="J230" s="22" t="e">
        <f aca="true" t="array" ref="J230:J230">INDEX(OFFSET(INDIRECT("'"&amp;J$145&amp;"'!A1"),0,$C$144,200,1),MATCH(1,(_summary!$B230=INDIRECT("'"&amp;J$145&amp;"'!A1:A300"))*(_summary!$C230=INDIRECT("'"&amp;J$145&amp;"'!B1:B300")),0))</f>
        <v>#VALUE!</v>
      </c>
      <c r="K230" s="22" t="e">
        <f aca="true" t="array" ref="K230:K230">INDEX(OFFSET(INDIRECT("'"&amp;K$145&amp;"'!A1"),0,$C$144,200,1),MATCH(1,(_summary!$B230=INDIRECT("'"&amp;K$145&amp;"'!A1:A300"))*(_summary!$C230=INDIRECT("'"&amp;K$145&amp;"'!B1:B300")),0))</f>
        <v>#VALUE!</v>
      </c>
      <c r="L230" s="22" t="e">
        <f aca="true" t="array" ref="L230:L230">INDEX(OFFSET(INDIRECT("'"&amp;L$145&amp;"'!A1"),0,$C$144,200,1),MATCH(1,(_summary!$B230=INDIRECT("'"&amp;L$145&amp;"'!A1:A300"))*(_summary!$C230=INDIRECT("'"&amp;L$145&amp;"'!B1:B300")),0))</f>
        <v>#VALUE!</v>
      </c>
      <c r="M230" s="22" t="e">
        <f aca="true" t="array" ref="M230:M230">INDEX(OFFSET(INDIRECT("'"&amp;M$145&amp;"'!A1"),0,$C$144,200,1),MATCH(1,(_summary!$B230=INDIRECT("'"&amp;M$145&amp;"'!A1:A300"))*(_summary!$C230=INDIRECT("'"&amp;M$145&amp;"'!B1:B300")),0))</f>
        <v>#VALUE!</v>
      </c>
      <c r="N230" s="22" t="e">
        <f aca="true" t="array" ref="N230:N230">INDEX(OFFSET(INDIRECT("'"&amp;N$145&amp;"'!A1"),0,$C$144,200,1),MATCH(1,(_summary!$B230=INDIRECT("'"&amp;N$145&amp;"'!A1:A300"))*(_summary!$C230=INDIRECT("'"&amp;N$145&amp;"'!B1:B300")),0))</f>
        <v>#VALUE!</v>
      </c>
      <c r="O230" s="22" t="e">
        <f aca="true" t="array" ref="O230:O230">INDEX(OFFSET(INDIRECT("'"&amp;O$145&amp;"'!A1"),0,$C$144,200,1),MATCH(1,(_summary!$B230=INDIRECT("'"&amp;O$145&amp;"'!A1:A300"))*(_summary!$C230=INDIRECT("'"&amp;O$145&amp;"'!B1:B300")),0))</f>
        <v>#VALUE!</v>
      </c>
      <c r="P230" s="22" t="e">
        <f aca="true" t="array" ref="P230:P230">INDEX(OFFSET(INDIRECT("'"&amp;P$145&amp;"'!A1"),0,$C$144,200,1),MATCH(1,(_summary!$B230=INDIRECT("'"&amp;P$145&amp;"'!A1:A300"))*(_summary!$C230=INDIRECT("'"&amp;P$145&amp;"'!B1:B300")),0))</f>
        <v>#VALUE!</v>
      </c>
      <c r="Q230" s="18" t="e">
        <f aca="false">SUM(D230:P230)</f>
        <v>#VALUE!</v>
      </c>
    </row>
    <row r="231" customFormat="false" ht="16.5" hidden="false" customHeight="false" outlineLevel="0" collapsed="false">
      <c r="B231" s="0" t="s">
        <v>62</v>
      </c>
      <c r="C231" s="0" t="n">
        <f aca="false">C202+1</f>
        <v>3</v>
      </c>
      <c r="D231" s="22" t="e">
        <f aca="true" t="array" ref="D231:D231">INDEX(OFFSET(INDIRECT("'"&amp;D$145&amp;"'!A1"),0,$C$144,200,1),MATCH(1,(_summary!$B231=INDIRECT("'"&amp;D$145&amp;"'!A1:A300"))*(_summary!$C231=INDIRECT("'"&amp;D$145&amp;"'!B1:B300")),0))</f>
        <v>#VALUE!</v>
      </c>
      <c r="E231" s="22" t="e">
        <f aca="true" t="array" ref="E231:E231">INDEX(OFFSET(INDIRECT("'"&amp;E$145&amp;"'!A1"),0,$C$144,200,1),MATCH(1,(_summary!$B231=INDIRECT("'"&amp;E$145&amp;"'!A1:A300"))*(_summary!$C231=INDIRECT("'"&amp;E$145&amp;"'!B1:B300")),0))</f>
        <v>#VALUE!</v>
      </c>
      <c r="F231" s="22" t="e">
        <f aca="true" t="array" ref="F231:F231">INDEX(OFFSET(INDIRECT("'"&amp;F$145&amp;"'!A1"),0,$C$144,200,1),MATCH(1,(_summary!$B231=INDIRECT("'"&amp;F$145&amp;"'!A1:A300"))*(_summary!$C231=INDIRECT("'"&amp;F$145&amp;"'!B1:B300")),0))</f>
        <v>#VALUE!</v>
      </c>
      <c r="G231" s="22" t="e">
        <f aca="true" t="array" ref="G231:G231">INDEX(OFFSET(INDIRECT("'"&amp;G$145&amp;"'!A1"),0,$C$144,200,1),MATCH(1,(_summary!$B231=INDIRECT("'"&amp;G$145&amp;"'!A1:A300"))*(_summary!$C231=INDIRECT("'"&amp;G$145&amp;"'!B1:B300")),0))</f>
        <v>#VALUE!</v>
      </c>
      <c r="H231" s="22" t="e">
        <f aca="true" t="array" ref="H231:H231">INDEX(OFFSET(INDIRECT("'"&amp;H$145&amp;"'!A1"),0,$C$144,200,1),MATCH(1,(_summary!$B231=INDIRECT("'"&amp;H$145&amp;"'!A1:A300"))*(_summary!$C231=INDIRECT("'"&amp;H$145&amp;"'!B1:B300")),0))</f>
        <v>#VALUE!</v>
      </c>
      <c r="I231" s="22" t="e">
        <f aca="true" t="array" ref="I231:I231">INDEX(OFFSET(INDIRECT("'"&amp;I$145&amp;"'!A1"),0,$C$144,200,1),MATCH(1,(_summary!$B231=INDIRECT("'"&amp;I$145&amp;"'!A1:A300"))*(_summary!$C231=INDIRECT("'"&amp;I$145&amp;"'!B1:B300")),0))</f>
        <v>#VALUE!</v>
      </c>
      <c r="J231" s="22" t="e">
        <f aca="true" t="array" ref="J231:J231">INDEX(OFFSET(INDIRECT("'"&amp;J$145&amp;"'!A1"),0,$C$144,200,1),MATCH(1,(_summary!$B231=INDIRECT("'"&amp;J$145&amp;"'!A1:A300"))*(_summary!$C231=INDIRECT("'"&amp;J$145&amp;"'!B1:B300")),0))</f>
        <v>#VALUE!</v>
      </c>
      <c r="K231" s="22" t="e">
        <f aca="true" t="array" ref="K231:K231">INDEX(OFFSET(INDIRECT("'"&amp;K$145&amp;"'!A1"),0,$C$144,200,1),MATCH(1,(_summary!$B231=INDIRECT("'"&amp;K$145&amp;"'!A1:A300"))*(_summary!$C231=INDIRECT("'"&amp;K$145&amp;"'!B1:B300")),0))</f>
        <v>#VALUE!</v>
      </c>
      <c r="L231" s="22" t="e">
        <f aca="true" t="array" ref="L231:L231">INDEX(OFFSET(INDIRECT("'"&amp;L$145&amp;"'!A1"),0,$C$144,200,1),MATCH(1,(_summary!$B231=INDIRECT("'"&amp;L$145&amp;"'!A1:A300"))*(_summary!$C231=INDIRECT("'"&amp;L$145&amp;"'!B1:B300")),0))</f>
        <v>#VALUE!</v>
      </c>
      <c r="M231" s="22" t="e">
        <f aca="true" t="array" ref="M231:M231">INDEX(OFFSET(INDIRECT("'"&amp;M$145&amp;"'!A1"),0,$C$144,200,1),MATCH(1,(_summary!$B231=INDIRECT("'"&amp;M$145&amp;"'!A1:A300"))*(_summary!$C231=INDIRECT("'"&amp;M$145&amp;"'!B1:B300")),0))</f>
        <v>#VALUE!</v>
      </c>
      <c r="N231" s="22" t="e">
        <f aca="true" t="array" ref="N231:N231">INDEX(OFFSET(INDIRECT("'"&amp;N$145&amp;"'!A1"),0,$C$144,200,1),MATCH(1,(_summary!$B231=INDIRECT("'"&amp;N$145&amp;"'!A1:A300"))*(_summary!$C231=INDIRECT("'"&amp;N$145&amp;"'!B1:B300")),0))</f>
        <v>#VALUE!</v>
      </c>
      <c r="O231" s="22" t="e">
        <f aca="true" t="array" ref="O231:O231">INDEX(OFFSET(INDIRECT("'"&amp;O$145&amp;"'!A1"),0,$C$144,200,1),MATCH(1,(_summary!$B231=INDIRECT("'"&amp;O$145&amp;"'!A1:A300"))*(_summary!$C231=INDIRECT("'"&amp;O$145&amp;"'!B1:B300")),0))</f>
        <v>#VALUE!</v>
      </c>
      <c r="P231" s="22" t="e">
        <f aca="true" t="array" ref="P231:P231">INDEX(OFFSET(INDIRECT("'"&amp;P$145&amp;"'!A1"),0,$C$144,200,1),MATCH(1,(_summary!$B231=INDIRECT("'"&amp;P$145&amp;"'!A1:A300"))*(_summary!$C231=INDIRECT("'"&amp;P$145&amp;"'!B1:B300")),0))</f>
        <v>#VALUE!</v>
      </c>
      <c r="Q231" s="18" t="e">
        <f aca="false">SUM(D231:P231)</f>
        <v>#VALUE!</v>
      </c>
    </row>
    <row r="232" customFormat="false" ht="16.5" hidden="false" customHeight="false" outlineLevel="0" collapsed="false">
      <c r="B232" s="0" t="s">
        <v>63</v>
      </c>
      <c r="C232" s="0" t="n">
        <f aca="false">C203+1</f>
        <v>3</v>
      </c>
      <c r="D232" s="22" t="e">
        <f aca="true" t="array" ref="D232:D232">INDEX(OFFSET(INDIRECT("'"&amp;D$145&amp;"'!A1"),0,$C$144,200,1),MATCH(1,(_summary!$B232=INDIRECT("'"&amp;D$145&amp;"'!A1:A300"))*(_summary!$C232=INDIRECT("'"&amp;D$145&amp;"'!B1:B300")),0))</f>
        <v>#VALUE!</v>
      </c>
      <c r="E232" s="22" t="e">
        <f aca="true" t="array" ref="E232:E232">INDEX(OFFSET(INDIRECT("'"&amp;E$145&amp;"'!A1"),0,$C$144,200,1),MATCH(1,(_summary!$B232=INDIRECT("'"&amp;E$145&amp;"'!A1:A300"))*(_summary!$C232=INDIRECT("'"&amp;E$145&amp;"'!B1:B300")),0))</f>
        <v>#VALUE!</v>
      </c>
      <c r="F232" s="22" t="e">
        <f aca="true" t="array" ref="F232:F232">INDEX(OFFSET(INDIRECT("'"&amp;F$145&amp;"'!A1"),0,$C$144,200,1),MATCH(1,(_summary!$B232=INDIRECT("'"&amp;F$145&amp;"'!A1:A300"))*(_summary!$C232=INDIRECT("'"&amp;F$145&amp;"'!B1:B300")),0))</f>
        <v>#VALUE!</v>
      </c>
      <c r="G232" s="22" t="e">
        <f aca="true" t="array" ref="G232:G232">INDEX(OFFSET(INDIRECT("'"&amp;G$145&amp;"'!A1"),0,$C$144,200,1),MATCH(1,(_summary!$B232=INDIRECT("'"&amp;G$145&amp;"'!A1:A300"))*(_summary!$C232=INDIRECT("'"&amp;G$145&amp;"'!B1:B300")),0))</f>
        <v>#VALUE!</v>
      </c>
      <c r="H232" s="22" t="e">
        <f aca="true" t="array" ref="H232:H232">INDEX(OFFSET(INDIRECT("'"&amp;H$145&amp;"'!A1"),0,$C$144,200,1),MATCH(1,(_summary!$B232=INDIRECT("'"&amp;H$145&amp;"'!A1:A300"))*(_summary!$C232=INDIRECT("'"&amp;H$145&amp;"'!B1:B300")),0))</f>
        <v>#VALUE!</v>
      </c>
      <c r="I232" s="22" t="e">
        <f aca="true" t="array" ref="I232:I232">INDEX(OFFSET(INDIRECT("'"&amp;I$145&amp;"'!A1"),0,$C$144,200,1),MATCH(1,(_summary!$B232=INDIRECT("'"&amp;I$145&amp;"'!A1:A300"))*(_summary!$C232=INDIRECT("'"&amp;I$145&amp;"'!B1:B300")),0))</f>
        <v>#VALUE!</v>
      </c>
      <c r="J232" s="22" t="e">
        <f aca="true" t="array" ref="J232:J232">INDEX(OFFSET(INDIRECT("'"&amp;J$145&amp;"'!A1"),0,$C$144,200,1),MATCH(1,(_summary!$B232=INDIRECT("'"&amp;J$145&amp;"'!A1:A300"))*(_summary!$C232=INDIRECT("'"&amp;J$145&amp;"'!B1:B300")),0))</f>
        <v>#VALUE!</v>
      </c>
      <c r="K232" s="22" t="e">
        <f aca="true" t="array" ref="K232:K232">INDEX(OFFSET(INDIRECT("'"&amp;K$145&amp;"'!A1"),0,$C$144,200,1),MATCH(1,(_summary!$B232=INDIRECT("'"&amp;K$145&amp;"'!A1:A300"))*(_summary!$C232=INDIRECT("'"&amp;K$145&amp;"'!B1:B300")),0))</f>
        <v>#VALUE!</v>
      </c>
      <c r="L232" s="22" t="e">
        <f aca="true" t="array" ref="L232:L232">INDEX(OFFSET(INDIRECT("'"&amp;L$145&amp;"'!A1"),0,$C$144,200,1),MATCH(1,(_summary!$B232=INDIRECT("'"&amp;L$145&amp;"'!A1:A300"))*(_summary!$C232=INDIRECT("'"&amp;L$145&amp;"'!B1:B300")),0))</f>
        <v>#VALUE!</v>
      </c>
      <c r="M232" s="22" t="e">
        <f aca="true" t="array" ref="M232:M232">INDEX(OFFSET(INDIRECT("'"&amp;M$145&amp;"'!A1"),0,$C$144,200,1),MATCH(1,(_summary!$B232=INDIRECT("'"&amp;M$145&amp;"'!A1:A300"))*(_summary!$C232=INDIRECT("'"&amp;M$145&amp;"'!B1:B300")),0))</f>
        <v>#VALUE!</v>
      </c>
      <c r="N232" s="22" t="e">
        <f aca="true" t="array" ref="N232:N232">INDEX(OFFSET(INDIRECT("'"&amp;N$145&amp;"'!A1"),0,$C$144,200,1),MATCH(1,(_summary!$B232=INDIRECT("'"&amp;N$145&amp;"'!A1:A300"))*(_summary!$C232=INDIRECT("'"&amp;N$145&amp;"'!B1:B300")),0))</f>
        <v>#VALUE!</v>
      </c>
      <c r="O232" s="22" t="e">
        <f aca="true" t="array" ref="O232:O232">INDEX(OFFSET(INDIRECT("'"&amp;O$145&amp;"'!A1"),0,$C$144,200,1),MATCH(1,(_summary!$B232=INDIRECT("'"&amp;O$145&amp;"'!A1:A300"))*(_summary!$C232=INDIRECT("'"&amp;O$145&amp;"'!B1:B300")),0))</f>
        <v>#VALUE!</v>
      </c>
      <c r="P232" s="22" t="e">
        <f aca="true" t="array" ref="P232:P232">INDEX(OFFSET(INDIRECT("'"&amp;P$145&amp;"'!A1"),0,$C$144,200,1),MATCH(1,(_summary!$B232=INDIRECT("'"&amp;P$145&amp;"'!A1:A300"))*(_summary!$C232=INDIRECT("'"&amp;P$145&amp;"'!B1:B300")),0))</f>
        <v>#VALUE!</v>
      </c>
      <c r="Q232" s="18" t="e">
        <f aca="false">SUM(D232:P232)</f>
        <v>#VALUE!</v>
      </c>
    </row>
    <row r="233" customFormat="false" ht="16.5" hidden="false" customHeight="false" outlineLevel="0" collapsed="false">
      <c r="B233" s="0" t="s">
        <v>35</v>
      </c>
      <c r="C233" s="0" t="n">
        <f aca="false">C204+1</f>
        <v>4</v>
      </c>
      <c r="D233" s="22" t="e">
        <f aca="true" t="array" ref="D233:D233">INDEX(OFFSET(INDIRECT("'"&amp;D$145&amp;"'!A1"),0,$C$144,200,1),MATCH(1,(_summary!$B233=INDIRECT("'"&amp;D$145&amp;"'!A1:A300"))*(_summary!$C233=INDIRECT("'"&amp;D$145&amp;"'!B1:B300")),0))</f>
        <v>#VALUE!</v>
      </c>
      <c r="E233" s="22" t="e">
        <f aca="true" t="array" ref="E233:E233">INDEX(OFFSET(INDIRECT("'"&amp;E$145&amp;"'!A1"),0,$C$144,200,1),MATCH(1,(_summary!$B233=INDIRECT("'"&amp;E$145&amp;"'!A1:A300"))*(_summary!$C233=INDIRECT("'"&amp;E$145&amp;"'!B1:B300")),0))</f>
        <v>#VALUE!</v>
      </c>
      <c r="F233" s="22" t="e">
        <f aca="true" t="array" ref="F233:F233">INDEX(OFFSET(INDIRECT("'"&amp;F$145&amp;"'!A1"),0,$C$144,200,1),MATCH(1,(_summary!$B233=INDIRECT("'"&amp;F$145&amp;"'!A1:A300"))*(_summary!$C233=INDIRECT("'"&amp;F$145&amp;"'!B1:B300")),0))</f>
        <v>#VALUE!</v>
      </c>
      <c r="G233" s="22" t="e">
        <f aca="true" t="array" ref="G233:G233">INDEX(OFFSET(INDIRECT("'"&amp;G$145&amp;"'!A1"),0,$C$144,200,1),MATCH(1,(_summary!$B233=INDIRECT("'"&amp;G$145&amp;"'!A1:A300"))*(_summary!$C233=INDIRECT("'"&amp;G$145&amp;"'!B1:B300")),0))</f>
        <v>#VALUE!</v>
      </c>
      <c r="H233" s="22" t="e">
        <f aca="true" t="array" ref="H233:H233">INDEX(OFFSET(INDIRECT("'"&amp;H$145&amp;"'!A1"),0,$C$144,200,1),MATCH(1,(_summary!$B233=INDIRECT("'"&amp;H$145&amp;"'!A1:A300"))*(_summary!$C233=INDIRECT("'"&amp;H$145&amp;"'!B1:B300")),0))</f>
        <v>#VALUE!</v>
      </c>
      <c r="I233" s="22" t="e">
        <f aca="true" t="array" ref="I233:I233">INDEX(OFFSET(INDIRECT("'"&amp;I$145&amp;"'!A1"),0,$C$144,200,1),MATCH(1,(_summary!$B233=INDIRECT("'"&amp;I$145&amp;"'!A1:A300"))*(_summary!$C233=INDIRECT("'"&amp;I$145&amp;"'!B1:B300")),0))</f>
        <v>#VALUE!</v>
      </c>
      <c r="J233" s="22" t="e">
        <f aca="true" t="array" ref="J233:J233">INDEX(OFFSET(INDIRECT("'"&amp;J$145&amp;"'!A1"),0,$C$144,200,1),MATCH(1,(_summary!$B233=INDIRECT("'"&amp;J$145&amp;"'!A1:A300"))*(_summary!$C233=INDIRECT("'"&amp;J$145&amp;"'!B1:B300")),0))</f>
        <v>#VALUE!</v>
      </c>
      <c r="K233" s="22" t="e">
        <f aca="true" t="array" ref="K233:K233">INDEX(OFFSET(INDIRECT("'"&amp;K$145&amp;"'!A1"),0,$C$144,200,1),MATCH(1,(_summary!$B233=INDIRECT("'"&amp;K$145&amp;"'!A1:A300"))*(_summary!$C233=INDIRECT("'"&amp;K$145&amp;"'!B1:B300")),0))</f>
        <v>#VALUE!</v>
      </c>
      <c r="L233" s="22" t="e">
        <f aca="true" t="array" ref="L233:L233">INDEX(OFFSET(INDIRECT("'"&amp;L$145&amp;"'!A1"),0,$C$144,200,1),MATCH(1,(_summary!$B233=INDIRECT("'"&amp;L$145&amp;"'!A1:A300"))*(_summary!$C233=INDIRECT("'"&amp;L$145&amp;"'!B1:B300")),0))</f>
        <v>#VALUE!</v>
      </c>
      <c r="M233" s="22" t="e">
        <f aca="true" t="array" ref="M233:M233">INDEX(OFFSET(INDIRECT("'"&amp;M$145&amp;"'!A1"),0,$C$144,200,1),MATCH(1,(_summary!$B233=INDIRECT("'"&amp;M$145&amp;"'!A1:A300"))*(_summary!$C233=INDIRECT("'"&amp;M$145&amp;"'!B1:B300")),0))</f>
        <v>#VALUE!</v>
      </c>
      <c r="N233" s="22" t="e">
        <f aca="true" t="array" ref="N233:N233">INDEX(OFFSET(INDIRECT("'"&amp;N$145&amp;"'!A1"),0,$C$144,200,1),MATCH(1,(_summary!$B233=INDIRECT("'"&amp;N$145&amp;"'!A1:A300"))*(_summary!$C233=INDIRECT("'"&amp;N$145&amp;"'!B1:B300")),0))</f>
        <v>#VALUE!</v>
      </c>
      <c r="O233" s="22" t="e">
        <f aca="true" t="array" ref="O233:O233">INDEX(OFFSET(INDIRECT("'"&amp;O$145&amp;"'!A1"),0,$C$144,200,1),MATCH(1,(_summary!$B233=INDIRECT("'"&amp;O$145&amp;"'!A1:A300"))*(_summary!$C233=INDIRECT("'"&amp;O$145&amp;"'!B1:B300")),0))</f>
        <v>#VALUE!</v>
      </c>
      <c r="P233" s="22" t="e">
        <f aca="true" t="array" ref="P233:P233">INDEX(OFFSET(INDIRECT("'"&amp;P$145&amp;"'!A1"),0,$C$144,200,1),MATCH(1,(_summary!$B233=INDIRECT("'"&amp;P$145&amp;"'!A1:A300"))*(_summary!$C233=INDIRECT("'"&amp;P$145&amp;"'!B1:B300")),0))</f>
        <v>#VALUE!</v>
      </c>
      <c r="Q233" s="18" t="e">
        <f aca="false">SUM(D233:P233)</f>
        <v>#VALUE!</v>
      </c>
    </row>
    <row r="234" customFormat="false" ht="16.5" hidden="false" customHeight="false" outlineLevel="0" collapsed="false">
      <c r="B234" s="0" t="s">
        <v>36</v>
      </c>
      <c r="C234" s="0" t="n">
        <f aca="false">C205+1</f>
        <v>4</v>
      </c>
      <c r="D234" s="22" t="e">
        <f aca="true" t="array" ref="D234:D234">INDEX(OFFSET(INDIRECT("'"&amp;D$145&amp;"'!A1"),0,$C$144,200,1),MATCH(1,(_summary!$B234=INDIRECT("'"&amp;D$145&amp;"'!A1:A300"))*(_summary!$C234=INDIRECT("'"&amp;D$145&amp;"'!B1:B300")),0))</f>
        <v>#VALUE!</v>
      </c>
      <c r="E234" s="22" t="e">
        <f aca="true" t="array" ref="E234:E234">INDEX(OFFSET(INDIRECT("'"&amp;E$145&amp;"'!A1"),0,$C$144,200,1),MATCH(1,(_summary!$B234=INDIRECT("'"&amp;E$145&amp;"'!A1:A300"))*(_summary!$C234=INDIRECT("'"&amp;E$145&amp;"'!B1:B300")),0))</f>
        <v>#VALUE!</v>
      </c>
      <c r="F234" s="22" t="e">
        <f aca="true" t="array" ref="F234:F234">INDEX(OFFSET(INDIRECT("'"&amp;F$145&amp;"'!A1"),0,$C$144,200,1),MATCH(1,(_summary!$B234=INDIRECT("'"&amp;F$145&amp;"'!A1:A300"))*(_summary!$C234=INDIRECT("'"&amp;F$145&amp;"'!B1:B300")),0))</f>
        <v>#VALUE!</v>
      </c>
      <c r="G234" s="22" t="e">
        <f aca="true" t="array" ref="G234:G234">INDEX(OFFSET(INDIRECT("'"&amp;G$145&amp;"'!A1"),0,$C$144,200,1),MATCH(1,(_summary!$B234=INDIRECT("'"&amp;G$145&amp;"'!A1:A300"))*(_summary!$C234=INDIRECT("'"&amp;G$145&amp;"'!B1:B300")),0))</f>
        <v>#VALUE!</v>
      </c>
      <c r="H234" s="22" t="e">
        <f aca="true" t="array" ref="H234:H234">INDEX(OFFSET(INDIRECT("'"&amp;H$145&amp;"'!A1"),0,$C$144,200,1),MATCH(1,(_summary!$B234=INDIRECT("'"&amp;H$145&amp;"'!A1:A300"))*(_summary!$C234=INDIRECT("'"&amp;H$145&amp;"'!B1:B300")),0))</f>
        <v>#VALUE!</v>
      </c>
      <c r="I234" s="22" t="e">
        <f aca="true" t="array" ref="I234:I234">INDEX(OFFSET(INDIRECT("'"&amp;I$145&amp;"'!A1"),0,$C$144,200,1),MATCH(1,(_summary!$B234=INDIRECT("'"&amp;I$145&amp;"'!A1:A300"))*(_summary!$C234=INDIRECT("'"&amp;I$145&amp;"'!B1:B300")),0))</f>
        <v>#VALUE!</v>
      </c>
      <c r="J234" s="22" t="e">
        <f aca="true" t="array" ref="J234:J234">INDEX(OFFSET(INDIRECT("'"&amp;J$145&amp;"'!A1"),0,$C$144,200,1),MATCH(1,(_summary!$B234=INDIRECT("'"&amp;J$145&amp;"'!A1:A300"))*(_summary!$C234=INDIRECT("'"&amp;J$145&amp;"'!B1:B300")),0))</f>
        <v>#VALUE!</v>
      </c>
      <c r="K234" s="22" t="e">
        <f aca="true" t="array" ref="K234:K234">INDEX(OFFSET(INDIRECT("'"&amp;K$145&amp;"'!A1"),0,$C$144,200,1),MATCH(1,(_summary!$B234=INDIRECT("'"&amp;K$145&amp;"'!A1:A300"))*(_summary!$C234=INDIRECT("'"&amp;K$145&amp;"'!B1:B300")),0))</f>
        <v>#VALUE!</v>
      </c>
      <c r="L234" s="22" t="e">
        <f aca="true" t="array" ref="L234:L234">INDEX(OFFSET(INDIRECT("'"&amp;L$145&amp;"'!A1"),0,$C$144,200,1),MATCH(1,(_summary!$B234=INDIRECT("'"&amp;L$145&amp;"'!A1:A300"))*(_summary!$C234=INDIRECT("'"&amp;L$145&amp;"'!B1:B300")),0))</f>
        <v>#VALUE!</v>
      </c>
      <c r="M234" s="22" t="e">
        <f aca="true" t="array" ref="M234:M234">INDEX(OFFSET(INDIRECT("'"&amp;M$145&amp;"'!A1"),0,$C$144,200,1),MATCH(1,(_summary!$B234=INDIRECT("'"&amp;M$145&amp;"'!A1:A300"))*(_summary!$C234=INDIRECT("'"&amp;M$145&amp;"'!B1:B300")),0))</f>
        <v>#VALUE!</v>
      </c>
      <c r="N234" s="22" t="e">
        <f aca="true" t="array" ref="N234:N234">INDEX(OFFSET(INDIRECT("'"&amp;N$145&amp;"'!A1"),0,$C$144,200,1),MATCH(1,(_summary!$B234=INDIRECT("'"&amp;N$145&amp;"'!A1:A300"))*(_summary!$C234=INDIRECT("'"&amp;N$145&amp;"'!B1:B300")),0))</f>
        <v>#VALUE!</v>
      </c>
      <c r="O234" s="22" t="e">
        <f aca="true" t="array" ref="O234:O234">INDEX(OFFSET(INDIRECT("'"&amp;O$145&amp;"'!A1"),0,$C$144,200,1),MATCH(1,(_summary!$B234=INDIRECT("'"&amp;O$145&amp;"'!A1:A300"))*(_summary!$C234=INDIRECT("'"&amp;O$145&amp;"'!B1:B300")),0))</f>
        <v>#VALUE!</v>
      </c>
      <c r="P234" s="22" t="e">
        <f aca="true" t="array" ref="P234:P234">INDEX(OFFSET(INDIRECT("'"&amp;P$145&amp;"'!A1"),0,$C$144,200,1),MATCH(1,(_summary!$B234=INDIRECT("'"&amp;P$145&amp;"'!A1:A300"))*(_summary!$C234=INDIRECT("'"&amp;P$145&amp;"'!B1:B300")),0))</f>
        <v>#VALUE!</v>
      </c>
      <c r="Q234" s="18" t="e">
        <f aca="false">SUM(D234:P234)</f>
        <v>#VALUE!</v>
      </c>
    </row>
    <row r="235" customFormat="false" ht="16.5" hidden="false" customHeight="false" outlineLevel="0" collapsed="false">
      <c r="B235" s="0" t="s">
        <v>37</v>
      </c>
      <c r="C235" s="0" t="n">
        <f aca="false">C206+1</f>
        <v>4</v>
      </c>
      <c r="D235" s="22" t="e">
        <f aca="true" t="array" ref="D235:D235">INDEX(OFFSET(INDIRECT("'"&amp;D$145&amp;"'!A1"),0,$C$144,200,1),MATCH(1,(_summary!$B235=INDIRECT("'"&amp;D$145&amp;"'!A1:A300"))*(_summary!$C235=INDIRECT("'"&amp;D$145&amp;"'!B1:B300")),0))</f>
        <v>#VALUE!</v>
      </c>
      <c r="E235" s="22" t="e">
        <f aca="true" t="array" ref="E235:E235">INDEX(OFFSET(INDIRECT("'"&amp;E$145&amp;"'!A1"),0,$C$144,200,1),MATCH(1,(_summary!$B235=INDIRECT("'"&amp;E$145&amp;"'!A1:A300"))*(_summary!$C235=INDIRECT("'"&amp;E$145&amp;"'!B1:B300")),0))</f>
        <v>#VALUE!</v>
      </c>
      <c r="F235" s="22" t="e">
        <f aca="true" t="array" ref="F235:F235">INDEX(OFFSET(INDIRECT("'"&amp;F$145&amp;"'!A1"),0,$C$144,200,1),MATCH(1,(_summary!$B235=INDIRECT("'"&amp;F$145&amp;"'!A1:A300"))*(_summary!$C235=INDIRECT("'"&amp;F$145&amp;"'!B1:B300")),0))</f>
        <v>#VALUE!</v>
      </c>
      <c r="G235" s="22" t="e">
        <f aca="true" t="array" ref="G235:G235">INDEX(OFFSET(INDIRECT("'"&amp;G$145&amp;"'!A1"),0,$C$144,200,1),MATCH(1,(_summary!$B235=INDIRECT("'"&amp;G$145&amp;"'!A1:A300"))*(_summary!$C235=INDIRECT("'"&amp;G$145&amp;"'!B1:B300")),0))</f>
        <v>#VALUE!</v>
      </c>
      <c r="H235" s="22" t="e">
        <f aca="true" t="array" ref="H235:H235">INDEX(OFFSET(INDIRECT("'"&amp;H$145&amp;"'!A1"),0,$C$144,200,1),MATCH(1,(_summary!$B235=INDIRECT("'"&amp;H$145&amp;"'!A1:A300"))*(_summary!$C235=INDIRECT("'"&amp;H$145&amp;"'!B1:B300")),0))</f>
        <v>#VALUE!</v>
      </c>
      <c r="I235" s="22" t="e">
        <f aca="true" t="array" ref="I235:I235">INDEX(OFFSET(INDIRECT("'"&amp;I$145&amp;"'!A1"),0,$C$144,200,1),MATCH(1,(_summary!$B235=INDIRECT("'"&amp;I$145&amp;"'!A1:A300"))*(_summary!$C235=INDIRECT("'"&amp;I$145&amp;"'!B1:B300")),0))</f>
        <v>#VALUE!</v>
      </c>
      <c r="J235" s="22" t="e">
        <f aca="true" t="array" ref="J235:J235">INDEX(OFFSET(INDIRECT("'"&amp;J$145&amp;"'!A1"),0,$C$144,200,1),MATCH(1,(_summary!$B235=INDIRECT("'"&amp;J$145&amp;"'!A1:A300"))*(_summary!$C235=INDIRECT("'"&amp;J$145&amp;"'!B1:B300")),0))</f>
        <v>#VALUE!</v>
      </c>
      <c r="K235" s="22" t="e">
        <f aca="true" t="array" ref="K235:K235">INDEX(OFFSET(INDIRECT("'"&amp;K$145&amp;"'!A1"),0,$C$144,200,1),MATCH(1,(_summary!$B235=INDIRECT("'"&amp;K$145&amp;"'!A1:A300"))*(_summary!$C235=INDIRECT("'"&amp;K$145&amp;"'!B1:B300")),0))</f>
        <v>#VALUE!</v>
      </c>
      <c r="L235" s="22" t="e">
        <f aca="true" t="array" ref="L235:L235">INDEX(OFFSET(INDIRECT("'"&amp;L$145&amp;"'!A1"),0,$C$144,200,1),MATCH(1,(_summary!$B235=INDIRECT("'"&amp;L$145&amp;"'!A1:A300"))*(_summary!$C235=INDIRECT("'"&amp;L$145&amp;"'!B1:B300")),0))</f>
        <v>#VALUE!</v>
      </c>
      <c r="M235" s="22" t="e">
        <f aca="true" t="array" ref="M235:M235">INDEX(OFFSET(INDIRECT("'"&amp;M$145&amp;"'!A1"),0,$C$144,200,1),MATCH(1,(_summary!$B235=INDIRECT("'"&amp;M$145&amp;"'!A1:A300"))*(_summary!$C235=INDIRECT("'"&amp;M$145&amp;"'!B1:B300")),0))</f>
        <v>#VALUE!</v>
      </c>
      <c r="N235" s="22" t="e">
        <f aca="true" t="array" ref="N235:N235">INDEX(OFFSET(INDIRECT("'"&amp;N$145&amp;"'!A1"),0,$C$144,200,1),MATCH(1,(_summary!$B235=INDIRECT("'"&amp;N$145&amp;"'!A1:A300"))*(_summary!$C235=INDIRECT("'"&amp;N$145&amp;"'!B1:B300")),0))</f>
        <v>#VALUE!</v>
      </c>
      <c r="O235" s="22" t="e">
        <f aca="true" t="array" ref="O235:O235">INDEX(OFFSET(INDIRECT("'"&amp;O$145&amp;"'!A1"),0,$C$144,200,1),MATCH(1,(_summary!$B235=INDIRECT("'"&amp;O$145&amp;"'!A1:A300"))*(_summary!$C235=INDIRECT("'"&amp;O$145&amp;"'!B1:B300")),0))</f>
        <v>#VALUE!</v>
      </c>
      <c r="P235" s="22" t="e">
        <f aca="true" t="array" ref="P235:P235">INDEX(OFFSET(INDIRECT("'"&amp;P$145&amp;"'!A1"),0,$C$144,200,1),MATCH(1,(_summary!$B235=INDIRECT("'"&amp;P$145&amp;"'!A1:A300"))*(_summary!$C235=INDIRECT("'"&amp;P$145&amp;"'!B1:B300")),0))</f>
        <v>#VALUE!</v>
      </c>
      <c r="Q235" s="18" t="e">
        <f aca="false">SUM(D235:P235)</f>
        <v>#VALUE!</v>
      </c>
    </row>
    <row r="236" customFormat="false" ht="16.5" hidden="false" customHeight="false" outlineLevel="0" collapsed="false">
      <c r="B236" s="0" t="s">
        <v>38</v>
      </c>
      <c r="C236" s="0" t="n">
        <f aca="false">C207+1</f>
        <v>4</v>
      </c>
      <c r="D236" s="22" t="e">
        <f aca="true" t="array" ref="D236:D236">INDEX(OFFSET(INDIRECT("'"&amp;D$145&amp;"'!A1"),0,$C$144,200,1),MATCH(1,(_summary!$B236=INDIRECT("'"&amp;D$145&amp;"'!A1:A300"))*(_summary!$C236=INDIRECT("'"&amp;D$145&amp;"'!B1:B300")),0))</f>
        <v>#VALUE!</v>
      </c>
      <c r="E236" s="22" t="e">
        <f aca="true" t="array" ref="E236:E236">INDEX(OFFSET(INDIRECT("'"&amp;E$145&amp;"'!A1"),0,$C$144,200,1),MATCH(1,(_summary!$B236=INDIRECT("'"&amp;E$145&amp;"'!A1:A300"))*(_summary!$C236=INDIRECT("'"&amp;E$145&amp;"'!B1:B300")),0))</f>
        <v>#VALUE!</v>
      </c>
      <c r="F236" s="22" t="e">
        <f aca="true" t="array" ref="F236:F236">INDEX(OFFSET(INDIRECT("'"&amp;F$145&amp;"'!A1"),0,$C$144,200,1),MATCH(1,(_summary!$B236=INDIRECT("'"&amp;F$145&amp;"'!A1:A300"))*(_summary!$C236=INDIRECT("'"&amp;F$145&amp;"'!B1:B300")),0))</f>
        <v>#VALUE!</v>
      </c>
      <c r="G236" s="22" t="e">
        <f aca="true" t="array" ref="G236:G236">INDEX(OFFSET(INDIRECT("'"&amp;G$145&amp;"'!A1"),0,$C$144,200,1),MATCH(1,(_summary!$B236=INDIRECT("'"&amp;G$145&amp;"'!A1:A300"))*(_summary!$C236=INDIRECT("'"&amp;G$145&amp;"'!B1:B300")),0))</f>
        <v>#VALUE!</v>
      </c>
      <c r="H236" s="22" t="e">
        <f aca="true" t="array" ref="H236:H236">INDEX(OFFSET(INDIRECT("'"&amp;H$145&amp;"'!A1"),0,$C$144,200,1),MATCH(1,(_summary!$B236=INDIRECT("'"&amp;H$145&amp;"'!A1:A300"))*(_summary!$C236=INDIRECT("'"&amp;H$145&amp;"'!B1:B300")),0))</f>
        <v>#VALUE!</v>
      </c>
      <c r="I236" s="22" t="e">
        <f aca="true" t="array" ref="I236:I236">INDEX(OFFSET(INDIRECT("'"&amp;I$145&amp;"'!A1"),0,$C$144,200,1),MATCH(1,(_summary!$B236=INDIRECT("'"&amp;I$145&amp;"'!A1:A300"))*(_summary!$C236=INDIRECT("'"&amp;I$145&amp;"'!B1:B300")),0))</f>
        <v>#VALUE!</v>
      </c>
      <c r="J236" s="22" t="e">
        <f aca="true" t="array" ref="J236:J236">INDEX(OFFSET(INDIRECT("'"&amp;J$145&amp;"'!A1"),0,$C$144,200,1),MATCH(1,(_summary!$B236=INDIRECT("'"&amp;J$145&amp;"'!A1:A300"))*(_summary!$C236=INDIRECT("'"&amp;J$145&amp;"'!B1:B300")),0))</f>
        <v>#VALUE!</v>
      </c>
      <c r="K236" s="22" t="e">
        <f aca="true" t="array" ref="K236:K236">INDEX(OFFSET(INDIRECT("'"&amp;K$145&amp;"'!A1"),0,$C$144,200,1),MATCH(1,(_summary!$B236=INDIRECT("'"&amp;K$145&amp;"'!A1:A300"))*(_summary!$C236=INDIRECT("'"&amp;K$145&amp;"'!B1:B300")),0))</f>
        <v>#VALUE!</v>
      </c>
      <c r="L236" s="22" t="e">
        <f aca="true" t="array" ref="L236:L236">INDEX(OFFSET(INDIRECT("'"&amp;L$145&amp;"'!A1"),0,$C$144,200,1),MATCH(1,(_summary!$B236=INDIRECT("'"&amp;L$145&amp;"'!A1:A300"))*(_summary!$C236=INDIRECT("'"&amp;L$145&amp;"'!B1:B300")),0))</f>
        <v>#VALUE!</v>
      </c>
      <c r="M236" s="22" t="e">
        <f aca="true" t="array" ref="M236:M236">INDEX(OFFSET(INDIRECT("'"&amp;M$145&amp;"'!A1"),0,$C$144,200,1),MATCH(1,(_summary!$B236=INDIRECT("'"&amp;M$145&amp;"'!A1:A300"))*(_summary!$C236=INDIRECT("'"&amp;M$145&amp;"'!B1:B300")),0))</f>
        <v>#VALUE!</v>
      </c>
      <c r="N236" s="22" t="e">
        <f aca="true" t="array" ref="N236:N236">INDEX(OFFSET(INDIRECT("'"&amp;N$145&amp;"'!A1"),0,$C$144,200,1),MATCH(1,(_summary!$B236=INDIRECT("'"&amp;N$145&amp;"'!A1:A300"))*(_summary!$C236=INDIRECT("'"&amp;N$145&amp;"'!B1:B300")),0))</f>
        <v>#VALUE!</v>
      </c>
      <c r="O236" s="22" t="e">
        <f aca="true" t="array" ref="O236:O236">INDEX(OFFSET(INDIRECT("'"&amp;O$145&amp;"'!A1"),0,$C$144,200,1),MATCH(1,(_summary!$B236=INDIRECT("'"&amp;O$145&amp;"'!A1:A300"))*(_summary!$C236=INDIRECT("'"&amp;O$145&amp;"'!B1:B300")),0))</f>
        <v>#VALUE!</v>
      </c>
      <c r="P236" s="22" t="e">
        <f aca="true" t="array" ref="P236:P236">INDEX(OFFSET(INDIRECT("'"&amp;P$145&amp;"'!A1"),0,$C$144,200,1),MATCH(1,(_summary!$B236=INDIRECT("'"&amp;P$145&amp;"'!A1:A300"))*(_summary!$C236=INDIRECT("'"&amp;P$145&amp;"'!B1:B300")),0))</f>
        <v>#VALUE!</v>
      </c>
      <c r="Q236" s="18" t="e">
        <f aca="false">SUM(D236:P236)</f>
        <v>#VALUE!</v>
      </c>
    </row>
    <row r="237" customFormat="false" ht="16.5" hidden="false" customHeight="false" outlineLevel="0" collapsed="false">
      <c r="B237" s="0" t="s">
        <v>39</v>
      </c>
      <c r="C237" s="0" t="n">
        <f aca="false">C208+1</f>
        <v>4</v>
      </c>
      <c r="D237" s="22" t="e">
        <f aca="true" t="array" ref="D237:D237">INDEX(OFFSET(INDIRECT("'"&amp;D$145&amp;"'!A1"),0,$C$144,200,1),MATCH(1,(_summary!$B237=INDIRECT("'"&amp;D$145&amp;"'!A1:A300"))*(_summary!$C237=INDIRECT("'"&amp;D$145&amp;"'!B1:B300")),0))</f>
        <v>#VALUE!</v>
      </c>
      <c r="E237" s="22" t="e">
        <f aca="true" t="array" ref="E237:E237">INDEX(OFFSET(INDIRECT("'"&amp;E$145&amp;"'!A1"),0,$C$144,200,1),MATCH(1,(_summary!$B237=INDIRECT("'"&amp;E$145&amp;"'!A1:A300"))*(_summary!$C237=INDIRECT("'"&amp;E$145&amp;"'!B1:B300")),0))</f>
        <v>#VALUE!</v>
      </c>
      <c r="F237" s="22" t="e">
        <f aca="true" t="array" ref="F237:F237">INDEX(OFFSET(INDIRECT("'"&amp;F$145&amp;"'!A1"),0,$C$144,200,1),MATCH(1,(_summary!$B237=INDIRECT("'"&amp;F$145&amp;"'!A1:A300"))*(_summary!$C237=INDIRECT("'"&amp;F$145&amp;"'!B1:B300")),0))</f>
        <v>#VALUE!</v>
      </c>
      <c r="G237" s="22" t="e">
        <f aca="true" t="array" ref="G237:G237">INDEX(OFFSET(INDIRECT("'"&amp;G$145&amp;"'!A1"),0,$C$144,200,1),MATCH(1,(_summary!$B237=INDIRECT("'"&amp;G$145&amp;"'!A1:A300"))*(_summary!$C237=INDIRECT("'"&amp;G$145&amp;"'!B1:B300")),0))</f>
        <v>#VALUE!</v>
      </c>
      <c r="H237" s="22" t="e">
        <f aca="true" t="array" ref="H237:H237">INDEX(OFFSET(INDIRECT("'"&amp;H$145&amp;"'!A1"),0,$C$144,200,1),MATCH(1,(_summary!$B237=INDIRECT("'"&amp;H$145&amp;"'!A1:A300"))*(_summary!$C237=INDIRECT("'"&amp;H$145&amp;"'!B1:B300")),0))</f>
        <v>#VALUE!</v>
      </c>
      <c r="I237" s="22" t="e">
        <f aca="true" t="array" ref="I237:I237">INDEX(OFFSET(INDIRECT("'"&amp;I$145&amp;"'!A1"),0,$C$144,200,1),MATCH(1,(_summary!$B237=INDIRECT("'"&amp;I$145&amp;"'!A1:A300"))*(_summary!$C237=INDIRECT("'"&amp;I$145&amp;"'!B1:B300")),0))</f>
        <v>#VALUE!</v>
      </c>
      <c r="J237" s="22" t="e">
        <f aca="true" t="array" ref="J237:J237">INDEX(OFFSET(INDIRECT("'"&amp;J$145&amp;"'!A1"),0,$C$144,200,1),MATCH(1,(_summary!$B237=INDIRECT("'"&amp;J$145&amp;"'!A1:A300"))*(_summary!$C237=INDIRECT("'"&amp;J$145&amp;"'!B1:B300")),0))</f>
        <v>#VALUE!</v>
      </c>
      <c r="K237" s="22" t="e">
        <f aca="true" t="array" ref="K237:K237">INDEX(OFFSET(INDIRECT("'"&amp;K$145&amp;"'!A1"),0,$C$144,200,1),MATCH(1,(_summary!$B237=INDIRECT("'"&amp;K$145&amp;"'!A1:A300"))*(_summary!$C237=INDIRECT("'"&amp;K$145&amp;"'!B1:B300")),0))</f>
        <v>#VALUE!</v>
      </c>
      <c r="L237" s="22" t="e">
        <f aca="true" t="array" ref="L237:L237">INDEX(OFFSET(INDIRECT("'"&amp;L$145&amp;"'!A1"),0,$C$144,200,1),MATCH(1,(_summary!$B237=INDIRECT("'"&amp;L$145&amp;"'!A1:A300"))*(_summary!$C237=INDIRECT("'"&amp;L$145&amp;"'!B1:B300")),0))</f>
        <v>#VALUE!</v>
      </c>
      <c r="M237" s="22" t="e">
        <f aca="true" t="array" ref="M237:M237">INDEX(OFFSET(INDIRECT("'"&amp;M$145&amp;"'!A1"),0,$C$144,200,1),MATCH(1,(_summary!$B237=INDIRECT("'"&amp;M$145&amp;"'!A1:A300"))*(_summary!$C237=INDIRECT("'"&amp;M$145&amp;"'!B1:B300")),0))</f>
        <v>#VALUE!</v>
      </c>
      <c r="N237" s="22" t="e">
        <f aca="true" t="array" ref="N237:N237">INDEX(OFFSET(INDIRECT("'"&amp;N$145&amp;"'!A1"),0,$C$144,200,1),MATCH(1,(_summary!$B237=INDIRECT("'"&amp;N$145&amp;"'!A1:A300"))*(_summary!$C237=INDIRECT("'"&amp;N$145&amp;"'!B1:B300")),0))</f>
        <v>#VALUE!</v>
      </c>
      <c r="O237" s="22" t="e">
        <f aca="true" t="array" ref="O237:O237">INDEX(OFFSET(INDIRECT("'"&amp;O$145&amp;"'!A1"),0,$C$144,200,1),MATCH(1,(_summary!$B237=INDIRECT("'"&amp;O$145&amp;"'!A1:A300"))*(_summary!$C237=INDIRECT("'"&amp;O$145&amp;"'!B1:B300")),0))</f>
        <v>#VALUE!</v>
      </c>
      <c r="P237" s="22" t="e">
        <f aca="true" t="array" ref="P237:P237">INDEX(OFFSET(INDIRECT("'"&amp;P$145&amp;"'!A1"),0,$C$144,200,1),MATCH(1,(_summary!$B237=INDIRECT("'"&amp;P$145&amp;"'!A1:A300"))*(_summary!$C237=INDIRECT("'"&amp;P$145&amp;"'!B1:B300")),0))</f>
        <v>#VALUE!</v>
      </c>
      <c r="Q237" s="18" t="e">
        <f aca="false">SUM(D237:P237)</f>
        <v>#VALUE!</v>
      </c>
    </row>
    <row r="238" customFormat="false" ht="16.5" hidden="false" customHeight="false" outlineLevel="0" collapsed="false">
      <c r="B238" s="0" t="s">
        <v>40</v>
      </c>
      <c r="C238" s="0" t="n">
        <f aca="false">C209+1</f>
        <v>4</v>
      </c>
      <c r="D238" s="22" t="e">
        <f aca="true" t="array" ref="D238:D238">INDEX(OFFSET(INDIRECT("'"&amp;D$145&amp;"'!A1"),0,$C$144,200,1),MATCH(1,(_summary!$B238=INDIRECT("'"&amp;D$145&amp;"'!A1:A300"))*(_summary!$C238=INDIRECT("'"&amp;D$145&amp;"'!B1:B300")),0))</f>
        <v>#VALUE!</v>
      </c>
      <c r="E238" s="22" t="e">
        <f aca="true" t="array" ref="E238:E238">INDEX(OFFSET(INDIRECT("'"&amp;E$145&amp;"'!A1"),0,$C$144,200,1),MATCH(1,(_summary!$B238=INDIRECT("'"&amp;E$145&amp;"'!A1:A300"))*(_summary!$C238=INDIRECT("'"&amp;E$145&amp;"'!B1:B300")),0))</f>
        <v>#VALUE!</v>
      </c>
      <c r="F238" s="22" t="e">
        <f aca="true" t="array" ref="F238:F238">INDEX(OFFSET(INDIRECT("'"&amp;F$145&amp;"'!A1"),0,$C$144,200,1),MATCH(1,(_summary!$B238=INDIRECT("'"&amp;F$145&amp;"'!A1:A300"))*(_summary!$C238=INDIRECT("'"&amp;F$145&amp;"'!B1:B300")),0))</f>
        <v>#VALUE!</v>
      </c>
      <c r="G238" s="22" t="e">
        <f aca="true" t="array" ref="G238:G238">INDEX(OFFSET(INDIRECT("'"&amp;G$145&amp;"'!A1"),0,$C$144,200,1),MATCH(1,(_summary!$B238=INDIRECT("'"&amp;G$145&amp;"'!A1:A300"))*(_summary!$C238=INDIRECT("'"&amp;G$145&amp;"'!B1:B300")),0))</f>
        <v>#VALUE!</v>
      </c>
      <c r="H238" s="22" t="e">
        <f aca="true" t="array" ref="H238:H238">INDEX(OFFSET(INDIRECT("'"&amp;H$145&amp;"'!A1"),0,$C$144,200,1),MATCH(1,(_summary!$B238=INDIRECT("'"&amp;H$145&amp;"'!A1:A300"))*(_summary!$C238=INDIRECT("'"&amp;H$145&amp;"'!B1:B300")),0))</f>
        <v>#VALUE!</v>
      </c>
      <c r="I238" s="22" t="e">
        <f aca="true" t="array" ref="I238:I238">INDEX(OFFSET(INDIRECT("'"&amp;I$145&amp;"'!A1"),0,$C$144,200,1),MATCH(1,(_summary!$B238=INDIRECT("'"&amp;I$145&amp;"'!A1:A300"))*(_summary!$C238=INDIRECT("'"&amp;I$145&amp;"'!B1:B300")),0))</f>
        <v>#VALUE!</v>
      </c>
      <c r="J238" s="22" t="e">
        <f aca="true" t="array" ref="J238:J238">INDEX(OFFSET(INDIRECT("'"&amp;J$145&amp;"'!A1"),0,$C$144,200,1),MATCH(1,(_summary!$B238=INDIRECT("'"&amp;J$145&amp;"'!A1:A300"))*(_summary!$C238=INDIRECT("'"&amp;J$145&amp;"'!B1:B300")),0))</f>
        <v>#VALUE!</v>
      </c>
      <c r="K238" s="22" t="e">
        <f aca="true" t="array" ref="K238:K238">INDEX(OFFSET(INDIRECT("'"&amp;K$145&amp;"'!A1"),0,$C$144,200,1),MATCH(1,(_summary!$B238=INDIRECT("'"&amp;K$145&amp;"'!A1:A300"))*(_summary!$C238=INDIRECT("'"&amp;K$145&amp;"'!B1:B300")),0))</f>
        <v>#VALUE!</v>
      </c>
      <c r="L238" s="22" t="e">
        <f aca="true" t="array" ref="L238:L238">INDEX(OFFSET(INDIRECT("'"&amp;L$145&amp;"'!A1"),0,$C$144,200,1),MATCH(1,(_summary!$B238=INDIRECT("'"&amp;L$145&amp;"'!A1:A300"))*(_summary!$C238=INDIRECT("'"&amp;L$145&amp;"'!B1:B300")),0))</f>
        <v>#VALUE!</v>
      </c>
      <c r="M238" s="22" t="e">
        <f aca="true" t="array" ref="M238:M238">INDEX(OFFSET(INDIRECT("'"&amp;M$145&amp;"'!A1"),0,$C$144,200,1),MATCH(1,(_summary!$B238=INDIRECT("'"&amp;M$145&amp;"'!A1:A300"))*(_summary!$C238=INDIRECT("'"&amp;M$145&amp;"'!B1:B300")),0))</f>
        <v>#VALUE!</v>
      </c>
      <c r="N238" s="22" t="e">
        <f aca="true" t="array" ref="N238:N238">INDEX(OFFSET(INDIRECT("'"&amp;N$145&amp;"'!A1"),0,$C$144,200,1),MATCH(1,(_summary!$B238=INDIRECT("'"&amp;N$145&amp;"'!A1:A300"))*(_summary!$C238=INDIRECT("'"&amp;N$145&amp;"'!B1:B300")),0))</f>
        <v>#VALUE!</v>
      </c>
      <c r="O238" s="22" t="e">
        <f aca="true" t="array" ref="O238:O238">INDEX(OFFSET(INDIRECT("'"&amp;O$145&amp;"'!A1"),0,$C$144,200,1),MATCH(1,(_summary!$B238=INDIRECT("'"&amp;O$145&amp;"'!A1:A300"))*(_summary!$C238=INDIRECT("'"&amp;O$145&amp;"'!B1:B300")),0))</f>
        <v>#VALUE!</v>
      </c>
      <c r="P238" s="22" t="e">
        <f aca="true" t="array" ref="P238:P238">INDEX(OFFSET(INDIRECT("'"&amp;P$145&amp;"'!A1"),0,$C$144,200,1),MATCH(1,(_summary!$B238=INDIRECT("'"&amp;P$145&amp;"'!A1:A300"))*(_summary!$C238=INDIRECT("'"&amp;P$145&amp;"'!B1:B300")),0))</f>
        <v>#VALUE!</v>
      </c>
      <c r="Q238" s="18" t="e">
        <f aca="false">SUM(D238:P238)</f>
        <v>#VALUE!</v>
      </c>
    </row>
    <row r="239" customFormat="false" ht="16.5" hidden="false" customHeight="false" outlineLevel="0" collapsed="false">
      <c r="B239" s="0" t="s">
        <v>41</v>
      </c>
      <c r="C239" s="0" t="n">
        <f aca="false">C210+1</f>
        <v>4</v>
      </c>
      <c r="D239" s="22" t="e">
        <f aca="true" t="array" ref="D239:D239">INDEX(OFFSET(INDIRECT("'"&amp;D$145&amp;"'!A1"),0,$C$144,200,1),MATCH(1,(_summary!$B239=INDIRECT("'"&amp;D$145&amp;"'!A1:A300"))*(_summary!$C239=INDIRECT("'"&amp;D$145&amp;"'!B1:B300")),0))</f>
        <v>#VALUE!</v>
      </c>
      <c r="E239" s="22" t="e">
        <f aca="true" t="array" ref="E239:E239">INDEX(OFFSET(INDIRECT("'"&amp;E$145&amp;"'!A1"),0,$C$144,200,1),MATCH(1,(_summary!$B239=INDIRECT("'"&amp;E$145&amp;"'!A1:A300"))*(_summary!$C239=INDIRECT("'"&amp;E$145&amp;"'!B1:B300")),0))</f>
        <v>#VALUE!</v>
      </c>
      <c r="F239" s="22" t="e">
        <f aca="true" t="array" ref="F239:F239">INDEX(OFFSET(INDIRECT("'"&amp;F$145&amp;"'!A1"),0,$C$144,200,1),MATCH(1,(_summary!$B239=INDIRECT("'"&amp;F$145&amp;"'!A1:A300"))*(_summary!$C239=INDIRECT("'"&amp;F$145&amp;"'!B1:B300")),0))</f>
        <v>#VALUE!</v>
      </c>
      <c r="G239" s="22" t="e">
        <f aca="true" t="array" ref="G239:G239">INDEX(OFFSET(INDIRECT("'"&amp;G$145&amp;"'!A1"),0,$C$144,200,1),MATCH(1,(_summary!$B239=INDIRECT("'"&amp;G$145&amp;"'!A1:A300"))*(_summary!$C239=INDIRECT("'"&amp;G$145&amp;"'!B1:B300")),0))</f>
        <v>#VALUE!</v>
      </c>
      <c r="H239" s="22" t="e">
        <f aca="true" t="array" ref="H239:H239">INDEX(OFFSET(INDIRECT("'"&amp;H$145&amp;"'!A1"),0,$C$144,200,1),MATCH(1,(_summary!$B239=INDIRECT("'"&amp;H$145&amp;"'!A1:A300"))*(_summary!$C239=INDIRECT("'"&amp;H$145&amp;"'!B1:B300")),0))</f>
        <v>#VALUE!</v>
      </c>
      <c r="I239" s="22" t="e">
        <f aca="true" t="array" ref="I239:I239">INDEX(OFFSET(INDIRECT("'"&amp;I$145&amp;"'!A1"),0,$C$144,200,1),MATCH(1,(_summary!$B239=INDIRECT("'"&amp;I$145&amp;"'!A1:A300"))*(_summary!$C239=INDIRECT("'"&amp;I$145&amp;"'!B1:B300")),0))</f>
        <v>#VALUE!</v>
      </c>
      <c r="J239" s="22" t="e">
        <f aca="true" t="array" ref="J239:J239">INDEX(OFFSET(INDIRECT("'"&amp;J$145&amp;"'!A1"),0,$C$144,200,1),MATCH(1,(_summary!$B239=INDIRECT("'"&amp;J$145&amp;"'!A1:A300"))*(_summary!$C239=INDIRECT("'"&amp;J$145&amp;"'!B1:B300")),0))</f>
        <v>#VALUE!</v>
      </c>
      <c r="K239" s="22" t="e">
        <f aca="true" t="array" ref="K239:K239">INDEX(OFFSET(INDIRECT("'"&amp;K$145&amp;"'!A1"),0,$C$144,200,1),MATCH(1,(_summary!$B239=INDIRECT("'"&amp;K$145&amp;"'!A1:A300"))*(_summary!$C239=INDIRECT("'"&amp;K$145&amp;"'!B1:B300")),0))</f>
        <v>#VALUE!</v>
      </c>
      <c r="L239" s="22" t="e">
        <f aca="true" t="array" ref="L239:L239">INDEX(OFFSET(INDIRECT("'"&amp;L$145&amp;"'!A1"),0,$C$144,200,1),MATCH(1,(_summary!$B239=INDIRECT("'"&amp;L$145&amp;"'!A1:A300"))*(_summary!$C239=INDIRECT("'"&amp;L$145&amp;"'!B1:B300")),0))</f>
        <v>#VALUE!</v>
      </c>
      <c r="M239" s="22" t="e">
        <f aca="true" t="array" ref="M239:M239">INDEX(OFFSET(INDIRECT("'"&amp;M$145&amp;"'!A1"),0,$C$144,200,1),MATCH(1,(_summary!$B239=INDIRECT("'"&amp;M$145&amp;"'!A1:A300"))*(_summary!$C239=INDIRECT("'"&amp;M$145&amp;"'!B1:B300")),0))</f>
        <v>#VALUE!</v>
      </c>
      <c r="N239" s="22" t="e">
        <f aca="true" t="array" ref="N239:N239">INDEX(OFFSET(INDIRECT("'"&amp;N$145&amp;"'!A1"),0,$C$144,200,1),MATCH(1,(_summary!$B239=INDIRECT("'"&amp;N$145&amp;"'!A1:A300"))*(_summary!$C239=INDIRECT("'"&amp;N$145&amp;"'!B1:B300")),0))</f>
        <v>#VALUE!</v>
      </c>
      <c r="O239" s="22" t="e">
        <f aca="true" t="array" ref="O239:O239">INDEX(OFFSET(INDIRECT("'"&amp;O$145&amp;"'!A1"),0,$C$144,200,1),MATCH(1,(_summary!$B239=INDIRECT("'"&amp;O$145&amp;"'!A1:A300"))*(_summary!$C239=INDIRECT("'"&amp;O$145&amp;"'!B1:B300")),0))</f>
        <v>#VALUE!</v>
      </c>
      <c r="P239" s="22" t="e">
        <f aca="true" t="array" ref="P239:P239">INDEX(OFFSET(INDIRECT("'"&amp;P$145&amp;"'!A1"),0,$C$144,200,1),MATCH(1,(_summary!$B239=INDIRECT("'"&amp;P$145&amp;"'!A1:A300"))*(_summary!$C239=INDIRECT("'"&amp;P$145&amp;"'!B1:B300")),0))</f>
        <v>#VALUE!</v>
      </c>
      <c r="Q239" s="18" t="e">
        <f aca="false">SUM(D239:P239)</f>
        <v>#VALUE!</v>
      </c>
    </row>
    <row r="240" customFormat="false" ht="16.5" hidden="false" customHeight="false" outlineLevel="0" collapsed="false">
      <c r="B240" s="0" t="s">
        <v>42</v>
      </c>
      <c r="C240" s="0" t="n">
        <f aca="false">C211+1</f>
        <v>4</v>
      </c>
      <c r="D240" s="22" t="e">
        <f aca="true" t="array" ref="D240:D240">INDEX(OFFSET(INDIRECT("'"&amp;D$145&amp;"'!A1"),0,$C$144,200,1),MATCH(1,(_summary!$B240=INDIRECT("'"&amp;D$145&amp;"'!A1:A300"))*(_summary!$C240=INDIRECT("'"&amp;D$145&amp;"'!B1:B300")),0))</f>
        <v>#VALUE!</v>
      </c>
      <c r="E240" s="22" t="e">
        <f aca="true" t="array" ref="E240:E240">INDEX(OFFSET(INDIRECT("'"&amp;E$145&amp;"'!A1"),0,$C$144,200,1),MATCH(1,(_summary!$B240=INDIRECT("'"&amp;E$145&amp;"'!A1:A300"))*(_summary!$C240=INDIRECT("'"&amp;E$145&amp;"'!B1:B300")),0))</f>
        <v>#VALUE!</v>
      </c>
      <c r="F240" s="22" t="e">
        <f aca="true" t="array" ref="F240:F240">INDEX(OFFSET(INDIRECT("'"&amp;F$145&amp;"'!A1"),0,$C$144,200,1),MATCH(1,(_summary!$B240=INDIRECT("'"&amp;F$145&amp;"'!A1:A300"))*(_summary!$C240=INDIRECT("'"&amp;F$145&amp;"'!B1:B300")),0))</f>
        <v>#VALUE!</v>
      </c>
      <c r="G240" s="22" t="e">
        <f aca="true" t="array" ref="G240:G240">INDEX(OFFSET(INDIRECT("'"&amp;G$145&amp;"'!A1"),0,$C$144,200,1),MATCH(1,(_summary!$B240=INDIRECT("'"&amp;G$145&amp;"'!A1:A300"))*(_summary!$C240=INDIRECT("'"&amp;G$145&amp;"'!B1:B300")),0))</f>
        <v>#VALUE!</v>
      </c>
      <c r="H240" s="22" t="e">
        <f aca="true" t="array" ref="H240:H240">INDEX(OFFSET(INDIRECT("'"&amp;H$145&amp;"'!A1"),0,$C$144,200,1),MATCH(1,(_summary!$B240=INDIRECT("'"&amp;H$145&amp;"'!A1:A300"))*(_summary!$C240=INDIRECT("'"&amp;H$145&amp;"'!B1:B300")),0))</f>
        <v>#VALUE!</v>
      </c>
      <c r="I240" s="22" t="e">
        <f aca="true" t="array" ref="I240:I240">INDEX(OFFSET(INDIRECT("'"&amp;I$145&amp;"'!A1"),0,$C$144,200,1),MATCH(1,(_summary!$B240=INDIRECT("'"&amp;I$145&amp;"'!A1:A300"))*(_summary!$C240=INDIRECT("'"&amp;I$145&amp;"'!B1:B300")),0))</f>
        <v>#VALUE!</v>
      </c>
      <c r="J240" s="22" t="e">
        <f aca="true" t="array" ref="J240:J240">INDEX(OFFSET(INDIRECT("'"&amp;J$145&amp;"'!A1"),0,$C$144,200,1),MATCH(1,(_summary!$B240=INDIRECT("'"&amp;J$145&amp;"'!A1:A300"))*(_summary!$C240=INDIRECT("'"&amp;J$145&amp;"'!B1:B300")),0))</f>
        <v>#VALUE!</v>
      </c>
      <c r="K240" s="22" t="e">
        <f aca="true" t="array" ref="K240:K240">INDEX(OFFSET(INDIRECT("'"&amp;K$145&amp;"'!A1"),0,$C$144,200,1),MATCH(1,(_summary!$B240=INDIRECT("'"&amp;K$145&amp;"'!A1:A300"))*(_summary!$C240=INDIRECT("'"&amp;K$145&amp;"'!B1:B300")),0))</f>
        <v>#VALUE!</v>
      </c>
      <c r="L240" s="22" t="e">
        <f aca="true" t="array" ref="L240:L240">INDEX(OFFSET(INDIRECT("'"&amp;L$145&amp;"'!A1"),0,$C$144,200,1),MATCH(1,(_summary!$B240=INDIRECT("'"&amp;L$145&amp;"'!A1:A300"))*(_summary!$C240=INDIRECT("'"&amp;L$145&amp;"'!B1:B300")),0))</f>
        <v>#VALUE!</v>
      </c>
      <c r="M240" s="22" t="e">
        <f aca="true" t="array" ref="M240:M240">INDEX(OFFSET(INDIRECT("'"&amp;M$145&amp;"'!A1"),0,$C$144,200,1),MATCH(1,(_summary!$B240=INDIRECT("'"&amp;M$145&amp;"'!A1:A300"))*(_summary!$C240=INDIRECT("'"&amp;M$145&amp;"'!B1:B300")),0))</f>
        <v>#VALUE!</v>
      </c>
      <c r="N240" s="22" t="e">
        <f aca="true" t="array" ref="N240:N240">INDEX(OFFSET(INDIRECT("'"&amp;N$145&amp;"'!A1"),0,$C$144,200,1),MATCH(1,(_summary!$B240=INDIRECT("'"&amp;N$145&amp;"'!A1:A300"))*(_summary!$C240=INDIRECT("'"&amp;N$145&amp;"'!B1:B300")),0))</f>
        <v>#VALUE!</v>
      </c>
      <c r="O240" s="22" t="e">
        <f aca="true" t="array" ref="O240:O240">INDEX(OFFSET(INDIRECT("'"&amp;O$145&amp;"'!A1"),0,$C$144,200,1),MATCH(1,(_summary!$B240=INDIRECT("'"&amp;O$145&amp;"'!A1:A300"))*(_summary!$C240=INDIRECT("'"&amp;O$145&amp;"'!B1:B300")),0))</f>
        <v>#VALUE!</v>
      </c>
      <c r="P240" s="22" t="e">
        <f aca="true" t="array" ref="P240:P240">INDEX(OFFSET(INDIRECT("'"&amp;P$145&amp;"'!A1"),0,$C$144,200,1),MATCH(1,(_summary!$B240=INDIRECT("'"&amp;P$145&amp;"'!A1:A300"))*(_summary!$C240=INDIRECT("'"&amp;P$145&amp;"'!B1:B300")),0))</f>
        <v>#VALUE!</v>
      </c>
      <c r="Q240" s="18" t="e">
        <f aca="false">SUM(D240:P240)</f>
        <v>#VALUE!</v>
      </c>
    </row>
    <row r="241" customFormat="false" ht="16.5" hidden="false" customHeight="false" outlineLevel="0" collapsed="false">
      <c r="B241" s="0" t="s">
        <v>43</v>
      </c>
      <c r="C241" s="0" t="n">
        <f aca="false">C212+1</f>
        <v>4</v>
      </c>
      <c r="D241" s="22" t="e">
        <f aca="true" t="array" ref="D241:D241">INDEX(OFFSET(INDIRECT("'"&amp;D$145&amp;"'!A1"),0,$C$144,200,1),MATCH(1,(_summary!$B241=INDIRECT("'"&amp;D$145&amp;"'!A1:A300"))*(_summary!$C241=INDIRECT("'"&amp;D$145&amp;"'!B1:B300")),0))</f>
        <v>#VALUE!</v>
      </c>
      <c r="E241" s="22" t="e">
        <f aca="true" t="array" ref="E241:E241">INDEX(OFFSET(INDIRECT("'"&amp;E$145&amp;"'!A1"),0,$C$144,200,1),MATCH(1,(_summary!$B241=INDIRECT("'"&amp;E$145&amp;"'!A1:A300"))*(_summary!$C241=INDIRECT("'"&amp;E$145&amp;"'!B1:B300")),0))</f>
        <v>#VALUE!</v>
      </c>
      <c r="F241" s="22" t="e">
        <f aca="true" t="array" ref="F241:F241">INDEX(OFFSET(INDIRECT("'"&amp;F$145&amp;"'!A1"),0,$C$144,200,1),MATCH(1,(_summary!$B241=INDIRECT("'"&amp;F$145&amp;"'!A1:A300"))*(_summary!$C241=INDIRECT("'"&amp;F$145&amp;"'!B1:B300")),0))</f>
        <v>#VALUE!</v>
      </c>
      <c r="G241" s="22" t="e">
        <f aca="true" t="array" ref="G241:G241">INDEX(OFFSET(INDIRECT("'"&amp;G$145&amp;"'!A1"),0,$C$144,200,1),MATCH(1,(_summary!$B241=INDIRECT("'"&amp;G$145&amp;"'!A1:A300"))*(_summary!$C241=INDIRECT("'"&amp;G$145&amp;"'!B1:B300")),0))</f>
        <v>#VALUE!</v>
      </c>
      <c r="H241" s="22" t="e">
        <f aca="true" t="array" ref="H241:H241">INDEX(OFFSET(INDIRECT("'"&amp;H$145&amp;"'!A1"),0,$C$144,200,1),MATCH(1,(_summary!$B241=INDIRECT("'"&amp;H$145&amp;"'!A1:A300"))*(_summary!$C241=INDIRECT("'"&amp;H$145&amp;"'!B1:B300")),0))</f>
        <v>#VALUE!</v>
      </c>
      <c r="I241" s="22" t="e">
        <f aca="true" t="array" ref="I241:I241">INDEX(OFFSET(INDIRECT("'"&amp;I$145&amp;"'!A1"),0,$C$144,200,1),MATCH(1,(_summary!$B241=INDIRECT("'"&amp;I$145&amp;"'!A1:A300"))*(_summary!$C241=INDIRECT("'"&amp;I$145&amp;"'!B1:B300")),0))</f>
        <v>#VALUE!</v>
      </c>
      <c r="J241" s="22" t="e">
        <f aca="true" t="array" ref="J241:J241">INDEX(OFFSET(INDIRECT("'"&amp;J$145&amp;"'!A1"),0,$C$144,200,1),MATCH(1,(_summary!$B241=INDIRECT("'"&amp;J$145&amp;"'!A1:A300"))*(_summary!$C241=INDIRECT("'"&amp;J$145&amp;"'!B1:B300")),0))</f>
        <v>#VALUE!</v>
      </c>
      <c r="K241" s="22" t="e">
        <f aca="true" t="array" ref="K241:K241">INDEX(OFFSET(INDIRECT("'"&amp;K$145&amp;"'!A1"),0,$C$144,200,1),MATCH(1,(_summary!$B241=INDIRECT("'"&amp;K$145&amp;"'!A1:A300"))*(_summary!$C241=INDIRECT("'"&amp;K$145&amp;"'!B1:B300")),0))</f>
        <v>#VALUE!</v>
      </c>
      <c r="L241" s="22" t="e">
        <f aca="true" t="array" ref="L241:L241">INDEX(OFFSET(INDIRECT("'"&amp;L$145&amp;"'!A1"),0,$C$144,200,1),MATCH(1,(_summary!$B241=INDIRECT("'"&amp;L$145&amp;"'!A1:A300"))*(_summary!$C241=INDIRECT("'"&amp;L$145&amp;"'!B1:B300")),0))</f>
        <v>#VALUE!</v>
      </c>
      <c r="M241" s="22" t="e">
        <f aca="true" t="array" ref="M241:M241">INDEX(OFFSET(INDIRECT("'"&amp;M$145&amp;"'!A1"),0,$C$144,200,1),MATCH(1,(_summary!$B241=INDIRECT("'"&amp;M$145&amp;"'!A1:A300"))*(_summary!$C241=INDIRECT("'"&amp;M$145&amp;"'!B1:B300")),0))</f>
        <v>#VALUE!</v>
      </c>
      <c r="N241" s="22" t="e">
        <f aca="true" t="array" ref="N241:N241">INDEX(OFFSET(INDIRECT("'"&amp;N$145&amp;"'!A1"),0,$C$144,200,1),MATCH(1,(_summary!$B241=INDIRECT("'"&amp;N$145&amp;"'!A1:A300"))*(_summary!$C241=INDIRECT("'"&amp;N$145&amp;"'!B1:B300")),0))</f>
        <v>#VALUE!</v>
      </c>
      <c r="O241" s="22" t="e">
        <f aca="true" t="array" ref="O241:O241">INDEX(OFFSET(INDIRECT("'"&amp;O$145&amp;"'!A1"),0,$C$144,200,1),MATCH(1,(_summary!$B241=INDIRECT("'"&amp;O$145&amp;"'!A1:A300"))*(_summary!$C241=INDIRECT("'"&amp;O$145&amp;"'!B1:B300")),0))</f>
        <v>#VALUE!</v>
      </c>
      <c r="P241" s="22" t="e">
        <f aca="true" t="array" ref="P241:P241">INDEX(OFFSET(INDIRECT("'"&amp;P$145&amp;"'!A1"),0,$C$144,200,1),MATCH(1,(_summary!$B241=INDIRECT("'"&amp;P$145&amp;"'!A1:A300"))*(_summary!$C241=INDIRECT("'"&amp;P$145&amp;"'!B1:B300")),0))</f>
        <v>#VALUE!</v>
      </c>
      <c r="Q241" s="18" t="e">
        <f aca="false">SUM(D241:P241)</f>
        <v>#VALUE!</v>
      </c>
    </row>
    <row r="242" customFormat="false" ht="16.5" hidden="false" customHeight="false" outlineLevel="0" collapsed="false">
      <c r="B242" s="0" t="s">
        <v>44</v>
      </c>
      <c r="C242" s="0" t="n">
        <f aca="false">C213+1</f>
        <v>4</v>
      </c>
      <c r="D242" s="22" t="e">
        <f aca="true" t="array" ref="D242:D242">INDEX(OFFSET(INDIRECT("'"&amp;D$145&amp;"'!A1"),0,$C$144,200,1),MATCH(1,(_summary!$B242=INDIRECT("'"&amp;D$145&amp;"'!A1:A300"))*(_summary!$C242=INDIRECT("'"&amp;D$145&amp;"'!B1:B300")),0))</f>
        <v>#VALUE!</v>
      </c>
      <c r="E242" s="22" t="e">
        <f aca="true" t="array" ref="E242:E242">INDEX(OFFSET(INDIRECT("'"&amp;E$145&amp;"'!A1"),0,$C$144,200,1),MATCH(1,(_summary!$B242=INDIRECT("'"&amp;E$145&amp;"'!A1:A300"))*(_summary!$C242=INDIRECT("'"&amp;E$145&amp;"'!B1:B300")),0))</f>
        <v>#VALUE!</v>
      </c>
      <c r="F242" s="22" t="e">
        <f aca="true" t="array" ref="F242:F242">INDEX(OFFSET(INDIRECT("'"&amp;F$145&amp;"'!A1"),0,$C$144,200,1),MATCH(1,(_summary!$B242=INDIRECT("'"&amp;F$145&amp;"'!A1:A300"))*(_summary!$C242=INDIRECT("'"&amp;F$145&amp;"'!B1:B300")),0))</f>
        <v>#VALUE!</v>
      </c>
      <c r="G242" s="22" t="e">
        <f aca="true" t="array" ref="G242:G242">INDEX(OFFSET(INDIRECT("'"&amp;G$145&amp;"'!A1"),0,$C$144,200,1),MATCH(1,(_summary!$B242=INDIRECT("'"&amp;G$145&amp;"'!A1:A300"))*(_summary!$C242=INDIRECT("'"&amp;G$145&amp;"'!B1:B300")),0))</f>
        <v>#VALUE!</v>
      </c>
      <c r="H242" s="22" t="e">
        <f aca="true" t="array" ref="H242:H242">INDEX(OFFSET(INDIRECT("'"&amp;H$145&amp;"'!A1"),0,$C$144,200,1),MATCH(1,(_summary!$B242=INDIRECT("'"&amp;H$145&amp;"'!A1:A300"))*(_summary!$C242=INDIRECT("'"&amp;H$145&amp;"'!B1:B300")),0))</f>
        <v>#VALUE!</v>
      </c>
      <c r="I242" s="22" t="e">
        <f aca="true" t="array" ref="I242:I242">INDEX(OFFSET(INDIRECT("'"&amp;I$145&amp;"'!A1"),0,$C$144,200,1),MATCH(1,(_summary!$B242=INDIRECT("'"&amp;I$145&amp;"'!A1:A300"))*(_summary!$C242=INDIRECT("'"&amp;I$145&amp;"'!B1:B300")),0))</f>
        <v>#VALUE!</v>
      </c>
      <c r="J242" s="22" t="e">
        <f aca="true" t="array" ref="J242:J242">INDEX(OFFSET(INDIRECT("'"&amp;J$145&amp;"'!A1"),0,$C$144,200,1),MATCH(1,(_summary!$B242=INDIRECT("'"&amp;J$145&amp;"'!A1:A300"))*(_summary!$C242=INDIRECT("'"&amp;J$145&amp;"'!B1:B300")),0))</f>
        <v>#VALUE!</v>
      </c>
      <c r="K242" s="22" t="e">
        <f aca="true" t="array" ref="K242:K242">INDEX(OFFSET(INDIRECT("'"&amp;K$145&amp;"'!A1"),0,$C$144,200,1),MATCH(1,(_summary!$B242=INDIRECT("'"&amp;K$145&amp;"'!A1:A300"))*(_summary!$C242=INDIRECT("'"&amp;K$145&amp;"'!B1:B300")),0))</f>
        <v>#VALUE!</v>
      </c>
      <c r="L242" s="22" t="e">
        <f aca="true" t="array" ref="L242:L242">INDEX(OFFSET(INDIRECT("'"&amp;L$145&amp;"'!A1"),0,$C$144,200,1),MATCH(1,(_summary!$B242=INDIRECT("'"&amp;L$145&amp;"'!A1:A300"))*(_summary!$C242=INDIRECT("'"&amp;L$145&amp;"'!B1:B300")),0))</f>
        <v>#VALUE!</v>
      </c>
      <c r="M242" s="22" t="e">
        <f aca="true" t="array" ref="M242:M242">INDEX(OFFSET(INDIRECT("'"&amp;M$145&amp;"'!A1"),0,$C$144,200,1),MATCH(1,(_summary!$B242=INDIRECT("'"&amp;M$145&amp;"'!A1:A300"))*(_summary!$C242=INDIRECT("'"&amp;M$145&amp;"'!B1:B300")),0))</f>
        <v>#VALUE!</v>
      </c>
      <c r="N242" s="22" t="e">
        <f aca="true" t="array" ref="N242:N242">INDEX(OFFSET(INDIRECT("'"&amp;N$145&amp;"'!A1"),0,$C$144,200,1),MATCH(1,(_summary!$B242=INDIRECT("'"&amp;N$145&amp;"'!A1:A300"))*(_summary!$C242=INDIRECT("'"&amp;N$145&amp;"'!B1:B300")),0))</f>
        <v>#VALUE!</v>
      </c>
      <c r="O242" s="22" t="e">
        <f aca="true" t="array" ref="O242:O242">INDEX(OFFSET(INDIRECT("'"&amp;O$145&amp;"'!A1"),0,$C$144,200,1),MATCH(1,(_summary!$B242=INDIRECT("'"&amp;O$145&amp;"'!A1:A300"))*(_summary!$C242=INDIRECT("'"&amp;O$145&amp;"'!B1:B300")),0))</f>
        <v>#VALUE!</v>
      </c>
      <c r="P242" s="22" t="e">
        <f aca="true" t="array" ref="P242:P242">INDEX(OFFSET(INDIRECT("'"&amp;P$145&amp;"'!A1"),0,$C$144,200,1),MATCH(1,(_summary!$B242=INDIRECT("'"&amp;P$145&amp;"'!A1:A300"))*(_summary!$C242=INDIRECT("'"&amp;P$145&amp;"'!B1:B300")),0))</f>
        <v>#VALUE!</v>
      </c>
      <c r="Q242" s="18" t="e">
        <f aca="false">SUM(D242:P242)</f>
        <v>#VALUE!</v>
      </c>
    </row>
    <row r="243" customFormat="false" ht="16.5" hidden="false" customHeight="false" outlineLevel="0" collapsed="false">
      <c r="B243" s="0" t="s">
        <v>45</v>
      </c>
      <c r="C243" s="0" t="n">
        <f aca="false">C214+1</f>
        <v>4</v>
      </c>
      <c r="D243" s="22" t="e">
        <f aca="true" t="array" ref="D243:D243">INDEX(OFFSET(INDIRECT("'"&amp;D$145&amp;"'!A1"),0,$C$144,200,1),MATCH(1,(_summary!$B243=INDIRECT("'"&amp;D$145&amp;"'!A1:A300"))*(_summary!$C243=INDIRECT("'"&amp;D$145&amp;"'!B1:B300")),0))</f>
        <v>#VALUE!</v>
      </c>
      <c r="E243" s="22" t="e">
        <f aca="true" t="array" ref="E243:E243">INDEX(OFFSET(INDIRECT("'"&amp;E$145&amp;"'!A1"),0,$C$144,200,1),MATCH(1,(_summary!$B243=INDIRECT("'"&amp;E$145&amp;"'!A1:A300"))*(_summary!$C243=INDIRECT("'"&amp;E$145&amp;"'!B1:B300")),0))</f>
        <v>#VALUE!</v>
      </c>
      <c r="F243" s="22" t="e">
        <f aca="true" t="array" ref="F243:F243">INDEX(OFFSET(INDIRECT("'"&amp;F$145&amp;"'!A1"),0,$C$144,200,1),MATCH(1,(_summary!$B243=INDIRECT("'"&amp;F$145&amp;"'!A1:A300"))*(_summary!$C243=INDIRECT("'"&amp;F$145&amp;"'!B1:B300")),0))</f>
        <v>#VALUE!</v>
      </c>
      <c r="G243" s="22" t="e">
        <f aca="true" t="array" ref="G243:G243">INDEX(OFFSET(INDIRECT("'"&amp;G$145&amp;"'!A1"),0,$C$144,200,1),MATCH(1,(_summary!$B243=INDIRECT("'"&amp;G$145&amp;"'!A1:A300"))*(_summary!$C243=INDIRECT("'"&amp;G$145&amp;"'!B1:B300")),0))</f>
        <v>#VALUE!</v>
      </c>
      <c r="H243" s="22" t="e">
        <f aca="true" t="array" ref="H243:H243">INDEX(OFFSET(INDIRECT("'"&amp;H$145&amp;"'!A1"),0,$C$144,200,1),MATCH(1,(_summary!$B243=INDIRECT("'"&amp;H$145&amp;"'!A1:A300"))*(_summary!$C243=INDIRECT("'"&amp;H$145&amp;"'!B1:B300")),0))</f>
        <v>#VALUE!</v>
      </c>
      <c r="I243" s="22" t="e">
        <f aca="true" t="array" ref="I243:I243">INDEX(OFFSET(INDIRECT("'"&amp;I$145&amp;"'!A1"),0,$C$144,200,1),MATCH(1,(_summary!$B243=INDIRECT("'"&amp;I$145&amp;"'!A1:A300"))*(_summary!$C243=INDIRECT("'"&amp;I$145&amp;"'!B1:B300")),0))</f>
        <v>#VALUE!</v>
      </c>
      <c r="J243" s="22" t="e">
        <f aca="true" t="array" ref="J243:J243">INDEX(OFFSET(INDIRECT("'"&amp;J$145&amp;"'!A1"),0,$C$144,200,1),MATCH(1,(_summary!$B243=INDIRECT("'"&amp;J$145&amp;"'!A1:A300"))*(_summary!$C243=INDIRECT("'"&amp;J$145&amp;"'!B1:B300")),0))</f>
        <v>#VALUE!</v>
      </c>
      <c r="K243" s="22" t="e">
        <f aca="true" t="array" ref="K243:K243">INDEX(OFFSET(INDIRECT("'"&amp;K$145&amp;"'!A1"),0,$C$144,200,1),MATCH(1,(_summary!$B243=INDIRECT("'"&amp;K$145&amp;"'!A1:A300"))*(_summary!$C243=INDIRECT("'"&amp;K$145&amp;"'!B1:B300")),0))</f>
        <v>#VALUE!</v>
      </c>
      <c r="L243" s="22" t="e">
        <f aca="true" t="array" ref="L243:L243">INDEX(OFFSET(INDIRECT("'"&amp;L$145&amp;"'!A1"),0,$C$144,200,1),MATCH(1,(_summary!$B243=INDIRECT("'"&amp;L$145&amp;"'!A1:A300"))*(_summary!$C243=INDIRECT("'"&amp;L$145&amp;"'!B1:B300")),0))</f>
        <v>#VALUE!</v>
      </c>
      <c r="M243" s="22" t="e">
        <f aca="true" t="array" ref="M243:M243">INDEX(OFFSET(INDIRECT("'"&amp;M$145&amp;"'!A1"),0,$C$144,200,1),MATCH(1,(_summary!$B243=INDIRECT("'"&amp;M$145&amp;"'!A1:A300"))*(_summary!$C243=INDIRECT("'"&amp;M$145&amp;"'!B1:B300")),0))</f>
        <v>#VALUE!</v>
      </c>
      <c r="N243" s="22" t="e">
        <f aca="true" t="array" ref="N243:N243">INDEX(OFFSET(INDIRECT("'"&amp;N$145&amp;"'!A1"),0,$C$144,200,1),MATCH(1,(_summary!$B243=INDIRECT("'"&amp;N$145&amp;"'!A1:A300"))*(_summary!$C243=INDIRECT("'"&amp;N$145&amp;"'!B1:B300")),0))</f>
        <v>#VALUE!</v>
      </c>
      <c r="O243" s="22" t="e">
        <f aca="true" t="array" ref="O243:O243">INDEX(OFFSET(INDIRECT("'"&amp;O$145&amp;"'!A1"),0,$C$144,200,1),MATCH(1,(_summary!$B243=INDIRECT("'"&amp;O$145&amp;"'!A1:A300"))*(_summary!$C243=INDIRECT("'"&amp;O$145&amp;"'!B1:B300")),0))</f>
        <v>#VALUE!</v>
      </c>
      <c r="P243" s="22" t="e">
        <f aca="true" t="array" ref="P243:P243">INDEX(OFFSET(INDIRECT("'"&amp;P$145&amp;"'!A1"),0,$C$144,200,1),MATCH(1,(_summary!$B243=INDIRECT("'"&amp;P$145&amp;"'!A1:A300"))*(_summary!$C243=INDIRECT("'"&amp;P$145&amp;"'!B1:B300")),0))</f>
        <v>#VALUE!</v>
      </c>
      <c r="Q243" s="18" t="e">
        <f aca="false">SUM(D243:P243)</f>
        <v>#VALUE!</v>
      </c>
    </row>
    <row r="244" customFormat="false" ht="16.5" hidden="false" customHeight="false" outlineLevel="0" collapsed="false">
      <c r="B244" s="0" t="s">
        <v>46</v>
      </c>
      <c r="C244" s="0" t="n">
        <f aca="false">C215+1</f>
        <v>4</v>
      </c>
      <c r="D244" s="22" t="e">
        <f aca="true" t="array" ref="D244:D244">INDEX(OFFSET(INDIRECT("'"&amp;D$145&amp;"'!A1"),0,$C$144,200,1),MATCH(1,(_summary!$B244=INDIRECT("'"&amp;D$145&amp;"'!A1:A300"))*(_summary!$C244=INDIRECT("'"&amp;D$145&amp;"'!B1:B300")),0))</f>
        <v>#VALUE!</v>
      </c>
      <c r="E244" s="22" t="e">
        <f aca="true" t="array" ref="E244:E244">INDEX(OFFSET(INDIRECT("'"&amp;E$145&amp;"'!A1"),0,$C$144,200,1),MATCH(1,(_summary!$B244=INDIRECT("'"&amp;E$145&amp;"'!A1:A300"))*(_summary!$C244=INDIRECT("'"&amp;E$145&amp;"'!B1:B300")),0))</f>
        <v>#VALUE!</v>
      </c>
      <c r="F244" s="22" t="e">
        <f aca="true" t="array" ref="F244:F244">INDEX(OFFSET(INDIRECT("'"&amp;F$145&amp;"'!A1"),0,$C$144,200,1),MATCH(1,(_summary!$B244=INDIRECT("'"&amp;F$145&amp;"'!A1:A300"))*(_summary!$C244=INDIRECT("'"&amp;F$145&amp;"'!B1:B300")),0))</f>
        <v>#VALUE!</v>
      </c>
      <c r="G244" s="22" t="e">
        <f aca="true" t="array" ref="G244:G244">INDEX(OFFSET(INDIRECT("'"&amp;G$145&amp;"'!A1"),0,$C$144,200,1),MATCH(1,(_summary!$B244=INDIRECT("'"&amp;G$145&amp;"'!A1:A300"))*(_summary!$C244=INDIRECT("'"&amp;G$145&amp;"'!B1:B300")),0))</f>
        <v>#VALUE!</v>
      </c>
      <c r="H244" s="22" t="e">
        <f aca="true" t="array" ref="H244:H244">INDEX(OFFSET(INDIRECT("'"&amp;H$145&amp;"'!A1"),0,$C$144,200,1),MATCH(1,(_summary!$B244=INDIRECT("'"&amp;H$145&amp;"'!A1:A300"))*(_summary!$C244=INDIRECT("'"&amp;H$145&amp;"'!B1:B300")),0))</f>
        <v>#VALUE!</v>
      </c>
      <c r="I244" s="22" t="e">
        <f aca="true" t="array" ref="I244:I244">INDEX(OFFSET(INDIRECT("'"&amp;I$145&amp;"'!A1"),0,$C$144,200,1),MATCH(1,(_summary!$B244=INDIRECT("'"&amp;I$145&amp;"'!A1:A300"))*(_summary!$C244=INDIRECT("'"&amp;I$145&amp;"'!B1:B300")),0))</f>
        <v>#VALUE!</v>
      </c>
      <c r="J244" s="22" t="e">
        <f aca="true" t="array" ref="J244:J244">INDEX(OFFSET(INDIRECT("'"&amp;J$145&amp;"'!A1"),0,$C$144,200,1),MATCH(1,(_summary!$B244=INDIRECT("'"&amp;J$145&amp;"'!A1:A300"))*(_summary!$C244=INDIRECT("'"&amp;J$145&amp;"'!B1:B300")),0))</f>
        <v>#VALUE!</v>
      </c>
      <c r="K244" s="22" t="e">
        <f aca="true" t="array" ref="K244:K244">INDEX(OFFSET(INDIRECT("'"&amp;K$145&amp;"'!A1"),0,$C$144,200,1),MATCH(1,(_summary!$B244=INDIRECT("'"&amp;K$145&amp;"'!A1:A300"))*(_summary!$C244=INDIRECT("'"&amp;K$145&amp;"'!B1:B300")),0))</f>
        <v>#VALUE!</v>
      </c>
      <c r="L244" s="22" t="e">
        <f aca="true" t="array" ref="L244:L244">INDEX(OFFSET(INDIRECT("'"&amp;L$145&amp;"'!A1"),0,$C$144,200,1),MATCH(1,(_summary!$B244=INDIRECT("'"&amp;L$145&amp;"'!A1:A300"))*(_summary!$C244=INDIRECT("'"&amp;L$145&amp;"'!B1:B300")),0))</f>
        <v>#VALUE!</v>
      </c>
      <c r="M244" s="22" t="e">
        <f aca="true" t="array" ref="M244:M244">INDEX(OFFSET(INDIRECT("'"&amp;M$145&amp;"'!A1"),0,$C$144,200,1),MATCH(1,(_summary!$B244=INDIRECT("'"&amp;M$145&amp;"'!A1:A300"))*(_summary!$C244=INDIRECT("'"&amp;M$145&amp;"'!B1:B300")),0))</f>
        <v>#VALUE!</v>
      </c>
      <c r="N244" s="22" t="e">
        <f aca="true" t="array" ref="N244:N244">INDEX(OFFSET(INDIRECT("'"&amp;N$145&amp;"'!A1"),0,$C$144,200,1),MATCH(1,(_summary!$B244=INDIRECT("'"&amp;N$145&amp;"'!A1:A300"))*(_summary!$C244=INDIRECT("'"&amp;N$145&amp;"'!B1:B300")),0))</f>
        <v>#VALUE!</v>
      </c>
      <c r="O244" s="22" t="e">
        <f aca="true" t="array" ref="O244:O244">INDEX(OFFSET(INDIRECT("'"&amp;O$145&amp;"'!A1"),0,$C$144,200,1),MATCH(1,(_summary!$B244=INDIRECT("'"&amp;O$145&amp;"'!A1:A300"))*(_summary!$C244=INDIRECT("'"&amp;O$145&amp;"'!B1:B300")),0))</f>
        <v>#VALUE!</v>
      </c>
      <c r="P244" s="22" t="e">
        <f aca="true" t="array" ref="P244:P244">INDEX(OFFSET(INDIRECT("'"&amp;P$145&amp;"'!A1"),0,$C$144,200,1),MATCH(1,(_summary!$B244=INDIRECT("'"&amp;P$145&amp;"'!A1:A300"))*(_summary!$C244=INDIRECT("'"&amp;P$145&amp;"'!B1:B300")),0))</f>
        <v>#VALUE!</v>
      </c>
      <c r="Q244" s="18" t="e">
        <f aca="false">SUM(D244:P244)</f>
        <v>#VALUE!</v>
      </c>
    </row>
    <row r="245" customFormat="false" ht="16.5" hidden="false" customHeight="false" outlineLevel="0" collapsed="false">
      <c r="B245" s="0" t="s">
        <v>47</v>
      </c>
      <c r="C245" s="0" t="n">
        <f aca="false">C216+1</f>
        <v>4</v>
      </c>
      <c r="D245" s="22" t="e">
        <f aca="true" t="array" ref="D245:D245">INDEX(OFFSET(INDIRECT("'"&amp;D$145&amp;"'!A1"),0,$C$144,200,1),MATCH(1,(_summary!$B245=INDIRECT("'"&amp;D$145&amp;"'!A1:A300"))*(_summary!$C245=INDIRECT("'"&amp;D$145&amp;"'!B1:B300")),0))</f>
        <v>#VALUE!</v>
      </c>
      <c r="E245" s="22" t="e">
        <f aca="true" t="array" ref="E245:E245">INDEX(OFFSET(INDIRECT("'"&amp;E$145&amp;"'!A1"),0,$C$144,200,1),MATCH(1,(_summary!$B245=INDIRECT("'"&amp;E$145&amp;"'!A1:A300"))*(_summary!$C245=INDIRECT("'"&amp;E$145&amp;"'!B1:B300")),0))</f>
        <v>#VALUE!</v>
      </c>
      <c r="F245" s="22" t="e">
        <f aca="true" t="array" ref="F245:F245">INDEX(OFFSET(INDIRECT("'"&amp;F$145&amp;"'!A1"),0,$C$144,200,1),MATCH(1,(_summary!$B245=INDIRECT("'"&amp;F$145&amp;"'!A1:A300"))*(_summary!$C245=INDIRECT("'"&amp;F$145&amp;"'!B1:B300")),0))</f>
        <v>#VALUE!</v>
      </c>
      <c r="G245" s="22" t="e">
        <f aca="true" t="array" ref="G245:G245">INDEX(OFFSET(INDIRECT("'"&amp;G$145&amp;"'!A1"),0,$C$144,200,1),MATCH(1,(_summary!$B245=INDIRECT("'"&amp;G$145&amp;"'!A1:A300"))*(_summary!$C245=INDIRECT("'"&amp;G$145&amp;"'!B1:B300")),0))</f>
        <v>#VALUE!</v>
      </c>
      <c r="H245" s="22" t="e">
        <f aca="true" t="array" ref="H245:H245">INDEX(OFFSET(INDIRECT("'"&amp;H$145&amp;"'!A1"),0,$C$144,200,1),MATCH(1,(_summary!$B245=INDIRECT("'"&amp;H$145&amp;"'!A1:A300"))*(_summary!$C245=INDIRECT("'"&amp;H$145&amp;"'!B1:B300")),0))</f>
        <v>#VALUE!</v>
      </c>
      <c r="I245" s="22" t="e">
        <f aca="true" t="array" ref="I245:I245">INDEX(OFFSET(INDIRECT("'"&amp;I$145&amp;"'!A1"),0,$C$144,200,1),MATCH(1,(_summary!$B245=INDIRECT("'"&amp;I$145&amp;"'!A1:A300"))*(_summary!$C245=INDIRECT("'"&amp;I$145&amp;"'!B1:B300")),0))</f>
        <v>#VALUE!</v>
      </c>
      <c r="J245" s="22" t="e">
        <f aca="true" t="array" ref="J245:J245">INDEX(OFFSET(INDIRECT("'"&amp;J$145&amp;"'!A1"),0,$C$144,200,1),MATCH(1,(_summary!$B245=INDIRECT("'"&amp;J$145&amp;"'!A1:A300"))*(_summary!$C245=INDIRECT("'"&amp;J$145&amp;"'!B1:B300")),0))</f>
        <v>#VALUE!</v>
      </c>
      <c r="K245" s="22" t="e">
        <f aca="true" t="array" ref="K245:K245">INDEX(OFFSET(INDIRECT("'"&amp;K$145&amp;"'!A1"),0,$C$144,200,1),MATCH(1,(_summary!$B245=INDIRECT("'"&amp;K$145&amp;"'!A1:A300"))*(_summary!$C245=INDIRECT("'"&amp;K$145&amp;"'!B1:B300")),0))</f>
        <v>#VALUE!</v>
      </c>
      <c r="L245" s="22" t="e">
        <f aca="true" t="array" ref="L245:L245">INDEX(OFFSET(INDIRECT("'"&amp;L$145&amp;"'!A1"),0,$C$144,200,1),MATCH(1,(_summary!$B245=INDIRECT("'"&amp;L$145&amp;"'!A1:A300"))*(_summary!$C245=INDIRECT("'"&amp;L$145&amp;"'!B1:B300")),0))</f>
        <v>#VALUE!</v>
      </c>
      <c r="M245" s="22" t="e">
        <f aca="true" t="array" ref="M245:M245">INDEX(OFFSET(INDIRECT("'"&amp;M$145&amp;"'!A1"),0,$C$144,200,1),MATCH(1,(_summary!$B245=INDIRECT("'"&amp;M$145&amp;"'!A1:A300"))*(_summary!$C245=INDIRECT("'"&amp;M$145&amp;"'!B1:B300")),0))</f>
        <v>#VALUE!</v>
      </c>
      <c r="N245" s="22" t="e">
        <f aca="true" t="array" ref="N245:N245">INDEX(OFFSET(INDIRECT("'"&amp;N$145&amp;"'!A1"),0,$C$144,200,1),MATCH(1,(_summary!$B245=INDIRECT("'"&amp;N$145&amp;"'!A1:A300"))*(_summary!$C245=INDIRECT("'"&amp;N$145&amp;"'!B1:B300")),0))</f>
        <v>#VALUE!</v>
      </c>
      <c r="O245" s="22" t="e">
        <f aca="true" t="array" ref="O245:O245">INDEX(OFFSET(INDIRECT("'"&amp;O$145&amp;"'!A1"),0,$C$144,200,1),MATCH(1,(_summary!$B245=INDIRECT("'"&amp;O$145&amp;"'!A1:A300"))*(_summary!$C245=INDIRECT("'"&amp;O$145&amp;"'!B1:B300")),0))</f>
        <v>#VALUE!</v>
      </c>
      <c r="P245" s="22" t="e">
        <f aca="true" t="array" ref="P245:P245">INDEX(OFFSET(INDIRECT("'"&amp;P$145&amp;"'!A1"),0,$C$144,200,1),MATCH(1,(_summary!$B245=INDIRECT("'"&amp;P$145&amp;"'!A1:A300"))*(_summary!$C245=INDIRECT("'"&amp;P$145&amp;"'!B1:B300")),0))</f>
        <v>#VALUE!</v>
      </c>
      <c r="Q245" s="18" t="e">
        <f aca="false">SUM(D245:P245)</f>
        <v>#VALUE!</v>
      </c>
    </row>
    <row r="246" customFormat="false" ht="16.5" hidden="false" customHeight="false" outlineLevel="0" collapsed="false">
      <c r="B246" s="0" t="s">
        <v>48</v>
      </c>
      <c r="C246" s="0" t="n">
        <f aca="false">C217+1</f>
        <v>4</v>
      </c>
      <c r="D246" s="22" t="e">
        <f aca="true" t="array" ref="D246:D246">INDEX(OFFSET(INDIRECT("'"&amp;D$145&amp;"'!A1"),0,$C$144,200,1),MATCH(1,(_summary!$B246=INDIRECT("'"&amp;D$145&amp;"'!A1:A300"))*(_summary!$C246=INDIRECT("'"&amp;D$145&amp;"'!B1:B300")),0))</f>
        <v>#VALUE!</v>
      </c>
      <c r="E246" s="22" t="e">
        <f aca="true" t="array" ref="E246:E246">INDEX(OFFSET(INDIRECT("'"&amp;E$145&amp;"'!A1"),0,$C$144,200,1),MATCH(1,(_summary!$B246=INDIRECT("'"&amp;E$145&amp;"'!A1:A300"))*(_summary!$C246=INDIRECT("'"&amp;E$145&amp;"'!B1:B300")),0))</f>
        <v>#VALUE!</v>
      </c>
      <c r="F246" s="22" t="e">
        <f aca="true" t="array" ref="F246:F246">INDEX(OFFSET(INDIRECT("'"&amp;F$145&amp;"'!A1"),0,$C$144,200,1),MATCH(1,(_summary!$B246=INDIRECT("'"&amp;F$145&amp;"'!A1:A300"))*(_summary!$C246=INDIRECT("'"&amp;F$145&amp;"'!B1:B300")),0))</f>
        <v>#VALUE!</v>
      </c>
      <c r="G246" s="22" t="e">
        <f aca="true" t="array" ref="G246:G246">INDEX(OFFSET(INDIRECT("'"&amp;G$145&amp;"'!A1"),0,$C$144,200,1),MATCH(1,(_summary!$B246=INDIRECT("'"&amp;G$145&amp;"'!A1:A300"))*(_summary!$C246=INDIRECT("'"&amp;G$145&amp;"'!B1:B300")),0))</f>
        <v>#VALUE!</v>
      </c>
      <c r="H246" s="22" t="e">
        <f aca="true" t="array" ref="H246:H246">INDEX(OFFSET(INDIRECT("'"&amp;H$145&amp;"'!A1"),0,$C$144,200,1),MATCH(1,(_summary!$B246=INDIRECT("'"&amp;H$145&amp;"'!A1:A300"))*(_summary!$C246=INDIRECT("'"&amp;H$145&amp;"'!B1:B300")),0))</f>
        <v>#VALUE!</v>
      </c>
      <c r="I246" s="22" t="e">
        <f aca="true" t="array" ref="I246:I246">INDEX(OFFSET(INDIRECT("'"&amp;I$145&amp;"'!A1"),0,$C$144,200,1),MATCH(1,(_summary!$B246=INDIRECT("'"&amp;I$145&amp;"'!A1:A300"))*(_summary!$C246=INDIRECT("'"&amp;I$145&amp;"'!B1:B300")),0))</f>
        <v>#VALUE!</v>
      </c>
      <c r="J246" s="22" t="e">
        <f aca="true" t="array" ref="J246:J246">INDEX(OFFSET(INDIRECT("'"&amp;J$145&amp;"'!A1"),0,$C$144,200,1),MATCH(1,(_summary!$B246=INDIRECT("'"&amp;J$145&amp;"'!A1:A300"))*(_summary!$C246=INDIRECT("'"&amp;J$145&amp;"'!B1:B300")),0))</f>
        <v>#VALUE!</v>
      </c>
      <c r="K246" s="22" t="e">
        <f aca="true" t="array" ref="K246:K246">INDEX(OFFSET(INDIRECT("'"&amp;K$145&amp;"'!A1"),0,$C$144,200,1),MATCH(1,(_summary!$B246=INDIRECT("'"&amp;K$145&amp;"'!A1:A300"))*(_summary!$C246=INDIRECT("'"&amp;K$145&amp;"'!B1:B300")),0))</f>
        <v>#VALUE!</v>
      </c>
      <c r="L246" s="22" t="e">
        <f aca="true" t="array" ref="L246:L246">INDEX(OFFSET(INDIRECT("'"&amp;L$145&amp;"'!A1"),0,$C$144,200,1),MATCH(1,(_summary!$B246=INDIRECT("'"&amp;L$145&amp;"'!A1:A300"))*(_summary!$C246=INDIRECT("'"&amp;L$145&amp;"'!B1:B300")),0))</f>
        <v>#VALUE!</v>
      </c>
      <c r="M246" s="22" t="e">
        <f aca="true" t="array" ref="M246:M246">INDEX(OFFSET(INDIRECT("'"&amp;M$145&amp;"'!A1"),0,$C$144,200,1),MATCH(1,(_summary!$B246=INDIRECT("'"&amp;M$145&amp;"'!A1:A300"))*(_summary!$C246=INDIRECT("'"&amp;M$145&amp;"'!B1:B300")),0))</f>
        <v>#VALUE!</v>
      </c>
      <c r="N246" s="22" t="e">
        <f aca="true" t="array" ref="N246:N246">INDEX(OFFSET(INDIRECT("'"&amp;N$145&amp;"'!A1"),0,$C$144,200,1),MATCH(1,(_summary!$B246=INDIRECT("'"&amp;N$145&amp;"'!A1:A300"))*(_summary!$C246=INDIRECT("'"&amp;N$145&amp;"'!B1:B300")),0))</f>
        <v>#VALUE!</v>
      </c>
      <c r="O246" s="22" t="e">
        <f aca="true" t="array" ref="O246:O246">INDEX(OFFSET(INDIRECT("'"&amp;O$145&amp;"'!A1"),0,$C$144,200,1),MATCH(1,(_summary!$B246=INDIRECT("'"&amp;O$145&amp;"'!A1:A300"))*(_summary!$C246=INDIRECT("'"&amp;O$145&amp;"'!B1:B300")),0))</f>
        <v>#VALUE!</v>
      </c>
      <c r="P246" s="22" t="e">
        <f aca="true" t="array" ref="P246:P246">INDEX(OFFSET(INDIRECT("'"&amp;P$145&amp;"'!A1"),0,$C$144,200,1),MATCH(1,(_summary!$B246=INDIRECT("'"&amp;P$145&amp;"'!A1:A300"))*(_summary!$C246=INDIRECT("'"&amp;P$145&amp;"'!B1:B300")),0))</f>
        <v>#VALUE!</v>
      </c>
      <c r="Q246" s="18" t="e">
        <f aca="false">SUM(D246:P246)</f>
        <v>#VALUE!</v>
      </c>
    </row>
    <row r="247" customFormat="false" ht="16.5" hidden="false" customHeight="false" outlineLevel="0" collapsed="false">
      <c r="B247" s="0" t="s">
        <v>49</v>
      </c>
      <c r="C247" s="0" t="n">
        <f aca="false">C218+1</f>
        <v>4</v>
      </c>
      <c r="D247" s="22" t="e">
        <f aca="true" t="array" ref="D247:D247">INDEX(OFFSET(INDIRECT("'"&amp;D$145&amp;"'!A1"),0,$C$144,200,1),MATCH(1,(_summary!$B247=INDIRECT("'"&amp;D$145&amp;"'!A1:A300"))*(_summary!$C247=INDIRECT("'"&amp;D$145&amp;"'!B1:B300")),0))</f>
        <v>#VALUE!</v>
      </c>
      <c r="E247" s="22" t="e">
        <f aca="true" t="array" ref="E247:E247">INDEX(OFFSET(INDIRECT("'"&amp;E$145&amp;"'!A1"),0,$C$144,200,1),MATCH(1,(_summary!$B247=INDIRECT("'"&amp;E$145&amp;"'!A1:A300"))*(_summary!$C247=INDIRECT("'"&amp;E$145&amp;"'!B1:B300")),0))</f>
        <v>#VALUE!</v>
      </c>
      <c r="F247" s="22" t="e">
        <f aca="true" t="array" ref="F247:F247">INDEX(OFFSET(INDIRECT("'"&amp;F$145&amp;"'!A1"),0,$C$144,200,1),MATCH(1,(_summary!$B247=INDIRECT("'"&amp;F$145&amp;"'!A1:A300"))*(_summary!$C247=INDIRECT("'"&amp;F$145&amp;"'!B1:B300")),0))</f>
        <v>#VALUE!</v>
      </c>
      <c r="G247" s="22" t="e">
        <f aca="true" t="array" ref="G247:G247">INDEX(OFFSET(INDIRECT("'"&amp;G$145&amp;"'!A1"),0,$C$144,200,1),MATCH(1,(_summary!$B247=INDIRECT("'"&amp;G$145&amp;"'!A1:A300"))*(_summary!$C247=INDIRECT("'"&amp;G$145&amp;"'!B1:B300")),0))</f>
        <v>#VALUE!</v>
      </c>
      <c r="H247" s="22" t="e">
        <f aca="true" t="array" ref="H247:H247">INDEX(OFFSET(INDIRECT("'"&amp;H$145&amp;"'!A1"),0,$C$144,200,1),MATCH(1,(_summary!$B247=INDIRECT("'"&amp;H$145&amp;"'!A1:A300"))*(_summary!$C247=INDIRECT("'"&amp;H$145&amp;"'!B1:B300")),0))</f>
        <v>#VALUE!</v>
      </c>
      <c r="I247" s="22" t="e">
        <f aca="true" t="array" ref="I247:I247">INDEX(OFFSET(INDIRECT("'"&amp;I$145&amp;"'!A1"),0,$C$144,200,1),MATCH(1,(_summary!$B247=INDIRECT("'"&amp;I$145&amp;"'!A1:A300"))*(_summary!$C247=INDIRECT("'"&amp;I$145&amp;"'!B1:B300")),0))</f>
        <v>#VALUE!</v>
      </c>
      <c r="J247" s="22" t="e">
        <f aca="true" t="array" ref="J247:J247">INDEX(OFFSET(INDIRECT("'"&amp;J$145&amp;"'!A1"),0,$C$144,200,1),MATCH(1,(_summary!$B247=INDIRECT("'"&amp;J$145&amp;"'!A1:A300"))*(_summary!$C247=INDIRECT("'"&amp;J$145&amp;"'!B1:B300")),0))</f>
        <v>#VALUE!</v>
      </c>
      <c r="K247" s="22" t="e">
        <f aca="true" t="array" ref="K247:K247">INDEX(OFFSET(INDIRECT("'"&amp;K$145&amp;"'!A1"),0,$C$144,200,1),MATCH(1,(_summary!$B247=INDIRECT("'"&amp;K$145&amp;"'!A1:A300"))*(_summary!$C247=INDIRECT("'"&amp;K$145&amp;"'!B1:B300")),0))</f>
        <v>#VALUE!</v>
      </c>
      <c r="L247" s="22" t="e">
        <f aca="true" t="array" ref="L247:L247">INDEX(OFFSET(INDIRECT("'"&amp;L$145&amp;"'!A1"),0,$C$144,200,1),MATCH(1,(_summary!$B247=INDIRECT("'"&amp;L$145&amp;"'!A1:A300"))*(_summary!$C247=INDIRECT("'"&amp;L$145&amp;"'!B1:B300")),0))</f>
        <v>#VALUE!</v>
      </c>
      <c r="M247" s="22" t="e">
        <f aca="true" t="array" ref="M247:M247">INDEX(OFFSET(INDIRECT("'"&amp;M$145&amp;"'!A1"),0,$C$144,200,1),MATCH(1,(_summary!$B247=INDIRECT("'"&amp;M$145&amp;"'!A1:A300"))*(_summary!$C247=INDIRECT("'"&amp;M$145&amp;"'!B1:B300")),0))</f>
        <v>#VALUE!</v>
      </c>
      <c r="N247" s="22" t="e">
        <f aca="true" t="array" ref="N247:N247">INDEX(OFFSET(INDIRECT("'"&amp;N$145&amp;"'!A1"),0,$C$144,200,1),MATCH(1,(_summary!$B247=INDIRECT("'"&amp;N$145&amp;"'!A1:A300"))*(_summary!$C247=INDIRECT("'"&amp;N$145&amp;"'!B1:B300")),0))</f>
        <v>#VALUE!</v>
      </c>
      <c r="O247" s="22" t="e">
        <f aca="true" t="array" ref="O247:O247">INDEX(OFFSET(INDIRECT("'"&amp;O$145&amp;"'!A1"),0,$C$144,200,1),MATCH(1,(_summary!$B247=INDIRECT("'"&amp;O$145&amp;"'!A1:A300"))*(_summary!$C247=INDIRECT("'"&amp;O$145&amp;"'!B1:B300")),0))</f>
        <v>#VALUE!</v>
      </c>
      <c r="P247" s="22" t="e">
        <f aca="true" t="array" ref="P247:P247">INDEX(OFFSET(INDIRECT("'"&amp;P$145&amp;"'!A1"),0,$C$144,200,1),MATCH(1,(_summary!$B247=INDIRECT("'"&amp;P$145&amp;"'!A1:A300"))*(_summary!$C247=INDIRECT("'"&amp;P$145&amp;"'!B1:B300")),0))</f>
        <v>#VALUE!</v>
      </c>
      <c r="Q247" s="18" t="e">
        <f aca="false">SUM(D247:P247)</f>
        <v>#VALUE!</v>
      </c>
    </row>
    <row r="248" customFormat="false" ht="16.5" hidden="false" customHeight="false" outlineLevel="0" collapsed="false">
      <c r="B248" s="0" t="s">
        <v>50</v>
      </c>
      <c r="C248" s="0" t="n">
        <f aca="false">C219+1</f>
        <v>4</v>
      </c>
      <c r="D248" s="22" t="e">
        <f aca="true" t="array" ref="D248:D248">INDEX(OFFSET(INDIRECT("'"&amp;D$145&amp;"'!A1"),0,$C$144,200,1),MATCH(1,(_summary!$B248=INDIRECT("'"&amp;D$145&amp;"'!A1:A300"))*(_summary!$C248=INDIRECT("'"&amp;D$145&amp;"'!B1:B300")),0))</f>
        <v>#VALUE!</v>
      </c>
      <c r="E248" s="22" t="e">
        <f aca="true" t="array" ref="E248:E248">INDEX(OFFSET(INDIRECT("'"&amp;E$145&amp;"'!A1"),0,$C$144,200,1),MATCH(1,(_summary!$B248=INDIRECT("'"&amp;E$145&amp;"'!A1:A300"))*(_summary!$C248=INDIRECT("'"&amp;E$145&amp;"'!B1:B300")),0))</f>
        <v>#VALUE!</v>
      </c>
      <c r="F248" s="22" t="e">
        <f aca="true" t="array" ref="F248:F248">INDEX(OFFSET(INDIRECT("'"&amp;F$145&amp;"'!A1"),0,$C$144,200,1),MATCH(1,(_summary!$B248=INDIRECT("'"&amp;F$145&amp;"'!A1:A300"))*(_summary!$C248=INDIRECT("'"&amp;F$145&amp;"'!B1:B300")),0))</f>
        <v>#VALUE!</v>
      </c>
      <c r="G248" s="22" t="e">
        <f aca="true" t="array" ref="G248:G248">INDEX(OFFSET(INDIRECT("'"&amp;G$145&amp;"'!A1"),0,$C$144,200,1),MATCH(1,(_summary!$B248=INDIRECT("'"&amp;G$145&amp;"'!A1:A300"))*(_summary!$C248=INDIRECT("'"&amp;G$145&amp;"'!B1:B300")),0))</f>
        <v>#VALUE!</v>
      </c>
      <c r="H248" s="22" t="e">
        <f aca="true" t="array" ref="H248:H248">INDEX(OFFSET(INDIRECT("'"&amp;H$145&amp;"'!A1"),0,$C$144,200,1),MATCH(1,(_summary!$B248=INDIRECT("'"&amp;H$145&amp;"'!A1:A300"))*(_summary!$C248=INDIRECT("'"&amp;H$145&amp;"'!B1:B300")),0))</f>
        <v>#VALUE!</v>
      </c>
      <c r="I248" s="22" t="e">
        <f aca="true" t="array" ref="I248:I248">INDEX(OFFSET(INDIRECT("'"&amp;I$145&amp;"'!A1"),0,$C$144,200,1),MATCH(1,(_summary!$B248=INDIRECT("'"&amp;I$145&amp;"'!A1:A300"))*(_summary!$C248=INDIRECT("'"&amp;I$145&amp;"'!B1:B300")),0))</f>
        <v>#VALUE!</v>
      </c>
      <c r="J248" s="22" t="e">
        <f aca="true" t="array" ref="J248:J248">INDEX(OFFSET(INDIRECT("'"&amp;J$145&amp;"'!A1"),0,$C$144,200,1),MATCH(1,(_summary!$B248=INDIRECT("'"&amp;J$145&amp;"'!A1:A300"))*(_summary!$C248=INDIRECT("'"&amp;J$145&amp;"'!B1:B300")),0))</f>
        <v>#VALUE!</v>
      </c>
      <c r="K248" s="22" t="e">
        <f aca="true" t="array" ref="K248:K248">INDEX(OFFSET(INDIRECT("'"&amp;K$145&amp;"'!A1"),0,$C$144,200,1),MATCH(1,(_summary!$B248=INDIRECT("'"&amp;K$145&amp;"'!A1:A300"))*(_summary!$C248=INDIRECT("'"&amp;K$145&amp;"'!B1:B300")),0))</f>
        <v>#VALUE!</v>
      </c>
      <c r="L248" s="22" t="e">
        <f aca="true" t="array" ref="L248:L248">INDEX(OFFSET(INDIRECT("'"&amp;L$145&amp;"'!A1"),0,$C$144,200,1),MATCH(1,(_summary!$B248=INDIRECT("'"&amp;L$145&amp;"'!A1:A300"))*(_summary!$C248=INDIRECT("'"&amp;L$145&amp;"'!B1:B300")),0))</f>
        <v>#VALUE!</v>
      </c>
      <c r="M248" s="22" t="e">
        <f aca="true" t="array" ref="M248:M248">INDEX(OFFSET(INDIRECT("'"&amp;M$145&amp;"'!A1"),0,$C$144,200,1),MATCH(1,(_summary!$B248=INDIRECT("'"&amp;M$145&amp;"'!A1:A300"))*(_summary!$C248=INDIRECT("'"&amp;M$145&amp;"'!B1:B300")),0))</f>
        <v>#VALUE!</v>
      </c>
      <c r="N248" s="22" t="e">
        <f aca="true" t="array" ref="N248:N248">INDEX(OFFSET(INDIRECT("'"&amp;N$145&amp;"'!A1"),0,$C$144,200,1),MATCH(1,(_summary!$B248=INDIRECT("'"&amp;N$145&amp;"'!A1:A300"))*(_summary!$C248=INDIRECT("'"&amp;N$145&amp;"'!B1:B300")),0))</f>
        <v>#VALUE!</v>
      </c>
      <c r="O248" s="22" t="e">
        <f aca="true" t="array" ref="O248:O248">INDEX(OFFSET(INDIRECT("'"&amp;O$145&amp;"'!A1"),0,$C$144,200,1),MATCH(1,(_summary!$B248=INDIRECT("'"&amp;O$145&amp;"'!A1:A300"))*(_summary!$C248=INDIRECT("'"&amp;O$145&amp;"'!B1:B300")),0))</f>
        <v>#VALUE!</v>
      </c>
      <c r="P248" s="22" t="e">
        <f aca="true" t="array" ref="P248:P248">INDEX(OFFSET(INDIRECT("'"&amp;P$145&amp;"'!A1"),0,$C$144,200,1),MATCH(1,(_summary!$B248=INDIRECT("'"&amp;P$145&amp;"'!A1:A300"))*(_summary!$C248=INDIRECT("'"&amp;P$145&amp;"'!B1:B300")),0))</f>
        <v>#VALUE!</v>
      </c>
      <c r="Q248" s="18" t="e">
        <f aca="false">SUM(D248:P248)</f>
        <v>#VALUE!</v>
      </c>
    </row>
    <row r="249" customFormat="false" ht="16.5" hidden="false" customHeight="false" outlineLevel="0" collapsed="false">
      <c r="B249" s="0" t="s">
        <v>51</v>
      </c>
      <c r="C249" s="0" t="n">
        <f aca="false">C220+1</f>
        <v>4</v>
      </c>
      <c r="D249" s="22" t="e">
        <f aca="true" t="array" ref="D249:D249">INDEX(OFFSET(INDIRECT("'"&amp;D$145&amp;"'!A1"),0,$C$144,200,1),MATCH(1,(_summary!$B249=INDIRECT("'"&amp;D$145&amp;"'!A1:A300"))*(_summary!$C249=INDIRECT("'"&amp;D$145&amp;"'!B1:B300")),0))</f>
        <v>#VALUE!</v>
      </c>
      <c r="E249" s="22" t="e">
        <f aca="true" t="array" ref="E249:E249">INDEX(OFFSET(INDIRECT("'"&amp;E$145&amp;"'!A1"),0,$C$144,200,1),MATCH(1,(_summary!$B249=INDIRECT("'"&amp;E$145&amp;"'!A1:A300"))*(_summary!$C249=INDIRECT("'"&amp;E$145&amp;"'!B1:B300")),0))</f>
        <v>#VALUE!</v>
      </c>
      <c r="F249" s="22" t="e">
        <f aca="true" t="array" ref="F249:F249">INDEX(OFFSET(INDIRECT("'"&amp;F$145&amp;"'!A1"),0,$C$144,200,1),MATCH(1,(_summary!$B249=INDIRECT("'"&amp;F$145&amp;"'!A1:A300"))*(_summary!$C249=INDIRECT("'"&amp;F$145&amp;"'!B1:B300")),0))</f>
        <v>#VALUE!</v>
      </c>
      <c r="G249" s="22" t="e">
        <f aca="true" t="array" ref="G249:G249">INDEX(OFFSET(INDIRECT("'"&amp;G$145&amp;"'!A1"),0,$C$144,200,1),MATCH(1,(_summary!$B249=INDIRECT("'"&amp;G$145&amp;"'!A1:A300"))*(_summary!$C249=INDIRECT("'"&amp;G$145&amp;"'!B1:B300")),0))</f>
        <v>#VALUE!</v>
      </c>
      <c r="H249" s="22" t="e">
        <f aca="true" t="array" ref="H249:H249">INDEX(OFFSET(INDIRECT("'"&amp;H$145&amp;"'!A1"),0,$C$144,200,1),MATCH(1,(_summary!$B249=INDIRECT("'"&amp;H$145&amp;"'!A1:A300"))*(_summary!$C249=INDIRECT("'"&amp;H$145&amp;"'!B1:B300")),0))</f>
        <v>#VALUE!</v>
      </c>
      <c r="I249" s="22" t="e">
        <f aca="true" t="array" ref="I249:I249">INDEX(OFFSET(INDIRECT("'"&amp;I$145&amp;"'!A1"),0,$C$144,200,1),MATCH(1,(_summary!$B249=INDIRECT("'"&amp;I$145&amp;"'!A1:A300"))*(_summary!$C249=INDIRECT("'"&amp;I$145&amp;"'!B1:B300")),0))</f>
        <v>#VALUE!</v>
      </c>
      <c r="J249" s="22" t="e">
        <f aca="true" t="array" ref="J249:J249">INDEX(OFFSET(INDIRECT("'"&amp;J$145&amp;"'!A1"),0,$C$144,200,1),MATCH(1,(_summary!$B249=INDIRECT("'"&amp;J$145&amp;"'!A1:A300"))*(_summary!$C249=INDIRECT("'"&amp;J$145&amp;"'!B1:B300")),0))</f>
        <v>#VALUE!</v>
      </c>
      <c r="K249" s="22" t="e">
        <f aca="true" t="array" ref="K249:K249">INDEX(OFFSET(INDIRECT("'"&amp;K$145&amp;"'!A1"),0,$C$144,200,1),MATCH(1,(_summary!$B249=INDIRECT("'"&amp;K$145&amp;"'!A1:A300"))*(_summary!$C249=INDIRECT("'"&amp;K$145&amp;"'!B1:B300")),0))</f>
        <v>#VALUE!</v>
      </c>
      <c r="L249" s="22" t="e">
        <f aca="true" t="array" ref="L249:L249">INDEX(OFFSET(INDIRECT("'"&amp;L$145&amp;"'!A1"),0,$C$144,200,1),MATCH(1,(_summary!$B249=INDIRECT("'"&amp;L$145&amp;"'!A1:A300"))*(_summary!$C249=INDIRECT("'"&amp;L$145&amp;"'!B1:B300")),0))</f>
        <v>#VALUE!</v>
      </c>
      <c r="M249" s="22" t="e">
        <f aca="true" t="array" ref="M249:M249">INDEX(OFFSET(INDIRECT("'"&amp;M$145&amp;"'!A1"),0,$C$144,200,1),MATCH(1,(_summary!$B249=INDIRECT("'"&amp;M$145&amp;"'!A1:A300"))*(_summary!$C249=INDIRECT("'"&amp;M$145&amp;"'!B1:B300")),0))</f>
        <v>#VALUE!</v>
      </c>
      <c r="N249" s="22" t="e">
        <f aca="true" t="array" ref="N249:N249">INDEX(OFFSET(INDIRECT("'"&amp;N$145&amp;"'!A1"),0,$C$144,200,1),MATCH(1,(_summary!$B249=INDIRECT("'"&amp;N$145&amp;"'!A1:A300"))*(_summary!$C249=INDIRECT("'"&amp;N$145&amp;"'!B1:B300")),0))</f>
        <v>#VALUE!</v>
      </c>
      <c r="O249" s="22" t="e">
        <f aca="true" t="array" ref="O249:O249">INDEX(OFFSET(INDIRECT("'"&amp;O$145&amp;"'!A1"),0,$C$144,200,1),MATCH(1,(_summary!$B249=INDIRECT("'"&amp;O$145&amp;"'!A1:A300"))*(_summary!$C249=INDIRECT("'"&amp;O$145&amp;"'!B1:B300")),0))</f>
        <v>#VALUE!</v>
      </c>
      <c r="P249" s="22" t="e">
        <f aca="true" t="array" ref="P249:P249">INDEX(OFFSET(INDIRECT("'"&amp;P$145&amp;"'!A1"),0,$C$144,200,1),MATCH(1,(_summary!$B249=INDIRECT("'"&amp;P$145&amp;"'!A1:A300"))*(_summary!$C249=INDIRECT("'"&amp;P$145&amp;"'!B1:B300")),0))</f>
        <v>#VALUE!</v>
      </c>
      <c r="Q249" s="18" t="e">
        <f aca="false">SUM(D249:P249)</f>
        <v>#VALUE!</v>
      </c>
    </row>
    <row r="250" customFormat="false" ht="16.5" hidden="false" customHeight="false" outlineLevel="0" collapsed="false">
      <c r="B250" s="0" t="s">
        <v>52</v>
      </c>
      <c r="C250" s="0" t="n">
        <f aca="false">C221+1</f>
        <v>4</v>
      </c>
      <c r="D250" s="22" t="e">
        <f aca="true" t="array" ref="D250:D250">INDEX(OFFSET(INDIRECT("'"&amp;D$145&amp;"'!A1"),0,$C$144,200,1),MATCH(1,(_summary!$B250=INDIRECT("'"&amp;D$145&amp;"'!A1:A300"))*(_summary!$C250=INDIRECT("'"&amp;D$145&amp;"'!B1:B300")),0))</f>
        <v>#VALUE!</v>
      </c>
      <c r="E250" s="22" t="e">
        <f aca="true" t="array" ref="E250:E250">INDEX(OFFSET(INDIRECT("'"&amp;E$145&amp;"'!A1"),0,$C$144,200,1),MATCH(1,(_summary!$B250=INDIRECT("'"&amp;E$145&amp;"'!A1:A300"))*(_summary!$C250=INDIRECT("'"&amp;E$145&amp;"'!B1:B300")),0))</f>
        <v>#VALUE!</v>
      </c>
      <c r="F250" s="22" t="e">
        <f aca="true" t="array" ref="F250:F250">INDEX(OFFSET(INDIRECT("'"&amp;F$145&amp;"'!A1"),0,$C$144,200,1),MATCH(1,(_summary!$B250=INDIRECT("'"&amp;F$145&amp;"'!A1:A300"))*(_summary!$C250=INDIRECT("'"&amp;F$145&amp;"'!B1:B300")),0))</f>
        <v>#VALUE!</v>
      </c>
      <c r="G250" s="22" t="e">
        <f aca="true" t="array" ref="G250:G250">INDEX(OFFSET(INDIRECT("'"&amp;G$145&amp;"'!A1"),0,$C$144,200,1),MATCH(1,(_summary!$B250=INDIRECT("'"&amp;G$145&amp;"'!A1:A300"))*(_summary!$C250=INDIRECT("'"&amp;G$145&amp;"'!B1:B300")),0))</f>
        <v>#VALUE!</v>
      </c>
      <c r="H250" s="22" t="e">
        <f aca="true" t="array" ref="H250:H250">INDEX(OFFSET(INDIRECT("'"&amp;H$145&amp;"'!A1"),0,$C$144,200,1),MATCH(1,(_summary!$B250=INDIRECT("'"&amp;H$145&amp;"'!A1:A300"))*(_summary!$C250=INDIRECT("'"&amp;H$145&amp;"'!B1:B300")),0))</f>
        <v>#VALUE!</v>
      </c>
      <c r="I250" s="22" t="e">
        <f aca="true" t="array" ref="I250:I250">INDEX(OFFSET(INDIRECT("'"&amp;I$145&amp;"'!A1"),0,$C$144,200,1),MATCH(1,(_summary!$B250=INDIRECT("'"&amp;I$145&amp;"'!A1:A300"))*(_summary!$C250=INDIRECT("'"&amp;I$145&amp;"'!B1:B300")),0))</f>
        <v>#VALUE!</v>
      </c>
      <c r="J250" s="22" t="e">
        <f aca="true" t="array" ref="J250:J250">INDEX(OFFSET(INDIRECT("'"&amp;J$145&amp;"'!A1"),0,$C$144,200,1),MATCH(1,(_summary!$B250=INDIRECT("'"&amp;J$145&amp;"'!A1:A300"))*(_summary!$C250=INDIRECT("'"&amp;J$145&amp;"'!B1:B300")),0))</f>
        <v>#VALUE!</v>
      </c>
      <c r="K250" s="22" t="e">
        <f aca="true" t="array" ref="K250:K250">INDEX(OFFSET(INDIRECT("'"&amp;K$145&amp;"'!A1"),0,$C$144,200,1),MATCH(1,(_summary!$B250=INDIRECT("'"&amp;K$145&amp;"'!A1:A300"))*(_summary!$C250=INDIRECT("'"&amp;K$145&amp;"'!B1:B300")),0))</f>
        <v>#VALUE!</v>
      </c>
      <c r="L250" s="22" t="e">
        <f aca="true" t="array" ref="L250:L250">INDEX(OFFSET(INDIRECT("'"&amp;L$145&amp;"'!A1"),0,$C$144,200,1),MATCH(1,(_summary!$B250=INDIRECT("'"&amp;L$145&amp;"'!A1:A300"))*(_summary!$C250=INDIRECT("'"&amp;L$145&amp;"'!B1:B300")),0))</f>
        <v>#VALUE!</v>
      </c>
      <c r="M250" s="22" t="e">
        <f aca="true" t="array" ref="M250:M250">INDEX(OFFSET(INDIRECT("'"&amp;M$145&amp;"'!A1"),0,$C$144,200,1),MATCH(1,(_summary!$B250=INDIRECT("'"&amp;M$145&amp;"'!A1:A300"))*(_summary!$C250=INDIRECT("'"&amp;M$145&amp;"'!B1:B300")),0))</f>
        <v>#VALUE!</v>
      </c>
      <c r="N250" s="22" t="e">
        <f aca="true" t="array" ref="N250:N250">INDEX(OFFSET(INDIRECT("'"&amp;N$145&amp;"'!A1"),0,$C$144,200,1),MATCH(1,(_summary!$B250=INDIRECT("'"&amp;N$145&amp;"'!A1:A300"))*(_summary!$C250=INDIRECT("'"&amp;N$145&amp;"'!B1:B300")),0))</f>
        <v>#VALUE!</v>
      </c>
      <c r="O250" s="22" t="e">
        <f aca="true" t="array" ref="O250:O250">INDEX(OFFSET(INDIRECT("'"&amp;O$145&amp;"'!A1"),0,$C$144,200,1),MATCH(1,(_summary!$B250=INDIRECT("'"&amp;O$145&amp;"'!A1:A300"))*(_summary!$C250=INDIRECT("'"&amp;O$145&amp;"'!B1:B300")),0))</f>
        <v>#VALUE!</v>
      </c>
      <c r="P250" s="22" t="e">
        <f aca="true" t="array" ref="P250:P250">INDEX(OFFSET(INDIRECT("'"&amp;P$145&amp;"'!A1"),0,$C$144,200,1),MATCH(1,(_summary!$B250=INDIRECT("'"&amp;P$145&amp;"'!A1:A300"))*(_summary!$C250=INDIRECT("'"&amp;P$145&amp;"'!B1:B300")),0))</f>
        <v>#VALUE!</v>
      </c>
      <c r="Q250" s="18" t="e">
        <f aca="false">SUM(D250:P250)</f>
        <v>#VALUE!</v>
      </c>
    </row>
    <row r="251" customFormat="false" ht="16.5" hidden="false" customHeight="false" outlineLevel="0" collapsed="false">
      <c r="B251" s="0" t="s">
        <v>53</v>
      </c>
      <c r="C251" s="0" t="n">
        <f aca="false">C222+1</f>
        <v>4</v>
      </c>
      <c r="D251" s="22" t="e">
        <f aca="true" t="array" ref="D251:D251">INDEX(OFFSET(INDIRECT("'"&amp;D$145&amp;"'!A1"),0,$C$144,200,1),MATCH(1,(_summary!$B251=INDIRECT("'"&amp;D$145&amp;"'!A1:A300"))*(_summary!$C251=INDIRECT("'"&amp;D$145&amp;"'!B1:B300")),0))</f>
        <v>#VALUE!</v>
      </c>
      <c r="E251" s="22" t="e">
        <f aca="true" t="array" ref="E251:E251">INDEX(OFFSET(INDIRECT("'"&amp;E$145&amp;"'!A1"),0,$C$144,200,1),MATCH(1,(_summary!$B251=INDIRECT("'"&amp;E$145&amp;"'!A1:A300"))*(_summary!$C251=INDIRECT("'"&amp;E$145&amp;"'!B1:B300")),0))</f>
        <v>#VALUE!</v>
      </c>
      <c r="F251" s="22" t="e">
        <f aca="true" t="array" ref="F251:F251">INDEX(OFFSET(INDIRECT("'"&amp;F$145&amp;"'!A1"),0,$C$144,200,1),MATCH(1,(_summary!$B251=INDIRECT("'"&amp;F$145&amp;"'!A1:A300"))*(_summary!$C251=INDIRECT("'"&amp;F$145&amp;"'!B1:B300")),0))</f>
        <v>#VALUE!</v>
      </c>
      <c r="G251" s="22" t="e">
        <f aca="true" t="array" ref="G251:G251">INDEX(OFFSET(INDIRECT("'"&amp;G$145&amp;"'!A1"),0,$C$144,200,1),MATCH(1,(_summary!$B251=INDIRECT("'"&amp;G$145&amp;"'!A1:A300"))*(_summary!$C251=INDIRECT("'"&amp;G$145&amp;"'!B1:B300")),0))</f>
        <v>#VALUE!</v>
      </c>
      <c r="H251" s="22" t="e">
        <f aca="true" t="array" ref="H251:H251">INDEX(OFFSET(INDIRECT("'"&amp;H$145&amp;"'!A1"),0,$C$144,200,1),MATCH(1,(_summary!$B251=INDIRECT("'"&amp;H$145&amp;"'!A1:A300"))*(_summary!$C251=INDIRECT("'"&amp;H$145&amp;"'!B1:B300")),0))</f>
        <v>#VALUE!</v>
      </c>
      <c r="I251" s="22" t="e">
        <f aca="true" t="array" ref="I251:I251">INDEX(OFFSET(INDIRECT("'"&amp;I$145&amp;"'!A1"),0,$C$144,200,1),MATCH(1,(_summary!$B251=INDIRECT("'"&amp;I$145&amp;"'!A1:A300"))*(_summary!$C251=INDIRECT("'"&amp;I$145&amp;"'!B1:B300")),0))</f>
        <v>#VALUE!</v>
      </c>
      <c r="J251" s="22" t="e">
        <f aca="true" t="array" ref="J251:J251">INDEX(OFFSET(INDIRECT("'"&amp;J$145&amp;"'!A1"),0,$C$144,200,1),MATCH(1,(_summary!$B251=INDIRECT("'"&amp;J$145&amp;"'!A1:A300"))*(_summary!$C251=INDIRECT("'"&amp;J$145&amp;"'!B1:B300")),0))</f>
        <v>#VALUE!</v>
      </c>
      <c r="K251" s="22" t="e">
        <f aca="true" t="array" ref="K251:K251">INDEX(OFFSET(INDIRECT("'"&amp;K$145&amp;"'!A1"),0,$C$144,200,1),MATCH(1,(_summary!$B251=INDIRECT("'"&amp;K$145&amp;"'!A1:A300"))*(_summary!$C251=INDIRECT("'"&amp;K$145&amp;"'!B1:B300")),0))</f>
        <v>#VALUE!</v>
      </c>
      <c r="L251" s="22" t="e">
        <f aca="true" t="array" ref="L251:L251">INDEX(OFFSET(INDIRECT("'"&amp;L$145&amp;"'!A1"),0,$C$144,200,1),MATCH(1,(_summary!$B251=INDIRECT("'"&amp;L$145&amp;"'!A1:A300"))*(_summary!$C251=INDIRECT("'"&amp;L$145&amp;"'!B1:B300")),0))</f>
        <v>#VALUE!</v>
      </c>
      <c r="M251" s="22" t="e">
        <f aca="true" t="array" ref="M251:M251">INDEX(OFFSET(INDIRECT("'"&amp;M$145&amp;"'!A1"),0,$C$144,200,1),MATCH(1,(_summary!$B251=INDIRECT("'"&amp;M$145&amp;"'!A1:A300"))*(_summary!$C251=INDIRECT("'"&amp;M$145&amp;"'!B1:B300")),0))</f>
        <v>#VALUE!</v>
      </c>
      <c r="N251" s="22" t="e">
        <f aca="true" t="array" ref="N251:N251">INDEX(OFFSET(INDIRECT("'"&amp;N$145&amp;"'!A1"),0,$C$144,200,1),MATCH(1,(_summary!$B251=INDIRECT("'"&amp;N$145&amp;"'!A1:A300"))*(_summary!$C251=INDIRECT("'"&amp;N$145&amp;"'!B1:B300")),0))</f>
        <v>#VALUE!</v>
      </c>
      <c r="O251" s="22" t="e">
        <f aca="true" t="array" ref="O251:O251">INDEX(OFFSET(INDIRECT("'"&amp;O$145&amp;"'!A1"),0,$C$144,200,1),MATCH(1,(_summary!$B251=INDIRECT("'"&amp;O$145&amp;"'!A1:A300"))*(_summary!$C251=INDIRECT("'"&amp;O$145&amp;"'!B1:B300")),0))</f>
        <v>#VALUE!</v>
      </c>
      <c r="P251" s="22" t="e">
        <f aca="true" t="array" ref="P251:P251">INDEX(OFFSET(INDIRECT("'"&amp;P$145&amp;"'!A1"),0,$C$144,200,1),MATCH(1,(_summary!$B251=INDIRECT("'"&amp;P$145&amp;"'!A1:A300"))*(_summary!$C251=INDIRECT("'"&amp;P$145&amp;"'!B1:B300")),0))</f>
        <v>#VALUE!</v>
      </c>
      <c r="Q251" s="18" t="e">
        <f aca="false">SUM(D251:P251)</f>
        <v>#VALUE!</v>
      </c>
    </row>
    <row r="252" customFormat="false" ht="16.5" hidden="false" customHeight="false" outlineLevel="0" collapsed="false">
      <c r="B252" s="0" t="s">
        <v>54</v>
      </c>
      <c r="C252" s="0" t="n">
        <f aca="false">C223+1</f>
        <v>4</v>
      </c>
      <c r="D252" s="22" t="e">
        <f aca="true" t="array" ref="D252:D252">INDEX(OFFSET(INDIRECT("'"&amp;D$145&amp;"'!A1"),0,$C$144,200,1),MATCH(1,(_summary!$B252=INDIRECT("'"&amp;D$145&amp;"'!A1:A300"))*(_summary!$C252=INDIRECT("'"&amp;D$145&amp;"'!B1:B300")),0))</f>
        <v>#VALUE!</v>
      </c>
      <c r="E252" s="22" t="e">
        <f aca="true" t="array" ref="E252:E252">INDEX(OFFSET(INDIRECT("'"&amp;E$145&amp;"'!A1"),0,$C$144,200,1),MATCH(1,(_summary!$B252=INDIRECT("'"&amp;E$145&amp;"'!A1:A300"))*(_summary!$C252=INDIRECT("'"&amp;E$145&amp;"'!B1:B300")),0))</f>
        <v>#VALUE!</v>
      </c>
      <c r="F252" s="22" t="e">
        <f aca="true" t="array" ref="F252:F252">INDEX(OFFSET(INDIRECT("'"&amp;F$145&amp;"'!A1"),0,$C$144,200,1),MATCH(1,(_summary!$B252=INDIRECT("'"&amp;F$145&amp;"'!A1:A300"))*(_summary!$C252=INDIRECT("'"&amp;F$145&amp;"'!B1:B300")),0))</f>
        <v>#VALUE!</v>
      </c>
      <c r="G252" s="22" t="e">
        <f aca="true" t="array" ref="G252:G252">INDEX(OFFSET(INDIRECT("'"&amp;G$145&amp;"'!A1"),0,$C$144,200,1),MATCH(1,(_summary!$B252=INDIRECT("'"&amp;G$145&amp;"'!A1:A300"))*(_summary!$C252=INDIRECT("'"&amp;G$145&amp;"'!B1:B300")),0))</f>
        <v>#VALUE!</v>
      </c>
      <c r="H252" s="22" t="e">
        <f aca="true" t="array" ref="H252:H252">INDEX(OFFSET(INDIRECT("'"&amp;H$145&amp;"'!A1"),0,$C$144,200,1),MATCH(1,(_summary!$B252=INDIRECT("'"&amp;H$145&amp;"'!A1:A300"))*(_summary!$C252=INDIRECT("'"&amp;H$145&amp;"'!B1:B300")),0))</f>
        <v>#VALUE!</v>
      </c>
      <c r="I252" s="22" t="e">
        <f aca="true" t="array" ref="I252:I252">INDEX(OFFSET(INDIRECT("'"&amp;I$145&amp;"'!A1"),0,$C$144,200,1),MATCH(1,(_summary!$B252=INDIRECT("'"&amp;I$145&amp;"'!A1:A300"))*(_summary!$C252=INDIRECT("'"&amp;I$145&amp;"'!B1:B300")),0))</f>
        <v>#VALUE!</v>
      </c>
      <c r="J252" s="22" t="e">
        <f aca="true" t="array" ref="J252:J252">INDEX(OFFSET(INDIRECT("'"&amp;J$145&amp;"'!A1"),0,$C$144,200,1),MATCH(1,(_summary!$B252=INDIRECT("'"&amp;J$145&amp;"'!A1:A300"))*(_summary!$C252=INDIRECT("'"&amp;J$145&amp;"'!B1:B300")),0))</f>
        <v>#VALUE!</v>
      </c>
      <c r="K252" s="22" t="e">
        <f aca="true" t="array" ref="K252:K252">INDEX(OFFSET(INDIRECT("'"&amp;K$145&amp;"'!A1"),0,$C$144,200,1),MATCH(1,(_summary!$B252=INDIRECT("'"&amp;K$145&amp;"'!A1:A300"))*(_summary!$C252=INDIRECT("'"&amp;K$145&amp;"'!B1:B300")),0))</f>
        <v>#VALUE!</v>
      </c>
      <c r="L252" s="22" t="e">
        <f aca="true" t="array" ref="L252:L252">INDEX(OFFSET(INDIRECT("'"&amp;L$145&amp;"'!A1"),0,$C$144,200,1),MATCH(1,(_summary!$B252=INDIRECT("'"&amp;L$145&amp;"'!A1:A300"))*(_summary!$C252=INDIRECT("'"&amp;L$145&amp;"'!B1:B300")),0))</f>
        <v>#VALUE!</v>
      </c>
      <c r="M252" s="22" t="e">
        <f aca="true" t="array" ref="M252:M252">INDEX(OFFSET(INDIRECT("'"&amp;M$145&amp;"'!A1"),0,$C$144,200,1),MATCH(1,(_summary!$B252=INDIRECT("'"&amp;M$145&amp;"'!A1:A300"))*(_summary!$C252=INDIRECT("'"&amp;M$145&amp;"'!B1:B300")),0))</f>
        <v>#VALUE!</v>
      </c>
      <c r="N252" s="22" t="e">
        <f aca="true" t="array" ref="N252:N252">INDEX(OFFSET(INDIRECT("'"&amp;N$145&amp;"'!A1"),0,$C$144,200,1),MATCH(1,(_summary!$B252=INDIRECT("'"&amp;N$145&amp;"'!A1:A300"))*(_summary!$C252=INDIRECT("'"&amp;N$145&amp;"'!B1:B300")),0))</f>
        <v>#VALUE!</v>
      </c>
      <c r="O252" s="22" t="e">
        <f aca="true" t="array" ref="O252:O252">INDEX(OFFSET(INDIRECT("'"&amp;O$145&amp;"'!A1"),0,$C$144,200,1),MATCH(1,(_summary!$B252=INDIRECT("'"&amp;O$145&amp;"'!A1:A300"))*(_summary!$C252=INDIRECT("'"&amp;O$145&amp;"'!B1:B300")),0))</f>
        <v>#VALUE!</v>
      </c>
      <c r="P252" s="22" t="e">
        <f aca="true" t="array" ref="P252:P252">INDEX(OFFSET(INDIRECT("'"&amp;P$145&amp;"'!A1"),0,$C$144,200,1),MATCH(1,(_summary!$B252=INDIRECT("'"&amp;P$145&amp;"'!A1:A300"))*(_summary!$C252=INDIRECT("'"&amp;P$145&amp;"'!B1:B300")),0))</f>
        <v>#VALUE!</v>
      </c>
      <c r="Q252" s="18" t="e">
        <f aca="false">SUM(D252:P252)</f>
        <v>#VALUE!</v>
      </c>
    </row>
    <row r="253" customFormat="false" ht="16.5" hidden="false" customHeight="false" outlineLevel="0" collapsed="false">
      <c r="B253" s="0" t="s">
        <v>55</v>
      </c>
      <c r="C253" s="0" t="n">
        <f aca="false">C224+1</f>
        <v>4</v>
      </c>
      <c r="D253" s="22" t="e">
        <f aca="true" t="array" ref="D253:D253">INDEX(OFFSET(INDIRECT("'"&amp;D$145&amp;"'!A1"),0,$C$144,200,1),MATCH(1,(_summary!$B253=INDIRECT("'"&amp;D$145&amp;"'!A1:A300"))*(_summary!$C253=INDIRECT("'"&amp;D$145&amp;"'!B1:B300")),0))</f>
        <v>#VALUE!</v>
      </c>
      <c r="E253" s="22" t="e">
        <f aca="true" t="array" ref="E253:E253">INDEX(OFFSET(INDIRECT("'"&amp;E$145&amp;"'!A1"),0,$C$144,200,1),MATCH(1,(_summary!$B253=INDIRECT("'"&amp;E$145&amp;"'!A1:A300"))*(_summary!$C253=INDIRECT("'"&amp;E$145&amp;"'!B1:B300")),0))</f>
        <v>#VALUE!</v>
      </c>
      <c r="F253" s="22" t="e">
        <f aca="true" t="array" ref="F253:F253">INDEX(OFFSET(INDIRECT("'"&amp;F$145&amp;"'!A1"),0,$C$144,200,1),MATCH(1,(_summary!$B253=INDIRECT("'"&amp;F$145&amp;"'!A1:A300"))*(_summary!$C253=INDIRECT("'"&amp;F$145&amp;"'!B1:B300")),0))</f>
        <v>#VALUE!</v>
      </c>
      <c r="G253" s="22" t="e">
        <f aca="true" t="array" ref="G253:G253">INDEX(OFFSET(INDIRECT("'"&amp;G$145&amp;"'!A1"),0,$C$144,200,1),MATCH(1,(_summary!$B253=INDIRECT("'"&amp;G$145&amp;"'!A1:A300"))*(_summary!$C253=INDIRECT("'"&amp;G$145&amp;"'!B1:B300")),0))</f>
        <v>#VALUE!</v>
      </c>
      <c r="H253" s="22" t="e">
        <f aca="true" t="array" ref="H253:H253">INDEX(OFFSET(INDIRECT("'"&amp;H$145&amp;"'!A1"),0,$C$144,200,1),MATCH(1,(_summary!$B253=INDIRECT("'"&amp;H$145&amp;"'!A1:A300"))*(_summary!$C253=INDIRECT("'"&amp;H$145&amp;"'!B1:B300")),0))</f>
        <v>#VALUE!</v>
      </c>
      <c r="I253" s="22" t="e">
        <f aca="true" t="array" ref="I253:I253">INDEX(OFFSET(INDIRECT("'"&amp;I$145&amp;"'!A1"),0,$C$144,200,1),MATCH(1,(_summary!$B253=INDIRECT("'"&amp;I$145&amp;"'!A1:A300"))*(_summary!$C253=INDIRECT("'"&amp;I$145&amp;"'!B1:B300")),0))</f>
        <v>#VALUE!</v>
      </c>
      <c r="J253" s="22" t="e">
        <f aca="true" t="array" ref="J253:J253">INDEX(OFFSET(INDIRECT("'"&amp;J$145&amp;"'!A1"),0,$C$144,200,1),MATCH(1,(_summary!$B253=INDIRECT("'"&amp;J$145&amp;"'!A1:A300"))*(_summary!$C253=INDIRECT("'"&amp;J$145&amp;"'!B1:B300")),0))</f>
        <v>#VALUE!</v>
      </c>
      <c r="K253" s="22" t="e">
        <f aca="true" t="array" ref="K253:K253">INDEX(OFFSET(INDIRECT("'"&amp;K$145&amp;"'!A1"),0,$C$144,200,1),MATCH(1,(_summary!$B253=INDIRECT("'"&amp;K$145&amp;"'!A1:A300"))*(_summary!$C253=INDIRECT("'"&amp;K$145&amp;"'!B1:B300")),0))</f>
        <v>#VALUE!</v>
      </c>
      <c r="L253" s="22" t="e">
        <f aca="true" t="array" ref="L253:L253">INDEX(OFFSET(INDIRECT("'"&amp;L$145&amp;"'!A1"),0,$C$144,200,1),MATCH(1,(_summary!$B253=INDIRECT("'"&amp;L$145&amp;"'!A1:A300"))*(_summary!$C253=INDIRECT("'"&amp;L$145&amp;"'!B1:B300")),0))</f>
        <v>#VALUE!</v>
      </c>
      <c r="M253" s="22" t="e">
        <f aca="true" t="array" ref="M253:M253">INDEX(OFFSET(INDIRECT("'"&amp;M$145&amp;"'!A1"),0,$C$144,200,1),MATCH(1,(_summary!$B253=INDIRECT("'"&amp;M$145&amp;"'!A1:A300"))*(_summary!$C253=INDIRECT("'"&amp;M$145&amp;"'!B1:B300")),0))</f>
        <v>#VALUE!</v>
      </c>
      <c r="N253" s="22" t="e">
        <f aca="true" t="array" ref="N253:N253">INDEX(OFFSET(INDIRECT("'"&amp;N$145&amp;"'!A1"),0,$C$144,200,1),MATCH(1,(_summary!$B253=INDIRECT("'"&amp;N$145&amp;"'!A1:A300"))*(_summary!$C253=INDIRECT("'"&amp;N$145&amp;"'!B1:B300")),0))</f>
        <v>#VALUE!</v>
      </c>
      <c r="O253" s="22" t="e">
        <f aca="true" t="array" ref="O253:O253">INDEX(OFFSET(INDIRECT("'"&amp;O$145&amp;"'!A1"),0,$C$144,200,1),MATCH(1,(_summary!$B253=INDIRECT("'"&amp;O$145&amp;"'!A1:A300"))*(_summary!$C253=INDIRECT("'"&amp;O$145&amp;"'!B1:B300")),0))</f>
        <v>#VALUE!</v>
      </c>
      <c r="P253" s="22" t="e">
        <f aca="true" t="array" ref="P253:P253">INDEX(OFFSET(INDIRECT("'"&amp;P$145&amp;"'!A1"),0,$C$144,200,1),MATCH(1,(_summary!$B253=INDIRECT("'"&amp;P$145&amp;"'!A1:A300"))*(_summary!$C253=INDIRECT("'"&amp;P$145&amp;"'!B1:B300")),0))</f>
        <v>#VALUE!</v>
      </c>
      <c r="Q253" s="18" t="e">
        <f aca="false">SUM(D253:P253)</f>
        <v>#VALUE!</v>
      </c>
    </row>
    <row r="254" customFormat="false" ht="16.5" hidden="false" customHeight="false" outlineLevel="0" collapsed="false">
      <c r="B254" s="0" t="s">
        <v>56</v>
      </c>
      <c r="C254" s="0" t="n">
        <f aca="false">C225+1</f>
        <v>4</v>
      </c>
      <c r="D254" s="22" t="e">
        <f aca="true" t="array" ref="D254:D254">INDEX(OFFSET(INDIRECT("'"&amp;D$145&amp;"'!A1"),0,$C$144,200,1),MATCH(1,(_summary!$B254=INDIRECT("'"&amp;D$145&amp;"'!A1:A300"))*(_summary!$C254=INDIRECT("'"&amp;D$145&amp;"'!B1:B300")),0))</f>
        <v>#VALUE!</v>
      </c>
      <c r="E254" s="22" t="e">
        <f aca="true" t="array" ref="E254:E254">INDEX(OFFSET(INDIRECT("'"&amp;E$145&amp;"'!A1"),0,$C$144,200,1),MATCH(1,(_summary!$B254=INDIRECT("'"&amp;E$145&amp;"'!A1:A300"))*(_summary!$C254=INDIRECT("'"&amp;E$145&amp;"'!B1:B300")),0))</f>
        <v>#VALUE!</v>
      </c>
      <c r="F254" s="22" t="e">
        <f aca="true" t="array" ref="F254:F254">INDEX(OFFSET(INDIRECT("'"&amp;F$145&amp;"'!A1"),0,$C$144,200,1),MATCH(1,(_summary!$B254=INDIRECT("'"&amp;F$145&amp;"'!A1:A300"))*(_summary!$C254=INDIRECT("'"&amp;F$145&amp;"'!B1:B300")),0))</f>
        <v>#VALUE!</v>
      </c>
      <c r="G254" s="22" t="e">
        <f aca="true" t="array" ref="G254:G254">INDEX(OFFSET(INDIRECT("'"&amp;G$145&amp;"'!A1"),0,$C$144,200,1),MATCH(1,(_summary!$B254=INDIRECT("'"&amp;G$145&amp;"'!A1:A300"))*(_summary!$C254=INDIRECT("'"&amp;G$145&amp;"'!B1:B300")),0))</f>
        <v>#VALUE!</v>
      </c>
      <c r="H254" s="22" t="e">
        <f aca="true" t="array" ref="H254:H254">INDEX(OFFSET(INDIRECT("'"&amp;H$145&amp;"'!A1"),0,$C$144,200,1),MATCH(1,(_summary!$B254=INDIRECT("'"&amp;H$145&amp;"'!A1:A300"))*(_summary!$C254=INDIRECT("'"&amp;H$145&amp;"'!B1:B300")),0))</f>
        <v>#VALUE!</v>
      </c>
      <c r="I254" s="22" t="e">
        <f aca="true" t="array" ref="I254:I254">INDEX(OFFSET(INDIRECT("'"&amp;I$145&amp;"'!A1"),0,$C$144,200,1),MATCH(1,(_summary!$B254=INDIRECT("'"&amp;I$145&amp;"'!A1:A300"))*(_summary!$C254=INDIRECT("'"&amp;I$145&amp;"'!B1:B300")),0))</f>
        <v>#VALUE!</v>
      </c>
      <c r="J254" s="22" t="e">
        <f aca="true" t="array" ref="J254:J254">INDEX(OFFSET(INDIRECT("'"&amp;J$145&amp;"'!A1"),0,$C$144,200,1),MATCH(1,(_summary!$B254=INDIRECT("'"&amp;J$145&amp;"'!A1:A300"))*(_summary!$C254=INDIRECT("'"&amp;J$145&amp;"'!B1:B300")),0))</f>
        <v>#VALUE!</v>
      </c>
      <c r="K254" s="22" t="e">
        <f aca="true" t="array" ref="K254:K254">INDEX(OFFSET(INDIRECT("'"&amp;K$145&amp;"'!A1"),0,$C$144,200,1),MATCH(1,(_summary!$B254=INDIRECT("'"&amp;K$145&amp;"'!A1:A300"))*(_summary!$C254=INDIRECT("'"&amp;K$145&amp;"'!B1:B300")),0))</f>
        <v>#VALUE!</v>
      </c>
      <c r="L254" s="22" t="e">
        <f aca="true" t="array" ref="L254:L254">INDEX(OFFSET(INDIRECT("'"&amp;L$145&amp;"'!A1"),0,$C$144,200,1),MATCH(1,(_summary!$B254=INDIRECT("'"&amp;L$145&amp;"'!A1:A300"))*(_summary!$C254=INDIRECT("'"&amp;L$145&amp;"'!B1:B300")),0))</f>
        <v>#VALUE!</v>
      </c>
      <c r="M254" s="22" t="e">
        <f aca="true" t="array" ref="M254:M254">INDEX(OFFSET(INDIRECT("'"&amp;M$145&amp;"'!A1"),0,$C$144,200,1),MATCH(1,(_summary!$B254=INDIRECT("'"&amp;M$145&amp;"'!A1:A300"))*(_summary!$C254=INDIRECT("'"&amp;M$145&amp;"'!B1:B300")),0))</f>
        <v>#VALUE!</v>
      </c>
      <c r="N254" s="22" t="e">
        <f aca="true" t="array" ref="N254:N254">INDEX(OFFSET(INDIRECT("'"&amp;N$145&amp;"'!A1"),0,$C$144,200,1),MATCH(1,(_summary!$B254=INDIRECT("'"&amp;N$145&amp;"'!A1:A300"))*(_summary!$C254=INDIRECT("'"&amp;N$145&amp;"'!B1:B300")),0))</f>
        <v>#VALUE!</v>
      </c>
      <c r="O254" s="22" t="e">
        <f aca="true" t="array" ref="O254:O254">INDEX(OFFSET(INDIRECT("'"&amp;O$145&amp;"'!A1"),0,$C$144,200,1),MATCH(1,(_summary!$B254=INDIRECT("'"&amp;O$145&amp;"'!A1:A300"))*(_summary!$C254=INDIRECT("'"&amp;O$145&amp;"'!B1:B300")),0))</f>
        <v>#VALUE!</v>
      </c>
      <c r="P254" s="22" t="e">
        <f aca="true" t="array" ref="P254:P254">INDEX(OFFSET(INDIRECT("'"&amp;P$145&amp;"'!A1"),0,$C$144,200,1),MATCH(1,(_summary!$B254=INDIRECT("'"&amp;P$145&amp;"'!A1:A300"))*(_summary!$C254=INDIRECT("'"&amp;P$145&amp;"'!B1:B300")),0))</f>
        <v>#VALUE!</v>
      </c>
      <c r="Q254" s="18" t="e">
        <f aca="false">SUM(D254:P254)</f>
        <v>#VALUE!</v>
      </c>
    </row>
    <row r="255" customFormat="false" ht="16.5" hidden="false" customHeight="false" outlineLevel="0" collapsed="false">
      <c r="B255" s="0" t="s">
        <v>57</v>
      </c>
      <c r="C255" s="0" t="n">
        <f aca="false">C226+1</f>
        <v>4</v>
      </c>
      <c r="D255" s="22" t="e">
        <f aca="true" t="array" ref="D255:D255">INDEX(OFFSET(INDIRECT("'"&amp;D$145&amp;"'!A1"),0,$C$144,200,1),MATCH(1,(_summary!$B255=INDIRECT("'"&amp;D$145&amp;"'!A1:A300"))*(_summary!$C255=INDIRECT("'"&amp;D$145&amp;"'!B1:B300")),0))</f>
        <v>#VALUE!</v>
      </c>
      <c r="E255" s="22" t="e">
        <f aca="true" t="array" ref="E255:E255">INDEX(OFFSET(INDIRECT("'"&amp;E$145&amp;"'!A1"),0,$C$144,200,1),MATCH(1,(_summary!$B255=INDIRECT("'"&amp;E$145&amp;"'!A1:A300"))*(_summary!$C255=INDIRECT("'"&amp;E$145&amp;"'!B1:B300")),0))</f>
        <v>#VALUE!</v>
      </c>
      <c r="F255" s="22" t="e">
        <f aca="true" t="array" ref="F255:F255">INDEX(OFFSET(INDIRECT("'"&amp;F$145&amp;"'!A1"),0,$C$144,200,1),MATCH(1,(_summary!$B255=INDIRECT("'"&amp;F$145&amp;"'!A1:A300"))*(_summary!$C255=INDIRECT("'"&amp;F$145&amp;"'!B1:B300")),0))</f>
        <v>#VALUE!</v>
      </c>
      <c r="G255" s="22" t="e">
        <f aca="true" t="array" ref="G255:G255">INDEX(OFFSET(INDIRECT("'"&amp;G$145&amp;"'!A1"),0,$C$144,200,1),MATCH(1,(_summary!$B255=INDIRECT("'"&amp;G$145&amp;"'!A1:A300"))*(_summary!$C255=INDIRECT("'"&amp;G$145&amp;"'!B1:B300")),0))</f>
        <v>#VALUE!</v>
      </c>
      <c r="H255" s="22" t="e">
        <f aca="true" t="array" ref="H255:H255">INDEX(OFFSET(INDIRECT("'"&amp;H$145&amp;"'!A1"),0,$C$144,200,1),MATCH(1,(_summary!$B255=INDIRECT("'"&amp;H$145&amp;"'!A1:A300"))*(_summary!$C255=INDIRECT("'"&amp;H$145&amp;"'!B1:B300")),0))</f>
        <v>#VALUE!</v>
      </c>
      <c r="I255" s="22" t="e">
        <f aca="true" t="array" ref="I255:I255">INDEX(OFFSET(INDIRECT("'"&amp;I$145&amp;"'!A1"),0,$C$144,200,1),MATCH(1,(_summary!$B255=INDIRECT("'"&amp;I$145&amp;"'!A1:A300"))*(_summary!$C255=INDIRECT("'"&amp;I$145&amp;"'!B1:B300")),0))</f>
        <v>#VALUE!</v>
      </c>
      <c r="J255" s="22" t="e">
        <f aca="true" t="array" ref="J255:J255">INDEX(OFFSET(INDIRECT("'"&amp;J$145&amp;"'!A1"),0,$C$144,200,1),MATCH(1,(_summary!$B255=INDIRECT("'"&amp;J$145&amp;"'!A1:A300"))*(_summary!$C255=INDIRECT("'"&amp;J$145&amp;"'!B1:B300")),0))</f>
        <v>#VALUE!</v>
      </c>
      <c r="K255" s="22" t="e">
        <f aca="true" t="array" ref="K255:K255">INDEX(OFFSET(INDIRECT("'"&amp;K$145&amp;"'!A1"),0,$C$144,200,1),MATCH(1,(_summary!$B255=INDIRECT("'"&amp;K$145&amp;"'!A1:A300"))*(_summary!$C255=INDIRECT("'"&amp;K$145&amp;"'!B1:B300")),0))</f>
        <v>#VALUE!</v>
      </c>
      <c r="L255" s="22" t="e">
        <f aca="true" t="array" ref="L255:L255">INDEX(OFFSET(INDIRECT("'"&amp;L$145&amp;"'!A1"),0,$C$144,200,1),MATCH(1,(_summary!$B255=INDIRECT("'"&amp;L$145&amp;"'!A1:A300"))*(_summary!$C255=INDIRECT("'"&amp;L$145&amp;"'!B1:B300")),0))</f>
        <v>#VALUE!</v>
      </c>
      <c r="M255" s="22" t="e">
        <f aca="true" t="array" ref="M255:M255">INDEX(OFFSET(INDIRECT("'"&amp;M$145&amp;"'!A1"),0,$C$144,200,1),MATCH(1,(_summary!$B255=INDIRECT("'"&amp;M$145&amp;"'!A1:A300"))*(_summary!$C255=INDIRECT("'"&amp;M$145&amp;"'!B1:B300")),0))</f>
        <v>#VALUE!</v>
      </c>
      <c r="N255" s="22" t="e">
        <f aca="true" t="array" ref="N255:N255">INDEX(OFFSET(INDIRECT("'"&amp;N$145&amp;"'!A1"),0,$C$144,200,1),MATCH(1,(_summary!$B255=INDIRECT("'"&amp;N$145&amp;"'!A1:A300"))*(_summary!$C255=INDIRECT("'"&amp;N$145&amp;"'!B1:B300")),0))</f>
        <v>#VALUE!</v>
      </c>
      <c r="O255" s="22" t="e">
        <f aca="true" t="array" ref="O255:O255">INDEX(OFFSET(INDIRECT("'"&amp;O$145&amp;"'!A1"),0,$C$144,200,1),MATCH(1,(_summary!$B255=INDIRECT("'"&amp;O$145&amp;"'!A1:A300"))*(_summary!$C255=INDIRECT("'"&amp;O$145&amp;"'!B1:B300")),0))</f>
        <v>#VALUE!</v>
      </c>
      <c r="P255" s="22" t="e">
        <f aca="true" t="array" ref="P255:P255">INDEX(OFFSET(INDIRECT("'"&amp;P$145&amp;"'!A1"),0,$C$144,200,1),MATCH(1,(_summary!$B255=INDIRECT("'"&amp;P$145&amp;"'!A1:A300"))*(_summary!$C255=INDIRECT("'"&amp;P$145&amp;"'!B1:B300")),0))</f>
        <v>#VALUE!</v>
      </c>
      <c r="Q255" s="18" t="e">
        <f aca="false">SUM(D255:P255)</f>
        <v>#VALUE!</v>
      </c>
    </row>
    <row r="256" customFormat="false" ht="16.5" hidden="false" customHeight="false" outlineLevel="0" collapsed="false">
      <c r="B256" s="0" t="s">
        <v>58</v>
      </c>
      <c r="C256" s="0" t="n">
        <f aca="false">C227+1</f>
        <v>4</v>
      </c>
      <c r="D256" s="22" t="e">
        <f aca="true" t="array" ref="D256:D256">INDEX(OFFSET(INDIRECT("'"&amp;D$145&amp;"'!A1"),0,$C$144,200,1),MATCH(1,(_summary!$B256=INDIRECT("'"&amp;D$145&amp;"'!A1:A300"))*(_summary!$C256=INDIRECT("'"&amp;D$145&amp;"'!B1:B300")),0))</f>
        <v>#VALUE!</v>
      </c>
      <c r="E256" s="22" t="e">
        <f aca="true" t="array" ref="E256:E256">INDEX(OFFSET(INDIRECT("'"&amp;E$145&amp;"'!A1"),0,$C$144,200,1),MATCH(1,(_summary!$B256=INDIRECT("'"&amp;E$145&amp;"'!A1:A300"))*(_summary!$C256=INDIRECT("'"&amp;E$145&amp;"'!B1:B300")),0))</f>
        <v>#VALUE!</v>
      </c>
      <c r="F256" s="22" t="e">
        <f aca="true" t="array" ref="F256:F256">INDEX(OFFSET(INDIRECT("'"&amp;F$145&amp;"'!A1"),0,$C$144,200,1),MATCH(1,(_summary!$B256=INDIRECT("'"&amp;F$145&amp;"'!A1:A300"))*(_summary!$C256=INDIRECT("'"&amp;F$145&amp;"'!B1:B300")),0))</f>
        <v>#VALUE!</v>
      </c>
      <c r="G256" s="22" t="e">
        <f aca="true" t="array" ref="G256:G256">INDEX(OFFSET(INDIRECT("'"&amp;G$145&amp;"'!A1"),0,$C$144,200,1),MATCH(1,(_summary!$B256=INDIRECT("'"&amp;G$145&amp;"'!A1:A300"))*(_summary!$C256=INDIRECT("'"&amp;G$145&amp;"'!B1:B300")),0))</f>
        <v>#VALUE!</v>
      </c>
      <c r="H256" s="22" t="e">
        <f aca="true" t="array" ref="H256:H256">INDEX(OFFSET(INDIRECT("'"&amp;H$145&amp;"'!A1"),0,$C$144,200,1),MATCH(1,(_summary!$B256=INDIRECT("'"&amp;H$145&amp;"'!A1:A300"))*(_summary!$C256=INDIRECT("'"&amp;H$145&amp;"'!B1:B300")),0))</f>
        <v>#VALUE!</v>
      </c>
      <c r="I256" s="22" t="e">
        <f aca="true" t="array" ref="I256:I256">INDEX(OFFSET(INDIRECT("'"&amp;I$145&amp;"'!A1"),0,$C$144,200,1),MATCH(1,(_summary!$B256=INDIRECT("'"&amp;I$145&amp;"'!A1:A300"))*(_summary!$C256=INDIRECT("'"&amp;I$145&amp;"'!B1:B300")),0))</f>
        <v>#VALUE!</v>
      </c>
      <c r="J256" s="22" t="e">
        <f aca="true" t="array" ref="J256:J256">INDEX(OFFSET(INDIRECT("'"&amp;J$145&amp;"'!A1"),0,$C$144,200,1),MATCH(1,(_summary!$B256=INDIRECT("'"&amp;J$145&amp;"'!A1:A300"))*(_summary!$C256=INDIRECT("'"&amp;J$145&amp;"'!B1:B300")),0))</f>
        <v>#VALUE!</v>
      </c>
      <c r="K256" s="22" t="e">
        <f aca="true" t="array" ref="K256:K256">INDEX(OFFSET(INDIRECT("'"&amp;K$145&amp;"'!A1"),0,$C$144,200,1),MATCH(1,(_summary!$B256=INDIRECT("'"&amp;K$145&amp;"'!A1:A300"))*(_summary!$C256=INDIRECT("'"&amp;K$145&amp;"'!B1:B300")),0))</f>
        <v>#VALUE!</v>
      </c>
      <c r="L256" s="22" t="e">
        <f aca="true" t="array" ref="L256:L256">INDEX(OFFSET(INDIRECT("'"&amp;L$145&amp;"'!A1"),0,$C$144,200,1),MATCH(1,(_summary!$B256=INDIRECT("'"&amp;L$145&amp;"'!A1:A300"))*(_summary!$C256=INDIRECT("'"&amp;L$145&amp;"'!B1:B300")),0))</f>
        <v>#VALUE!</v>
      </c>
      <c r="M256" s="22" t="e">
        <f aca="true" t="array" ref="M256:M256">INDEX(OFFSET(INDIRECT("'"&amp;M$145&amp;"'!A1"),0,$C$144,200,1),MATCH(1,(_summary!$B256=INDIRECT("'"&amp;M$145&amp;"'!A1:A300"))*(_summary!$C256=INDIRECT("'"&amp;M$145&amp;"'!B1:B300")),0))</f>
        <v>#VALUE!</v>
      </c>
      <c r="N256" s="22" t="e">
        <f aca="true" t="array" ref="N256:N256">INDEX(OFFSET(INDIRECT("'"&amp;N$145&amp;"'!A1"),0,$C$144,200,1),MATCH(1,(_summary!$B256=INDIRECT("'"&amp;N$145&amp;"'!A1:A300"))*(_summary!$C256=INDIRECT("'"&amp;N$145&amp;"'!B1:B300")),0))</f>
        <v>#VALUE!</v>
      </c>
      <c r="O256" s="22" t="e">
        <f aca="true" t="array" ref="O256:O256">INDEX(OFFSET(INDIRECT("'"&amp;O$145&amp;"'!A1"),0,$C$144,200,1),MATCH(1,(_summary!$B256=INDIRECT("'"&amp;O$145&amp;"'!A1:A300"))*(_summary!$C256=INDIRECT("'"&amp;O$145&amp;"'!B1:B300")),0))</f>
        <v>#VALUE!</v>
      </c>
      <c r="P256" s="22" t="e">
        <f aca="true" t="array" ref="P256:P256">INDEX(OFFSET(INDIRECT("'"&amp;P$145&amp;"'!A1"),0,$C$144,200,1),MATCH(1,(_summary!$B256=INDIRECT("'"&amp;P$145&amp;"'!A1:A300"))*(_summary!$C256=INDIRECT("'"&amp;P$145&amp;"'!B1:B300")),0))</f>
        <v>#VALUE!</v>
      </c>
      <c r="Q256" s="18" t="e">
        <f aca="false">SUM(D256:P256)</f>
        <v>#VALUE!</v>
      </c>
    </row>
    <row r="257" customFormat="false" ht="16.5" hidden="false" customHeight="false" outlineLevel="0" collapsed="false">
      <c r="B257" s="0" t="s">
        <v>59</v>
      </c>
      <c r="C257" s="0" t="n">
        <f aca="false">C228+1</f>
        <v>4</v>
      </c>
      <c r="D257" s="22" t="e">
        <f aca="true" t="array" ref="D257:D257">INDEX(OFFSET(INDIRECT("'"&amp;D$145&amp;"'!A1"),0,$C$144,200,1),MATCH(1,(_summary!$B257=INDIRECT("'"&amp;D$145&amp;"'!A1:A300"))*(_summary!$C257=INDIRECT("'"&amp;D$145&amp;"'!B1:B300")),0))</f>
        <v>#VALUE!</v>
      </c>
      <c r="E257" s="22" t="e">
        <f aca="true" t="array" ref="E257:E257">INDEX(OFFSET(INDIRECT("'"&amp;E$145&amp;"'!A1"),0,$C$144,200,1),MATCH(1,(_summary!$B257=INDIRECT("'"&amp;E$145&amp;"'!A1:A300"))*(_summary!$C257=INDIRECT("'"&amp;E$145&amp;"'!B1:B300")),0))</f>
        <v>#VALUE!</v>
      </c>
      <c r="F257" s="22" t="e">
        <f aca="true" t="array" ref="F257:F257">INDEX(OFFSET(INDIRECT("'"&amp;F$145&amp;"'!A1"),0,$C$144,200,1),MATCH(1,(_summary!$B257=INDIRECT("'"&amp;F$145&amp;"'!A1:A300"))*(_summary!$C257=INDIRECT("'"&amp;F$145&amp;"'!B1:B300")),0))</f>
        <v>#VALUE!</v>
      </c>
      <c r="G257" s="22" t="e">
        <f aca="true" t="array" ref="G257:G257">INDEX(OFFSET(INDIRECT("'"&amp;G$145&amp;"'!A1"),0,$C$144,200,1),MATCH(1,(_summary!$B257=INDIRECT("'"&amp;G$145&amp;"'!A1:A300"))*(_summary!$C257=INDIRECT("'"&amp;G$145&amp;"'!B1:B300")),0))</f>
        <v>#VALUE!</v>
      </c>
      <c r="H257" s="22" t="e">
        <f aca="true" t="array" ref="H257:H257">INDEX(OFFSET(INDIRECT("'"&amp;H$145&amp;"'!A1"),0,$C$144,200,1),MATCH(1,(_summary!$B257=INDIRECT("'"&amp;H$145&amp;"'!A1:A300"))*(_summary!$C257=INDIRECT("'"&amp;H$145&amp;"'!B1:B300")),0))</f>
        <v>#VALUE!</v>
      </c>
      <c r="I257" s="22" t="e">
        <f aca="true" t="array" ref="I257:I257">INDEX(OFFSET(INDIRECT("'"&amp;I$145&amp;"'!A1"),0,$C$144,200,1),MATCH(1,(_summary!$B257=INDIRECT("'"&amp;I$145&amp;"'!A1:A300"))*(_summary!$C257=INDIRECT("'"&amp;I$145&amp;"'!B1:B300")),0))</f>
        <v>#VALUE!</v>
      </c>
      <c r="J257" s="22" t="e">
        <f aca="true" t="array" ref="J257:J257">INDEX(OFFSET(INDIRECT("'"&amp;J$145&amp;"'!A1"),0,$C$144,200,1),MATCH(1,(_summary!$B257=INDIRECT("'"&amp;J$145&amp;"'!A1:A300"))*(_summary!$C257=INDIRECT("'"&amp;J$145&amp;"'!B1:B300")),0))</f>
        <v>#VALUE!</v>
      </c>
      <c r="K257" s="22" t="e">
        <f aca="true" t="array" ref="K257:K257">INDEX(OFFSET(INDIRECT("'"&amp;K$145&amp;"'!A1"),0,$C$144,200,1),MATCH(1,(_summary!$B257=INDIRECT("'"&amp;K$145&amp;"'!A1:A300"))*(_summary!$C257=INDIRECT("'"&amp;K$145&amp;"'!B1:B300")),0))</f>
        <v>#VALUE!</v>
      </c>
      <c r="L257" s="22" t="e">
        <f aca="true" t="array" ref="L257:L257">INDEX(OFFSET(INDIRECT("'"&amp;L$145&amp;"'!A1"),0,$C$144,200,1),MATCH(1,(_summary!$B257=INDIRECT("'"&amp;L$145&amp;"'!A1:A300"))*(_summary!$C257=INDIRECT("'"&amp;L$145&amp;"'!B1:B300")),0))</f>
        <v>#VALUE!</v>
      </c>
      <c r="M257" s="22" t="e">
        <f aca="true" t="array" ref="M257:M257">INDEX(OFFSET(INDIRECT("'"&amp;M$145&amp;"'!A1"),0,$C$144,200,1),MATCH(1,(_summary!$B257=INDIRECT("'"&amp;M$145&amp;"'!A1:A300"))*(_summary!$C257=INDIRECT("'"&amp;M$145&amp;"'!B1:B300")),0))</f>
        <v>#VALUE!</v>
      </c>
      <c r="N257" s="22" t="e">
        <f aca="true" t="array" ref="N257:N257">INDEX(OFFSET(INDIRECT("'"&amp;N$145&amp;"'!A1"),0,$C$144,200,1),MATCH(1,(_summary!$B257=INDIRECT("'"&amp;N$145&amp;"'!A1:A300"))*(_summary!$C257=INDIRECT("'"&amp;N$145&amp;"'!B1:B300")),0))</f>
        <v>#VALUE!</v>
      </c>
      <c r="O257" s="22" t="e">
        <f aca="true" t="array" ref="O257:O257">INDEX(OFFSET(INDIRECT("'"&amp;O$145&amp;"'!A1"),0,$C$144,200,1),MATCH(1,(_summary!$B257=INDIRECT("'"&amp;O$145&amp;"'!A1:A300"))*(_summary!$C257=INDIRECT("'"&amp;O$145&amp;"'!B1:B300")),0))</f>
        <v>#VALUE!</v>
      </c>
      <c r="P257" s="22" t="e">
        <f aca="true" t="array" ref="P257:P257">INDEX(OFFSET(INDIRECT("'"&amp;P$145&amp;"'!A1"),0,$C$144,200,1),MATCH(1,(_summary!$B257=INDIRECT("'"&amp;P$145&amp;"'!A1:A300"))*(_summary!$C257=INDIRECT("'"&amp;P$145&amp;"'!B1:B300")),0))</f>
        <v>#VALUE!</v>
      </c>
      <c r="Q257" s="18" t="e">
        <f aca="false">SUM(D257:P257)</f>
        <v>#VALUE!</v>
      </c>
    </row>
    <row r="258" customFormat="false" ht="16.5" hidden="false" customHeight="false" outlineLevel="0" collapsed="false">
      <c r="B258" s="0" t="s">
        <v>60</v>
      </c>
      <c r="C258" s="0" t="n">
        <f aca="false">C229+1</f>
        <v>4</v>
      </c>
      <c r="D258" s="22" t="e">
        <f aca="true" t="array" ref="D258:D258">INDEX(OFFSET(INDIRECT("'"&amp;D$145&amp;"'!A1"),0,$C$144,200,1),MATCH(1,(_summary!$B258=INDIRECT("'"&amp;D$145&amp;"'!A1:A300"))*(_summary!$C258=INDIRECT("'"&amp;D$145&amp;"'!B1:B300")),0))</f>
        <v>#VALUE!</v>
      </c>
      <c r="E258" s="22" t="e">
        <f aca="true" t="array" ref="E258:E258">INDEX(OFFSET(INDIRECT("'"&amp;E$145&amp;"'!A1"),0,$C$144,200,1),MATCH(1,(_summary!$B258=INDIRECT("'"&amp;E$145&amp;"'!A1:A300"))*(_summary!$C258=INDIRECT("'"&amp;E$145&amp;"'!B1:B300")),0))</f>
        <v>#VALUE!</v>
      </c>
      <c r="F258" s="22" t="e">
        <f aca="true" t="array" ref="F258:F258">INDEX(OFFSET(INDIRECT("'"&amp;F$145&amp;"'!A1"),0,$C$144,200,1),MATCH(1,(_summary!$B258=INDIRECT("'"&amp;F$145&amp;"'!A1:A300"))*(_summary!$C258=INDIRECT("'"&amp;F$145&amp;"'!B1:B300")),0))</f>
        <v>#VALUE!</v>
      </c>
      <c r="G258" s="22" t="e">
        <f aca="true" t="array" ref="G258:G258">INDEX(OFFSET(INDIRECT("'"&amp;G$145&amp;"'!A1"),0,$C$144,200,1),MATCH(1,(_summary!$B258=INDIRECT("'"&amp;G$145&amp;"'!A1:A300"))*(_summary!$C258=INDIRECT("'"&amp;G$145&amp;"'!B1:B300")),0))</f>
        <v>#VALUE!</v>
      </c>
      <c r="H258" s="22" t="e">
        <f aca="true" t="array" ref="H258:H258">INDEX(OFFSET(INDIRECT("'"&amp;H$145&amp;"'!A1"),0,$C$144,200,1),MATCH(1,(_summary!$B258=INDIRECT("'"&amp;H$145&amp;"'!A1:A300"))*(_summary!$C258=INDIRECT("'"&amp;H$145&amp;"'!B1:B300")),0))</f>
        <v>#VALUE!</v>
      </c>
      <c r="I258" s="22" t="e">
        <f aca="true" t="array" ref="I258:I258">INDEX(OFFSET(INDIRECT("'"&amp;I$145&amp;"'!A1"),0,$C$144,200,1),MATCH(1,(_summary!$B258=INDIRECT("'"&amp;I$145&amp;"'!A1:A300"))*(_summary!$C258=INDIRECT("'"&amp;I$145&amp;"'!B1:B300")),0))</f>
        <v>#VALUE!</v>
      </c>
      <c r="J258" s="22" t="e">
        <f aca="true" t="array" ref="J258:J258">INDEX(OFFSET(INDIRECT("'"&amp;J$145&amp;"'!A1"),0,$C$144,200,1),MATCH(1,(_summary!$B258=INDIRECT("'"&amp;J$145&amp;"'!A1:A300"))*(_summary!$C258=INDIRECT("'"&amp;J$145&amp;"'!B1:B300")),0))</f>
        <v>#VALUE!</v>
      </c>
      <c r="K258" s="22" t="e">
        <f aca="true" t="array" ref="K258:K258">INDEX(OFFSET(INDIRECT("'"&amp;K$145&amp;"'!A1"),0,$C$144,200,1),MATCH(1,(_summary!$B258=INDIRECT("'"&amp;K$145&amp;"'!A1:A300"))*(_summary!$C258=INDIRECT("'"&amp;K$145&amp;"'!B1:B300")),0))</f>
        <v>#VALUE!</v>
      </c>
      <c r="L258" s="22" t="e">
        <f aca="true" t="array" ref="L258:L258">INDEX(OFFSET(INDIRECT("'"&amp;L$145&amp;"'!A1"),0,$C$144,200,1),MATCH(1,(_summary!$B258=INDIRECT("'"&amp;L$145&amp;"'!A1:A300"))*(_summary!$C258=INDIRECT("'"&amp;L$145&amp;"'!B1:B300")),0))</f>
        <v>#VALUE!</v>
      </c>
      <c r="M258" s="22" t="e">
        <f aca="true" t="array" ref="M258:M258">INDEX(OFFSET(INDIRECT("'"&amp;M$145&amp;"'!A1"),0,$C$144,200,1),MATCH(1,(_summary!$B258=INDIRECT("'"&amp;M$145&amp;"'!A1:A300"))*(_summary!$C258=INDIRECT("'"&amp;M$145&amp;"'!B1:B300")),0))</f>
        <v>#VALUE!</v>
      </c>
      <c r="N258" s="22" t="e">
        <f aca="true" t="array" ref="N258:N258">INDEX(OFFSET(INDIRECT("'"&amp;N$145&amp;"'!A1"),0,$C$144,200,1),MATCH(1,(_summary!$B258=INDIRECT("'"&amp;N$145&amp;"'!A1:A300"))*(_summary!$C258=INDIRECT("'"&amp;N$145&amp;"'!B1:B300")),0))</f>
        <v>#VALUE!</v>
      </c>
      <c r="O258" s="22" t="e">
        <f aca="true" t="array" ref="O258:O258">INDEX(OFFSET(INDIRECT("'"&amp;O$145&amp;"'!A1"),0,$C$144,200,1),MATCH(1,(_summary!$B258=INDIRECT("'"&amp;O$145&amp;"'!A1:A300"))*(_summary!$C258=INDIRECT("'"&amp;O$145&amp;"'!B1:B300")),0))</f>
        <v>#VALUE!</v>
      </c>
      <c r="P258" s="22" t="e">
        <f aca="true" t="array" ref="P258:P258">INDEX(OFFSET(INDIRECT("'"&amp;P$145&amp;"'!A1"),0,$C$144,200,1),MATCH(1,(_summary!$B258=INDIRECT("'"&amp;P$145&amp;"'!A1:A300"))*(_summary!$C258=INDIRECT("'"&amp;P$145&amp;"'!B1:B300")),0))</f>
        <v>#VALUE!</v>
      </c>
      <c r="Q258" s="18" t="e">
        <f aca="false">SUM(D258:P258)</f>
        <v>#VALUE!</v>
      </c>
    </row>
    <row r="259" customFormat="false" ht="16.5" hidden="false" customHeight="false" outlineLevel="0" collapsed="false">
      <c r="B259" s="0" t="s">
        <v>61</v>
      </c>
      <c r="C259" s="0" t="n">
        <f aca="false">C230+1</f>
        <v>4</v>
      </c>
      <c r="D259" s="22" t="e">
        <f aca="true" t="array" ref="D259:D259">INDEX(OFFSET(INDIRECT("'"&amp;D$145&amp;"'!A1"),0,$C$144,200,1),MATCH(1,(_summary!$B259=INDIRECT("'"&amp;D$145&amp;"'!A1:A300"))*(_summary!$C259=INDIRECT("'"&amp;D$145&amp;"'!B1:B300")),0))</f>
        <v>#VALUE!</v>
      </c>
      <c r="E259" s="22" t="e">
        <f aca="true" t="array" ref="E259:E259">INDEX(OFFSET(INDIRECT("'"&amp;E$145&amp;"'!A1"),0,$C$144,200,1),MATCH(1,(_summary!$B259=INDIRECT("'"&amp;E$145&amp;"'!A1:A300"))*(_summary!$C259=INDIRECT("'"&amp;E$145&amp;"'!B1:B300")),0))</f>
        <v>#VALUE!</v>
      </c>
      <c r="F259" s="22" t="e">
        <f aca="true" t="array" ref="F259:F259">INDEX(OFFSET(INDIRECT("'"&amp;F$145&amp;"'!A1"),0,$C$144,200,1),MATCH(1,(_summary!$B259=INDIRECT("'"&amp;F$145&amp;"'!A1:A300"))*(_summary!$C259=INDIRECT("'"&amp;F$145&amp;"'!B1:B300")),0))</f>
        <v>#VALUE!</v>
      </c>
      <c r="G259" s="22" t="e">
        <f aca="true" t="array" ref="G259:G259">INDEX(OFFSET(INDIRECT("'"&amp;G$145&amp;"'!A1"),0,$C$144,200,1),MATCH(1,(_summary!$B259=INDIRECT("'"&amp;G$145&amp;"'!A1:A300"))*(_summary!$C259=INDIRECT("'"&amp;G$145&amp;"'!B1:B300")),0))</f>
        <v>#VALUE!</v>
      </c>
      <c r="H259" s="22" t="e">
        <f aca="true" t="array" ref="H259:H259">INDEX(OFFSET(INDIRECT("'"&amp;H$145&amp;"'!A1"),0,$C$144,200,1),MATCH(1,(_summary!$B259=INDIRECT("'"&amp;H$145&amp;"'!A1:A300"))*(_summary!$C259=INDIRECT("'"&amp;H$145&amp;"'!B1:B300")),0))</f>
        <v>#VALUE!</v>
      </c>
      <c r="I259" s="22" t="e">
        <f aca="true" t="array" ref="I259:I259">INDEX(OFFSET(INDIRECT("'"&amp;I$145&amp;"'!A1"),0,$C$144,200,1),MATCH(1,(_summary!$B259=INDIRECT("'"&amp;I$145&amp;"'!A1:A300"))*(_summary!$C259=INDIRECT("'"&amp;I$145&amp;"'!B1:B300")),0))</f>
        <v>#VALUE!</v>
      </c>
      <c r="J259" s="22" t="e">
        <f aca="true" t="array" ref="J259:J259">INDEX(OFFSET(INDIRECT("'"&amp;J$145&amp;"'!A1"),0,$C$144,200,1),MATCH(1,(_summary!$B259=INDIRECT("'"&amp;J$145&amp;"'!A1:A300"))*(_summary!$C259=INDIRECT("'"&amp;J$145&amp;"'!B1:B300")),0))</f>
        <v>#VALUE!</v>
      </c>
      <c r="K259" s="22" t="e">
        <f aca="true" t="array" ref="K259:K259">INDEX(OFFSET(INDIRECT("'"&amp;K$145&amp;"'!A1"),0,$C$144,200,1),MATCH(1,(_summary!$B259=INDIRECT("'"&amp;K$145&amp;"'!A1:A300"))*(_summary!$C259=INDIRECT("'"&amp;K$145&amp;"'!B1:B300")),0))</f>
        <v>#VALUE!</v>
      </c>
      <c r="L259" s="22" t="e">
        <f aca="true" t="array" ref="L259:L259">INDEX(OFFSET(INDIRECT("'"&amp;L$145&amp;"'!A1"),0,$C$144,200,1),MATCH(1,(_summary!$B259=INDIRECT("'"&amp;L$145&amp;"'!A1:A300"))*(_summary!$C259=INDIRECT("'"&amp;L$145&amp;"'!B1:B300")),0))</f>
        <v>#VALUE!</v>
      </c>
      <c r="M259" s="22" t="e">
        <f aca="true" t="array" ref="M259:M259">INDEX(OFFSET(INDIRECT("'"&amp;M$145&amp;"'!A1"),0,$C$144,200,1),MATCH(1,(_summary!$B259=INDIRECT("'"&amp;M$145&amp;"'!A1:A300"))*(_summary!$C259=INDIRECT("'"&amp;M$145&amp;"'!B1:B300")),0))</f>
        <v>#VALUE!</v>
      </c>
      <c r="N259" s="22" t="e">
        <f aca="true" t="array" ref="N259:N259">INDEX(OFFSET(INDIRECT("'"&amp;N$145&amp;"'!A1"),0,$C$144,200,1),MATCH(1,(_summary!$B259=INDIRECT("'"&amp;N$145&amp;"'!A1:A300"))*(_summary!$C259=INDIRECT("'"&amp;N$145&amp;"'!B1:B300")),0))</f>
        <v>#VALUE!</v>
      </c>
      <c r="O259" s="22" t="e">
        <f aca="true" t="array" ref="O259:O259">INDEX(OFFSET(INDIRECT("'"&amp;O$145&amp;"'!A1"),0,$C$144,200,1),MATCH(1,(_summary!$B259=INDIRECT("'"&amp;O$145&amp;"'!A1:A300"))*(_summary!$C259=INDIRECT("'"&amp;O$145&amp;"'!B1:B300")),0))</f>
        <v>#VALUE!</v>
      </c>
      <c r="P259" s="22" t="e">
        <f aca="true" t="array" ref="P259:P259">INDEX(OFFSET(INDIRECT("'"&amp;P$145&amp;"'!A1"),0,$C$144,200,1),MATCH(1,(_summary!$B259=INDIRECT("'"&amp;P$145&amp;"'!A1:A300"))*(_summary!$C259=INDIRECT("'"&amp;P$145&amp;"'!B1:B300")),0))</f>
        <v>#VALUE!</v>
      </c>
      <c r="Q259" s="18" t="e">
        <f aca="false">SUM(D259:P259)</f>
        <v>#VALUE!</v>
      </c>
    </row>
    <row r="260" customFormat="false" ht="16.5" hidden="false" customHeight="false" outlineLevel="0" collapsed="false">
      <c r="B260" s="0" t="s">
        <v>62</v>
      </c>
      <c r="C260" s="0" t="n">
        <f aca="false">C231+1</f>
        <v>4</v>
      </c>
      <c r="D260" s="22" t="e">
        <f aca="true" t="array" ref="D260:D260">INDEX(OFFSET(INDIRECT("'"&amp;D$145&amp;"'!A1"),0,$C$144,200,1),MATCH(1,(_summary!$B260=INDIRECT("'"&amp;D$145&amp;"'!A1:A300"))*(_summary!$C260=INDIRECT("'"&amp;D$145&amp;"'!B1:B300")),0))</f>
        <v>#VALUE!</v>
      </c>
      <c r="E260" s="22" t="e">
        <f aca="true" t="array" ref="E260:E260">INDEX(OFFSET(INDIRECT("'"&amp;E$145&amp;"'!A1"),0,$C$144,200,1),MATCH(1,(_summary!$B260=INDIRECT("'"&amp;E$145&amp;"'!A1:A300"))*(_summary!$C260=INDIRECT("'"&amp;E$145&amp;"'!B1:B300")),0))</f>
        <v>#VALUE!</v>
      </c>
      <c r="F260" s="22" t="e">
        <f aca="true" t="array" ref="F260:F260">INDEX(OFFSET(INDIRECT("'"&amp;F$145&amp;"'!A1"),0,$C$144,200,1),MATCH(1,(_summary!$B260=INDIRECT("'"&amp;F$145&amp;"'!A1:A300"))*(_summary!$C260=INDIRECT("'"&amp;F$145&amp;"'!B1:B300")),0))</f>
        <v>#VALUE!</v>
      </c>
      <c r="G260" s="22" t="e">
        <f aca="true" t="array" ref="G260:G260">INDEX(OFFSET(INDIRECT("'"&amp;G$145&amp;"'!A1"),0,$C$144,200,1),MATCH(1,(_summary!$B260=INDIRECT("'"&amp;G$145&amp;"'!A1:A300"))*(_summary!$C260=INDIRECT("'"&amp;G$145&amp;"'!B1:B300")),0))</f>
        <v>#VALUE!</v>
      </c>
      <c r="H260" s="22" t="e">
        <f aca="true" t="array" ref="H260:H260">INDEX(OFFSET(INDIRECT("'"&amp;H$145&amp;"'!A1"),0,$C$144,200,1),MATCH(1,(_summary!$B260=INDIRECT("'"&amp;H$145&amp;"'!A1:A300"))*(_summary!$C260=INDIRECT("'"&amp;H$145&amp;"'!B1:B300")),0))</f>
        <v>#VALUE!</v>
      </c>
      <c r="I260" s="22" t="e">
        <f aca="true" t="array" ref="I260:I260">INDEX(OFFSET(INDIRECT("'"&amp;I$145&amp;"'!A1"),0,$C$144,200,1),MATCH(1,(_summary!$B260=INDIRECT("'"&amp;I$145&amp;"'!A1:A300"))*(_summary!$C260=INDIRECT("'"&amp;I$145&amp;"'!B1:B300")),0))</f>
        <v>#VALUE!</v>
      </c>
      <c r="J260" s="22" t="e">
        <f aca="true" t="array" ref="J260:J260">INDEX(OFFSET(INDIRECT("'"&amp;J$145&amp;"'!A1"),0,$C$144,200,1),MATCH(1,(_summary!$B260=INDIRECT("'"&amp;J$145&amp;"'!A1:A300"))*(_summary!$C260=INDIRECT("'"&amp;J$145&amp;"'!B1:B300")),0))</f>
        <v>#VALUE!</v>
      </c>
      <c r="K260" s="22" t="e">
        <f aca="true" t="array" ref="K260:K260">INDEX(OFFSET(INDIRECT("'"&amp;K$145&amp;"'!A1"),0,$C$144,200,1),MATCH(1,(_summary!$B260=INDIRECT("'"&amp;K$145&amp;"'!A1:A300"))*(_summary!$C260=INDIRECT("'"&amp;K$145&amp;"'!B1:B300")),0))</f>
        <v>#VALUE!</v>
      </c>
      <c r="L260" s="22" t="e">
        <f aca="true" t="array" ref="L260:L260">INDEX(OFFSET(INDIRECT("'"&amp;L$145&amp;"'!A1"),0,$C$144,200,1),MATCH(1,(_summary!$B260=INDIRECT("'"&amp;L$145&amp;"'!A1:A300"))*(_summary!$C260=INDIRECT("'"&amp;L$145&amp;"'!B1:B300")),0))</f>
        <v>#VALUE!</v>
      </c>
      <c r="M260" s="22" t="e">
        <f aca="true" t="array" ref="M260:M260">INDEX(OFFSET(INDIRECT("'"&amp;M$145&amp;"'!A1"),0,$C$144,200,1),MATCH(1,(_summary!$B260=INDIRECT("'"&amp;M$145&amp;"'!A1:A300"))*(_summary!$C260=INDIRECT("'"&amp;M$145&amp;"'!B1:B300")),0))</f>
        <v>#VALUE!</v>
      </c>
      <c r="N260" s="22" t="e">
        <f aca="true" t="array" ref="N260:N260">INDEX(OFFSET(INDIRECT("'"&amp;N$145&amp;"'!A1"),0,$C$144,200,1),MATCH(1,(_summary!$B260=INDIRECT("'"&amp;N$145&amp;"'!A1:A300"))*(_summary!$C260=INDIRECT("'"&amp;N$145&amp;"'!B1:B300")),0))</f>
        <v>#VALUE!</v>
      </c>
      <c r="O260" s="22" t="e">
        <f aca="true" t="array" ref="O260:O260">INDEX(OFFSET(INDIRECT("'"&amp;O$145&amp;"'!A1"),0,$C$144,200,1),MATCH(1,(_summary!$B260=INDIRECT("'"&amp;O$145&amp;"'!A1:A300"))*(_summary!$C260=INDIRECT("'"&amp;O$145&amp;"'!B1:B300")),0))</f>
        <v>#VALUE!</v>
      </c>
      <c r="P260" s="22" t="e">
        <f aca="true" t="array" ref="P260:P260">INDEX(OFFSET(INDIRECT("'"&amp;P$145&amp;"'!A1"),0,$C$144,200,1),MATCH(1,(_summary!$B260=INDIRECT("'"&amp;P$145&amp;"'!A1:A300"))*(_summary!$C260=INDIRECT("'"&amp;P$145&amp;"'!B1:B300")),0))</f>
        <v>#VALUE!</v>
      </c>
      <c r="Q260" s="18" t="e">
        <f aca="false">SUM(D260:P260)</f>
        <v>#VALUE!</v>
      </c>
    </row>
    <row r="261" customFormat="false" ht="16.5" hidden="false" customHeight="false" outlineLevel="0" collapsed="false">
      <c r="B261" s="0" t="s">
        <v>63</v>
      </c>
      <c r="C261" s="0" t="n">
        <f aca="false">C232+1</f>
        <v>4</v>
      </c>
      <c r="D261" s="22" t="e">
        <f aca="true" t="array" ref="D261:D261">INDEX(OFFSET(INDIRECT("'"&amp;D$145&amp;"'!A1"),0,$C$144,200,1),MATCH(1,(_summary!$B261=INDIRECT("'"&amp;D$145&amp;"'!A1:A300"))*(_summary!$C261=INDIRECT("'"&amp;D$145&amp;"'!B1:B300")),0))</f>
        <v>#VALUE!</v>
      </c>
      <c r="E261" s="22" t="e">
        <f aca="true" t="array" ref="E261:E261">INDEX(OFFSET(INDIRECT("'"&amp;E$145&amp;"'!A1"),0,$C$144,200,1),MATCH(1,(_summary!$B261=INDIRECT("'"&amp;E$145&amp;"'!A1:A300"))*(_summary!$C261=INDIRECT("'"&amp;E$145&amp;"'!B1:B300")),0))</f>
        <v>#VALUE!</v>
      </c>
      <c r="F261" s="22" t="e">
        <f aca="true" t="array" ref="F261:F261">INDEX(OFFSET(INDIRECT("'"&amp;F$145&amp;"'!A1"),0,$C$144,200,1),MATCH(1,(_summary!$B261=INDIRECT("'"&amp;F$145&amp;"'!A1:A300"))*(_summary!$C261=INDIRECT("'"&amp;F$145&amp;"'!B1:B300")),0))</f>
        <v>#VALUE!</v>
      </c>
      <c r="G261" s="22" t="e">
        <f aca="true" t="array" ref="G261:G261">INDEX(OFFSET(INDIRECT("'"&amp;G$145&amp;"'!A1"),0,$C$144,200,1),MATCH(1,(_summary!$B261=INDIRECT("'"&amp;G$145&amp;"'!A1:A300"))*(_summary!$C261=INDIRECT("'"&amp;G$145&amp;"'!B1:B300")),0))</f>
        <v>#VALUE!</v>
      </c>
      <c r="H261" s="22" t="e">
        <f aca="true" t="array" ref="H261:H261">INDEX(OFFSET(INDIRECT("'"&amp;H$145&amp;"'!A1"),0,$C$144,200,1),MATCH(1,(_summary!$B261=INDIRECT("'"&amp;H$145&amp;"'!A1:A300"))*(_summary!$C261=INDIRECT("'"&amp;H$145&amp;"'!B1:B300")),0))</f>
        <v>#VALUE!</v>
      </c>
      <c r="I261" s="22" t="e">
        <f aca="true" t="array" ref="I261:I261">INDEX(OFFSET(INDIRECT("'"&amp;I$145&amp;"'!A1"),0,$C$144,200,1),MATCH(1,(_summary!$B261=INDIRECT("'"&amp;I$145&amp;"'!A1:A300"))*(_summary!$C261=INDIRECT("'"&amp;I$145&amp;"'!B1:B300")),0))</f>
        <v>#VALUE!</v>
      </c>
      <c r="J261" s="22" t="e">
        <f aca="true" t="array" ref="J261:J261">INDEX(OFFSET(INDIRECT("'"&amp;J$145&amp;"'!A1"),0,$C$144,200,1),MATCH(1,(_summary!$B261=INDIRECT("'"&amp;J$145&amp;"'!A1:A300"))*(_summary!$C261=INDIRECT("'"&amp;J$145&amp;"'!B1:B300")),0))</f>
        <v>#VALUE!</v>
      </c>
      <c r="K261" s="22" t="e">
        <f aca="true" t="array" ref="K261:K261">INDEX(OFFSET(INDIRECT("'"&amp;K$145&amp;"'!A1"),0,$C$144,200,1),MATCH(1,(_summary!$B261=INDIRECT("'"&amp;K$145&amp;"'!A1:A300"))*(_summary!$C261=INDIRECT("'"&amp;K$145&amp;"'!B1:B300")),0))</f>
        <v>#VALUE!</v>
      </c>
      <c r="L261" s="22" t="e">
        <f aca="true" t="array" ref="L261:L261">INDEX(OFFSET(INDIRECT("'"&amp;L$145&amp;"'!A1"),0,$C$144,200,1),MATCH(1,(_summary!$B261=INDIRECT("'"&amp;L$145&amp;"'!A1:A300"))*(_summary!$C261=INDIRECT("'"&amp;L$145&amp;"'!B1:B300")),0))</f>
        <v>#VALUE!</v>
      </c>
      <c r="M261" s="22" t="e">
        <f aca="true" t="array" ref="M261:M261">INDEX(OFFSET(INDIRECT("'"&amp;M$145&amp;"'!A1"),0,$C$144,200,1),MATCH(1,(_summary!$B261=INDIRECT("'"&amp;M$145&amp;"'!A1:A300"))*(_summary!$C261=INDIRECT("'"&amp;M$145&amp;"'!B1:B300")),0))</f>
        <v>#VALUE!</v>
      </c>
      <c r="N261" s="22" t="e">
        <f aca="true" t="array" ref="N261:N261">INDEX(OFFSET(INDIRECT("'"&amp;N$145&amp;"'!A1"),0,$C$144,200,1),MATCH(1,(_summary!$B261=INDIRECT("'"&amp;N$145&amp;"'!A1:A300"))*(_summary!$C261=INDIRECT("'"&amp;N$145&amp;"'!B1:B300")),0))</f>
        <v>#VALUE!</v>
      </c>
      <c r="O261" s="22" t="e">
        <f aca="true" t="array" ref="O261:O261">INDEX(OFFSET(INDIRECT("'"&amp;O$145&amp;"'!A1"),0,$C$144,200,1),MATCH(1,(_summary!$B261=INDIRECT("'"&amp;O$145&amp;"'!A1:A300"))*(_summary!$C261=INDIRECT("'"&amp;O$145&amp;"'!B1:B300")),0))</f>
        <v>#VALUE!</v>
      </c>
      <c r="P261" s="22" t="e">
        <f aca="true" t="array" ref="P261:P261">INDEX(OFFSET(INDIRECT("'"&amp;P$145&amp;"'!A1"),0,$C$144,200,1),MATCH(1,(_summary!$B261=INDIRECT("'"&amp;P$145&amp;"'!A1:A300"))*(_summary!$C261=INDIRECT("'"&amp;P$145&amp;"'!B1:B300")),0))</f>
        <v>#VALUE!</v>
      </c>
      <c r="Q261" s="18" t="e">
        <f aca="false">SUM(D261:P261)</f>
        <v>#VALUE!</v>
      </c>
    </row>
    <row r="262" customFormat="false" ht="15.75" hidden="false" customHeight="false" outlineLevel="0" collapsed="false"/>
  </sheetData>
  <mergeCells count="11">
    <mergeCell ref="D23:F23"/>
    <mergeCell ref="I23:J23"/>
    <mergeCell ref="K23:L23"/>
    <mergeCell ref="V23:X23"/>
    <mergeCell ref="AA23:AB23"/>
    <mergeCell ref="AC23:AD23"/>
    <mergeCell ref="AF23:AH23"/>
    <mergeCell ref="D144:F144"/>
    <mergeCell ref="I144:J144"/>
    <mergeCell ref="K144:L144"/>
    <mergeCell ref="M144:P144"/>
  </mergeCells>
  <conditionalFormatting sqref="N3:T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2E75B6"/>
    <pageSetUpPr fitToPage="true"/>
  </sheetPr>
  <dimension ref="A1:BA73"/>
  <sheetViews>
    <sheetView showFormulas="false" showGridLines="true" showRowColHeaders="true" showZeros="true" rightToLeft="false" tabSelected="false" showOutlineSymbols="true" defaultGridColor="true" view="normal" topLeftCell="O4" colorId="64" zoomScale="70" zoomScaleNormal="70" zoomScalePageLayoutView="100" workbookViewId="0">
      <selection pane="topLeft" activeCell="Y7" activeCellId="0" sqref="Y7"/>
    </sheetView>
  </sheetViews>
  <sheetFormatPr defaultRowHeight="15" zeroHeight="false" outlineLevelRow="1" outlineLevelCol="0"/>
  <cols>
    <col collapsed="false" customWidth="true" hidden="false" outlineLevel="0" max="1" min="1" style="0" width="13.57"/>
    <col collapsed="false" customWidth="true" hidden="false" outlineLevel="0" max="2" min="2" style="0" width="6.28"/>
    <col collapsed="false" customWidth="true" hidden="false" outlineLevel="0" max="3" min="3" style="0" width="9"/>
    <col collapsed="false" customWidth="true" hidden="false" outlineLevel="0" max="4" min="4" style="0" width="8.86"/>
    <col collapsed="false" customWidth="true" hidden="false" outlineLevel="0" max="5" min="5" style="0" width="6.28"/>
    <col collapsed="false" customWidth="true" hidden="false" outlineLevel="0" max="6" min="6" style="0" width="6.71"/>
    <col collapsed="false" customWidth="true" hidden="false" outlineLevel="0" max="7" min="7" style="0" width="17.29"/>
    <col collapsed="false" customWidth="true" hidden="false" outlineLevel="0" max="8" min="8" style="0" width="10.99"/>
    <col collapsed="false" customWidth="false" hidden="false" outlineLevel="0" max="11" min="9" style="0" width="11.42"/>
    <col collapsed="false" customWidth="true" hidden="false" outlineLevel="0" max="12" min="12" style="0" width="13.57"/>
    <col collapsed="false" customWidth="true" hidden="false" outlineLevel="0" max="13" min="13" style="0" width="9.29"/>
    <col collapsed="false" customWidth="true" hidden="false" outlineLevel="0" max="14" min="14" style="0" width="8"/>
    <col collapsed="false" customWidth="true" hidden="false" outlineLevel="0" max="15" min="15" style="0" width="10.14"/>
    <col collapsed="false" customWidth="true" hidden="false" outlineLevel="0" max="16" min="16" style="0" width="19.29"/>
    <col collapsed="false" customWidth="true" hidden="false" outlineLevel="0" max="19" min="17" style="0" width="9"/>
    <col collapsed="false" customWidth="true" hidden="false" outlineLevel="0" max="20" min="20" style="0" width="8.86"/>
    <col collapsed="false" customWidth="true" hidden="false" outlineLevel="0" max="22" min="21" style="0" width="6.71"/>
    <col collapsed="false" customWidth="true" hidden="false" outlineLevel="0" max="23" min="23" style="0" width="10.14"/>
    <col collapsed="false" customWidth="true" hidden="false" outlineLevel="0" max="27" min="24" style="0" width="9"/>
    <col collapsed="false" customWidth="true" hidden="false" outlineLevel="0" max="28" min="28" style="0" width="8.86"/>
    <col collapsed="false" customWidth="true" hidden="false" outlineLevel="0" max="30" min="29" style="0" width="6.71"/>
    <col collapsed="false" customWidth="true" hidden="false" outlineLevel="0" max="31" min="31" style="0" width="10.14"/>
    <col collapsed="false" customWidth="true" hidden="false" outlineLevel="0" max="35" min="32" style="0" width="9"/>
    <col collapsed="false" customWidth="true" hidden="false" outlineLevel="0" max="36" min="36" style="0" width="8.86"/>
    <col collapsed="false" customWidth="true" hidden="false" outlineLevel="0" max="38" min="37" style="0" width="6.71"/>
    <col collapsed="false" customWidth="true" hidden="false" outlineLevel="0" max="39" min="39" style="0" width="10.14"/>
    <col collapsed="false" customWidth="true" hidden="false" outlineLevel="0" max="40" min="40" style="0" width="9"/>
    <col collapsed="false" customWidth="true" hidden="false" outlineLevel="0" max="1025" min="41" style="0" width="8.67"/>
  </cols>
  <sheetData>
    <row r="1" customFormat="false" ht="15" hidden="false" customHeight="false" outlineLevel="0" collapsed="false">
      <c r="A1" s="24" t="s">
        <v>64</v>
      </c>
      <c r="B1" s="24"/>
      <c r="J1" s="25"/>
      <c r="K1" s="25" t="n">
        <v>0.3</v>
      </c>
      <c r="L1" s="26" t="s">
        <v>65</v>
      </c>
      <c r="M1" s="25" t="n">
        <f aca="false">M3*K1</f>
        <v>-0.015</v>
      </c>
      <c r="N1" s="25" t="n">
        <f aca="false">N3*K1</f>
        <v>-0.09</v>
      </c>
      <c r="O1" s="25" t="n">
        <f aca="false">O3*K1</f>
        <v>-0.03</v>
      </c>
      <c r="R1" s="25"/>
      <c r="S1" s="25" t="n">
        <v>0.4</v>
      </c>
      <c r="U1" s="25" t="n">
        <f aca="false">U3*S1</f>
        <v>-0.2</v>
      </c>
      <c r="V1" s="25" t="n">
        <f aca="false">V3*S1</f>
        <v>-0.32</v>
      </c>
      <c r="W1" s="25" t="n">
        <f aca="false">W3*S1</f>
        <v>-0.2</v>
      </c>
      <c r="Z1" s="25"/>
      <c r="AA1" s="25" t="n">
        <v>0.5</v>
      </c>
      <c r="AC1" s="25" t="n">
        <f aca="false">AC3*AA1</f>
        <v>-0.325</v>
      </c>
      <c r="AD1" s="25" t="n">
        <f aca="false">AD3*AA1</f>
        <v>-0.45</v>
      </c>
      <c r="AE1" s="25" t="n">
        <f aca="false">AE3*AA1</f>
        <v>-0.325</v>
      </c>
      <c r="AG1" s="25" t="n">
        <v>0.7</v>
      </c>
      <c r="AH1" s="25"/>
      <c r="AI1" s="25"/>
      <c r="AK1" s="25" t="n">
        <f aca="false">AK3*AG1</f>
        <v>-0.665</v>
      </c>
      <c r="AL1" s="25" t="n">
        <f aca="false">AL3*AG1</f>
        <v>-0.665</v>
      </c>
      <c r="AM1" s="25" t="n">
        <f aca="false">AM3*AG1</f>
        <v>-0.665</v>
      </c>
    </row>
    <row r="2" customFormat="false" ht="15" hidden="false" customHeight="false" outlineLevel="0" collapsed="false">
      <c r="A2" s="24"/>
      <c r="B2" s="24"/>
      <c r="L2" s="26" t="s">
        <v>66</v>
      </c>
      <c r="M2" s="25" t="n">
        <f aca="false">M3-M1</f>
        <v>-0.035</v>
      </c>
      <c r="N2" s="25" t="n">
        <f aca="false">N3-N1</f>
        <v>-0.21</v>
      </c>
      <c r="O2" s="25" t="n">
        <f aca="false">O3-O1</f>
        <v>-0.07</v>
      </c>
      <c r="U2" s="25" t="n">
        <f aca="false">U3-U1</f>
        <v>-0.3</v>
      </c>
      <c r="V2" s="25" t="n">
        <f aca="false">V3-V1</f>
        <v>-0.48</v>
      </c>
      <c r="W2" s="25" t="n">
        <f aca="false">W3-W1</f>
        <v>-0.3</v>
      </c>
      <c r="AC2" s="25" t="n">
        <f aca="false">AC3-AC1</f>
        <v>-0.325</v>
      </c>
      <c r="AD2" s="25" t="n">
        <f aca="false">AD3-AD1</f>
        <v>-0.45</v>
      </c>
      <c r="AE2" s="25" t="n">
        <f aca="false">AE3-AE1</f>
        <v>-0.325</v>
      </c>
      <c r="AK2" s="25" t="n">
        <f aca="false">AK3-AK1</f>
        <v>-0.285</v>
      </c>
      <c r="AL2" s="25" t="n">
        <f aca="false">AL3-AL1</f>
        <v>-0.285</v>
      </c>
      <c r="AM2" s="25" t="n">
        <f aca="false">AM3-AM1</f>
        <v>-0.285</v>
      </c>
    </row>
    <row r="3" customFormat="false" ht="35.25" hidden="false" customHeight="true" outlineLevel="0" collapsed="false">
      <c r="A3" s="24"/>
      <c r="B3" s="24"/>
      <c r="I3" s="3"/>
      <c r="J3" s="3"/>
      <c r="K3" s="3"/>
      <c r="L3" s="3"/>
      <c r="M3" s="3" t="n">
        <v>-0.05</v>
      </c>
      <c r="N3" s="3" t="n">
        <v>-0.3</v>
      </c>
      <c r="O3" s="3" t="n">
        <v>-0.1</v>
      </c>
      <c r="Q3" s="3"/>
      <c r="R3" s="3"/>
      <c r="S3" s="3"/>
      <c r="T3" s="3"/>
      <c r="U3" s="3" t="n">
        <v>-0.5</v>
      </c>
      <c r="V3" s="3" t="n">
        <v>-0.8</v>
      </c>
      <c r="W3" s="3" t="n">
        <v>-0.5</v>
      </c>
      <c r="Y3" s="3"/>
      <c r="Z3" s="3"/>
      <c r="AA3" s="3"/>
      <c r="AB3" s="3"/>
      <c r="AC3" s="3" t="n">
        <v>-0.65</v>
      </c>
      <c r="AD3" s="3" t="n">
        <v>-0.9</v>
      </c>
      <c r="AE3" s="3" t="n">
        <v>-0.65</v>
      </c>
      <c r="AG3" s="3"/>
      <c r="AH3" s="3"/>
      <c r="AI3" s="3"/>
      <c r="AJ3" s="3"/>
      <c r="AK3" s="3" t="n">
        <v>-0.95</v>
      </c>
      <c r="AL3" s="3" t="n">
        <v>-0.95</v>
      </c>
      <c r="AM3" s="3" t="n">
        <v>-0.95</v>
      </c>
    </row>
    <row r="4" customFormat="false" ht="15.75" hidden="false" customHeight="false" outlineLevel="0" collapsed="false">
      <c r="I4" s="0" t="n">
        <f aca="false">C4+1</f>
        <v>1</v>
      </c>
      <c r="L4" s="0" t="n">
        <f aca="false">D4+1</f>
        <v>1</v>
      </c>
      <c r="M4" s="0" t="n">
        <f aca="false">E4+1</f>
        <v>1</v>
      </c>
      <c r="N4" s="0" t="n">
        <f aca="false">F4+1</f>
        <v>1</v>
      </c>
      <c r="O4" s="0" t="n">
        <f aca="false">G4+1</f>
        <v>1</v>
      </c>
      <c r="P4" s="0" t="n">
        <f aca="false">H4+1</f>
        <v>1</v>
      </c>
      <c r="Q4" s="0" t="n">
        <f aca="false">I4+1</f>
        <v>2</v>
      </c>
      <c r="T4" s="0" t="n">
        <f aca="false">L4+1</f>
        <v>2</v>
      </c>
      <c r="U4" s="0" t="n">
        <f aca="false">M4+1</f>
        <v>2</v>
      </c>
      <c r="V4" s="0" t="n">
        <f aca="false">N4+1</f>
        <v>2</v>
      </c>
      <c r="W4" s="0" t="n">
        <f aca="false">O4+1</f>
        <v>2</v>
      </c>
      <c r="X4" s="0" t="n">
        <f aca="false">P4+1</f>
        <v>2</v>
      </c>
      <c r="Y4" s="0" t="n">
        <f aca="false">Q4+1</f>
        <v>3</v>
      </c>
      <c r="AB4" s="0" t="n">
        <f aca="false">T4+1</f>
        <v>3</v>
      </c>
      <c r="AC4" s="0" t="n">
        <f aca="false">U4+1</f>
        <v>3</v>
      </c>
      <c r="AD4" s="0" t="n">
        <f aca="false">V4+1</f>
        <v>3</v>
      </c>
      <c r="AE4" s="0" t="n">
        <f aca="false">W4+1</f>
        <v>3</v>
      </c>
      <c r="AF4" s="0" t="n">
        <f aca="false">X4+1</f>
        <v>3</v>
      </c>
      <c r="AG4" s="0" t="n">
        <f aca="false">Y4+1</f>
        <v>4</v>
      </c>
      <c r="AJ4" s="0" t="n">
        <f aca="false">AB4+1</f>
        <v>4</v>
      </c>
      <c r="AK4" s="0" t="n">
        <f aca="false">AC4+1</f>
        <v>4</v>
      </c>
      <c r="AL4" s="0" t="n">
        <f aca="false">AD4+1</f>
        <v>4</v>
      </c>
      <c r="AM4" s="0" t="n">
        <f aca="false">AE4+1</f>
        <v>4</v>
      </c>
      <c r="AN4" s="0" t="n">
        <f aca="false">AF4+1</f>
        <v>4</v>
      </c>
      <c r="AQ4" s="0" t="n">
        <v>1</v>
      </c>
      <c r="AR4" s="0" t="n">
        <v>2</v>
      </c>
      <c r="AS4" s="0" t="n">
        <v>3</v>
      </c>
      <c r="AT4" s="0" t="n">
        <v>4</v>
      </c>
    </row>
    <row r="5" customFormat="false" ht="48.75" hidden="false" customHeight="false" outlineLevel="0" collapsed="false">
      <c r="A5" s="27"/>
      <c r="B5" s="28"/>
      <c r="C5" s="29" t="s">
        <v>67</v>
      </c>
      <c r="D5" s="30" t="s">
        <v>31</v>
      </c>
      <c r="E5" s="30" t="s">
        <v>27</v>
      </c>
      <c r="F5" s="30" t="s">
        <v>29</v>
      </c>
      <c r="G5" s="30" t="s">
        <v>28</v>
      </c>
      <c r="H5" s="31" t="s">
        <v>30</v>
      </c>
      <c r="I5" s="30" t="s">
        <v>67</v>
      </c>
      <c r="J5" s="30" t="s">
        <v>68</v>
      </c>
      <c r="K5" s="30" t="s">
        <v>8</v>
      </c>
      <c r="L5" s="30" t="s">
        <v>31</v>
      </c>
      <c r="M5" s="30" t="s">
        <v>27</v>
      </c>
      <c r="N5" s="30" t="s">
        <v>29</v>
      </c>
      <c r="O5" s="30" t="s">
        <v>28</v>
      </c>
      <c r="P5" s="31" t="s">
        <v>30</v>
      </c>
      <c r="Q5" s="30" t="s">
        <v>67</v>
      </c>
      <c r="R5" s="30" t="s">
        <v>68</v>
      </c>
      <c r="S5" s="30" t="s">
        <v>8</v>
      </c>
      <c r="T5" s="30" t="s">
        <v>31</v>
      </c>
      <c r="U5" s="30" t="s">
        <v>27</v>
      </c>
      <c r="V5" s="30" t="s">
        <v>29</v>
      </c>
      <c r="W5" s="30" t="s">
        <v>28</v>
      </c>
      <c r="X5" s="31" t="s">
        <v>30</v>
      </c>
      <c r="Y5" s="30" t="s">
        <v>67</v>
      </c>
      <c r="Z5" s="30" t="s">
        <v>68</v>
      </c>
      <c r="AA5" s="30" t="s">
        <v>8</v>
      </c>
      <c r="AB5" s="30" t="s">
        <v>31</v>
      </c>
      <c r="AC5" s="30" t="s">
        <v>27</v>
      </c>
      <c r="AD5" s="30" t="s">
        <v>29</v>
      </c>
      <c r="AE5" s="30" t="s">
        <v>28</v>
      </c>
      <c r="AF5" s="31" t="s">
        <v>30</v>
      </c>
      <c r="AG5" s="30" t="s">
        <v>67</v>
      </c>
      <c r="AH5" s="30" t="s">
        <v>68</v>
      </c>
      <c r="AI5" s="30" t="s">
        <v>8</v>
      </c>
      <c r="AJ5" s="30" t="s">
        <v>31</v>
      </c>
      <c r="AK5" s="30" t="s">
        <v>27</v>
      </c>
      <c r="AL5" s="30" t="s">
        <v>29</v>
      </c>
      <c r="AM5" s="30" t="s">
        <v>28</v>
      </c>
      <c r="AN5" s="31" t="s">
        <v>30</v>
      </c>
      <c r="AV5" s="29" t="s">
        <v>67</v>
      </c>
      <c r="AW5" s="30" t="s">
        <v>31</v>
      </c>
      <c r="AX5" s="30" t="s">
        <v>27</v>
      </c>
      <c r="AY5" s="30" t="s">
        <v>29</v>
      </c>
      <c r="AZ5" s="30" t="s">
        <v>28</v>
      </c>
      <c r="BA5" s="31" t="s">
        <v>30</v>
      </c>
    </row>
    <row r="6" customFormat="false" ht="15.75" hidden="false" customHeight="false" outlineLevel="0" collapsed="false">
      <c r="A6" s="32" t="s">
        <v>69</v>
      </c>
      <c r="B6" s="33" t="n">
        <f aca="false">SUM(C6:H6)</f>
        <v>1</v>
      </c>
      <c r="C6" s="34" t="n">
        <f aca="false">AVERAGE(C7:C35)</f>
        <v>0.0821131067060729</v>
      </c>
      <c r="D6" s="35" t="n">
        <f aca="false">AVERAGE(D7:D35)</f>
        <v>0.135649487804199</v>
      </c>
      <c r="E6" s="35" t="n">
        <f aca="false">AVERAGE(E7:E35)</f>
        <v>0.255507373787466</v>
      </c>
      <c r="F6" s="35" t="n">
        <f aca="false">AVERAGE(F7:F35)</f>
        <v>0.0461017377035718</v>
      </c>
      <c r="G6" s="35" t="n">
        <f aca="false">AVERAGE(G7:G35)</f>
        <v>0.16239325136307</v>
      </c>
      <c r="H6" s="36" t="n">
        <f aca="false">AVERAGE(H7:H35)</f>
        <v>0.31823504263562</v>
      </c>
      <c r="I6" s="37" t="n">
        <f aca="false">AVERAGE(I7:I35)</f>
        <v>0.0821131067060729</v>
      </c>
      <c r="J6" s="38" t="n">
        <f aca="false">AVERAGE(J7:J35)</f>
        <v>0.00321339113525639</v>
      </c>
      <c r="K6" s="38" t="n">
        <f aca="false">AVERAGE(K7:K35)</f>
        <v>0.00964017340576916</v>
      </c>
      <c r="L6" s="38" t="n">
        <f aca="false">AVERAGE(L7:L35)</f>
        <v>0.135649487804199</v>
      </c>
      <c r="M6" s="38" t="n">
        <f aca="false">AVERAGE(M7:M35)</f>
        <v>0.242732005098093</v>
      </c>
      <c r="N6" s="38" t="n">
        <f aca="false">AVERAGE(N7:N35)</f>
        <v>0.0322712163925003</v>
      </c>
      <c r="O6" s="38" t="n">
        <f aca="false">AVERAGE(O7:O35)</f>
        <v>0.146153926226763</v>
      </c>
      <c r="P6" s="39" t="n">
        <f aca="false">AVERAGE(P7:P35)</f>
        <v>0.348226693231346</v>
      </c>
      <c r="Q6" s="37" t="n">
        <f aca="false">AVERAGE(Q7:Q35)</f>
        <v>0.0821131067060729</v>
      </c>
      <c r="R6" s="38" t="n">
        <f aca="false">AVERAGE(R7:R35)</f>
        <v>0.0245831702738125</v>
      </c>
      <c r="S6" s="38" t="n">
        <f aca="false">AVERAGE(S7:S35)</f>
        <v>0.0737495108214376</v>
      </c>
      <c r="T6" s="38" t="n">
        <f aca="false">AVERAGE(T7:T35)</f>
        <v>0.135649487804199</v>
      </c>
      <c r="U6" s="38" t="n">
        <f aca="false">AVERAGE(U7:U35)</f>
        <v>0.127753686893733</v>
      </c>
      <c r="V6" s="38" t="n">
        <f aca="false">AVERAGE(V7:V35)</f>
        <v>0.00922034754071436</v>
      </c>
      <c r="W6" s="38" t="n">
        <f aca="false">AVERAGE(W7:W35)</f>
        <v>0.0811966256815348</v>
      </c>
      <c r="X6" s="39" t="n">
        <f aca="false">AVERAGE(X7:X35)</f>
        <v>0.465734064278495</v>
      </c>
      <c r="Y6" s="37" t="n">
        <f aca="false">AVERAGE(Y7:Y35)</f>
        <v>0.0821131067060729</v>
      </c>
      <c r="Z6" s="37" t="n">
        <f aca="false">AVERAGE(Z7:Z35)</f>
        <v>0.0391408712851329</v>
      </c>
      <c r="AA6" s="37" t="n">
        <f aca="false">AVERAGE(AA7:AA35)</f>
        <v>0.117422613855399</v>
      </c>
      <c r="AB6" s="38" t="n">
        <f aca="false">AVERAGE(AB7:AB35)</f>
        <v>0.135649487804199</v>
      </c>
      <c r="AC6" s="38" t="n">
        <f aca="false">AVERAGE(AC7:AC35)</f>
        <v>0.0894275808256132</v>
      </c>
      <c r="AD6" s="38" t="n">
        <f aca="false">AVERAGE(AD7:AD35)</f>
        <v>0.00461017377035718</v>
      </c>
      <c r="AE6" s="38" t="n">
        <f aca="false">AVERAGE(AE7:AE35)</f>
        <v>0.0568376379770744</v>
      </c>
      <c r="AF6" s="39" t="n">
        <f aca="false">AVERAGE(AF7:AF35)</f>
        <v>0.474798527776152</v>
      </c>
      <c r="AG6" s="37" t="n">
        <f aca="false">AVERAGE(AG7:AG35)</f>
        <v>0.0821131067060729</v>
      </c>
      <c r="AH6" s="37" t="n">
        <f aca="false">AVERAGE(AH7:AH35)</f>
        <v>0.0771403928244954</v>
      </c>
      <c r="AI6" s="37" t="n">
        <f aca="false">AVERAGE(AI7:AI35)</f>
        <v>0.231421178473486</v>
      </c>
      <c r="AJ6" s="38" t="n">
        <f aca="false">AVERAGE(AJ7:AJ35)</f>
        <v>0.135649487804199</v>
      </c>
      <c r="AK6" s="38" t="n">
        <f aca="false">AVERAGE(AK7:AK35)</f>
        <v>0.0127753686893733</v>
      </c>
      <c r="AL6" s="38" t="n">
        <f aca="false">AVERAGE(AL7:AL35)</f>
        <v>0.00230508688517859</v>
      </c>
      <c r="AM6" s="38" t="n">
        <f aca="false">AVERAGE(AM7:AM35)</f>
        <v>0.00811966256815347</v>
      </c>
      <c r="AN6" s="39" t="n">
        <f aca="false">AVERAGE(AN7:AN35)</f>
        <v>0.450475716049041</v>
      </c>
      <c r="AV6" s="37" t="n">
        <f aca="false">SUM('[1]Space Heating_GWh'!B2,'[1]Water Heating_GWh'!B2)/SUM('[1]Space Heating_GWh'!$B2:$G2,'[1]Water Heating_GWh'!$B2:$G2)</f>
        <v>0.0555949485788311</v>
      </c>
      <c r="AW6" s="38" t="n">
        <f aca="false">SUM('[1]Space Heating_GWh'!C2,'[1]Water Heating_GWh'!C2)/SUM('[1]Space Heating_GWh'!$B2:$G2,'[1]Water Heating_GWh'!$B2:$G2)</f>
        <v>0.0923358682772408</v>
      </c>
      <c r="AX6" s="38" t="n">
        <f aca="false">SUM('[1]Space Heating_GWh'!D2,'[1]Water Heating_GWh'!D2)/SUM('[1]Space Heating_GWh'!$B2:$G2,'[1]Water Heating_GWh'!$B2:$G2)</f>
        <v>0.434479651714797</v>
      </c>
      <c r="AY6" s="38" t="n">
        <f aca="false">SUM('[1]Space Heating_GWh'!E2,'[1]Water Heating_GWh'!E2)/SUM('[1]Space Heating_GWh'!$B2:$G2,'[1]Water Heating_GWh'!$B2:$G2)</f>
        <v>0.0480966698874151</v>
      </c>
      <c r="AZ6" s="38" t="n">
        <f aca="false">SUM('[1]Space Heating_GWh'!F2,'[1]Water Heating_GWh'!F2)/SUM('[1]Space Heating_GWh'!$B2:$G2,'[1]Water Heating_GWh'!$B2:$G2)</f>
        <v>0.147886057745627</v>
      </c>
      <c r="BA6" s="39" t="n">
        <f aca="false">SUM('[1]Space Heating_GWh'!G2,'[1]Water Heating_GWh'!G2)/SUM('[1]Space Heating_GWh'!$B2:$G2,'[1]Water Heating_GWh'!$B2:$G2)</f>
        <v>0.22160680379609</v>
      </c>
    </row>
    <row r="7" customFormat="false" ht="15" hidden="false" customHeight="false" outlineLevel="0" collapsed="false">
      <c r="A7" s="40" t="s">
        <v>35</v>
      </c>
      <c r="B7" s="41" t="n">
        <v>0</v>
      </c>
      <c r="C7" s="42" t="n">
        <v>0.0677021209801369</v>
      </c>
      <c r="D7" s="43" t="n">
        <v>0.148881508120567</v>
      </c>
      <c r="E7" s="43" t="n">
        <v>0.22473685452098</v>
      </c>
      <c r="F7" s="43" t="n">
        <v>0.0041350012201233</v>
      </c>
      <c r="G7" s="43" t="n">
        <v>0.204022237562775</v>
      </c>
      <c r="H7" s="44" t="n">
        <v>0.350522277595418</v>
      </c>
      <c r="I7" s="42" t="n">
        <f aca="false">$C7</f>
        <v>0.0677021209801369</v>
      </c>
      <c r="J7" s="45" t="n">
        <f aca="false">1/4*($E7*(-M$1)+$F7*(-N$1)+$G7*(-O$1))</f>
        <v>0.00246596751362726</v>
      </c>
      <c r="K7" s="46" t="n">
        <f aca="false">3/4*($E7*(-M$1)+$F7*(-N$1)+$G7*(-O$1))</f>
        <v>0.00739790254088179</v>
      </c>
      <c r="L7" s="46" t="n">
        <f aca="false">$D7</f>
        <v>0.148881508120567</v>
      </c>
      <c r="M7" s="43" t="n">
        <f aca="false">$E7*(1+M$3)</f>
        <v>0.213500011794931</v>
      </c>
      <c r="N7" s="46" t="n">
        <f aca="false">$F7*(1+N$3)</f>
        <v>0.00289450085408631</v>
      </c>
      <c r="O7" s="43" t="n">
        <f aca="false">$G7*(1+O$3)</f>
        <v>0.183620013806498</v>
      </c>
      <c r="P7" s="47" t="n">
        <f aca="false">$H7+($E7*(-M$2)+$F7*(-N$2)+$G7*(-O$2))</f>
        <v>0.373537974389273</v>
      </c>
      <c r="Q7" s="42" t="n">
        <f aca="false">$C7</f>
        <v>0.0677021209801369</v>
      </c>
      <c r="R7" s="48" t="n">
        <f aca="false">0.25*($E7*(-U$1)+$F7*(-V$1)+$G7*(-W$1))</f>
        <v>0.0217687547017976</v>
      </c>
      <c r="S7" s="48" t="n">
        <f aca="false">3/4*($E7*(-U$1)+$F7*(-V$1)+$G7*(-W$1))</f>
        <v>0.0653062641053929</v>
      </c>
      <c r="T7" s="46" t="n">
        <f aca="false">$D7</f>
        <v>0.148881508120567</v>
      </c>
      <c r="U7" s="43" t="n">
        <f aca="false">$E7*(1+U$3)</f>
        <v>0.11236842726049</v>
      </c>
      <c r="V7" s="46" t="n">
        <f aca="false">$F7*(1+V$3)</f>
        <v>0.00082700024402466</v>
      </c>
      <c r="W7" s="43" t="n">
        <f aca="false">$G7*(1+W$3)</f>
        <v>0.102011118781388</v>
      </c>
      <c r="X7" s="47" t="n">
        <f aca="false">$H7+($E7*(-U$2)+$F7*(-V$2)+$G7*(-W$2))</f>
        <v>0.481134805806204</v>
      </c>
      <c r="Y7" s="42" t="n">
        <f aca="false">$C7</f>
        <v>0.0677021209801369</v>
      </c>
      <c r="Z7" s="48" t="n">
        <f aca="false">1/4*($E7*(-AC$1)+$F7*(-AD$1)+$G7*(-AE$1))</f>
        <v>0.035301863869069</v>
      </c>
      <c r="AA7" s="48" t="n">
        <f aca="false">3/4*($E7*(-AC$1)+$F7*(-AD$1)+$G7*(-AE$1))</f>
        <v>0.105905591607207</v>
      </c>
      <c r="AB7" s="46" t="n">
        <f aca="false">$D7</f>
        <v>0.148881508120567</v>
      </c>
      <c r="AC7" s="43" t="n">
        <f aca="false">$E7*(1+AC$3)</f>
        <v>0.0786578990823429</v>
      </c>
      <c r="AD7" s="46" t="n">
        <f aca="false">$F7*(1+AD$3)</f>
        <v>0.00041350012201233</v>
      </c>
      <c r="AE7" s="43" t="n">
        <f aca="false">$G7*(1+AE$3)</f>
        <v>0.0714077831469714</v>
      </c>
      <c r="AF7" s="47" t="n">
        <f aca="false">$H7+($E7*(-AC$2)+$F7*(-AD$2)+$G7*(-AE$2))</f>
        <v>0.491729733071694</v>
      </c>
      <c r="AG7" s="42" t="n">
        <f aca="false">$C7</f>
        <v>0.0677021209801369</v>
      </c>
      <c r="AH7" s="48" t="n">
        <f aca="false">1/4*($E7*(-AK$1)+$F7*(-AL$1)+$G7*(-AM$1))</f>
        <v>0.0719686430117698</v>
      </c>
      <c r="AI7" s="48" t="n">
        <f aca="false">3/4*($E7*(-AK$1)+$F7*(-AL$1)+$G7*(-AM$1))</f>
        <v>0.215905929035309</v>
      </c>
      <c r="AJ7" s="46" t="n">
        <f aca="false">$D7</f>
        <v>0.148881508120567</v>
      </c>
      <c r="AK7" s="43" t="n">
        <f aca="false">$E7*(1+AK$3)</f>
        <v>0.011236842726049</v>
      </c>
      <c r="AL7" s="46" t="n">
        <f aca="false">$F7*(1+AL$3)</f>
        <v>0.000206750061006165</v>
      </c>
      <c r="AM7" s="43" t="n">
        <f aca="false">$G7*(1+AM$3)</f>
        <v>0.0102011118781388</v>
      </c>
      <c r="AN7" s="47" t="n">
        <f aca="false">$H7+($E7*(-AK$2)+$F7*(-AL$2)+$G7*(-AM$2))</f>
        <v>0.473897094187024</v>
      </c>
      <c r="AP7" s="49" t="n">
        <f aca="false">SUM(C7:H7)</f>
        <v>1</v>
      </c>
      <c r="AQ7" s="49" t="n">
        <f aca="false">SUM(I7:P7)</f>
        <v>1</v>
      </c>
      <c r="AR7" s="49" t="n">
        <f aca="false">SUM(Q7:X7)</f>
        <v>1</v>
      </c>
      <c r="AS7" s="49" t="n">
        <f aca="false">SUM(Y7:AF7)</f>
        <v>1</v>
      </c>
      <c r="AT7" s="49" t="n">
        <f aca="false">SUM(AG7:AN7)</f>
        <v>1</v>
      </c>
      <c r="AU7" s="0" t="str">
        <f aca="false">A7</f>
        <v>Austria</v>
      </c>
      <c r="AV7" s="42" t="n">
        <f aca="false">SUM('[1]Space Heating_GWh'!B22,'[1]Water Heating_GWh'!B22)/SUM('[1]Space Heating_GWh'!$B22:$G22,'[1]Water Heating_GWh'!$B22:$G22)</f>
        <v>0.0677021209801369</v>
      </c>
      <c r="AW7" s="46" t="n">
        <f aca="false">SUM('[1]Space Heating_GWh'!C22,'[1]Water Heating_GWh'!C22)/SUM('[1]Space Heating_GWh'!$B22:$G22,'[1]Water Heating_GWh'!$B22:$G22)</f>
        <v>0.148881508120567</v>
      </c>
      <c r="AX7" s="46" t="n">
        <f aca="false">SUM('[1]Space Heating_GWh'!D22,'[1]Water Heating_GWh'!D22)/SUM('[1]Space Heating_GWh'!$B22:$G22,'[1]Water Heating_GWh'!$B22:$G22)</f>
        <v>0.22473685452098</v>
      </c>
      <c r="AY7" s="46" t="n">
        <f aca="false">SUM('[1]Space Heating_GWh'!E22,'[1]Water Heating_GWh'!E22)/SUM('[1]Space Heating_GWh'!$B22:$G22,'[1]Water Heating_GWh'!$B22:$G22)</f>
        <v>0.0041350012201233</v>
      </c>
      <c r="AZ7" s="46" t="n">
        <f aca="false">SUM('[1]Space Heating_GWh'!F22,'[1]Water Heating_GWh'!F22)/SUM('[1]Space Heating_GWh'!$B22:$G22,'[1]Water Heating_GWh'!$B22:$G22)</f>
        <v>0.204022237562775</v>
      </c>
      <c r="BA7" s="47" t="n">
        <f aca="false">SUM('[1]Space Heating_GWh'!G22,'[1]Water Heating_GWh'!G22)/SUM('[1]Space Heating_GWh'!$B22:$G22,'[1]Water Heating_GWh'!$B22:$G22)</f>
        <v>0.350522277595418</v>
      </c>
    </row>
    <row r="8" customFormat="false" ht="15" hidden="false" customHeight="false" outlineLevel="0" collapsed="false">
      <c r="A8" s="50" t="s">
        <v>36</v>
      </c>
      <c r="B8" s="41" t="n">
        <v>0</v>
      </c>
      <c r="C8" s="51" t="n">
        <v>0.0322391922461058</v>
      </c>
      <c r="D8" s="52" t="n">
        <v>0.00014068069626642</v>
      </c>
      <c r="E8" s="52" t="n">
        <v>0.490515403120592</v>
      </c>
      <c r="F8" s="52" t="n">
        <v>0.0125191526518373</v>
      </c>
      <c r="G8" s="52" t="n">
        <v>0.362017285361585</v>
      </c>
      <c r="H8" s="53" t="n">
        <v>0.102568285923614</v>
      </c>
      <c r="I8" s="54" t="n">
        <f aca="false">$C8</f>
        <v>0.0322391922461058</v>
      </c>
      <c r="J8" s="55" t="n">
        <f aca="false">1/4*($E8*(-M$1)+$F8*(-N$1)+$G8*(-O$1))</f>
        <v>0.00483624333658044</v>
      </c>
      <c r="K8" s="55" t="n">
        <f aca="false">3/4*($E8*(-M$1)+$F8*(-N$1)+$G8*(-O$1))</f>
        <v>0.0145087300097413</v>
      </c>
      <c r="L8" s="43" t="n">
        <f aca="false">$D8</f>
        <v>0.00014068069626642</v>
      </c>
      <c r="M8" s="43" t="n">
        <f aca="false">$E8*(1+M$3)</f>
        <v>0.465989632964562</v>
      </c>
      <c r="N8" s="43" t="n">
        <f aca="false">$F8*(1+N$3)</f>
        <v>0.00876340685628612</v>
      </c>
      <c r="O8" s="43" t="n">
        <f aca="false">$G8*(1+O$3)</f>
        <v>0.325815556825426</v>
      </c>
      <c r="P8" s="53" t="n">
        <f aca="false">$H8+($E8*(-M$2)+$F8*(-N$2)+$G8*(-O$2))</f>
        <v>0.147706557065032</v>
      </c>
      <c r="Q8" s="42" t="n">
        <f aca="false">$C8</f>
        <v>0.0322391922461058</v>
      </c>
      <c r="R8" s="55" t="n">
        <f aca="false">0.25*($E8*(-U$1)+$F8*(-V$1)+$G8*(-W$1))</f>
        <v>0.0436281666362558</v>
      </c>
      <c r="S8" s="55" t="n">
        <f aca="false">3/4*($E8*(-U$1)+$F8*(-V$1)+$G8*(-W$1))</f>
        <v>0.130884499908767</v>
      </c>
      <c r="T8" s="43" t="n">
        <f aca="false">$D8</f>
        <v>0.00014068069626642</v>
      </c>
      <c r="U8" s="43" t="n">
        <f aca="false">$E8*(1+U$3)</f>
        <v>0.245257701560296</v>
      </c>
      <c r="V8" s="43" t="n">
        <f aca="false">$F8*(1+V$3)</f>
        <v>0.00250383053036746</v>
      </c>
      <c r="W8" s="43" t="n">
        <f aca="false">$G8*(1+W$3)</f>
        <v>0.181008642680792</v>
      </c>
      <c r="X8" s="53" t="n">
        <f aca="false">$H8+($E8*(-U$2)+$F8*(-V$2)+$G8*(-W$2))</f>
        <v>0.364337285741149</v>
      </c>
      <c r="Y8" s="54" t="n">
        <f aca="false">$C8</f>
        <v>0.0322391922461058</v>
      </c>
      <c r="Z8" s="48" t="n">
        <f aca="false">1/4*($E8*(-AC$1)+$F8*(-AD$1)+$G8*(-AE$1))</f>
        <v>0.0706766856125085</v>
      </c>
      <c r="AA8" s="55" t="n">
        <f aca="false">3/4*($E8*(-AC$1)+$F8*(-AD$1)+$G8*(-AE$1))</f>
        <v>0.212030056837526</v>
      </c>
      <c r="AB8" s="43" t="n">
        <f aca="false">$D8</f>
        <v>0.00014068069626642</v>
      </c>
      <c r="AC8" s="43" t="n">
        <f aca="false">$E8*(1+AC$3)</f>
        <v>0.171680391092207</v>
      </c>
      <c r="AD8" s="43" t="n">
        <f aca="false">$F8*(1+AD$3)</f>
        <v>0.00125191526518373</v>
      </c>
      <c r="AE8" s="43" t="n">
        <f aca="false">$G8*(1+AE$3)</f>
        <v>0.126706049876555</v>
      </c>
      <c r="AF8" s="53" t="n">
        <f aca="false">$H8+($E8*(-AC$2)+$F8*(-AD$2)+$G8*(-AE$2))</f>
        <v>0.385275028373649</v>
      </c>
      <c r="AG8" s="54" t="n">
        <f aca="false">$C8</f>
        <v>0.0322391922461058</v>
      </c>
      <c r="AH8" s="48" t="n">
        <f aca="false">1/4*($E8*(-AK$1)+$F8*(-AL$1)+$G8*(-AM$1))</f>
        <v>0.14381486858853</v>
      </c>
      <c r="AI8" s="55" t="n">
        <f aca="false">3/4*($E8*(-AK$1)+$F8*(-AL$1)+$G8*(-AM$1))</f>
        <v>0.431444605765589</v>
      </c>
      <c r="AJ8" s="43" t="n">
        <f aca="false">$D8</f>
        <v>0.00014068069626642</v>
      </c>
      <c r="AK8" s="43" t="n">
        <f aca="false">$E8*(1+AK$3)</f>
        <v>0.0245257701560295</v>
      </c>
      <c r="AL8" s="43" t="n">
        <f aca="false">$F8*(1+AL$3)</f>
        <v>0.000625957632591865</v>
      </c>
      <c r="AM8" s="43" t="n">
        <f aca="false">$G8*(1+AM$3)</f>
        <v>0.0181008642680792</v>
      </c>
      <c r="AN8" s="53" t="n">
        <f aca="false">$H8+($E8*(-AK$2)+$F8*(-AL$2)+$G8*(-AM$2))</f>
        <v>0.349108060646808</v>
      </c>
      <c r="AP8" s="49" t="n">
        <f aca="false">SUM(C8:H8)</f>
        <v>1</v>
      </c>
      <c r="AQ8" s="49" t="n">
        <f aca="false">SUM(I8:P8)</f>
        <v>1</v>
      </c>
      <c r="AR8" s="49" t="n">
        <f aca="false">SUM(Q8:X8)</f>
        <v>1</v>
      </c>
      <c r="AS8" s="49" t="n">
        <f aca="false">SUM(Y8:AF8)</f>
        <v>1</v>
      </c>
      <c r="AT8" s="49" t="n">
        <f aca="false">SUM(AG8:AN8)</f>
        <v>1</v>
      </c>
      <c r="AU8" s="0" t="str">
        <f aca="false">A8</f>
        <v>Belgium</v>
      </c>
      <c r="AV8" s="56" t="n">
        <f aca="false">SUM('[1]Space Heating_GWh'!B3,'[1]Water Heating_GWh'!B3)/SUM('[1]Space Heating_GWh'!$B3:$G3,'[1]Water Heating_GWh'!$B3:$G3)</f>
        <v>0.0322391922461058</v>
      </c>
      <c r="AW8" s="57" t="n">
        <f aca="false">SUM('[1]Space Heating_GWh'!C3,'[1]Water Heating_GWh'!C3)/SUM('[1]Space Heating_GWh'!$B3:$G3,'[1]Water Heating_GWh'!$B3:$G3)</f>
        <v>0.00014068069626642</v>
      </c>
      <c r="AX8" s="57" t="n">
        <f aca="false">SUM('[1]Space Heating_GWh'!D3,'[1]Water Heating_GWh'!D3)/SUM('[1]Space Heating_GWh'!$B3:$G3,'[1]Water Heating_GWh'!$B3:$G3)</f>
        <v>0.490515403120592</v>
      </c>
      <c r="AY8" s="57" t="n">
        <f aca="false">SUM('[1]Space Heating_GWh'!E3,'[1]Water Heating_GWh'!E3)/SUM('[1]Space Heating_GWh'!$B3:$G3,'[1]Water Heating_GWh'!$B3:$G3)</f>
        <v>0.0125191526518373</v>
      </c>
      <c r="AZ8" s="57" t="n">
        <f aca="false">SUM('[1]Space Heating_GWh'!F3,'[1]Water Heating_GWh'!F3)/SUM('[1]Space Heating_GWh'!$B3:$G3,'[1]Water Heating_GWh'!$B3:$G3)</f>
        <v>0.362017285361585</v>
      </c>
      <c r="BA8" s="58" t="n">
        <f aca="false">SUM('[1]Space Heating_GWh'!G3,'[1]Water Heating_GWh'!G3)/SUM('[1]Space Heating_GWh'!$B3:$G3,'[1]Water Heating_GWh'!$B3:$G3)</f>
        <v>0.102568285923614</v>
      </c>
    </row>
    <row r="9" customFormat="false" ht="15" hidden="false" customHeight="false" outlineLevel="0" collapsed="false">
      <c r="A9" s="50" t="s">
        <v>37</v>
      </c>
      <c r="B9" s="41" t="n">
        <v>0</v>
      </c>
      <c r="C9" s="51" t="n">
        <v>0.0862474369945829</v>
      </c>
      <c r="D9" s="52" t="n">
        <v>0.159306445972484</v>
      </c>
      <c r="E9" s="52" t="n">
        <v>0.0382519925707427</v>
      </c>
      <c r="F9" s="52" t="n">
        <v>0.125928342135389</v>
      </c>
      <c r="G9" s="52" t="n">
        <v>0.000928410733928439</v>
      </c>
      <c r="H9" s="53" t="n">
        <v>0.589337371592873</v>
      </c>
      <c r="I9" s="54" t="n">
        <f aca="false">$C9</f>
        <v>0.0862474369945829</v>
      </c>
      <c r="J9" s="55" t="n">
        <f aca="false">1/4*($E9*(-M$1)+$F9*(-N$1)+$G9*(-O$1))</f>
        <v>0.002983795750691</v>
      </c>
      <c r="K9" s="55" t="n">
        <f aca="false">3/4*($E9*(-M$1)+$F9*(-N$1)+$G9*(-O$1))</f>
        <v>0.008951387252073</v>
      </c>
      <c r="L9" s="43" t="n">
        <f aca="false">$D9</f>
        <v>0.159306445972484</v>
      </c>
      <c r="M9" s="43" t="n">
        <f aca="false">$E9*(1+M$3)</f>
        <v>0.0363393929422055</v>
      </c>
      <c r="N9" s="43" t="n">
        <f aca="false">$F9*(1+N$3)</f>
        <v>0.0881498394947723</v>
      </c>
      <c r="O9" s="43" t="n">
        <f aca="false">$G9*(1+O$3)</f>
        <v>0.000835569660535595</v>
      </c>
      <c r="P9" s="53" t="n">
        <f aca="false">$H9+($E9*(-M$2)+$F9*(-N$2)+$G9*(-O$2))</f>
        <v>0.617186131932655</v>
      </c>
      <c r="Q9" s="42" t="n">
        <f aca="false">$C9</f>
        <v>0.0862474369945829</v>
      </c>
      <c r="R9" s="55" t="n">
        <f aca="false">0.25*($E9*(-U$1)+$F9*(-V$1)+$G9*(-W$1))</f>
        <v>0.0120332875360647</v>
      </c>
      <c r="S9" s="55" t="n">
        <f aca="false">3/4*($E9*(-U$1)+$F9*(-V$1)+$G9*(-W$1))</f>
        <v>0.036099862608194</v>
      </c>
      <c r="T9" s="43" t="n">
        <f aca="false">$D9</f>
        <v>0.159306445972484</v>
      </c>
      <c r="U9" s="43" t="n">
        <f aca="false">$E9*(1+U$3)</f>
        <v>0.0191259962853713</v>
      </c>
      <c r="V9" s="43" t="n">
        <f aca="false">$F9*(1+V$3)</f>
        <v>0.0251856684270778</v>
      </c>
      <c r="W9" s="43" t="n">
        <f aca="false">$G9*(1+W$3)</f>
        <v>0.000464205366964219</v>
      </c>
      <c r="X9" s="53" t="n">
        <f aca="false">$H9+($E9*(-U$2)+$F9*(-V$2)+$G9*(-W$2))</f>
        <v>0.661537096809261</v>
      </c>
      <c r="Y9" s="54" t="n">
        <f aca="false">$C9</f>
        <v>0.0862474369945829</v>
      </c>
      <c r="Z9" s="48" t="n">
        <f aca="false">1/4*($E9*(-AC$1)+$F9*(-AD$1)+$G9*(-AE$1))</f>
        <v>0.0173503462587358</v>
      </c>
      <c r="AA9" s="55" t="n">
        <f aca="false">3/4*($E9*(-AC$1)+$F9*(-AD$1)+$G9*(-AE$1))</f>
        <v>0.0520510387762074</v>
      </c>
      <c r="AB9" s="43" t="n">
        <f aca="false">$D9</f>
        <v>0.159306445972484</v>
      </c>
      <c r="AC9" s="43" t="n">
        <f aca="false">$E9*(1+AC$3)</f>
        <v>0.0133881973997599</v>
      </c>
      <c r="AD9" s="43" t="n">
        <f aca="false">$F9*(1+AD$3)</f>
        <v>0.0125928342135389</v>
      </c>
      <c r="AE9" s="43" t="n">
        <f aca="false">$G9*(1+AE$3)</f>
        <v>0.000324943756874954</v>
      </c>
      <c r="AF9" s="53" t="n">
        <f aca="false">$H9+($E9*(-AC$2)+$F9*(-AD$2)+$G9*(-AE$2))</f>
        <v>0.658738756627816</v>
      </c>
      <c r="AG9" s="54" t="n">
        <f aca="false">$C9</f>
        <v>0.0862474369945829</v>
      </c>
      <c r="AH9" s="48" t="n">
        <f aca="false">1/4*($E9*(-AK$1)+$F9*(-AL$1)+$G9*(-AM$1))</f>
        <v>0.02744932892941</v>
      </c>
      <c r="AI9" s="55" t="n">
        <f aca="false">3/4*($E9*(-AK$1)+$F9*(-AL$1)+$G9*(-AM$1))</f>
        <v>0.08234798678823</v>
      </c>
      <c r="AJ9" s="43" t="n">
        <f aca="false">$D9</f>
        <v>0.159306445972484</v>
      </c>
      <c r="AK9" s="43" t="n">
        <f aca="false">$E9*(1+AK$3)</f>
        <v>0.00191259962853713</v>
      </c>
      <c r="AL9" s="43" t="n">
        <f aca="false">$F9*(1+AL$3)</f>
        <v>0.00629641710676944</v>
      </c>
      <c r="AM9" s="43" t="n">
        <f aca="false">$G9*(1+AM$3)</f>
        <v>4.64205366964219E-005</v>
      </c>
      <c r="AN9" s="53" t="n">
        <f aca="false">$H9+($E9*(-AK$2)+$F9*(-AL$2)+$G9*(-AM$2))</f>
        <v>0.63639336404329</v>
      </c>
      <c r="AP9" s="49" t="n">
        <f aca="false">SUM(C9:H9)</f>
        <v>1</v>
      </c>
      <c r="AQ9" s="49" t="n">
        <f aca="false">SUM(I9:P9)</f>
        <v>1</v>
      </c>
      <c r="AR9" s="49" t="n">
        <f aca="false">SUM(Q9:X9)</f>
        <v>1</v>
      </c>
      <c r="AS9" s="49" t="n">
        <f aca="false">SUM(Y9:AF9)</f>
        <v>1</v>
      </c>
      <c r="AT9" s="49" t="n">
        <f aca="false">SUM(AG9:AN9)</f>
        <v>1</v>
      </c>
      <c r="AU9" s="0" t="str">
        <f aca="false">A9</f>
        <v>Bulgaria</v>
      </c>
      <c r="AV9" s="56" t="n">
        <f aca="false">SUM('[1]Space Heating_GWh'!B4,'[1]Water Heating_GWh'!B4)/SUM('[1]Space Heating_GWh'!$B4:$G4,'[1]Water Heating_GWh'!$B4:$G4)</f>
        <v>0.0862474369945829</v>
      </c>
      <c r="AW9" s="57" t="n">
        <f aca="false">SUM('[1]Space Heating_GWh'!C4,'[1]Water Heating_GWh'!C4)/SUM('[1]Space Heating_GWh'!$B4:$G4,'[1]Water Heating_GWh'!$B4:$G4)</f>
        <v>0.159306445972484</v>
      </c>
      <c r="AX9" s="57" t="n">
        <f aca="false">SUM('[1]Space Heating_GWh'!D4,'[1]Water Heating_GWh'!D4)/SUM('[1]Space Heating_GWh'!$B4:$G4,'[1]Water Heating_GWh'!$B4:$G4)</f>
        <v>0.0382519925707427</v>
      </c>
      <c r="AY9" s="57" t="n">
        <f aca="false">SUM('[1]Space Heating_GWh'!E4,'[1]Water Heating_GWh'!E4)/SUM('[1]Space Heating_GWh'!$B4:$G4,'[1]Water Heating_GWh'!$B4:$G4)</f>
        <v>0.125928342135389</v>
      </c>
      <c r="AZ9" s="57" t="n">
        <f aca="false">SUM('[1]Space Heating_GWh'!F4,'[1]Water Heating_GWh'!F4)/SUM('[1]Space Heating_GWh'!$B4:$G4,'[1]Water Heating_GWh'!$B4:$G4)</f>
        <v>0.000928410733928439</v>
      </c>
      <c r="BA9" s="58" t="n">
        <f aca="false">SUM('[1]Space Heating_GWh'!G4,'[1]Water Heating_GWh'!G4)/SUM('[1]Space Heating_GWh'!$B4:$G4,'[1]Water Heating_GWh'!$B4:$G4)</f>
        <v>0.589337371592873</v>
      </c>
    </row>
    <row r="10" customFormat="false" ht="15" hidden="false" customHeight="false" outlineLevel="1" collapsed="false">
      <c r="A10" s="50" t="s">
        <v>38</v>
      </c>
      <c r="B10" s="41" t="n">
        <v>0</v>
      </c>
      <c r="C10" s="51" t="n">
        <v>0.0163400348601231</v>
      </c>
      <c r="D10" s="52" t="n">
        <v>0.0662613286298775</v>
      </c>
      <c r="E10" s="52" t="n">
        <v>0.209189822812461</v>
      </c>
      <c r="F10" s="52" t="n">
        <v>0.00132930610426402</v>
      </c>
      <c r="G10" s="52" t="n">
        <v>0.0548435066070093</v>
      </c>
      <c r="H10" s="53" t="n">
        <v>0.652036000986265</v>
      </c>
      <c r="I10" s="54" t="n">
        <f aca="false">$C10</f>
        <v>0.0163400348601231</v>
      </c>
      <c r="J10" s="55" t="n">
        <f aca="false">1/4*($E10*(-M$1)+$F10*(-N$1)+$G10*(-O$1))</f>
        <v>0.00122569752244524</v>
      </c>
      <c r="K10" s="55" t="n">
        <f aca="false">3/4*($E10*(-M$1)+$F10*(-N$1)+$G10*(-O$1))</f>
        <v>0.00367709256733571</v>
      </c>
      <c r="L10" s="43" t="n">
        <f aca="false">$D10</f>
        <v>0.0662613286298775</v>
      </c>
      <c r="M10" s="43" t="n">
        <f aca="false">$E10*(1+M$3)</f>
        <v>0.198730331671838</v>
      </c>
      <c r="N10" s="43" t="n">
        <f aca="false">$F10*(1+N$3)</f>
        <v>0.000930514272984817</v>
      </c>
      <c r="O10" s="43" t="n">
        <f aca="false">$G10*(1+O$3)</f>
        <v>0.0493591559463084</v>
      </c>
      <c r="P10" s="53" t="n">
        <f aca="false">$H10+($E10*(-M$2)+$F10*(-N$2)+$G10*(-O$2))</f>
        <v>0.663475844529087</v>
      </c>
      <c r="Q10" s="42" t="n">
        <f aca="false">$C10</f>
        <v>0.0163400348601231</v>
      </c>
      <c r="R10" s="55" t="n">
        <f aca="false">0.25*($E10*(-U$1)+$F10*(-V$1)+$G10*(-W$1))</f>
        <v>0.0133080109593146</v>
      </c>
      <c r="S10" s="55" t="n">
        <f aca="false">3/4*($E10*(-U$1)+$F10*(-V$1)+$G10*(-W$1))</f>
        <v>0.0399240328779439</v>
      </c>
      <c r="T10" s="43" t="n">
        <f aca="false">$D10</f>
        <v>0.0662613286298775</v>
      </c>
      <c r="U10" s="43" t="n">
        <f aca="false">$E10*(1+U$3)</f>
        <v>0.10459491140623</v>
      </c>
      <c r="V10" s="43" t="n">
        <f aca="false">$F10*(1+V$3)</f>
        <v>0.000265861220852805</v>
      </c>
      <c r="W10" s="43" t="n">
        <f aca="false">$G10*(1+W$3)</f>
        <v>0.0274217533035046</v>
      </c>
      <c r="X10" s="53" t="n">
        <f aca="false">$H10+($E10*(-U$2)+$F10*(-V$2)+$G10*(-W$2))</f>
        <v>0.731884066742153</v>
      </c>
      <c r="Y10" s="54" t="n">
        <f aca="false">$C10</f>
        <v>0.0163400348601231</v>
      </c>
      <c r="Z10" s="48" t="n">
        <f aca="false">1/4*($E10*(-AC$1)+$F10*(-AD$1)+$G10*(-AE$1))</f>
        <v>0.0216022549520616</v>
      </c>
      <c r="AA10" s="55" t="n">
        <f aca="false">3/4*($E10*(-AC$1)+$F10*(-AD$1)+$G10*(-AE$1))</f>
        <v>0.0648067648561849</v>
      </c>
      <c r="AB10" s="43" t="n">
        <f aca="false">$D10</f>
        <v>0.0662613286298775</v>
      </c>
      <c r="AC10" s="43" t="n">
        <f aca="false">$E10*(1+AC$3)</f>
        <v>0.0732164379843613</v>
      </c>
      <c r="AD10" s="43" t="n">
        <f aca="false">$F10*(1+AD$3)</f>
        <v>0.000132930610426402</v>
      </c>
      <c r="AE10" s="43" t="n">
        <f aca="false">$G10*(1+AE$3)</f>
        <v>0.0191952273124532</v>
      </c>
      <c r="AF10" s="53" t="n">
        <f aca="false">$H10+($E10*(-AC$2)+$F10*(-AD$2)+$G10*(-AE$2))</f>
        <v>0.738445020794512</v>
      </c>
      <c r="AG10" s="54" t="n">
        <f aca="false">$C10</f>
        <v>0.0163400348601231</v>
      </c>
      <c r="AH10" s="48" t="n">
        <f aca="false">1/4*($E10*(-AK$1)+$F10*(-AL$1)+$G10*(-AM$1))</f>
        <v>0.0441165381558208</v>
      </c>
      <c r="AI10" s="55" t="n">
        <f aca="false">3/4*($E10*(-AK$1)+$F10*(-AL$1)+$G10*(-AM$1))</f>
        <v>0.132349614467462</v>
      </c>
      <c r="AJ10" s="43" t="n">
        <f aca="false">$D10</f>
        <v>0.0662613286298775</v>
      </c>
      <c r="AK10" s="43" t="n">
        <f aca="false">$E10*(1+AK$3)</f>
        <v>0.010459491140623</v>
      </c>
      <c r="AL10" s="43" t="n">
        <f aca="false">$F10*(1+AL$3)</f>
        <v>6.64653052132011E-005</v>
      </c>
      <c r="AM10" s="43" t="n">
        <f aca="false">$G10*(1+AM$3)</f>
        <v>0.00274217533035046</v>
      </c>
      <c r="AN10" s="53" t="n">
        <f aca="false">$H10+($E10*(-AK$2)+$F10*(-AL$2)+$G10*(-AM$2))</f>
        <v>0.727664352110529</v>
      </c>
      <c r="AP10" s="49" t="n">
        <f aca="false">SUM(C10:H10)</f>
        <v>1</v>
      </c>
      <c r="AQ10" s="49" t="n">
        <f aca="false">SUM(I10:P10)</f>
        <v>1</v>
      </c>
      <c r="AR10" s="49" t="n">
        <f aca="false">SUM(Q10:X10)</f>
        <v>1</v>
      </c>
      <c r="AS10" s="49" t="n">
        <f aca="false">SUM(Y10:AF10)</f>
        <v>1</v>
      </c>
      <c r="AT10" s="49" t="n">
        <f aca="false">SUM(AG10:AN10)</f>
        <v>1</v>
      </c>
      <c r="AU10" s="0" t="str">
        <f aca="false">A10</f>
        <v>Croatia</v>
      </c>
      <c r="AV10" s="56" t="n">
        <f aca="false">SUM('[1]Space Heating_GWh'!B13,'[1]Water Heating_GWh'!B13)/SUM('[1]Space Heating_GWh'!$B13:$G13,'[1]Water Heating_GWh'!$B13:$G13)</f>
        <v>0.0163400348601231</v>
      </c>
      <c r="AW10" s="57" t="n">
        <f aca="false">SUM('[1]Space Heating_GWh'!C13,'[1]Water Heating_GWh'!C13)/SUM('[1]Space Heating_GWh'!$B13:$G13,'[1]Water Heating_GWh'!$B13:$G13)</f>
        <v>0.0662613286298775</v>
      </c>
      <c r="AX10" s="57" t="n">
        <f aca="false">SUM('[1]Space Heating_GWh'!D13,'[1]Water Heating_GWh'!D13)/SUM('[1]Space Heating_GWh'!$B13:$G13,'[1]Water Heating_GWh'!$B13:$G13)</f>
        <v>0.209189822812461</v>
      </c>
      <c r="AY10" s="57" t="n">
        <f aca="false">SUM('[1]Space Heating_GWh'!E13,'[1]Water Heating_GWh'!E13)/SUM('[1]Space Heating_GWh'!$B13:$G13,'[1]Water Heating_GWh'!$B13:$G13)</f>
        <v>0.00132930610426402</v>
      </c>
      <c r="AZ10" s="57" t="n">
        <f aca="false">SUM('[1]Space Heating_GWh'!F13,'[1]Water Heating_GWh'!F13)/SUM('[1]Space Heating_GWh'!$B13:$G13,'[1]Water Heating_GWh'!$B13:$G13)</f>
        <v>0.0548435066070093</v>
      </c>
      <c r="BA10" s="58" t="n">
        <f aca="false">SUM('[1]Space Heating_GWh'!G13,'[1]Water Heating_GWh'!G13)/SUM('[1]Space Heating_GWh'!$B13:$G13,'[1]Water Heating_GWh'!$B13:$G13)</f>
        <v>0.652036000986265</v>
      </c>
    </row>
    <row r="11" customFormat="false" ht="15" hidden="false" customHeight="false" outlineLevel="1" collapsed="false">
      <c r="A11" s="50" t="s">
        <v>39</v>
      </c>
      <c r="B11" s="41" t="n">
        <v>0</v>
      </c>
      <c r="C11" s="59" t="n">
        <f aca="false">C25</f>
        <v>0.34465438009261</v>
      </c>
      <c r="D11" s="60" t="n">
        <f aca="false">D25</f>
        <v>0</v>
      </c>
      <c r="E11" s="60" t="n">
        <f aca="false">E25</f>
        <v>0</v>
      </c>
      <c r="F11" s="60" t="n">
        <f aca="false">F25</f>
        <v>0</v>
      </c>
      <c r="G11" s="60" t="n">
        <f aca="false">G25</f>
        <v>0.568642487925828</v>
      </c>
      <c r="H11" s="61" t="n">
        <f aca="false">H25</f>
        <v>0.0867031319815612</v>
      </c>
      <c r="I11" s="54" t="n">
        <f aca="false">$C11</f>
        <v>0.34465438009261</v>
      </c>
      <c r="J11" s="55" t="n">
        <f aca="false">1/4*($E11*(-M$1)+$F11*(-N$1)+$G11*(-O$1))</f>
        <v>0.00426481865944371</v>
      </c>
      <c r="K11" s="55" t="n">
        <f aca="false">3/4*($E11*(-M$1)+$F11*(-N$1)+$G11*(-O$1))</f>
        <v>0.0127944559783311</v>
      </c>
      <c r="L11" s="43" t="n">
        <f aca="false">$D11</f>
        <v>0</v>
      </c>
      <c r="M11" s="43" t="n">
        <f aca="false">$E11*(1+M$3)</f>
        <v>0</v>
      </c>
      <c r="N11" s="43" t="n">
        <f aca="false">$F11*(1+N$3)</f>
        <v>0</v>
      </c>
      <c r="O11" s="43" t="n">
        <f aca="false">$G11*(1+O$3)</f>
        <v>0.511778239133246</v>
      </c>
      <c r="P11" s="62" t="n">
        <f aca="false">$H11+($E11*(-M$2)+$F11*(-N$2)+$G11*(-O$2))</f>
        <v>0.126508106136369</v>
      </c>
      <c r="Q11" s="42" t="n">
        <f aca="false">$C11</f>
        <v>0.34465438009261</v>
      </c>
      <c r="R11" s="55" t="n">
        <f aca="false">0.25*($E11*(-U$1)+$F11*(-V$1)+$G11*(-W$1))</f>
        <v>0.0284321243962914</v>
      </c>
      <c r="S11" s="55" t="n">
        <f aca="false">3/4*($E11*(-U$1)+$F11*(-V$1)+$G11*(-W$1))</f>
        <v>0.0852963731888743</v>
      </c>
      <c r="T11" s="43" t="n">
        <f aca="false">$D11</f>
        <v>0</v>
      </c>
      <c r="U11" s="43" t="n">
        <f aca="false">$E11*(1+U$3)</f>
        <v>0</v>
      </c>
      <c r="V11" s="43" t="n">
        <f aca="false">$F11*(1+V$3)</f>
        <v>0</v>
      </c>
      <c r="W11" s="43" t="n">
        <f aca="false">$G11*(1+W$3)</f>
        <v>0.284321243962914</v>
      </c>
      <c r="X11" s="62" t="n">
        <f aca="false">$H11+($E11*(-U$2)+$F11*(-V$2)+$G11*(-W$2))</f>
        <v>0.25729587835931</v>
      </c>
      <c r="Y11" s="54" t="n">
        <f aca="false">$C11</f>
        <v>0.34465438009261</v>
      </c>
      <c r="Z11" s="48" t="n">
        <f aca="false">1/4*($E11*(-AC$1)+$F11*(-AD$1)+$G11*(-AE$1))</f>
        <v>0.0462022021439736</v>
      </c>
      <c r="AA11" s="55" t="n">
        <f aca="false">3/4*($E11*(-AC$1)+$F11*(-AD$1)+$G11*(-AE$1))</f>
        <v>0.138606606431921</v>
      </c>
      <c r="AB11" s="43" t="n">
        <f aca="false">$D11</f>
        <v>0</v>
      </c>
      <c r="AC11" s="43" t="n">
        <f aca="false">$E11*(1+AC$3)</f>
        <v>0</v>
      </c>
      <c r="AD11" s="43" t="n">
        <f aca="false">$F11*(1+AD$3)</f>
        <v>0</v>
      </c>
      <c r="AE11" s="43" t="n">
        <f aca="false">$G11*(1+AE$3)</f>
        <v>0.19902487077404</v>
      </c>
      <c r="AF11" s="62" t="n">
        <f aca="false">$H11+($E11*(-AC$2)+$F11*(-AD$2)+$G11*(-AE$2))</f>
        <v>0.271511940557455</v>
      </c>
      <c r="AG11" s="54" t="n">
        <f aca="false">$C11</f>
        <v>0.34465438009261</v>
      </c>
      <c r="AH11" s="48" t="n">
        <f aca="false">1/4*($E11*(-AK$1)+$F11*(-AL$1)+$G11*(-AM$1))</f>
        <v>0.094536813617669</v>
      </c>
      <c r="AI11" s="55" t="n">
        <f aca="false">3/4*($E11*(-AK$1)+$F11*(-AL$1)+$G11*(-AM$1))</f>
        <v>0.283610440853007</v>
      </c>
      <c r="AJ11" s="43" t="n">
        <f aca="false">$D11</f>
        <v>0</v>
      </c>
      <c r="AK11" s="43" t="n">
        <f aca="false">$E11*(1+AK$3)</f>
        <v>0</v>
      </c>
      <c r="AL11" s="43" t="n">
        <f aca="false">$F11*(1+AL$3)</f>
        <v>0</v>
      </c>
      <c r="AM11" s="43" t="n">
        <f aca="false">$G11*(1+AM$3)</f>
        <v>0.0284321243962914</v>
      </c>
      <c r="AN11" s="62" t="n">
        <f aca="false">$H11+($E11*(-AK$2)+$F11*(-AL$2)+$G11*(-AM$2))</f>
        <v>0.248766241040422</v>
      </c>
      <c r="AP11" s="49" t="n">
        <f aca="false">SUM(C11:H11)</f>
        <v>1</v>
      </c>
      <c r="AQ11" s="49" t="n">
        <f aca="false">SUM(I11:P11)</f>
        <v>1</v>
      </c>
      <c r="AR11" s="49" t="n">
        <f aca="false">SUM(Q11:X11)</f>
        <v>1</v>
      </c>
      <c r="AS11" s="49" t="n">
        <f aca="false">SUM(Y11:AF11)</f>
        <v>1</v>
      </c>
      <c r="AT11" s="49" t="n">
        <f aca="false">SUM(AG11:AN11)</f>
        <v>1</v>
      </c>
      <c r="AU11" s="0" t="str">
        <f aca="false">A11</f>
        <v>Cyprus</v>
      </c>
      <c r="AV11" s="59" t="n">
        <f aca="false">AV25</f>
        <v>0.34465438009261</v>
      </c>
      <c r="AW11" s="60" t="n">
        <f aca="false">AW25</f>
        <v>0</v>
      </c>
      <c r="AX11" s="60" t="n">
        <f aca="false">AX25</f>
        <v>0</v>
      </c>
      <c r="AY11" s="60" t="n">
        <f aca="false">AY25</f>
        <v>0</v>
      </c>
      <c r="AZ11" s="60" t="n">
        <f aca="false">AZ25</f>
        <v>0.568642487925828</v>
      </c>
      <c r="BA11" s="61" t="n">
        <f aca="false">BA25</f>
        <v>0.0867031319815612</v>
      </c>
    </row>
    <row r="12" customFormat="false" ht="15" hidden="false" customHeight="false" outlineLevel="1" collapsed="false">
      <c r="A12" s="50" t="s">
        <v>40</v>
      </c>
      <c r="B12" s="41" t="n">
        <v>0</v>
      </c>
      <c r="C12" s="51" t="n">
        <v>0.0444133524505115</v>
      </c>
      <c r="D12" s="52" t="n">
        <v>0.146147266181746</v>
      </c>
      <c r="E12" s="52" t="n">
        <v>0.268949385542427</v>
      </c>
      <c r="F12" s="52" t="n">
        <v>0.183577106535424</v>
      </c>
      <c r="G12" s="52" t="n">
        <v>0.00737664072468134</v>
      </c>
      <c r="H12" s="53" t="n">
        <v>0.34953624856521</v>
      </c>
      <c r="I12" s="54" t="n">
        <f aca="false">$C12</f>
        <v>0.0444133524505115</v>
      </c>
      <c r="J12" s="55" t="n">
        <f aca="false">1/4*($E12*(-M$1)+$F12*(-N$1)+$G12*(-O$1))</f>
        <v>0.00519436989826625</v>
      </c>
      <c r="K12" s="55" t="n">
        <f aca="false">3/4*($E12*(-M$1)+$F12*(-N$1)+$G12*(-O$1))</f>
        <v>0.0155831096947988</v>
      </c>
      <c r="L12" s="43" t="n">
        <f aca="false">$D12</f>
        <v>0.146147266181746</v>
      </c>
      <c r="M12" s="43" t="n">
        <f aca="false">$E12*(1+M$3)</f>
        <v>0.255501916265306</v>
      </c>
      <c r="N12" s="43" t="n">
        <f aca="false">$F12*(1+N$3)</f>
        <v>0.128503974574797</v>
      </c>
      <c r="O12" s="43" t="n">
        <f aca="false">$G12*(1+O$3)</f>
        <v>0.00663897665221321</v>
      </c>
      <c r="P12" s="53" t="n">
        <f aca="false">$H12+($E12*(-M$2)+$F12*(-N$2)+$G12*(-O$2))</f>
        <v>0.398017034282361</v>
      </c>
      <c r="Q12" s="42" t="n">
        <f aca="false">$C12</f>
        <v>0.0444133524505115</v>
      </c>
      <c r="R12" s="55" t="n">
        <f aca="false">0.25*($E12*(-U$1)+$F12*(-V$1)+$G12*(-W$1))</f>
        <v>0.0285024698361893</v>
      </c>
      <c r="S12" s="55" t="n">
        <f aca="false">3/4*($E12*(-U$1)+$F12*(-V$1)+$G12*(-W$1))</f>
        <v>0.0855074095085681</v>
      </c>
      <c r="T12" s="43" t="n">
        <f aca="false">$D12</f>
        <v>0.146147266181746</v>
      </c>
      <c r="U12" s="43" t="n">
        <f aca="false">$E12*(1+U$3)</f>
        <v>0.134474692771214</v>
      </c>
      <c r="V12" s="43" t="n">
        <f aca="false">$F12*(1+V$3)</f>
        <v>0.0367154213070848</v>
      </c>
      <c r="W12" s="43" t="n">
        <f aca="false">$G12*(1+W$3)</f>
        <v>0.00368832036234067</v>
      </c>
      <c r="X12" s="53" t="n">
        <f aca="false">$H12+($E12*(-U$2)+$F12*(-V$2)+$G12*(-W$2))</f>
        <v>0.520551067582346</v>
      </c>
      <c r="Y12" s="54" t="n">
        <f aca="false">$C12</f>
        <v>0.0444133524505115</v>
      </c>
      <c r="Z12" s="48" t="n">
        <f aca="false">1/4*($E12*(-AC$1)+$F12*(-AD$1)+$G12*(-AE$1))</f>
        <v>0.0431039141194378</v>
      </c>
      <c r="AA12" s="55" t="n">
        <f aca="false">3/4*($E12*(-AC$1)+$F12*(-AD$1)+$G12*(-AE$1))</f>
        <v>0.129311742358313</v>
      </c>
      <c r="AB12" s="43" t="n">
        <f aca="false">$D12</f>
        <v>0.146147266181746</v>
      </c>
      <c r="AC12" s="43" t="n">
        <f aca="false">$E12*(1+AC$3)</f>
        <v>0.0941322849398495</v>
      </c>
      <c r="AD12" s="43" t="n">
        <f aca="false">$F12*(1+AD$3)</f>
        <v>0.0183577106535424</v>
      </c>
      <c r="AE12" s="43" t="n">
        <f aca="false">$G12*(1+AE$3)</f>
        <v>0.00258182425363847</v>
      </c>
      <c r="AF12" s="53" t="n">
        <f aca="false">$H12+($E12*(-AC$2)+$F12*(-AD$2)+$G12*(-AE$2))</f>
        <v>0.521951905042961</v>
      </c>
      <c r="AG12" s="54" t="n">
        <f aca="false">$C12</f>
        <v>0.0444133524505115</v>
      </c>
      <c r="AH12" s="48" t="n">
        <f aca="false">1/4*($E12*(-AK$1)+$F12*(-AL$1)+$G12*(-AM$1))</f>
        <v>0.076458895828421</v>
      </c>
      <c r="AI12" s="55" t="n">
        <f aca="false">3/4*($E12*(-AK$1)+$F12*(-AL$1)+$G12*(-AM$1))</f>
        <v>0.229376687485263</v>
      </c>
      <c r="AJ12" s="43" t="n">
        <f aca="false">$D12</f>
        <v>0.146147266181746</v>
      </c>
      <c r="AK12" s="43" t="n">
        <f aca="false">$E12*(1+AK$3)</f>
        <v>0.0134474692771213</v>
      </c>
      <c r="AL12" s="43" t="n">
        <f aca="false">$F12*(1+AL$3)</f>
        <v>0.00917885532677119</v>
      </c>
      <c r="AM12" s="43" t="n">
        <f aca="false">$G12*(1+AM$3)</f>
        <v>0.000368832036234066</v>
      </c>
      <c r="AN12" s="53" t="n">
        <f aca="false">$H12+($E12*(-AK$2)+$F12*(-AL$2)+$G12*(-AM$2))</f>
        <v>0.480608641413931</v>
      </c>
      <c r="AP12" s="49" t="n">
        <f aca="false">SUM(C12:H12)</f>
        <v>1</v>
      </c>
      <c r="AQ12" s="49" t="n">
        <f aca="false">SUM(I12:P12)</f>
        <v>1</v>
      </c>
      <c r="AR12" s="49" t="n">
        <f aca="false">SUM(Q12:X12)</f>
        <v>1</v>
      </c>
      <c r="AS12" s="49" t="n">
        <f aca="false">SUM(Y12:AF12)</f>
        <v>1</v>
      </c>
      <c r="AT12" s="49" t="n">
        <f aca="false">SUM(AG12:AN12)</f>
        <v>1</v>
      </c>
      <c r="AU12" s="0" t="str">
        <f aca="false">A12</f>
        <v>Czech Republic</v>
      </c>
      <c r="AV12" s="56" t="n">
        <f aca="false">SUM('[1]Space Heating_GWh'!B5,'[1]Water Heating_GWh'!B5)/SUM('[1]Space Heating_GWh'!$B5:$G5,'[1]Water Heating_GWh'!$B5:$G5)</f>
        <v>0.0444133524505115</v>
      </c>
      <c r="AW12" s="57" t="n">
        <f aca="false">SUM('[1]Space Heating_GWh'!C5,'[1]Water Heating_GWh'!C5)/SUM('[1]Space Heating_GWh'!$B5:$G5,'[1]Water Heating_GWh'!$B5:$G5)</f>
        <v>0.146147266181746</v>
      </c>
      <c r="AX12" s="57" t="n">
        <f aca="false">SUM('[1]Space Heating_GWh'!D5,'[1]Water Heating_GWh'!D5)/SUM('[1]Space Heating_GWh'!$B5:$G5,'[1]Water Heating_GWh'!$B5:$G5)</f>
        <v>0.268949385542427</v>
      </c>
      <c r="AY12" s="57" t="n">
        <f aca="false">SUM('[1]Space Heating_GWh'!E5,'[1]Water Heating_GWh'!E5)/SUM('[1]Space Heating_GWh'!$B5:$G5,'[1]Water Heating_GWh'!$B5:$G5)</f>
        <v>0.183577106535424</v>
      </c>
      <c r="AZ12" s="57" t="n">
        <f aca="false">SUM('[1]Space Heating_GWh'!F5,'[1]Water Heating_GWh'!F5)/SUM('[1]Space Heating_GWh'!$B5:$G5,'[1]Water Heating_GWh'!$B5:$G5)</f>
        <v>0.00737664072468134</v>
      </c>
      <c r="BA12" s="58" t="n">
        <f aca="false">SUM('[1]Space Heating_GWh'!G5,'[1]Water Heating_GWh'!G5)/SUM('[1]Space Heating_GWh'!$B5:$G5,'[1]Water Heating_GWh'!$B5:$G5)</f>
        <v>0.34953624856521</v>
      </c>
    </row>
    <row r="13" customFormat="false" ht="15" hidden="false" customHeight="false" outlineLevel="1" collapsed="false">
      <c r="A13" s="50" t="s">
        <v>41</v>
      </c>
      <c r="B13" s="41" t="n">
        <v>0</v>
      </c>
      <c r="C13" s="51" t="n">
        <v>0.0299853873403329</v>
      </c>
      <c r="D13" s="52" t="n">
        <v>0.374928418615693</v>
      </c>
      <c r="E13" s="52" t="n">
        <v>0.158463396133473</v>
      </c>
      <c r="F13" s="52" t="n">
        <v>0</v>
      </c>
      <c r="G13" s="52" t="n">
        <v>0.0440820535812306</v>
      </c>
      <c r="H13" s="53" t="n">
        <v>0.392540744329271</v>
      </c>
      <c r="I13" s="54" t="n">
        <f aca="false">$C13</f>
        <v>0.0299853873403329</v>
      </c>
      <c r="J13" s="55" t="n">
        <f aca="false">1/4*($E13*(-M$1)+$F13*(-N$1)+$G13*(-O$1))</f>
        <v>0.000924853137359752</v>
      </c>
      <c r="K13" s="55" t="n">
        <f aca="false">3/4*($E13*(-M$1)+$F13*(-N$1)+$G13*(-O$1))</f>
        <v>0.00277455941207926</v>
      </c>
      <c r="L13" s="43" t="n">
        <f aca="false">$D13</f>
        <v>0.374928418615693</v>
      </c>
      <c r="M13" s="43" t="n">
        <f aca="false">$E13*(1+M$3)</f>
        <v>0.150540226326799</v>
      </c>
      <c r="N13" s="43" t="n">
        <f aca="false">$F13*(1+N$3)</f>
        <v>0</v>
      </c>
      <c r="O13" s="43" t="n">
        <f aca="false">$G13*(1+O$3)</f>
        <v>0.0396738482231075</v>
      </c>
      <c r="P13" s="53" t="n">
        <f aca="false">$H13+($E13*(-M$2)+$F13*(-N$2)+$G13*(-O$2))</f>
        <v>0.401172706944628</v>
      </c>
      <c r="Q13" s="42" t="n">
        <f aca="false">$C13</f>
        <v>0.0299853873403329</v>
      </c>
      <c r="R13" s="55" t="n">
        <f aca="false">0.25*($E13*(-U$1)+$F13*(-V$1)+$G13*(-W$1))</f>
        <v>0.0101272724857352</v>
      </c>
      <c r="S13" s="55" t="n">
        <f aca="false">3/4*($E13*(-U$1)+$F13*(-V$1)+$G13*(-W$1))</f>
        <v>0.0303818174572055</v>
      </c>
      <c r="T13" s="43" t="n">
        <f aca="false">$D13</f>
        <v>0.374928418615693</v>
      </c>
      <c r="U13" s="43" t="n">
        <f aca="false">$E13*(1+U$3)</f>
        <v>0.0792316980667364</v>
      </c>
      <c r="V13" s="43" t="n">
        <f aca="false">$F13*(1+V$3)</f>
        <v>0</v>
      </c>
      <c r="W13" s="43" t="n">
        <f aca="false">$G13*(1+W$3)</f>
        <v>0.0220410267906153</v>
      </c>
      <c r="X13" s="53" t="n">
        <f aca="false">$H13+($E13*(-U$2)+$F13*(-V$2)+$G13*(-W$2))</f>
        <v>0.453304379243682</v>
      </c>
      <c r="Y13" s="54" t="n">
        <f aca="false">$C13</f>
        <v>0.0299853873403329</v>
      </c>
      <c r="Z13" s="48" t="n">
        <f aca="false">1/4*($E13*(-AC$1)+$F13*(-AD$1)+$G13*(-AE$1))</f>
        <v>0.0164568177893197</v>
      </c>
      <c r="AA13" s="55" t="n">
        <f aca="false">3/4*($E13*(-AC$1)+$F13*(-AD$1)+$G13*(-AE$1))</f>
        <v>0.0493704533679589</v>
      </c>
      <c r="AB13" s="43" t="n">
        <f aca="false">$D13</f>
        <v>0.374928418615693</v>
      </c>
      <c r="AC13" s="43" t="n">
        <f aca="false">$E13*(1+AC$3)</f>
        <v>0.0554621886467155</v>
      </c>
      <c r="AD13" s="43" t="n">
        <f aca="false">$F13*(1+AD$3)</f>
        <v>0</v>
      </c>
      <c r="AE13" s="43" t="n">
        <f aca="false">$G13*(1+AE$3)</f>
        <v>0.0154287187534307</v>
      </c>
      <c r="AF13" s="53" t="n">
        <f aca="false">$H13+($E13*(-AC$2)+$F13*(-AD$2)+$G13*(-AE$2))</f>
        <v>0.458368015486549</v>
      </c>
      <c r="AG13" s="54" t="n">
        <f aca="false">$C13</f>
        <v>0.0299853873403329</v>
      </c>
      <c r="AH13" s="48" t="n">
        <f aca="false">1/4*($E13*(-AK$1)+$F13*(-AL$1)+$G13*(-AM$1))</f>
        <v>0.0336731810150694</v>
      </c>
      <c r="AI13" s="55" t="n">
        <f aca="false">3/4*($E13*(-AK$1)+$F13*(-AL$1)+$G13*(-AM$1))</f>
        <v>0.101019543045208</v>
      </c>
      <c r="AJ13" s="43" t="n">
        <f aca="false">$D13</f>
        <v>0.374928418615693</v>
      </c>
      <c r="AK13" s="43" t="n">
        <f aca="false">$E13*(1+AK$3)</f>
        <v>0.00792316980667363</v>
      </c>
      <c r="AL13" s="43" t="n">
        <f aca="false">$F13*(1+AL$3)</f>
        <v>0</v>
      </c>
      <c r="AM13" s="43" t="n">
        <f aca="false">$G13*(1+AM$3)</f>
        <v>0.00220410267906153</v>
      </c>
      <c r="AN13" s="53" t="n">
        <f aca="false">$H13+($E13*(-AK$2)+$F13*(-AL$2)+$G13*(-AM$2))</f>
        <v>0.450266197497961</v>
      </c>
      <c r="AP13" s="49" t="n">
        <f aca="false">SUM(C13:H13)</f>
        <v>1</v>
      </c>
      <c r="AQ13" s="49" t="n">
        <f aca="false">SUM(I13:P13)</f>
        <v>1</v>
      </c>
      <c r="AR13" s="49" t="n">
        <f aca="false">SUM(Q13:X13)</f>
        <v>1</v>
      </c>
      <c r="AS13" s="49" t="n">
        <f aca="false">SUM(Y13:AF13)</f>
        <v>1</v>
      </c>
      <c r="AT13" s="49" t="n">
        <f aca="false">SUM(AG13:AN13)</f>
        <v>1</v>
      </c>
      <c r="AU13" s="0" t="str">
        <f aca="false">A13</f>
        <v>Denmark</v>
      </c>
      <c r="AV13" s="56" t="n">
        <f aca="false">SUM('[1]Space Heating_GWh'!B6,'[1]Water Heating_GWh'!B6)/SUM('[1]Space Heating_GWh'!$B6:$G6,'[1]Water Heating_GWh'!$B6:$G6)</f>
        <v>0.0299853873403329</v>
      </c>
      <c r="AW13" s="57" t="n">
        <f aca="false">SUM('[1]Space Heating_GWh'!C6,'[1]Water Heating_GWh'!C6)/SUM('[1]Space Heating_GWh'!$B6:$G6,'[1]Water Heating_GWh'!$B6:$G6)</f>
        <v>0.374928418615693</v>
      </c>
      <c r="AX13" s="57" t="n">
        <f aca="false">SUM('[1]Space Heating_GWh'!D6,'[1]Water Heating_GWh'!D6)/SUM('[1]Space Heating_GWh'!$B6:$G6,'[1]Water Heating_GWh'!$B6:$G6)</f>
        <v>0.158463396133473</v>
      </c>
      <c r="AY13" s="57" t="n">
        <f aca="false">SUM('[1]Space Heating_GWh'!E6,'[1]Water Heating_GWh'!E6)/SUM('[1]Space Heating_GWh'!$B6:$G6,'[1]Water Heating_GWh'!$B6:$G6)</f>
        <v>0</v>
      </c>
      <c r="AZ13" s="57" t="n">
        <f aca="false">SUM('[1]Space Heating_GWh'!F6,'[1]Water Heating_GWh'!F6)/SUM('[1]Space Heating_GWh'!$B6:$G6,'[1]Water Heating_GWh'!$B6:$G6)</f>
        <v>0.0440820535812306</v>
      </c>
      <c r="BA13" s="58" t="n">
        <f aca="false">SUM('[1]Space Heating_GWh'!G6,'[1]Water Heating_GWh'!G6)/SUM('[1]Space Heating_GWh'!$B6:$G6,'[1]Water Heating_GWh'!$B6:$G6)</f>
        <v>0.392540744329271</v>
      </c>
    </row>
    <row r="14" customFormat="false" ht="15" hidden="false" customHeight="false" outlineLevel="1" collapsed="false">
      <c r="A14" s="50" t="s">
        <v>42</v>
      </c>
      <c r="B14" s="41" t="n">
        <v>0</v>
      </c>
      <c r="C14" s="59" t="n">
        <f aca="false">C22</f>
        <v>0.00863977955915046</v>
      </c>
      <c r="D14" s="60" t="n">
        <f aca="false">D22</f>
        <v>0.366620383280495</v>
      </c>
      <c r="E14" s="60" t="n">
        <f aca="false">E22</f>
        <v>0.0756059542600667</v>
      </c>
      <c r="F14" s="60" t="n">
        <f aca="false">F22</f>
        <v>0.0141202244368964</v>
      </c>
      <c r="G14" s="60" t="n">
        <f aca="false">G22</f>
        <v>0.0286311047825872</v>
      </c>
      <c r="H14" s="61" t="n">
        <f aca="false">H22</f>
        <v>0.506382553680804</v>
      </c>
      <c r="I14" s="54" t="n">
        <f aca="false">$C14</f>
        <v>0.00863977955915046</v>
      </c>
      <c r="J14" s="55" t="n">
        <f aca="false">1/4*($E14*(-M$1)+$F14*(-N$1)+$G14*(-O$1))</f>
        <v>0.000815960664174824</v>
      </c>
      <c r="K14" s="55" t="n">
        <f aca="false">3/4*($E14*(-M$1)+$F14*(-N$1)+$G14*(-O$1))</f>
        <v>0.00244788199252447</v>
      </c>
      <c r="L14" s="43" t="n">
        <f aca="false">$D14</f>
        <v>0.366620383280495</v>
      </c>
      <c r="M14" s="43" t="n">
        <f aca="false">$E14*(1+M$3)</f>
        <v>0.0718256565470634</v>
      </c>
      <c r="N14" s="43" t="n">
        <f aca="false">$F14*(1+N$3)</f>
        <v>0.00988415710582749</v>
      </c>
      <c r="O14" s="43" t="n">
        <f aca="false">$G14*(1+O$3)</f>
        <v>0.0257679943043285</v>
      </c>
      <c r="P14" s="62" t="n">
        <f aca="false">$H14+($E14*(-M$2)+$F14*(-N$2)+$G14*(-O$2))</f>
        <v>0.513998186546436</v>
      </c>
      <c r="Q14" s="42" t="n">
        <f aca="false">$C14</f>
        <v>0.00863977955915046</v>
      </c>
      <c r="R14" s="55" t="n">
        <f aca="false">0.25*($E14*(-U$1)+$F14*(-V$1)+$G14*(-W$1))</f>
        <v>0.00634147090708441</v>
      </c>
      <c r="S14" s="55" t="n">
        <f aca="false">3/4*($E14*(-U$1)+$F14*(-V$1)+$G14*(-W$1))</f>
        <v>0.0190244127212532</v>
      </c>
      <c r="T14" s="43" t="n">
        <f aca="false">$D14</f>
        <v>0.366620383280495</v>
      </c>
      <c r="U14" s="43" t="n">
        <f aca="false">$E14*(1+U$3)</f>
        <v>0.0378029771300334</v>
      </c>
      <c r="V14" s="43" t="n">
        <f aca="false">$F14*(1+V$3)</f>
        <v>0.00282404488737928</v>
      </c>
      <c r="W14" s="43" t="n">
        <f aca="false">$G14*(1+W$3)</f>
        <v>0.0143155523912936</v>
      </c>
      <c r="X14" s="62" t="n">
        <f aca="false">$H14+($E14*(-U$2)+$F14*(-V$2)+$G14*(-W$2))</f>
        <v>0.544431379123311</v>
      </c>
      <c r="Y14" s="54" t="n">
        <f aca="false">$C14</f>
        <v>0.00863977955915046</v>
      </c>
      <c r="Z14" s="48" t="n">
        <f aca="false">1/4*($E14*(-AC$1)+$F14*(-AD$1)+$G14*(-AE$1))</f>
        <v>0.0100577862963665</v>
      </c>
      <c r="AA14" s="55" t="n">
        <f aca="false">3/4*($E14*(-AC$1)+$F14*(-AD$1)+$G14*(-AE$1))</f>
        <v>0.0301733588890994</v>
      </c>
      <c r="AB14" s="43" t="n">
        <f aca="false">$D14</f>
        <v>0.366620383280495</v>
      </c>
      <c r="AC14" s="43" t="n">
        <f aca="false">$E14*(1+AC$3)</f>
        <v>0.0264620839910234</v>
      </c>
      <c r="AD14" s="43" t="n">
        <f aca="false">$F14*(1+AD$3)</f>
        <v>0.00141202244368964</v>
      </c>
      <c r="AE14" s="43" t="n">
        <f aca="false">$G14*(1+AE$3)</f>
        <v>0.0100208866739055</v>
      </c>
      <c r="AF14" s="62" t="n">
        <f aca="false">$H14+($E14*(-AC$2)+$F14*(-AD$2)+$G14*(-AE$2))</f>
        <v>0.54661369886627</v>
      </c>
      <c r="AG14" s="54" t="n">
        <f aca="false">$C14</f>
        <v>0.00863977955915046</v>
      </c>
      <c r="AH14" s="48" t="n">
        <f aca="false">1/4*($E14*(-AK$1)+$F14*(-AL$1)+$G14*(-AM$1))</f>
        <v>0.0196768983784753</v>
      </c>
      <c r="AI14" s="55" t="n">
        <f aca="false">3/4*($E14*(-AK$1)+$F14*(-AL$1)+$G14*(-AM$1))</f>
        <v>0.0590306951354258</v>
      </c>
      <c r="AJ14" s="43" t="n">
        <f aca="false">$D14</f>
        <v>0.366620383280495</v>
      </c>
      <c r="AK14" s="43" t="n">
        <f aca="false">$E14*(1+AK$3)</f>
        <v>0.00378029771300333</v>
      </c>
      <c r="AL14" s="43" t="n">
        <f aca="false">$F14*(1+AL$3)</f>
        <v>0.00070601122184482</v>
      </c>
      <c r="AM14" s="43" t="n">
        <f aca="false">$G14*(1+AM$3)</f>
        <v>0.00143155523912936</v>
      </c>
      <c r="AN14" s="62" t="n">
        <f aca="false">$H14+($E14*(-AK$2)+$F14*(-AL$2)+$G14*(-AM$2))</f>
        <v>0.540114379472476</v>
      </c>
      <c r="AP14" s="49" t="n">
        <f aca="false">SUM(C14:H14)</f>
        <v>1</v>
      </c>
      <c r="AQ14" s="49" t="n">
        <f aca="false">SUM(I14:P14)</f>
        <v>1</v>
      </c>
      <c r="AR14" s="49" t="n">
        <f aca="false">SUM(Q14:X14)</f>
        <v>1</v>
      </c>
      <c r="AS14" s="49" t="n">
        <f aca="false">SUM(Y14:AF14)</f>
        <v>1</v>
      </c>
      <c r="AT14" s="49" t="n">
        <f aca="false">SUM(AG14:AN14)</f>
        <v>1</v>
      </c>
      <c r="AU14" s="0" t="str">
        <f aca="false">A14</f>
        <v>Estonia</v>
      </c>
      <c r="AV14" s="59" t="n">
        <f aca="false">AV22</f>
        <v>0.00863977955915046</v>
      </c>
      <c r="AW14" s="60" t="n">
        <f aca="false">AW22</f>
        <v>0.366620383280495</v>
      </c>
      <c r="AX14" s="60" t="n">
        <f aca="false">AX22</f>
        <v>0.0756059542600667</v>
      </c>
      <c r="AY14" s="60" t="n">
        <f aca="false">AY22</f>
        <v>0.0141202244368964</v>
      </c>
      <c r="AZ14" s="60" t="n">
        <f aca="false">AZ22</f>
        <v>0.0286311047825872</v>
      </c>
      <c r="BA14" s="61" t="n">
        <f aca="false">BA22</f>
        <v>0.506382553680804</v>
      </c>
    </row>
    <row r="15" customFormat="false" ht="15" hidden="false" customHeight="false" outlineLevel="1" collapsed="false">
      <c r="A15" s="50" t="s">
        <v>43</v>
      </c>
      <c r="B15" s="41" t="n">
        <v>0</v>
      </c>
      <c r="C15" s="51" t="n">
        <v>0.25589835679176</v>
      </c>
      <c r="D15" s="52" t="n">
        <v>0.344918606534816</v>
      </c>
      <c r="E15" s="52" t="n">
        <v>0.00599953085301255</v>
      </c>
      <c r="F15" s="52" t="n">
        <v>0.000879863169883416</v>
      </c>
      <c r="G15" s="52" t="n">
        <v>0.0774983275967638</v>
      </c>
      <c r="H15" s="53" t="n">
        <v>0.314805315053765</v>
      </c>
      <c r="I15" s="54" t="n">
        <f aca="false">$C15</f>
        <v>0.25589835679176</v>
      </c>
      <c r="J15" s="55" t="n">
        <f aca="false">1/4*($E15*(-M$1)+$F15*(-N$1)+$G15*(-O$1))</f>
        <v>0.000623532618996902</v>
      </c>
      <c r="K15" s="55" t="n">
        <f aca="false">3/4*($E15*(-M$1)+$F15*(-N$1)+$G15*(-O$1))</f>
        <v>0.00187059785699071</v>
      </c>
      <c r="L15" s="43" t="n">
        <f aca="false">$D15</f>
        <v>0.344918606534816</v>
      </c>
      <c r="M15" s="43" t="n">
        <f aca="false">$E15*(1+M$3)</f>
        <v>0.00569955431036192</v>
      </c>
      <c r="N15" s="43" t="n">
        <f aca="false">$F15*(1+N$3)</f>
        <v>0.000615904218918391</v>
      </c>
      <c r="O15" s="43" t="n">
        <f aca="false">$G15*(1+O$3)</f>
        <v>0.0697484948370874</v>
      </c>
      <c r="P15" s="53" t="n">
        <f aca="false">$H15+($E15*(-M$2)+$F15*(-N$2)+$G15*(-O$2))</f>
        <v>0.320624952831069</v>
      </c>
      <c r="Q15" s="42" t="n">
        <f aca="false">$C15</f>
        <v>0.25589835679176</v>
      </c>
      <c r="R15" s="55" t="n">
        <f aca="false">0.25*($E15*(-U$1)+$F15*(-V$1)+$G15*(-W$1))</f>
        <v>0.00424528197607949</v>
      </c>
      <c r="S15" s="55" t="n">
        <f aca="false">3/4*($E15*(-U$1)+$F15*(-V$1)+$G15*(-W$1))</f>
        <v>0.0127358459282385</v>
      </c>
      <c r="T15" s="43" t="n">
        <f aca="false">$D15</f>
        <v>0.344918606534816</v>
      </c>
      <c r="U15" s="43" t="n">
        <f aca="false">$E15*(1+U$3)</f>
        <v>0.00299976542650627</v>
      </c>
      <c r="V15" s="43" t="n">
        <f aca="false">$F15*(1+V$3)</f>
        <v>0.000175972633976683</v>
      </c>
      <c r="W15" s="43" t="n">
        <f aca="false">$G15*(1+W$3)</f>
        <v>0.0387491637983819</v>
      </c>
      <c r="X15" s="53" t="n">
        <f aca="false">$H15+($E15*(-U$2)+$F15*(-V$2)+$G15*(-W$2))</f>
        <v>0.340277006910242</v>
      </c>
      <c r="Y15" s="54" t="n">
        <f aca="false">$C15</f>
        <v>0.25589835679176</v>
      </c>
      <c r="Z15" s="48" t="n">
        <f aca="false">1/4*($E15*(-AC$1)+$F15*(-AD$1)+$G15*(-AE$1))</f>
        <v>0.00688318560565621</v>
      </c>
      <c r="AA15" s="55" t="n">
        <f aca="false">3/4*($E15*(-AC$1)+$F15*(-AD$1)+$G15*(-AE$1))</f>
        <v>0.0206495568169686</v>
      </c>
      <c r="AB15" s="43" t="n">
        <f aca="false">$D15</f>
        <v>0.344918606534816</v>
      </c>
      <c r="AC15" s="43" t="n">
        <f aca="false">$E15*(1+AC$3)</f>
        <v>0.00209983579855439</v>
      </c>
      <c r="AD15" s="43" t="n">
        <f aca="false">$F15*(1+AD$3)</f>
        <v>8.79863169883416E-005</v>
      </c>
      <c r="AE15" s="43" t="n">
        <f aca="false">$G15*(1+AE$3)</f>
        <v>0.0271244146588673</v>
      </c>
      <c r="AF15" s="53" t="n">
        <f aca="false">$H15+($E15*(-AC$2)+$F15*(-AD$2)+$G15*(-AE$2))</f>
        <v>0.34233805747639</v>
      </c>
      <c r="AG15" s="54" t="n">
        <f aca="false">$C15</f>
        <v>0.25589835679176</v>
      </c>
      <c r="AH15" s="48" t="n">
        <f aca="false">1/4*($E15*(-AK$1)+$F15*(-AL$1)+$G15*(-AM$1))</f>
        <v>0.0140277962192684</v>
      </c>
      <c r="AI15" s="55" t="n">
        <f aca="false">3/4*($E15*(-AK$1)+$F15*(-AL$1)+$G15*(-AM$1))</f>
        <v>0.0420833886578053</v>
      </c>
      <c r="AJ15" s="43" t="n">
        <f aca="false">$D15</f>
        <v>0.344918606534816</v>
      </c>
      <c r="AK15" s="43" t="n">
        <f aca="false">$E15*(1+AK$3)</f>
        <v>0.000299976542650627</v>
      </c>
      <c r="AL15" s="43" t="n">
        <f aca="false">$F15*(1+AL$3)</f>
        <v>4.39931584941708E-005</v>
      </c>
      <c r="AM15" s="43" t="n">
        <f aca="false">$G15*(1+AM$3)</f>
        <v>0.00387491637983818</v>
      </c>
      <c r="AN15" s="53" t="n">
        <f aca="false">$H15+($E15*(-AK$2)+$F15*(-AL$2)+$G15*(-AM$2))</f>
        <v>0.338852965715368</v>
      </c>
      <c r="AP15" s="49" t="n">
        <f aca="false">SUM(C15:H15)</f>
        <v>1</v>
      </c>
      <c r="AQ15" s="49" t="n">
        <f aca="false">SUM(I15:P15)</f>
        <v>1</v>
      </c>
      <c r="AR15" s="49" t="n">
        <f aca="false">SUM(Q15:X15)</f>
        <v>1</v>
      </c>
      <c r="AS15" s="49" t="n">
        <f aca="false">SUM(Y15:AF15)</f>
        <v>1</v>
      </c>
      <c r="AT15" s="49" t="n">
        <f aca="false">SUM(AG15:AN15)</f>
        <v>1</v>
      </c>
      <c r="AU15" s="0" t="str">
        <f aca="false">A15</f>
        <v>Finland</v>
      </c>
      <c r="AV15" s="56" t="n">
        <f aca="false">SUM('[1]Space Heating_GWh'!B28,'[1]Water Heating_GWh'!B28)/SUM('[1]Space Heating_GWh'!$B28:$G28,'[1]Water Heating_GWh'!$B28:$G28)</f>
        <v>0.25589835679176</v>
      </c>
      <c r="AW15" s="57" t="n">
        <f aca="false">SUM('[1]Space Heating_GWh'!C28,'[1]Water Heating_GWh'!C28)/SUM('[1]Space Heating_GWh'!$B28:$G28,'[1]Water Heating_GWh'!$B28:$G28)</f>
        <v>0.344918606534816</v>
      </c>
      <c r="AX15" s="57" t="n">
        <f aca="false">SUM('[1]Space Heating_GWh'!D28,'[1]Water Heating_GWh'!D28)/SUM('[1]Space Heating_GWh'!$B28:$G28,'[1]Water Heating_GWh'!$B28:$G28)</f>
        <v>0.00599953085301255</v>
      </c>
      <c r="AY15" s="57" t="n">
        <f aca="false">SUM('[1]Space Heating_GWh'!E28,'[1]Water Heating_GWh'!E28)/SUM('[1]Space Heating_GWh'!$B28:$G28,'[1]Water Heating_GWh'!$B28:$G28)</f>
        <v>0.000879863169883416</v>
      </c>
      <c r="AZ15" s="57" t="n">
        <f aca="false">SUM('[1]Space Heating_GWh'!F28,'[1]Water Heating_GWh'!F28)/SUM('[1]Space Heating_GWh'!$B28:$G28,'[1]Water Heating_GWh'!$B28:$G28)</f>
        <v>0.0774983275967638</v>
      </c>
      <c r="BA15" s="58" t="n">
        <f aca="false">SUM('[1]Space Heating_GWh'!G28,'[1]Water Heating_GWh'!G28)/SUM('[1]Space Heating_GWh'!$B28:$G28,'[1]Water Heating_GWh'!$B28:$G28)</f>
        <v>0.314805315053765</v>
      </c>
    </row>
    <row r="16" customFormat="false" ht="15" hidden="false" customHeight="false" outlineLevel="1" collapsed="false">
      <c r="A16" s="50" t="s">
        <v>44</v>
      </c>
      <c r="B16" s="41" t="n">
        <v>0</v>
      </c>
      <c r="C16" s="51" t="n">
        <v>0.1299872845092</v>
      </c>
      <c r="D16" s="52" t="n">
        <v>0.0367305918990168</v>
      </c>
      <c r="E16" s="52" t="n">
        <v>0.384971836970262</v>
      </c>
      <c r="F16" s="52" t="n">
        <v>0.00141588199351183</v>
      </c>
      <c r="G16" s="52" t="n">
        <v>0.18184008490285</v>
      </c>
      <c r="H16" s="53" t="n">
        <v>0.265054319725159</v>
      </c>
      <c r="I16" s="54" t="n">
        <f aca="false">$C16</f>
        <v>0.1299872845092</v>
      </c>
      <c r="J16" s="55" t="n">
        <f aca="false">1/4*($E16*(-M$1)+$F16*(-N$1)+$G16*(-O$1))</f>
        <v>0.00283930237026387</v>
      </c>
      <c r="K16" s="55" t="n">
        <f aca="false">3/4*($E16*(-M$1)+$F16*(-N$1)+$G16*(-O$1))</f>
        <v>0.00851790711079161</v>
      </c>
      <c r="L16" s="43" t="n">
        <f aca="false">$D16</f>
        <v>0.0367305918990168</v>
      </c>
      <c r="M16" s="43" t="n">
        <f aca="false">$E16*(1+M$3)</f>
        <v>0.365723245121749</v>
      </c>
      <c r="N16" s="43" t="n">
        <f aca="false">$F16*(1+N$3)</f>
        <v>0.000991117395458284</v>
      </c>
      <c r="O16" s="43" t="n">
        <f aca="false">$G16*(1+O$3)</f>
        <v>0.163656076412565</v>
      </c>
      <c r="P16" s="53" t="n">
        <f aca="false">$H16+($E16*(-M$2)+$F16*(-N$2)+$G16*(-O$2))</f>
        <v>0.291554475180955</v>
      </c>
      <c r="Q16" s="42" t="n">
        <f aca="false">$C16</f>
        <v>0.1299872845092</v>
      </c>
      <c r="R16" s="55" t="n">
        <f aca="false">0.25*($E16*(-U$1)+$F16*(-V$1)+$G16*(-W$1))</f>
        <v>0.0284538666531365</v>
      </c>
      <c r="S16" s="55" t="n">
        <f aca="false">3/4*($E16*(-U$1)+$F16*(-V$1)+$G16*(-W$1))</f>
        <v>0.0853615999594096</v>
      </c>
      <c r="T16" s="43" t="n">
        <f aca="false">$D16</f>
        <v>0.0367305918990168</v>
      </c>
      <c r="U16" s="43" t="n">
        <f aca="false">$E16*(1+U$3)</f>
        <v>0.192485918485131</v>
      </c>
      <c r="V16" s="43" t="n">
        <f aca="false">$F16*(1+V$3)</f>
        <v>0.000283176398702367</v>
      </c>
      <c r="W16" s="43" t="n">
        <f aca="false">$G16*(1+W$3)</f>
        <v>0.0909200424514249</v>
      </c>
      <c r="X16" s="53" t="n">
        <f aca="false">$H16+($E16*(-U$2)+$F16*(-V$2)+$G16*(-W$2))</f>
        <v>0.435777519643978</v>
      </c>
      <c r="Y16" s="54" t="n">
        <f aca="false">$C16</f>
        <v>0.1299872845092</v>
      </c>
      <c r="Z16" s="48" t="n">
        <f aca="false">1/4*($E16*(-AC$1)+$F16*(-AD$1)+$G16*(-AE$1))</f>
        <v>0.0462127553764604</v>
      </c>
      <c r="AA16" s="55" t="n">
        <f aca="false">3/4*($E16*(-AC$1)+$F16*(-AD$1)+$G16*(-AE$1))</f>
        <v>0.138638266129381</v>
      </c>
      <c r="AB16" s="43" t="n">
        <f aca="false">$D16</f>
        <v>0.0367305918990168</v>
      </c>
      <c r="AC16" s="43" t="n">
        <f aca="false">$E16*(1+AC$3)</f>
        <v>0.134740142939592</v>
      </c>
      <c r="AD16" s="43" t="n">
        <f aca="false">$F16*(1+AD$3)</f>
        <v>0.000141588199351183</v>
      </c>
      <c r="AE16" s="43" t="n">
        <f aca="false">$G16*(1+AE$3)</f>
        <v>0.0636440297159974</v>
      </c>
      <c r="AF16" s="53" t="n">
        <f aca="false">$H16+($E16*(-AC$2)+$F16*(-AD$2)+$G16*(-AE$2))</f>
        <v>0.449905341231001</v>
      </c>
      <c r="AG16" s="54" t="n">
        <f aca="false">$C16</f>
        <v>0.1299872845092</v>
      </c>
      <c r="AH16" s="48" t="n">
        <f aca="false">1/4*($E16*(-AK$1)+$F16*(-AL$1)+$G16*(-AM$1))</f>
        <v>0.0944678723928261</v>
      </c>
      <c r="AI16" s="55" t="n">
        <f aca="false">3/4*($E16*(-AK$1)+$F16*(-AL$1)+$G16*(-AM$1))</f>
        <v>0.283403617178478</v>
      </c>
      <c r="AJ16" s="43" t="n">
        <f aca="false">$D16</f>
        <v>0.0367305918990168</v>
      </c>
      <c r="AK16" s="43" t="n">
        <f aca="false">$E16*(1+AK$3)</f>
        <v>0.0192485918485131</v>
      </c>
      <c r="AL16" s="43" t="n">
        <f aca="false">$F16*(1+AL$3)</f>
        <v>7.07940996755916E-005</v>
      </c>
      <c r="AM16" s="43" t="n">
        <f aca="false">$G16*(1+AM$3)</f>
        <v>0.00909200424514247</v>
      </c>
      <c r="AN16" s="53" t="n">
        <f aca="false">$H16+($E16*(-AK$2)+$F16*(-AL$2)+$G16*(-AM$2))</f>
        <v>0.426999243827147</v>
      </c>
      <c r="AP16" s="49" t="n">
        <f aca="false">SUM(C16:H16)</f>
        <v>1</v>
      </c>
      <c r="AQ16" s="49" t="n">
        <f aca="false">SUM(I16:P16)</f>
        <v>1</v>
      </c>
      <c r="AR16" s="49" t="n">
        <f aca="false">SUM(Q16:X16)</f>
        <v>1</v>
      </c>
      <c r="AS16" s="49" t="n">
        <f aca="false">SUM(Y16:AF16)</f>
        <v>1</v>
      </c>
      <c r="AT16" s="49" t="n">
        <f aca="false">SUM(AG16:AN16)</f>
        <v>1</v>
      </c>
      <c r="AU16" s="0" t="str">
        <f aca="false">A16</f>
        <v>France</v>
      </c>
      <c r="AV16" s="56" t="n">
        <f aca="false">SUM('[1]Space Heating_GWh'!B12,'[1]Water Heating_GWh'!B12)/SUM('[1]Space Heating_GWh'!$B12:$G12,'[1]Water Heating_GWh'!$B12:$G12)</f>
        <v>0.1299872845092</v>
      </c>
      <c r="AW16" s="57" t="n">
        <f aca="false">SUM('[1]Space Heating_GWh'!C12,'[1]Water Heating_GWh'!C12)/SUM('[1]Space Heating_GWh'!$B12:$G12,'[1]Water Heating_GWh'!$B12:$G12)</f>
        <v>0.0367305918990168</v>
      </c>
      <c r="AX16" s="57" t="n">
        <f aca="false">SUM('[1]Space Heating_GWh'!D12,'[1]Water Heating_GWh'!D12)/SUM('[1]Space Heating_GWh'!$B12:$G12,'[1]Water Heating_GWh'!$B12:$G12)</f>
        <v>0.384971836970262</v>
      </c>
      <c r="AY16" s="57" t="n">
        <f aca="false">SUM('[1]Space Heating_GWh'!E12,'[1]Water Heating_GWh'!E12)/SUM('[1]Space Heating_GWh'!$B12:$G12,'[1]Water Heating_GWh'!$B12:$G12)</f>
        <v>0.00141588199351183</v>
      </c>
      <c r="AZ16" s="57" t="n">
        <f aca="false">SUM('[1]Space Heating_GWh'!F12,'[1]Water Heating_GWh'!F12)/SUM('[1]Space Heating_GWh'!$B12:$G12,'[1]Water Heating_GWh'!$B12:$G12)</f>
        <v>0.18184008490285</v>
      </c>
      <c r="BA16" s="58" t="n">
        <f aca="false">SUM('[1]Space Heating_GWh'!G12,'[1]Water Heating_GWh'!G12)/SUM('[1]Space Heating_GWh'!$B12:$G12,'[1]Water Heating_GWh'!$B12:$G12)</f>
        <v>0.265054319725159</v>
      </c>
    </row>
    <row r="17" customFormat="false" ht="15" hidden="false" customHeight="false" outlineLevel="1" collapsed="false">
      <c r="A17" s="50" t="s">
        <v>45</v>
      </c>
      <c r="B17" s="41" t="n">
        <v>0</v>
      </c>
      <c r="C17" s="51" t="n">
        <v>0.0193852646125567</v>
      </c>
      <c r="D17" s="52" t="n">
        <v>0.104690178299431</v>
      </c>
      <c r="E17" s="52" t="n">
        <v>0.461642699588982</v>
      </c>
      <c r="F17" s="52" t="n">
        <v>0.013306771874312</v>
      </c>
      <c r="G17" s="52" t="n">
        <v>0.258309682581287</v>
      </c>
      <c r="H17" s="53" t="n">
        <v>0.14266540304343</v>
      </c>
      <c r="I17" s="54" t="n">
        <f aca="false">$C17</f>
        <v>0.0193852646125567</v>
      </c>
      <c r="J17" s="55" t="n">
        <f aca="false">1/4*($E17*(-M$1)+$F17*(-N$1)+$G17*(-O$1))</f>
        <v>0.00396788510999036</v>
      </c>
      <c r="K17" s="55" t="n">
        <f aca="false">3/4*($E17*(-M$1)+$F17*(-N$1)+$G17*(-O$1))</f>
        <v>0.0119036553299711</v>
      </c>
      <c r="L17" s="43" t="n">
        <f aca="false">$D17</f>
        <v>0.104690178299431</v>
      </c>
      <c r="M17" s="43" t="n">
        <f aca="false">$E17*(1+M$3)</f>
        <v>0.438560564609533</v>
      </c>
      <c r="N17" s="43" t="n">
        <f aca="false">$F17*(1+N$3)</f>
        <v>0.00931474031201842</v>
      </c>
      <c r="O17" s="43" t="n">
        <f aca="false">$G17*(1+O$3)</f>
        <v>0.232478714323159</v>
      </c>
      <c r="P17" s="53" t="n">
        <f aca="false">$H17+($E17*(-M$2)+$F17*(-N$2)+$G17*(-O$2))</f>
        <v>0.17969899740334</v>
      </c>
      <c r="Q17" s="42" t="n">
        <f aca="false">$C17</f>
        <v>0.0193852646125567</v>
      </c>
      <c r="R17" s="55" t="n">
        <f aca="false">0.25*($E17*(-U$1)+$F17*(-V$1)+$G17*(-W$1))</f>
        <v>0.0370621608584584</v>
      </c>
      <c r="S17" s="55" t="n">
        <f aca="false">3/4*($E17*(-U$1)+$F17*(-V$1)+$G17*(-W$1))</f>
        <v>0.111186482575375</v>
      </c>
      <c r="T17" s="43" t="n">
        <f aca="false">$D17</f>
        <v>0.104690178299431</v>
      </c>
      <c r="U17" s="43" t="n">
        <f aca="false">$E17*(1+U$3)</f>
        <v>0.230821349794491</v>
      </c>
      <c r="V17" s="43" t="n">
        <f aca="false">$F17*(1+V$3)</f>
        <v>0.0026613543748624</v>
      </c>
      <c r="W17" s="43" t="n">
        <f aca="false">$G17*(1+W$3)</f>
        <v>0.129154841290644</v>
      </c>
      <c r="X17" s="53" t="n">
        <f aca="false">$H17+($E17*(-U$2)+$F17*(-V$2)+$G17*(-W$2))</f>
        <v>0.365038368194181</v>
      </c>
      <c r="Y17" s="54" t="n">
        <f aca="false">$C17</f>
        <v>0.0193852646125567</v>
      </c>
      <c r="Z17" s="48" t="n">
        <f aca="false">1/4*($E17*(-AC$1)+$F17*(-AD$1)+$G17*(-AE$1))</f>
        <v>0.0599931428871945</v>
      </c>
      <c r="AA17" s="55" t="n">
        <f aca="false">3/4*($E17*(-AC$1)+$F17*(-AD$1)+$G17*(-AE$1))</f>
        <v>0.179979428661584</v>
      </c>
      <c r="AB17" s="43" t="n">
        <f aca="false">$D17</f>
        <v>0.104690178299431</v>
      </c>
      <c r="AC17" s="43" t="n">
        <f aca="false">$E17*(1+AC$3)</f>
        <v>0.161574944856144</v>
      </c>
      <c r="AD17" s="43" t="n">
        <f aca="false">$F17*(1+AD$3)</f>
        <v>0.0013306771874312</v>
      </c>
      <c r="AE17" s="43" t="n">
        <f aca="false">$G17*(1+AE$3)</f>
        <v>0.0904083889034506</v>
      </c>
      <c r="AF17" s="53" t="n">
        <f aca="false">$H17+($E17*(-AC$2)+$F17*(-AD$2)+$G17*(-AE$2))</f>
        <v>0.382637974592208</v>
      </c>
      <c r="AG17" s="54" t="n">
        <f aca="false">$C17</f>
        <v>0.0193852646125567</v>
      </c>
      <c r="AH17" s="48" t="n">
        <f aca="false">1/4*($E17*(-AK$1)+$F17*(-AL$1)+$G17*(-AM$1))</f>
        <v>0.121904334359912</v>
      </c>
      <c r="AI17" s="55" t="n">
        <f aca="false">3/4*($E17*(-AK$1)+$F17*(-AL$1)+$G17*(-AM$1))</f>
        <v>0.365713003079735</v>
      </c>
      <c r="AJ17" s="43" t="n">
        <f aca="false">$D17</f>
        <v>0.104690178299431</v>
      </c>
      <c r="AK17" s="43" t="n">
        <f aca="false">$E17*(1+AK$3)</f>
        <v>0.0230821349794491</v>
      </c>
      <c r="AL17" s="43" t="n">
        <f aca="false">$F17*(1+AL$3)</f>
        <v>0.0006653385937156</v>
      </c>
      <c r="AM17" s="43" t="n">
        <f aca="false">$G17*(1+AM$3)</f>
        <v>0.0129154841290644</v>
      </c>
      <c r="AN17" s="53" t="n">
        <f aca="false">$H17+($E17*(-AK$2)+$F17*(-AL$2)+$G17*(-AM$2))</f>
        <v>0.351644261946136</v>
      </c>
      <c r="AP17" s="49" t="n">
        <f aca="false">SUM(C17:H17)</f>
        <v>1</v>
      </c>
      <c r="AQ17" s="49" t="n">
        <f aca="false">SUM(I17:P17)</f>
        <v>1</v>
      </c>
      <c r="AR17" s="49" t="n">
        <f aca="false">SUM(Q17:X17)</f>
        <v>1</v>
      </c>
      <c r="AS17" s="49" t="n">
        <f aca="false">SUM(Y17:AF17)</f>
        <v>1</v>
      </c>
      <c r="AT17" s="49" t="n">
        <f aca="false">SUM(AG17:AN17)</f>
        <v>1</v>
      </c>
      <c r="AU17" s="0" t="str">
        <f aca="false">A17</f>
        <v>Germany</v>
      </c>
      <c r="AV17" s="56" t="n">
        <f aca="false">SUM('[1]Space Heating_GWh'!B7,'[1]Water Heating_GWh'!B7)/SUM('[1]Space Heating_GWh'!$B7:$G7,'[1]Water Heating_GWh'!$B7:$G7)</f>
        <v>0.0193852646125567</v>
      </c>
      <c r="AW17" s="57" t="n">
        <f aca="false">SUM('[1]Space Heating_GWh'!C7,'[1]Water Heating_GWh'!C7)/SUM('[1]Space Heating_GWh'!$B7:$G7,'[1]Water Heating_GWh'!$B7:$G7)</f>
        <v>0.104690178299431</v>
      </c>
      <c r="AX17" s="57" t="n">
        <f aca="false">SUM('[1]Space Heating_GWh'!D7,'[1]Water Heating_GWh'!D7)/SUM('[1]Space Heating_GWh'!$B7:$G7,'[1]Water Heating_GWh'!$B7:$G7)</f>
        <v>0.461642699588982</v>
      </c>
      <c r="AY17" s="57" t="n">
        <f aca="false">SUM('[1]Space Heating_GWh'!E7,'[1]Water Heating_GWh'!E7)/SUM('[1]Space Heating_GWh'!$B7:$G7,'[1]Water Heating_GWh'!$B7:$G7)</f>
        <v>0.013306771874312</v>
      </c>
      <c r="AZ17" s="57" t="n">
        <f aca="false">SUM('[1]Space Heating_GWh'!F7,'[1]Water Heating_GWh'!F7)/SUM('[1]Space Heating_GWh'!$B7:$G7,'[1]Water Heating_GWh'!$B7:$G7)</f>
        <v>0.258309682581287</v>
      </c>
      <c r="BA17" s="58" t="n">
        <f aca="false">SUM('[1]Space Heating_GWh'!G7,'[1]Water Heating_GWh'!G7)/SUM('[1]Space Heating_GWh'!$B7:$G7,'[1]Water Heating_GWh'!$B7:$G7)</f>
        <v>0.14266540304343</v>
      </c>
    </row>
    <row r="18" customFormat="false" ht="15" hidden="false" customHeight="false" outlineLevel="1" collapsed="false">
      <c r="A18" s="50" t="s">
        <v>46</v>
      </c>
      <c r="B18" s="41" t="n">
        <v>0</v>
      </c>
      <c r="C18" s="51" t="n">
        <v>0.0746467250403603</v>
      </c>
      <c r="D18" s="52" t="n">
        <v>0.0195101240665793</v>
      </c>
      <c r="E18" s="52" t="n">
        <v>0.127221557591653</v>
      </c>
      <c r="F18" s="52" t="n">
        <v>7.92289302196115E-007</v>
      </c>
      <c r="G18" s="52" t="n">
        <v>0.502849653958331</v>
      </c>
      <c r="H18" s="53" t="n">
        <v>0.275771147053774</v>
      </c>
      <c r="I18" s="54" t="n">
        <f aca="false">$C18</f>
        <v>0.0746467250403603</v>
      </c>
      <c r="J18" s="55" t="n">
        <f aca="false">1/4*($E18*(-M$1)+$F18*(-N$1)+$G18*(-O$1))</f>
        <v>0.00424847107216548</v>
      </c>
      <c r="K18" s="55" t="n">
        <f aca="false">3/4*($E18*(-M$1)+$F18*(-N$1)+$G18*(-O$1))</f>
        <v>0.0127454132164964</v>
      </c>
      <c r="L18" s="43" t="n">
        <f aca="false">$D18</f>
        <v>0.0195101240665793</v>
      </c>
      <c r="M18" s="43" t="n">
        <f aca="false">$E18*(1+M$3)</f>
        <v>0.12086047971207</v>
      </c>
      <c r="N18" s="43" t="n">
        <f aca="false">$F18*(1+N$3)</f>
        <v>5.54602511537281E-007</v>
      </c>
      <c r="O18" s="43" t="n">
        <f aca="false">$G18*(1+O$3)</f>
        <v>0.452564688562498</v>
      </c>
      <c r="P18" s="53" t="n">
        <f aca="false">$H18+($E18*(-M$2)+$F18*(-N$2)+$G18*(-O$2))</f>
        <v>0.315423543727319</v>
      </c>
      <c r="Q18" s="42" t="n">
        <f aca="false">$C18</f>
        <v>0.0746467250403603</v>
      </c>
      <c r="R18" s="55" t="n">
        <f aca="false">0.25*($E18*(-U$1)+$F18*(-V$1)+$G18*(-W$1))</f>
        <v>0.0315036239606434</v>
      </c>
      <c r="S18" s="55" t="n">
        <f aca="false">3/4*($E18*(-U$1)+$F18*(-V$1)+$G18*(-W$1))</f>
        <v>0.0945108718819301</v>
      </c>
      <c r="T18" s="43" t="n">
        <f aca="false">$D18</f>
        <v>0.0195101240665793</v>
      </c>
      <c r="U18" s="43" t="n">
        <f aca="false">$E18*(1+U$3)</f>
        <v>0.0636107787958264</v>
      </c>
      <c r="V18" s="43" t="n">
        <f aca="false">$F18*(1+V$3)</f>
        <v>1.58457860439223E-007</v>
      </c>
      <c r="W18" s="43" t="n">
        <f aca="false">$G18*(1+W$3)</f>
        <v>0.251424826979165</v>
      </c>
      <c r="X18" s="53" t="n">
        <f aca="false">$H18+($E18*(-U$2)+$F18*(-V$2)+$G18*(-W$2))</f>
        <v>0.464792890817634</v>
      </c>
      <c r="Y18" s="54" t="n">
        <f aca="false">$C18</f>
        <v>0.0746467250403603</v>
      </c>
      <c r="Z18" s="48" t="n">
        <f aca="false">1/4*($E18*(-AC$1)+$F18*(-AD$1)+$G18*(-AE$1))</f>
        <v>0.0511933750709827</v>
      </c>
      <c r="AA18" s="55" t="n">
        <f aca="false">3/4*($E18*(-AC$1)+$F18*(-AD$1)+$G18*(-AE$1))</f>
        <v>0.153580125212948</v>
      </c>
      <c r="AB18" s="43" t="n">
        <f aca="false">$D18</f>
        <v>0.0195101240665793</v>
      </c>
      <c r="AC18" s="43" t="n">
        <f aca="false">$E18*(1+AC$3)</f>
        <v>0.0445275451570785</v>
      </c>
      <c r="AD18" s="43" t="n">
        <f aca="false">$F18*(1+AD$3)</f>
        <v>7.92289302196115E-008</v>
      </c>
      <c r="AE18" s="43" t="n">
        <f aca="false">$G18*(1+AE$3)</f>
        <v>0.175997378885416</v>
      </c>
      <c r="AF18" s="53" t="n">
        <f aca="false">$H18+($E18*(-AC$2)+$F18*(-AD$2)+$G18*(-AE$2))</f>
        <v>0.480544647337705</v>
      </c>
      <c r="AG18" s="54" t="n">
        <f aca="false">$C18</f>
        <v>0.0746467250403603</v>
      </c>
      <c r="AH18" s="48" t="n">
        <f aca="false">1/4*($E18*(-AK$1)+$F18*(-AL$1)+$G18*(-AM$1))</f>
        <v>0.104749470638281</v>
      </c>
      <c r="AI18" s="55" t="n">
        <f aca="false">3/4*($E18*(-AK$1)+$F18*(-AL$1)+$G18*(-AM$1))</f>
        <v>0.314248411914844</v>
      </c>
      <c r="AJ18" s="43" t="n">
        <f aca="false">$D18</f>
        <v>0.0195101240665793</v>
      </c>
      <c r="AK18" s="43" t="n">
        <f aca="false">$E18*(1+AK$3)</f>
        <v>0.00636107787958264</v>
      </c>
      <c r="AL18" s="43" t="n">
        <f aca="false">$F18*(1+AL$3)</f>
        <v>3.96144651098057E-008</v>
      </c>
      <c r="AM18" s="43" t="n">
        <f aca="false">$G18*(1+AM$3)</f>
        <v>0.0251424826979165</v>
      </c>
      <c r="AN18" s="53" t="n">
        <f aca="false">$H18+($E18*(-AK$2)+$F18*(-AL$2)+$G18*(-AM$2))</f>
        <v>0.455341668147971</v>
      </c>
      <c r="AP18" s="49" t="n">
        <f aca="false">SUM(C18:H18)</f>
        <v>1</v>
      </c>
      <c r="AQ18" s="49" t="n">
        <f aca="false">SUM(I18:P18)</f>
        <v>1</v>
      </c>
      <c r="AR18" s="49" t="n">
        <f aca="false">SUM(Q18:X18)</f>
        <v>1</v>
      </c>
      <c r="AS18" s="49" t="n">
        <f aca="false">SUM(Y18:AF18)</f>
        <v>1</v>
      </c>
      <c r="AT18" s="49" t="n">
        <f aca="false">SUM(AG18:AN18)</f>
        <v>1</v>
      </c>
      <c r="AU18" s="0" t="str">
        <f aca="false">A18</f>
        <v>Greece</v>
      </c>
      <c r="AV18" s="56" t="n">
        <f aca="false">SUM('[1]Space Heating_GWh'!B10,'[1]Water Heating_GWh'!B10)/SUM('[1]Space Heating_GWh'!$B10:$G10,'[1]Water Heating_GWh'!$B10:$G10)</f>
        <v>0.0746467250403603</v>
      </c>
      <c r="AW18" s="57" t="n">
        <f aca="false">SUM('[1]Space Heating_GWh'!C10,'[1]Water Heating_GWh'!C10)/SUM('[1]Space Heating_GWh'!$B10:$G10,'[1]Water Heating_GWh'!$B10:$G10)</f>
        <v>0.0195101240665793</v>
      </c>
      <c r="AX18" s="57" t="n">
        <f aca="false">SUM('[1]Space Heating_GWh'!D10,'[1]Water Heating_GWh'!D10)/SUM('[1]Space Heating_GWh'!$B10:$G10,'[1]Water Heating_GWh'!$B10:$G10)</f>
        <v>0.127221557591653</v>
      </c>
      <c r="AY18" s="57" t="n">
        <f aca="false">SUM('[1]Space Heating_GWh'!E10,'[1]Water Heating_GWh'!E10)/SUM('[1]Space Heating_GWh'!$B10:$G10,'[1]Water Heating_GWh'!$B10:$G10)</f>
        <v>7.92289302196115E-007</v>
      </c>
      <c r="AZ18" s="57" t="n">
        <f aca="false">SUM('[1]Space Heating_GWh'!F10,'[1]Water Heating_GWh'!F10)/SUM('[1]Space Heating_GWh'!$B10:$G10,'[1]Water Heating_GWh'!$B10:$G10)</f>
        <v>0.502849653958331</v>
      </c>
      <c r="BA18" s="58" t="n">
        <f aca="false">SUM('[1]Space Heating_GWh'!G10,'[1]Water Heating_GWh'!G10)/SUM('[1]Space Heating_GWh'!$B10:$G10,'[1]Water Heating_GWh'!$B10:$G10)</f>
        <v>0.275771147053774</v>
      </c>
    </row>
    <row r="19" customFormat="false" ht="15" hidden="false" customHeight="false" outlineLevel="1" collapsed="false">
      <c r="A19" s="50" t="s">
        <v>47</v>
      </c>
      <c r="B19" s="41" t="n">
        <v>0</v>
      </c>
      <c r="C19" s="51" t="n">
        <v>0.00784952748683234</v>
      </c>
      <c r="D19" s="52" t="n">
        <v>0.081519054893077</v>
      </c>
      <c r="E19" s="52" t="n">
        <v>0.510486443223264</v>
      </c>
      <c r="F19" s="52" t="n">
        <v>0.0258968141377421</v>
      </c>
      <c r="G19" s="52" t="n">
        <v>0.00166632229387679</v>
      </c>
      <c r="H19" s="53" t="n">
        <v>0.372581837965208</v>
      </c>
      <c r="I19" s="54" t="n">
        <f aca="false">$C19</f>
        <v>0.00784952748683234</v>
      </c>
      <c r="J19" s="55" t="n">
        <f aca="false">1/4*($E19*(-M$1)+$F19*(-N$1)+$G19*(-O$1))</f>
        <v>0.00250949989739051</v>
      </c>
      <c r="K19" s="55" t="n">
        <f aca="false">3/4*($E19*(-M$1)+$F19*(-N$1)+$G19*(-O$1))</f>
        <v>0.00752849969217154</v>
      </c>
      <c r="L19" s="43" t="n">
        <f aca="false">$D19</f>
        <v>0.081519054893077</v>
      </c>
      <c r="M19" s="43" t="n">
        <f aca="false">$E19*(1+M$3)</f>
        <v>0.484962121062101</v>
      </c>
      <c r="N19" s="43" t="n">
        <f aca="false">$F19*(1+N$3)</f>
        <v>0.0181277698964195</v>
      </c>
      <c r="O19" s="43" t="n">
        <f aca="false">$G19*(1+O$3)</f>
        <v>0.00149969006448911</v>
      </c>
      <c r="P19" s="53" t="n">
        <f aca="false">$H19+($E19*(-M$2)+$F19*(-N$2)+$G19*(-O$2))</f>
        <v>0.396003837007519</v>
      </c>
      <c r="Q19" s="42" t="n">
        <f aca="false">$C19</f>
        <v>0.00784952748683234</v>
      </c>
      <c r="R19" s="55" t="n">
        <f aca="false">0.25*($E19*(-U$1)+$F19*(-V$1)+$G19*(-W$1))</f>
        <v>0.0276793834068764</v>
      </c>
      <c r="S19" s="55" t="n">
        <f aca="false">3/4*($E19*(-U$1)+$F19*(-V$1)+$G19*(-W$1))</f>
        <v>0.0830381502206292</v>
      </c>
      <c r="T19" s="43" t="n">
        <f aca="false">$D19</f>
        <v>0.081519054893077</v>
      </c>
      <c r="U19" s="43" t="n">
        <f aca="false">$E19*(1+U$3)</f>
        <v>0.255243221611632</v>
      </c>
      <c r="V19" s="43" t="n">
        <f aca="false">$F19*(1+V$3)</f>
        <v>0.00517936282754842</v>
      </c>
      <c r="W19" s="43" t="n">
        <f aca="false">$G19*(1+W$3)</f>
        <v>0.000833161146938393</v>
      </c>
      <c r="X19" s="53" t="n">
        <f aca="false">$H19+($E19*(-U$2)+$F19*(-V$2)+$G19*(-W$2))</f>
        <v>0.538658138406466</v>
      </c>
      <c r="Y19" s="54" t="n">
        <f aca="false">$C19</f>
        <v>0.00784952748683234</v>
      </c>
      <c r="Z19" s="48" t="n">
        <f aca="false">1/4*($E19*(-AC$1)+$F19*(-AD$1)+$G19*(-AE$1))</f>
        <v>0.0445258037887637</v>
      </c>
      <c r="AA19" s="55" t="n">
        <f aca="false">3/4*($E19*(-AC$1)+$F19*(-AD$1)+$G19*(-AE$1))</f>
        <v>0.133577411366291</v>
      </c>
      <c r="AB19" s="43" t="n">
        <f aca="false">$D19</f>
        <v>0.081519054893077</v>
      </c>
      <c r="AC19" s="43" t="n">
        <f aca="false">$E19*(1+AC$3)</f>
        <v>0.178670255128142</v>
      </c>
      <c r="AD19" s="43" t="n">
        <f aca="false">$F19*(1+AD$3)</f>
        <v>0.00258968141377421</v>
      </c>
      <c r="AE19" s="43" t="n">
        <f aca="false">$G19*(1+AE$3)</f>
        <v>0.000583212802856875</v>
      </c>
      <c r="AF19" s="53" t="n">
        <f aca="false">$H19+($E19*(-AC$2)+$F19*(-AD$2)+$G19*(-AE$2))</f>
        <v>0.550685053120262</v>
      </c>
      <c r="AG19" s="54" t="n">
        <f aca="false">$C19</f>
        <v>0.00784952748683234</v>
      </c>
      <c r="AH19" s="48" t="n">
        <f aca="false">1/4*($E19*(-AK$1)+$F19*(-AL$1)+$G19*(-AM$1))</f>
        <v>0.0894507426176243</v>
      </c>
      <c r="AI19" s="55" t="n">
        <f aca="false">3/4*($E19*(-AK$1)+$F19*(-AL$1)+$G19*(-AM$1))</f>
        <v>0.268352227852873</v>
      </c>
      <c r="AJ19" s="43" t="n">
        <f aca="false">$D19</f>
        <v>0.081519054893077</v>
      </c>
      <c r="AK19" s="43" t="n">
        <f aca="false">$E19*(1+AK$3)</f>
        <v>0.0255243221611632</v>
      </c>
      <c r="AL19" s="43" t="n">
        <f aca="false">$F19*(1+AL$3)</f>
        <v>0.0012948407068871</v>
      </c>
      <c r="AM19" s="43" t="n">
        <f aca="false">$G19*(1+AM$3)</f>
        <v>8.33161146938392E-005</v>
      </c>
      <c r="AN19" s="53" t="n">
        <f aca="false">$H19+($E19*(-AK$2)+$F19*(-AL$2)+$G19*(-AM$2))</f>
        <v>0.525925968166849</v>
      </c>
      <c r="AP19" s="49" t="n">
        <f aca="false">SUM(C19:H19)</f>
        <v>1</v>
      </c>
      <c r="AQ19" s="49" t="n">
        <f aca="false">SUM(I19:P19)</f>
        <v>1</v>
      </c>
      <c r="AR19" s="49" t="n">
        <f aca="false">SUM(Q19:X19)</f>
        <v>1</v>
      </c>
      <c r="AS19" s="49" t="n">
        <f aca="false">SUM(Y19:AF19)</f>
        <v>1</v>
      </c>
      <c r="AT19" s="49" t="n">
        <f aca="false">SUM(AG19:AN19)</f>
        <v>1</v>
      </c>
      <c r="AU19" s="0" t="str">
        <f aca="false">A19</f>
        <v>Hungary</v>
      </c>
      <c r="AV19" s="56" t="n">
        <f aca="false">SUM('[1]Space Heating_GWh'!B19,'[1]Water Heating_GWh'!B19)/SUM('[1]Space Heating_GWh'!$B19:$G19,'[1]Water Heating_GWh'!$B19:$G19)</f>
        <v>0.00784952748683234</v>
      </c>
      <c r="AW19" s="57" t="n">
        <f aca="false">SUM('[1]Space Heating_GWh'!C19,'[1]Water Heating_GWh'!C19)/SUM('[1]Space Heating_GWh'!$B19:$G19,'[1]Water Heating_GWh'!$B19:$G19)</f>
        <v>0.081519054893077</v>
      </c>
      <c r="AX19" s="57" t="n">
        <f aca="false">SUM('[1]Space Heating_GWh'!D19,'[1]Water Heating_GWh'!D19)/SUM('[1]Space Heating_GWh'!$B19:$G19,'[1]Water Heating_GWh'!$B19:$G19)</f>
        <v>0.510486443223264</v>
      </c>
      <c r="AY19" s="57" t="n">
        <f aca="false">SUM('[1]Space Heating_GWh'!E19,'[1]Water Heating_GWh'!E19)/SUM('[1]Space Heating_GWh'!$B19:$G19,'[1]Water Heating_GWh'!$B19:$G19)</f>
        <v>0.0258968141377421</v>
      </c>
      <c r="AZ19" s="57" t="n">
        <f aca="false">SUM('[1]Space Heating_GWh'!F19,'[1]Water Heating_GWh'!F19)/SUM('[1]Space Heating_GWh'!$B19:$G19,'[1]Water Heating_GWh'!$B19:$G19)</f>
        <v>0.00166632229387679</v>
      </c>
      <c r="BA19" s="58" t="n">
        <f aca="false">SUM('[1]Space Heating_GWh'!G19,'[1]Water Heating_GWh'!G19)/SUM('[1]Space Heating_GWh'!$B19:$G19,'[1]Water Heating_GWh'!$B19:$G19)</f>
        <v>0.372581837965208</v>
      </c>
    </row>
    <row r="20" customFormat="false" ht="15" hidden="false" customHeight="false" outlineLevel="1" collapsed="false">
      <c r="A20" s="50" t="s">
        <v>48</v>
      </c>
      <c r="B20" s="41" t="n">
        <v>0</v>
      </c>
      <c r="C20" s="51" t="n">
        <v>0.0404524820421727</v>
      </c>
      <c r="D20" s="52" t="n">
        <v>0</v>
      </c>
      <c r="E20" s="52" t="n">
        <v>0.244840536449617</v>
      </c>
      <c r="F20" s="52" t="n">
        <v>0.210438097424545</v>
      </c>
      <c r="G20" s="52" t="n">
        <v>0.47231599033715</v>
      </c>
      <c r="H20" s="53" t="n">
        <v>0.0319528937465155</v>
      </c>
      <c r="I20" s="54" t="n">
        <f aca="false">$C20</f>
        <v>0.0404524820421727</v>
      </c>
      <c r="J20" s="55" t="n">
        <f aca="false">1/4*($E20*(-M$1)+$F20*(-N$1)+$G20*(-O$1))</f>
        <v>0.00919537913126696</v>
      </c>
      <c r="K20" s="55" t="n">
        <f aca="false">3/4*($E20*(-M$1)+$F20*(-N$1)+$G20*(-O$1))</f>
        <v>0.0275861373938009</v>
      </c>
      <c r="L20" s="43" t="n">
        <f aca="false">$D20</f>
        <v>0</v>
      </c>
      <c r="M20" s="43" t="n">
        <f aca="false">$E20*(1+M$3)</f>
        <v>0.232598509627136</v>
      </c>
      <c r="N20" s="43" t="n">
        <f aca="false">$F20*(1+N$3)</f>
        <v>0.147306668197182</v>
      </c>
      <c r="O20" s="43" t="n">
        <f aca="false">$G20*(1+O$3)</f>
        <v>0.425084391303435</v>
      </c>
      <c r="P20" s="53" t="n">
        <f aca="false">$H20+($E20*(-M$2)+$F20*(-N$2)+$G20*(-O$2))</f>
        <v>0.117776432305007</v>
      </c>
      <c r="Q20" s="42" t="n">
        <f aca="false">$C20</f>
        <v>0.0404524820421727</v>
      </c>
      <c r="R20" s="55" t="n">
        <f aca="false">0.25*($E20*(-U$1)+$F20*(-V$1)+$G20*(-W$1))</f>
        <v>0.052692874133302</v>
      </c>
      <c r="S20" s="55" t="n">
        <f aca="false">3/4*($E20*(-U$1)+$F20*(-V$1)+$G20*(-W$1))</f>
        <v>0.158078622399906</v>
      </c>
      <c r="T20" s="43" t="n">
        <f aca="false">$D20</f>
        <v>0</v>
      </c>
      <c r="U20" s="43" t="n">
        <f aca="false">$E20*(1+U$3)</f>
        <v>0.122420268224809</v>
      </c>
      <c r="V20" s="43" t="n">
        <f aca="false">$F20*(1+V$3)</f>
        <v>0.0420876194849091</v>
      </c>
      <c r="W20" s="43" t="n">
        <f aca="false">$G20*(1+W$3)</f>
        <v>0.236157995168575</v>
      </c>
      <c r="X20" s="53" t="n">
        <f aca="false">$H20+($E20*(-U$2)+$F20*(-V$2)+$G20*(-W$2))</f>
        <v>0.348110138546327</v>
      </c>
      <c r="Y20" s="54" t="n">
        <f aca="false">$C20</f>
        <v>0.0404524820421727</v>
      </c>
      <c r="Z20" s="48" t="n">
        <f aca="false">1/4*($E20*(-AC$1)+$F20*(-AD$1)+$G20*(-AE$1))</f>
        <v>0.0819432537616862</v>
      </c>
      <c r="AA20" s="55" t="n">
        <f aca="false">3/4*($E20*(-AC$1)+$F20*(-AD$1)+$G20*(-AE$1))</f>
        <v>0.245829761285058</v>
      </c>
      <c r="AB20" s="43" t="n">
        <f aca="false">$D20</f>
        <v>0</v>
      </c>
      <c r="AC20" s="43" t="n">
        <f aca="false">$E20*(1+AC$3)</f>
        <v>0.085694187757366</v>
      </c>
      <c r="AD20" s="43" t="n">
        <f aca="false">$F20*(1+AD$3)</f>
        <v>0.0210438097424545</v>
      </c>
      <c r="AE20" s="43" t="n">
        <f aca="false">$G20*(1+AE$3)</f>
        <v>0.165310596618002</v>
      </c>
      <c r="AF20" s="53" t="n">
        <f aca="false">$H20+($E20*(-AC$2)+$F20*(-AD$2)+$G20*(-AE$2))</f>
        <v>0.35972590879326</v>
      </c>
      <c r="AG20" s="54" t="n">
        <f aca="false">$C20</f>
        <v>0.0404524820421727</v>
      </c>
      <c r="AH20" s="48" t="n">
        <f aca="false">1/4*($E20*(-AK$1)+$F20*(-AL$1)+$G20*(-AM$1))</f>
        <v>0.154212606275131</v>
      </c>
      <c r="AI20" s="55" t="n">
        <f aca="false">3/4*($E20*(-AK$1)+$F20*(-AL$1)+$G20*(-AM$1))</f>
        <v>0.462637818825392</v>
      </c>
      <c r="AJ20" s="43" t="n">
        <f aca="false">$D20</f>
        <v>0</v>
      </c>
      <c r="AK20" s="43" t="n">
        <f aca="false">$E20*(1+AK$3)</f>
        <v>0.0122420268224808</v>
      </c>
      <c r="AL20" s="43" t="n">
        <f aca="false">$F20*(1+AL$3)</f>
        <v>0.0105219048712273</v>
      </c>
      <c r="AM20" s="43" t="n">
        <f aca="false">$G20*(1+AM$3)</f>
        <v>0.0236157995168574</v>
      </c>
      <c r="AN20" s="53" t="n">
        <f aca="false">$H20+($E20*(-AK$2)+$F20*(-AL$2)+$G20*(-AM$2))</f>
        <v>0.296317361646739</v>
      </c>
      <c r="AP20" s="49" t="n">
        <f aca="false">SUM(C20:H20)</f>
        <v>1</v>
      </c>
      <c r="AQ20" s="49" t="n">
        <f aca="false">SUM(I20:P20)</f>
        <v>1</v>
      </c>
      <c r="AR20" s="49" t="n">
        <f aca="false">SUM(Q20:X20)</f>
        <v>1</v>
      </c>
      <c r="AS20" s="49" t="n">
        <f aca="false">SUM(Y20:AF20)</f>
        <v>1</v>
      </c>
      <c r="AT20" s="49" t="n">
        <f aca="false">SUM(AG20:AN20)</f>
        <v>1</v>
      </c>
      <c r="AU20" s="0" t="str">
        <f aca="false">A20</f>
        <v>Ireland</v>
      </c>
      <c r="AV20" s="56" t="n">
        <f aca="false">SUM('[1]Space Heating_GWh'!B9,'[1]Water Heating_GWh'!B9)/SUM('[1]Space Heating_GWh'!$B9:$G9,'[1]Water Heating_GWh'!$B9:$G9)</f>
        <v>0.0404524820421727</v>
      </c>
      <c r="AW20" s="57" t="n">
        <f aca="false">SUM('[1]Space Heating_GWh'!C9,'[1]Water Heating_GWh'!C9)/SUM('[1]Space Heating_GWh'!$B9:$G9,'[1]Water Heating_GWh'!$B9:$G9)</f>
        <v>0</v>
      </c>
      <c r="AX20" s="57" t="n">
        <f aca="false">SUM('[1]Space Heating_GWh'!D9,'[1]Water Heating_GWh'!D9)/SUM('[1]Space Heating_GWh'!$B9:$G9,'[1]Water Heating_GWh'!$B9:$G9)</f>
        <v>0.244840536449617</v>
      </c>
      <c r="AY20" s="57" t="n">
        <f aca="false">SUM('[1]Space Heating_GWh'!E9,'[1]Water Heating_GWh'!E9)/SUM('[1]Space Heating_GWh'!$B9:$G9,'[1]Water Heating_GWh'!$B9:$G9)</f>
        <v>0.210438097424545</v>
      </c>
      <c r="AZ20" s="57" t="n">
        <f aca="false">SUM('[1]Space Heating_GWh'!F9,'[1]Water Heating_GWh'!F9)/SUM('[1]Space Heating_GWh'!$B9:$G9,'[1]Water Heating_GWh'!$B9:$G9)</f>
        <v>0.47231599033715</v>
      </c>
      <c r="BA20" s="58" t="n">
        <f aca="false">SUM('[1]Space Heating_GWh'!G9,'[1]Water Heating_GWh'!G9)/SUM('[1]Space Heating_GWh'!$B9:$G9,'[1]Water Heating_GWh'!$B9:$G9)</f>
        <v>0.0319528937465155</v>
      </c>
    </row>
    <row r="21" customFormat="false" ht="15" hidden="false" customHeight="false" outlineLevel="1" collapsed="false">
      <c r="A21" s="50" t="s">
        <v>49</v>
      </c>
      <c r="B21" s="41" t="n">
        <v>0</v>
      </c>
      <c r="C21" s="51" t="n">
        <v>0.00444373904611768</v>
      </c>
      <c r="D21" s="52" t="n">
        <v>0.0378307415028129</v>
      </c>
      <c r="E21" s="52" t="n">
        <v>0.606333573034235</v>
      </c>
      <c r="F21" s="52" t="n">
        <v>0</v>
      </c>
      <c r="G21" s="52" t="n">
        <v>0.0820417978930703</v>
      </c>
      <c r="H21" s="53" t="n">
        <v>0.269350148523764</v>
      </c>
      <c r="I21" s="54" t="n">
        <f aca="false">$C21</f>
        <v>0.00444373904611768</v>
      </c>
      <c r="J21" s="55" t="n">
        <f aca="false">1/4*($E21*(-M$1)+$F21*(-N$1)+$G21*(-O$1))</f>
        <v>0.00288906438307641</v>
      </c>
      <c r="K21" s="55" t="n">
        <f aca="false">3/4*($E21*(-M$1)+$F21*(-N$1)+$G21*(-O$1))</f>
        <v>0.00866719314922923</v>
      </c>
      <c r="L21" s="43" t="n">
        <f aca="false">$D21</f>
        <v>0.0378307415028129</v>
      </c>
      <c r="M21" s="43" t="n">
        <f aca="false">$E21*(1+M$3)</f>
        <v>0.576016894382523</v>
      </c>
      <c r="N21" s="43" t="n">
        <f aca="false">$F21*(1+N$3)</f>
        <v>0</v>
      </c>
      <c r="O21" s="43" t="n">
        <f aca="false">$G21*(1+O$3)</f>
        <v>0.0738376181037632</v>
      </c>
      <c r="P21" s="53" t="n">
        <f aca="false">$H21+($E21*(-M$2)+$F21*(-N$2)+$G21*(-O$2))</f>
        <v>0.296314749432477</v>
      </c>
      <c r="Q21" s="42" t="n">
        <f aca="false">$C21</f>
        <v>0.00444373904611768</v>
      </c>
      <c r="R21" s="55" t="n">
        <f aca="false">0.25*($E21*(-U$1)+$F21*(-V$1)+$G21*(-W$1))</f>
        <v>0.0344187685463653</v>
      </c>
      <c r="S21" s="55" t="n">
        <f aca="false">3/4*($E21*(-U$1)+$F21*(-V$1)+$G21*(-W$1))</f>
        <v>0.103256305639096</v>
      </c>
      <c r="T21" s="43" t="n">
        <f aca="false">$D21</f>
        <v>0.0378307415028129</v>
      </c>
      <c r="U21" s="43" t="n">
        <f aca="false">$E21*(1+U$3)</f>
        <v>0.303166786517118</v>
      </c>
      <c r="V21" s="43" t="n">
        <f aca="false">$F21*(1+V$3)</f>
        <v>0</v>
      </c>
      <c r="W21" s="43" t="n">
        <f aca="false">$G21*(1+W$3)</f>
        <v>0.0410208989465351</v>
      </c>
      <c r="X21" s="53" t="n">
        <f aca="false">$H21+($E21*(-U$2)+$F21*(-V$2)+$G21*(-W$2))</f>
        <v>0.475862759801955</v>
      </c>
      <c r="Y21" s="54" t="n">
        <f aca="false">$C21</f>
        <v>0.00444373904611768</v>
      </c>
      <c r="Z21" s="48" t="n">
        <f aca="false">1/4*($E21*(-AC$1)+$F21*(-AD$1)+$G21*(-AE$1))</f>
        <v>0.0559304988878436</v>
      </c>
      <c r="AA21" s="55" t="n">
        <f aca="false">3/4*($E21*(-AC$1)+$F21*(-AD$1)+$G21*(-AE$1))</f>
        <v>0.167791496663531</v>
      </c>
      <c r="AB21" s="43" t="n">
        <f aca="false">$D21</f>
        <v>0.0378307415028129</v>
      </c>
      <c r="AC21" s="43" t="n">
        <f aca="false">$E21*(1+AC$3)</f>
        <v>0.212216750561982</v>
      </c>
      <c r="AD21" s="43" t="n">
        <f aca="false">$F21*(1+AD$3)</f>
        <v>0</v>
      </c>
      <c r="AE21" s="43" t="n">
        <f aca="false">$G21*(1+AE$3)</f>
        <v>0.0287146292625746</v>
      </c>
      <c r="AF21" s="53" t="n">
        <f aca="false">$H21+($E21*(-AC$2)+$F21*(-AD$2)+$G21*(-AE$2))</f>
        <v>0.493072144075138</v>
      </c>
      <c r="AG21" s="54" t="n">
        <f aca="false">$C21</f>
        <v>0.00444373904611768</v>
      </c>
      <c r="AH21" s="48" t="n">
        <f aca="false">1/4*($E21*(-AK$1)+$F21*(-AL$1)+$G21*(-AM$1))</f>
        <v>0.114442405416665</v>
      </c>
      <c r="AI21" s="55" t="n">
        <f aca="false">3/4*($E21*(-AK$1)+$F21*(-AL$1)+$G21*(-AM$1))</f>
        <v>0.343327216249994</v>
      </c>
      <c r="AJ21" s="43" t="n">
        <f aca="false">$D21</f>
        <v>0.0378307415028129</v>
      </c>
      <c r="AK21" s="43" t="n">
        <f aca="false">$E21*(1+AK$3)</f>
        <v>0.0303166786517117</v>
      </c>
      <c r="AL21" s="43" t="n">
        <f aca="false">$F21*(1+AL$3)</f>
        <v>0</v>
      </c>
      <c r="AM21" s="43" t="n">
        <f aca="false">$G21*(1+AM$3)</f>
        <v>0.00410208989465351</v>
      </c>
      <c r="AN21" s="53" t="n">
        <f aca="false">$H21+($E21*(-AK$2)+$F21*(-AL$2)+$G21*(-AM$2))</f>
        <v>0.465537129238046</v>
      </c>
      <c r="AP21" s="49" t="n">
        <f aca="false">SUM(C21:H21)</f>
        <v>1</v>
      </c>
      <c r="AQ21" s="49" t="n">
        <f aca="false">SUM(I21:P21)</f>
        <v>1</v>
      </c>
      <c r="AR21" s="49" t="n">
        <f aca="false">SUM(Q21:X21)</f>
        <v>1</v>
      </c>
      <c r="AS21" s="49" t="n">
        <f aca="false">SUM(Y21:AF21)</f>
        <v>1</v>
      </c>
      <c r="AT21" s="49" t="n">
        <f aca="false">SUM(AG21:AN21)</f>
        <v>1</v>
      </c>
      <c r="AU21" s="0" t="str">
        <f aca="false">A21</f>
        <v>Italy</v>
      </c>
      <c r="AV21" s="56" t="n">
        <f aca="false">SUM('[1]Space Heating_GWh'!B14,'[1]Water Heating_GWh'!B14)/SUM('[1]Space Heating_GWh'!$B14:$G14,'[1]Water Heating_GWh'!$B14:$G14)</f>
        <v>0.00444373904611768</v>
      </c>
      <c r="AW21" s="57" t="n">
        <f aca="false">SUM('[1]Space Heating_GWh'!C14,'[1]Water Heating_GWh'!C14)/SUM('[1]Space Heating_GWh'!$B14:$G14,'[1]Water Heating_GWh'!$B14:$G14)</f>
        <v>0.0378307415028129</v>
      </c>
      <c r="AX21" s="57" t="n">
        <f aca="false">SUM('[1]Space Heating_GWh'!D14,'[1]Water Heating_GWh'!D14)/SUM('[1]Space Heating_GWh'!$B14:$G14,'[1]Water Heating_GWh'!$B14:$G14)</f>
        <v>0.606333573034235</v>
      </c>
      <c r="AY21" s="57" t="n">
        <f aca="false">SUM('[1]Space Heating_GWh'!E14,'[1]Water Heating_GWh'!E14)/SUM('[1]Space Heating_GWh'!$B14:$G14,'[1]Water Heating_GWh'!$B14:$G14)</f>
        <v>0</v>
      </c>
      <c r="AZ21" s="57" t="n">
        <f aca="false">SUM('[1]Space Heating_GWh'!F14,'[1]Water Heating_GWh'!F14)/SUM('[1]Space Heating_GWh'!$B14:$G14,'[1]Water Heating_GWh'!$B14:$G14)</f>
        <v>0.0820417978930703</v>
      </c>
      <c r="BA21" s="58" t="n">
        <f aca="false">SUM('[1]Space Heating_GWh'!G14,'[1]Water Heating_GWh'!G14)/SUM('[1]Space Heating_GWh'!$B14:$G14,'[1]Water Heating_GWh'!$B14:$G14)</f>
        <v>0.269350148523764</v>
      </c>
    </row>
    <row r="22" customFormat="false" ht="15" hidden="false" customHeight="false" outlineLevel="1" collapsed="false">
      <c r="A22" s="50" t="s">
        <v>50</v>
      </c>
      <c r="B22" s="41" t="n">
        <v>0</v>
      </c>
      <c r="C22" s="51" t="n">
        <v>0.00863977955915046</v>
      </c>
      <c r="D22" s="52" t="n">
        <v>0.366620383280495</v>
      </c>
      <c r="E22" s="52" t="n">
        <v>0.0756059542600667</v>
      </c>
      <c r="F22" s="52" t="n">
        <v>0.0141202244368964</v>
      </c>
      <c r="G22" s="52" t="n">
        <v>0.0286311047825872</v>
      </c>
      <c r="H22" s="53" t="n">
        <v>0.506382553680804</v>
      </c>
      <c r="I22" s="54" t="n">
        <f aca="false">$C22</f>
        <v>0.00863977955915046</v>
      </c>
      <c r="J22" s="55" t="n">
        <f aca="false">1/4*($E22*(-M$1)+$F22*(-N$1)+$G22*(-O$1))</f>
        <v>0.000815960664174824</v>
      </c>
      <c r="K22" s="55" t="n">
        <f aca="false">3/4*($E22*(-M$1)+$F22*(-N$1)+$G22*(-O$1))</f>
        <v>0.00244788199252447</v>
      </c>
      <c r="L22" s="43" t="n">
        <f aca="false">$D22</f>
        <v>0.366620383280495</v>
      </c>
      <c r="M22" s="43" t="n">
        <f aca="false">$E22*(1+M$3)</f>
        <v>0.0718256565470634</v>
      </c>
      <c r="N22" s="43" t="n">
        <f aca="false">$F22*(1+N$3)</f>
        <v>0.00988415710582749</v>
      </c>
      <c r="O22" s="43" t="n">
        <f aca="false">$G22*(1+O$3)</f>
        <v>0.0257679943043285</v>
      </c>
      <c r="P22" s="53" t="n">
        <f aca="false">$H22+($E22*(-M$2)+$F22*(-N$2)+$G22*(-O$2))</f>
        <v>0.513998186546436</v>
      </c>
      <c r="Q22" s="42" t="n">
        <f aca="false">$C22</f>
        <v>0.00863977955915046</v>
      </c>
      <c r="R22" s="55" t="n">
        <f aca="false">0.25*($E22*(-U$1)+$F22*(-V$1)+$G22*(-W$1))</f>
        <v>0.00634147090708441</v>
      </c>
      <c r="S22" s="55" t="n">
        <f aca="false">3/4*($E22*(-U$1)+$F22*(-V$1)+$G22*(-W$1))</f>
        <v>0.0190244127212532</v>
      </c>
      <c r="T22" s="43" t="n">
        <f aca="false">$D22</f>
        <v>0.366620383280495</v>
      </c>
      <c r="U22" s="43" t="n">
        <f aca="false">$E22*(1+U$3)</f>
        <v>0.0378029771300334</v>
      </c>
      <c r="V22" s="43" t="n">
        <f aca="false">$F22*(1+V$3)</f>
        <v>0.00282404488737928</v>
      </c>
      <c r="W22" s="43" t="n">
        <f aca="false">$G22*(1+W$3)</f>
        <v>0.0143155523912936</v>
      </c>
      <c r="X22" s="53" t="n">
        <f aca="false">$H22+($E22*(-U$2)+$F22*(-V$2)+$G22*(-W$2))</f>
        <v>0.544431379123311</v>
      </c>
      <c r="Y22" s="54" t="n">
        <f aca="false">$C22</f>
        <v>0.00863977955915046</v>
      </c>
      <c r="Z22" s="48" t="n">
        <f aca="false">1/4*($E22*(-AC$1)+$F22*(-AD$1)+$G22*(-AE$1))</f>
        <v>0.0100577862963665</v>
      </c>
      <c r="AA22" s="55" t="n">
        <f aca="false">3/4*($E22*(-AC$1)+$F22*(-AD$1)+$G22*(-AE$1))</f>
        <v>0.0301733588890994</v>
      </c>
      <c r="AB22" s="43" t="n">
        <f aca="false">$D22</f>
        <v>0.366620383280495</v>
      </c>
      <c r="AC22" s="43" t="n">
        <f aca="false">$E22*(1+AC$3)</f>
        <v>0.0264620839910234</v>
      </c>
      <c r="AD22" s="43" t="n">
        <f aca="false">$F22*(1+AD$3)</f>
        <v>0.00141202244368964</v>
      </c>
      <c r="AE22" s="43" t="n">
        <f aca="false">$G22*(1+AE$3)</f>
        <v>0.0100208866739055</v>
      </c>
      <c r="AF22" s="53" t="n">
        <f aca="false">$H22+($E22*(-AC$2)+$F22*(-AD$2)+$G22*(-AE$2))</f>
        <v>0.54661369886627</v>
      </c>
      <c r="AG22" s="54" t="n">
        <f aca="false">$C22</f>
        <v>0.00863977955915046</v>
      </c>
      <c r="AH22" s="48" t="n">
        <f aca="false">1/4*($E22*(-AK$1)+$F22*(-AL$1)+$G22*(-AM$1))</f>
        <v>0.0196768983784753</v>
      </c>
      <c r="AI22" s="55" t="n">
        <f aca="false">3/4*($E22*(-AK$1)+$F22*(-AL$1)+$G22*(-AM$1))</f>
        <v>0.0590306951354258</v>
      </c>
      <c r="AJ22" s="43" t="n">
        <f aca="false">$D22</f>
        <v>0.366620383280495</v>
      </c>
      <c r="AK22" s="43" t="n">
        <f aca="false">$E22*(1+AK$3)</f>
        <v>0.00378029771300333</v>
      </c>
      <c r="AL22" s="43" t="n">
        <f aca="false">$F22*(1+AL$3)</f>
        <v>0.00070601122184482</v>
      </c>
      <c r="AM22" s="43" t="n">
        <f aca="false">$G22*(1+AM$3)</f>
        <v>0.00143155523912936</v>
      </c>
      <c r="AN22" s="53" t="n">
        <f aca="false">$H22+($E22*(-AK$2)+$F22*(-AL$2)+$G22*(-AM$2))</f>
        <v>0.540114379472476</v>
      </c>
      <c r="AP22" s="49" t="n">
        <f aca="false">SUM(C22:H22)</f>
        <v>1</v>
      </c>
      <c r="AQ22" s="49" t="n">
        <f aca="false">SUM(I22:P22)</f>
        <v>1</v>
      </c>
      <c r="AR22" s="49" t="n">
        <f aca="false">SUM(Q22:X22)</f>
        <v>1</v>
      </c>
      <c r="AS22" s="49" t="n">
        <f aca="false">SUM(Y22:AF22)</f>
        <v>1</v>
      </c>
      <c r="AT22" s="49" t="n">
        <f aca="false">SUM(AG22:AN22)</f>
        <v>1</v>
      </c>
      <c r="AU22" s="0" t="str">
        <f aca="false">A22</f>
        <v>Latvia</v>
      </c>
      <c r="AV22" s="56" t="n">
        <f aca="false">SUM('[1]Space Heating_GWh'!B16,'[1]Water Heating_GWh'!B16)/SUM('[1]Space Heating_GWh'!$B16:$G16,'[1]Water Heating_GWh'!$B16:$G16)</f>
        <v>0.00863977955915046</v>
      </c>
      <c r="AW22" s="57" t="n">
        <f aca="false">SUM('[1]Space Heating_GWh'!C16,'[1]Water Heating_GWh'!C16)/SUM('[1]Space Heating_GWh'!$B16:$G16,'[1]Water Heating_GWh'!$B16:$G16)</f>
        <v>0.366620383280495</v>
      </c>
      <c r="AX22" s="57" t="n">
        <f aca="false">SUM('[1]Space Heating_GWh'!D16,'[1]Water Heating_GWh'!D16)/SUM('[1]Space Heating_GWh'!$B16:$G16,'[1]Water Heating_GWh'!$B16:$G16)</f>
        <v>0.0756059542600667</v>
      </c>
      <c r="AY22" s="57" t="n">
        <f aca="false">SUM('[1]Space Heating_GWh'!E16,'[1]Water Heating_GWh'!E16)/SUM('[1]Space Heating_GWh'!$B16:$G16,'[1]Water Heating_GWh'!$B16:$G16)</f>
        <v>0.0141202244368964</v>
      </c>
      <c r="AZ22" s="57" t="n">
        <f aca="false">SUM('[1]Space Heating_GWh'!F16,'[1]Water Heating_GWh'!F16)/SUM('[1]Space Heating_GWh'!$B16:$G16,'[1]Water Heating_GWh'!$B16:$G16)</f>
        <v>0.0286311047825872</v>
      </c>
      <c r="BA22" s="58" t="n">
        <f aca="false">SUM('[1]Space Heating_GWh'!G16,'[1]Water Heating_GWh'!G16)/SUM('[1]Space Heating_GWh'!$B16:$G16,'[1]Water Heating_GWh'!$B16:$G16)</f>
        <v>0.506382553680804</v>
      </c>
    </row>
    <row r="23" customFormat="false" ht="15" hidden="false" customHeight="false" outlineLevel="1" collapsed="false">
      <c r="A23" s="50" t="s">
        <v>51</v>
      </c>
      <c r="B23" s="41" t="n">
        <v>0</v>
      </c>
      <c r="C23" s="51" t="n">
        <v>0.0119472003804733</v>
      </c>
      <c r="D23" s="52" t="n">
        <v>0.388319192578517</v>
      </c>
      <c r="E23" s="52" t="n">
        <v>0.0924113838616823</v>
      </c>
      <c r="F23" s="52" t="n">
        <v>0.050427974204292</v>
      </c>
      <c r="G23" s="52" t="n">
        <v>0.0126150640372531</v>
      </c>
      <c r="H23" s="53" t="n">
        <v>0.444279184937782</v>
      </c>
      <c r="I23" s="54" t="n">
        <f aca="false">$C23</f>
        <v>0.0119472003804733</v>
      </c>
      <c r="J23" s="55" t="n">
        <f aca="false">1/4*($E23*(-M$1)+$F23*(-N$1)+$G23*(-O$1))</f>
        <v>0.00157578508935728</v>
      </c>
      <c r="K23" s="55" t="n">
        <f aca="false">3/4*($E23*(-M$1)+$F23*(-N$1)+$G23*(-O$1))</f>
        <v>0.00472735526807183</v>
      </c>
      <c r="L23" s="43" t="n">
        <f aca="false">$D23</f>
        <v>0.388319192578517</v>
      </c>
      <c r="M23" s="43" t="n">
        <f aca="false">$E23*(1+M$3)</f>
        <v>0.0877908146685982</v>
      </c>
      <c r="N23" s="43" t="n">
        <f aca="false">$F23*(1+N$3)</f>
        <v>0.0352995819430044</v>
      </c>
      <c r="O23" s="43" t="n">
        <f aca="false">$G23*(1+O$3)</f>
        <v>0.0113535576335278</v>
      </c>
      <c r="P23" s="53" t="n">
        <f aca="false">$H23+($E23*(-M$2)+$F23*(-N$2)+$G23*(-O$2))</f>
        <v>0.45898651243845</v>
      </c>
      <c r="Q23" s="42" t="n">
        <f aca="false">$C23</f>
        <v>0.0119472003804733</v>
      </c>
      <c r="R23" s="55" t="n">
        <f aca="false">0.25*($E23*(-U$1)+$F23*(-V$1)+$G23*(-W$1))</f>
        <v>0.00928556033129013</v>
      </c>
      <c r="S23" s="55" t="n">
        <f aca="false">3/4*($E23*(-U$1)+$F23*(-V$1)+$G23*(-W$1))</f>
        <v>0.0278566809938704</v>
      </c>
      <c r="T23" s="43" t="n">
        <f aca="false">$D23</f>
        <v>0.388319192578517</v>
      </c>
      <c r="U23" s="43" t="n">
        <f aca="false">$E23*(1+U$3)</f>
        <v>0.0462056919308412</v>
      </c>
      <c r="V23" s="43" t="n">
        <f aca="false">$F23*(1+V$3)</f>
        <v>0.0100855948408584</v>
      </c>
      <c r="W23" s="43" t="n">
        <f aca="false">$G23*(1+W$3)</f>
        <v>0.00630753201862653</v>
      </c>
      <c r="X23" s="53" t="n">
        <f aca="false">$H23+($E23*(-U$2)+$F23*(-V$2)+$G23*(-W$2))</f>
        <v>0.499992546925523</v>
      </c>
      <c r="Y23" s="54" t="n">
        <f aca="false">$C23</f>
        <v>0.0119472003804733</v>
      </c>
      <c r="Z23" s="48" t="n">
        <f aca="false">1/4*($E23*(-AC$1)+$F23*(-AD$1)+$G23*(-AE$1))</f>
        <v>0.0142065459897713</v>
      </c>
      <c r="AA23" s="55" t="n">
        <f aca="false">3/4*($E23*(-AC$1)+$F23*(-AD$1)+$G23*(-AE$1))</f>
        <v>0.0426196379693141</v>
      </c>
      <c r="AB23" s="43" t="n">
        <f aca="false">$D23</f>
        <v>0.388319192578517</v>
      </c>
      <c r="AC23" s="43" t="n">
        <f aca="false">$E23*(1+AC$3)</f>
        <v>0.0323439843515888</v>
      </c>
      <c r="AD23" s="43" t="n">
        <f aca="false">$F23*(1+AD$3)</f>
        <v>0.0050427974204292</v>
      </c>
      <c r="AE23" s="43" t="n">
        <f aca="false">$G23*(1+AE$3)</f>
        <v>0.00441527241303857</v>
      </c>
      <c r="AF23" s="53" t="n">
        <f aca="false">$H23+($E23*(-AC$2)+$F23*(-AD$2)+$G23*(-AE$2))</f>
        <v>0.501105368896867</v>
      </c>
      <c r="AG23" s="54" t="n">
        <f aca="false">$C23</f>
        <v>0.0119472003804733</v>
      </c>
      <c r="AH23" s="48" t="n">
        <f aca="false">1/4*($E23*(-AK$1)+$F23*(-AL$1)+$G23*(-AM$1))</f>
        <v>0.0258442976746615</v>
      </c>
      <c r="AI23" s="55" t="n">
        <f aca="false">3/4*($E23*(-AK$1)+$F23*(-AL$1)+$G23*(-AM$1))</f>
        <v>0.0775328930239846</v>
      </c>
      <c r="AJ23" s="43" t="n">
        <f aca="false">$D23</f>
        <v>0.388319192578517</v>
      </c>
      <c r="AK23" s="43" t="n">
        <f aca="false">$E23*(1+AK$3)</f>
        <v>0.00462056919308411</v>
      </c>
      <c r="AL23" s="43" t="n">
        <f aca="false">$F23*(1+AL$3)</f>
        <v>0.0025213987102146</v>
      </c>
      <c r="AM23" s="43" t="n">
        <f aca="false">$G23*(1+AM$3)</f>
        <v>0.000630753201862652</v>
      </c>
      <c r="AN23" s="53" t="n">
        <f aca="false">$H23+($E23*(-AK$2)+$F23*(-AL$2)+$G23*(-AM$2))</f>
        <v>0.488583695237202</v>
      </c>
      <c r="AP23" s="49" t="n">
        <f aca="false">SUM(C23:H23)</f>
        <v>1</v>
      </c>
      <c r="AQ23" s="49" t="n">
        <f aca="false">SUM(I23:P23)</f>
        <v>1</v>
      </c>
      <c r="AR23" s="49" t="n">
        <f aca="false">SUM(Q23:X23)</f>
        <v>1</v>
      </c>
      <c r="AS23" s="49" t="n">
        <f aca="false">SUM(Y23:AF23)</f>
        <v>1</v>
      </c>
      <c r="AT23" s="49" t="n">
        <f aca="false">SUM(AG23:AN23)</f>
        <v>1</v>
      </c>
      <c r="AU23" s="0" t="str">
        <f aca="false">A23</f>
        <v>Lithuania</v>
      </c>
      <c r="AV23" s="56" t="n">
        <f aca="false">SUM('[1]Space Heating_GWh'!B17,'[1]Water Heating_GWh'!B17)/SUM('[1]Space Heating_GWh'!$B17:$G17,'[1]Water Heating_GWh'!$B17:$G17)</f>
        <v>0.0119472003804733</v>
      </c>
      <c r="AW23" s="57" t="n">
        <f aca="false">SUM('[1]Space Heating_GWh'!C17,'[1]Water Heating_GWh'!C17)/SUM('[1]Space Heating_GWh'!$B17:$G17,'[1]Water Heating_GWh'!$B17:$G17)</f>
        <v>0.388319192578517</v>
      </c>
      <c r="AX23" s="57" t="n">
        <f aca="false">SUM('[1]Space Heating_GWh'!D17,'[1]Water Heating_GWh'!D17)/SUM('[1]Space Heating_GWh'!$B17:$G17,'[1]Water Heating_GWh'!$B17:$G17)</f>
        <v>0.0924113838616823</v>
      </c>
      <c r="AY23" s="57" t="n">
        <f aca="false">SUM('[1]Space Heating_GWh'!E17,'[1]Water Heating_GWh'!E17)/SUM('[1]Space Heating_GWh'!$B17:$G17,'[1]Water Heating_GWh'!$B17:$G17)</f>
        <v>0.050427974204292</v>
      </c>
      <c r="AZ23" s="57" t="n">
        <f aca="false">SUM('[1]Space Heating_GWh'!F17,'[1]Water Heating_GWh'!F17)/SUM('[1]Space Heating_GWh'!$B17:$G17,'[1]Water Heating_GWh'!$B17:$G17)</f>
        <v>0.0126150640372531</v>
      </c>
      <c r="BA23" s="58" t="n">
        <f aca="false">SUM('[1]Space Heating_GWh'!G17,'[1]Water Heating_GWh'!G17)/SUM('[1]Space Heating_GWh'!$B17:$G17,'[1]Water Heating_GWh'!$B17:$G17)</f>
        <v>0.444279184937782</v>
      </c>
    </row>
    <row r="24" customFormat="false" ht="15" hidden="false" customHeight="false" outlineLevel="1" collapsed="false">
      <c r="A24" s="50" t="s">
        <v>52</v>
      </c>
      <c r="B24" s="41" t="n">
        <v>0</v>
      </c>
      <c r="C24" s="51" t="n">
        <v>0.0416161037003142</v>
      </c>
      <c r="D24" s="52" t="n">
        <v>0</v>
      </c>
      <c r="E24" s="52" t="n">
        <v>0.500995265584448</v>
      </c>
      <c r="F24" s="52" t="n">
        <v>0.00143037387600039</v>
      </c>
      <c r="G24" s="52" t="n">
        <v>0.393343949936248</v>
      </c>
      <c r="H24" s="53" t="n">
        <v>0.0626143069029888</v>
      </c>
      <c r="I24" s="54" t="n">
        <f aca="false">$C24</f>
        <v>0.0416161037003142</v>
      </c>
      <c r="J24" s="55" t="n">
        <f aca="false">1/4*($E24*(-M$1)+$F24*(-N$1)+$G24*(-O$1))</f>
        <v>0.00486099528267355</v>
      </c>
      <c r="K24" s="55" t="n">
        <f aca="false">3/4*($E24*(-M$1)+$F24*(-N$1)+$G24*(-O$1))</f>
        <v>0.0145829858480207</v>
      </c>
      <c r="L24" s="43" t="n">
        <f aca="false">$D24</f>
        <v>0</v>
      </c>
      <c r="M24" s="43" t="n">
        <f aca="false">$E24*(1+M$3)</f>
        <v>0.475945502305226</v>
      </c>
      <c r="N24" s="43" t="n">
        <f aca="false">$F24*(1+N$3)</f>
        <v>0.00100126171320027</v>
      </c>
      <c r="O24" s="43" t="n">
        <f aca="false">$G24*(1+O$3)</f>
        <v>0.354009554942623</v>
      </c>
      <c r="P24" s="53" t="n">
        <f aca="false">$H24+($E24*(-M$2)+$F24*(-N$2)+$G24*(-O$2))</f>
        <v>0.107983596207942</v>
      </c>
      <c r="Q24" s="42" t="n">
        <f aca="false">$C24</f>
        <v>0.0416161037003142</v>
      </c>
      <c r="R24" s="55" t="n">
        <f aca="false">0.25*($E24*(-U$1)+$F24*(-V$1)+$G24*(-W$1))</f>
        <v>0.0448313906861149</v>
      </c>
      <c r="S24" s="55" t="n">
        <f aca="false">3/4*($E24*(-U$1)+$F24*(-V$1)+$G24*(-W$1))</f>
        <v>0.134494172058345</v>
      </c>
      <c r="T24" s="43" t="n">
        <f aca="false">$D24</f>
        <v>0</v>
      </c>
      <c r="U24" s="43" t="n">
        <f aca="false">$E24*(1+U$3)</f>
        <v>0.250497632792224</v>
      </c>
      <c r="V24" s="43" t="n">
        <f aca="false">$F24*(1+V$3)</f>
        <v>0.000286074775200077</v>
      </c>
      <c r="W24" s="43" t="n">
        <f aca="false">$G24*(1+W$3)</f>
        <v>0.196671974968124</v>
      </c>
      <c r="X24" s="53" t="n">
        <f aca="false">$H24+($E24*(-U$2)+$F24*(-V$2)+$G24*(-W$2))</f>
        <v>0.331602651019678</v>
      </c>
      <c r="Y24" s="54" t="n">
        <f aca="false">$C24</f>
        <v>0.0416161037003142</v>
      </c>
      <c r="Z24" s="48" t="n">
        <f aca="false">1/4*($E24*(-AC$1)+$F24*(-AD$1)+$G24*(-AE$1))</f>
        <v>0.0728259783221067</v>
      </c>
      <c r="AA24" s="55" t="n">
        <f aca="false">3/4*($E24*(-AC$1)+$F24*(-AD$1)+$G24*(-AE$1))</f>
        <v>0.21847793496632</v>
      </c>
      <c r="AB24" s="43" t="n">
        <f aca="false">$D24</f>
        <v>0</v>
      </c>
      <c r="AC24" s="43" t="n">
        <f aca="false">$E24*(1+AC$3)</f>
        <v>0.175348342954557</v>
      </c>
      <c r="AD24" s="43" t="n">
        <f aca="false">$F24*(1+AD$3)</f>
        <v>0.000143037387600039</v>
      </c>
      <c r="AE24" s="43" t="n">
        <f aca="false">$G24*(1+AE$3)</f>
        <v>0.137670382477687</v>
      </c>
      <c r="AF24" s="53" t="n">
        <f aca="false">$H24+($E24*(-AC$2)+$F24*(-AD$2)+$G24*(-AE$2))</f>
        <v>0.353918220191415</v>
      </c>
      <c r="AG24" s="54" t="n">
        <f aca="false">$C24</f>
        <v>0.0416161037003142</v>
      </c>
      <c r="AH24" s="48" t="n">
        <f aca="false">1/4*($E24*(-AK$1)+$F24*(-AL$1)+$G24*(-AM$1))</f>
        <v>0.148921694237201</v>
      </c>
      <c r="AI24" s="55" t="n">
        <f aca="false">3/4*($E24*(-AK$1)+$F24*(-AL$1)+$G24*(-AM$1))</f>
        <v>0.446765082711603</v>
      </c>
      <c r="AJ24" s="43" t="n">
        <f aca="false">$D24</f>
        <v>0</v>
      </c>
      <c r="AK24" s="43" t="n">
        <f aca="false">$E24*(1+AK$3)</f>
        <v>0.0250497632792224</v>
      </c>
      <c r="AL24" s="43" t="n">
        <f aca="false">$F24*(1+AL$3)</f>
        <v>7.15186938000192E-005</v>
      </c>
      <c r="AM24" s="43" t="n">
        <f aca="false">$G24*(1+AM$3)</f>
        <v>0.0196671974968124</v>
      </c>
      <c r="AN24" s="53" t="n">
        <f aca="false">$H24+($E24*(-AK$2)+$F24*(-AL$2)+$G24*(-AM$2))</f>
        <v>0.317908639881047</v>
      </c>
      <c r="AP24" s="49" t="n">
        <f aca="false">SUM(C24:H24)</f>
        <v>1</v>
      </c>
      <c r="AQ24" s="49" t="n">
        <f aca="false">SUM(I24:P24)</f>
        <v>1</v>
      </c>
      <c r="AR24" s="49" t="n">
        <f aca="false">SUM(Q24:X24)</f>
        <v>1</v>
      </c>
      <c r="AS24" s="49" t="n">
        <f aca="false">SUM(Y24:AF24)</f>
        <v>1</v>
      </c>
      <c r="AT24" s="49" t="n">
        <f aca="false">SUM(AG24:AN24)</f>
        <v>1</v>
      </c>
      <c r="AU24" s="0" t="str">
        <f aca="false">A24</f>
        <v>Luxembourg</v>
      </c>
      <c r="AV24" s="56" t="n">
        <f aca="false">SUM('[1]Space Heating_GWh'!B18,'[1]Water Heating_GWh'!B18)/SUM('[1]Space Heating_GWh'!$B18:$G18,'[1]Water Heating_GWh'!$B18:$G18)</f>
        <v>0.0416161037003142</v>
      </c>
      <c r="AW24" s="57" t="n">
        <f aca="false">SUM('[1]Space Heating_GWh'!C18,'[1]Water Heating_GWh'!C18)/SUM('[1]Space Heating_GWh'!$B18:$G18,'[1]Water Heating_GWh'!$B18:$G18)</f>
        <v>0</v>
      </c>
      <c r="AX24" s="57" t="n">
        <f aca="false">SUM('[1]Space Heating_GWh'!D18,'[1]Water Heating_GWh'!D18)/SUM('[1]Space Heating_GWh'!$B18:$G18,'[1]Water Heating_GWh'!$B18:$G18)</f>
        <v>0.500995265584448</v>
      </c>
      <c r="AY24" s="57" t="n">
        <f aca="false">SUM('[1]Space Heating_GWh'!E18,'[1]Water Heating_GWh'!E18)/SUM('[1]Space Heating_GWh'!$B18:$G18,'[1]Water Heating_GWh'!$B18:$G18)</f>
        <v>0.00143037387600039</v>
      </c>
      <c r="AZ24" s="57" t="n">
        <f aca="false">SUM('[1]Space Heating_GWh'!F18,'[1]Water Heating_GWh'!F18)/SUM('[1]Space Heating_GWh'!$B18:$G18,'[1]Water Heating_GWh'!$B18:$G18)</f>
        <v>0.393343949936248</v>
      </c>
      <c r="BA24" s="58" t="n">
        <f aca="false">SUM('[1]Space Heating_GWh'!G18,'[1]Water Heating_GWh'!G18)/SUM('[1]Space Heating_GWh'!$B18:$G18,'[1]Water Heating_GWh'!$B18:$G18)</f>
        <v>0.0626143069029888</v>
      </c>
    </row>
    <row r="25" customFormat="false" ht="15" hidden="false" customHeight="false" outlineLevel="1" collapsed="false">
      <c r="A25" s="50" t="s">
        <v>53</v>
      </c>
      <c r="B25" s="41" t="n">
        <v>0</v>
      </c>
      <c r="C25" s="51" t="n">
        <v>0.34465438009261</v>
      </c>
      <c r="D25" s="52" t="n">
        <v>0</v>
      </c>
      <c r="E25" s="52" t="n">
        <v>0</v>
      </c>
      <c r="F25" s="52" t="n">
        <v>0</v>
      </c>
      <c r="G25" s="52" t="n">
        <v>0.568642487925828</v>
      </c>
      <c r="H25" s="53" t="n">
        <v>0.0867031319815612</v>
      </c>
      <c r="I25" s="54" t="n">
        <f aca="false">$C25</f>
        <v>0.34465438009261</v>
      </c>
      <c r="J25" s="55" t="n">
        <f aca="false">1/4*($E25*(-M$1)+$F25*(-N$1)+$G25*(-O$1))</f>
        <v>0.00426481865944371</v>
      </c>
      <c r="K25" s="55" t="n">
        <f aca="false">3/4*($E25*(-M$1)+$F25*(-N$1)+$G25*(-O$1))</f>
        <v>0.0127944559783311</v>
      </c>
      <c r="L25" s="43" t="n">
        <f aca="false">$D25</f>
        <v>0</v>
      </c>
      <c r="M25" s="43" t="n">
        <f aca="false">$E25*(1+M$3)</f>
        <v>0</v>
      </c>
      <c r="N25" s="43" t="n">
        <f aca="false">$F25*(1+N$3)</f>
        <v>0</v>
      </c>
      <c r="O25" s="43" t="n">
        <f aca="false">$G25*(1+O$3)</f>
        <v>0.511778239133246</v>
      </c>
      <c r="P25" s="53" t="n">
        <f aca="false">$H25+($E25*(-M$2)+$F25*(-N$2)+$G25*(-O$2))</f>
        <v>0.126508106136369</v>
      </c>
      <c r="Q25" s="42" t="n">
        <f aca="false">$C25</f>
        <v>0.34465438009261</v>
      </c>
      <c r="R25" s="55" t="n">
        <f aca="false">0.25*($E25*(-U$1)+$F25*(-V$1)+$G25*(-W$1))</f>
        <v>0.0284321243962914</v>
      </c>
      <c r="S25" s="55" t="n">
        <f aca="false">3/4*($E25*(-U$1)+$F25*(-V$1)+$G25*(-W$1))</f>
        <v>0.0852963731888743</v>
      </c>
      <c r="T25" s="43" t="n">
        <f aca="false">$D25</f>
        <v>0</v>
      </c>
      <c r="U25" s="43" t="n">
        <f aca="false">$E25*(1+U$3)</f>
        <v>0</v>
      </c>
      <c r="V25" s="43" t="n">
        <f aca="false">$F25*(1+V$3)</f>
        <v>0</v>
      </c>
      <c r="W25" s="43" t="n">
        <f aca="false">$G25*(1+W$3)</f>
        <v>0.284321243962914</v>
      </c>
      <c r="X25" s="53" t="n">
        <f aca="false">$H25+($E25*(-U$2)+$F25*(-V$2)+$G25*(-W$2))</f>
        <v>0.25729587835931</v>
      </c>
      <c r="Y25" s="54" t="n">
        <f aca="false">$C25</f>
        <v>0.34465438009261</v>
      </c>
      <c r="Z25" s="48" t="n">
        <f aca="false">1/4*($E25*(-AC$1)+$F25*(-AD$1)+$G25*(-AE$1))</f>
        <v>0.0462022021439736</v>
      </c>
      <c r="AA25" s="55" t="n">
        <f aca="false">3/4*($E25*(-AC$1)+$F25*(-AD$1)+$G25*(-AE$1))</f>
        <v>0.138606606431921</v>
      </c>
      <c r="AB25" s="43" t="n">
        <f aca="false">$D25</f>
        <v>0</v>
      </c>
      <c r="AC25" s="43" t="n">
        <f aca="false">$E25*(1+AC$3)</f>
        <v>0</v>
      </c>
      <c r="AD25" s="43" t="n">
        <f aca="false">$F25*(1+AD$3)</f>
        <v>0</v>
      </c>
      <c r="AE25" s="43" t="n">
        <f aca="false">$G25*(1+AE$3)</f>
        <v>0.19902487077404</v>
      </c>
      <c r="AF25" s="53" t="n">
        <f aca="false">$H25+($E25*(-AC$2)+$F25*(-AD$2)+$G25*(-AE$2))</f>
        <v>0.271511940557455</v>
      </c>
      <c r="AG25" s="54" t="n">
        <f aca="false">$C25</f>
        <v>0.34465438009261</v>
      </c>
      <c r="AH25" s="48" t="n">
        <f aca="false">1/4*($E25*(-AK$1)+$F25*(-AL$1)+$G25*(-AM$1))</f>
        <v>0.094536813617669</v>
      </c>
      <c r="AI25" s="55" t="n">
        <f aca="false">3/4*($E25*(-AK$1)+$F25*(-AL$1)+$G25*(-AM$1))</f>
        <v>0.283610440853007</v>
      </c>
      <c r="AJ25" s="43" t="n">
        <f aca="false">$D25</f>
        <v>0</v>
      </c>
      <c r="AK25" s="43" t="n">
        <f aca="false">$E25*(1+AK$3)</f>
        <v>0</v>
      </c>
      <c r="AL25" s="43" t="n">
        <f aca="false">$F25*(1+AL$3)</f>
        <v>0</v>
      </c>
      <c r="AM25" s="43" t="n">
        <f aca="false">$G25*(1+AM$3)</f>
        <v>0.0284321243962914</v>
      </c>
      <c r="AN25" s="53" t="n">
        <f aca="false">$H25+($E25*(-AK$2)+$F25*(-AL$2)+$G25*(-AM$2))</f>
        <v>0.248766241040422</v>
      </c>
      <c r="AP25" s="49" t="n">
        <f aca="false">SUM(C25:H25)</f>
        <v>1</v>
      </c>
      <c r="AQ25" s="49" t="n">
        <f aca="false">SUM(I25:P25)</f>
        <v>1</v>
      </c>
      <c r="AR25" s="49" t="n">
        <f aca="false">SUM(Q25:X25)</f>
        <v>1</v>
      </c>
      <c r="AS25" s="49" t="n">
        <f aca="false">SUM(Y25:AF25)</f>
        <v>1</v>
      </c>
      <c r="AT25" s="49" t="n">
        <f aca="false">SUM(AG25:AN25)</f>
        <v>1</v>
      </c>
      <c r="AU25" s="0" t="str">
        <f aca="false">A25</f>
        <v>Malta</v>
      </c>
      <c r="AV25" s="56" t="n">
        <f aca="false">SUM('[1]Space Heating_GWh'!B20,'[1]Water Heating_GWh'!B20)/SUM('[1]Space Heating_GWh'!$B20:$G20,'[1]Water Heating_GWh'!$B20:$G20)</f>
        <v>0.34465438009261</v>
      </c>
      <c r="AW25" s="57" t="n">
        <f aca="false">SUM('[1]Space Heating_GWh'!C20,'[1]Water Heating_GWh'!C20)/SUM('[1]Space Heating_GWh'!$B20:$G20,'[1]Water Heating_GWh'!$B20:$G20)</f>
        <v>0</v>
      </c>
      <c r="AX25" s="57" t="n">
        <f aca="false">SUM('[1]Space Heating_GWh'!D20,'[1]Water Heating_GWh'!D20)/SUM('[1]Space Heating_GWh'!$B20:$G20,'[1]Water Heating_GWh'!$B20:$G20)</f>
        <v>0</v>
      </c>
      <c r="AY25" s="57" t="n">
        <f aca="false">SUM('[1]Space Heating_GWh'!E20,'[1]Water Heating_GWh'!E20)/SUM('[1]Space Heating_GWh'!$B20:$G20,'[1]Water Heating_GWh'!$B20:$G20)</f>
        <v>0</v>
      </c>
      <c r="AZ25" s="57" t="n">
        <f aca="false">SUM('[1]Space Heating_GWh'!F20,'[1]Water Heating_GWh'!F20)/SUM('[1]Space Heating_GWh'!$B20:$G20,'[1]Water Heating_GWh'!$B20:$G20)</f>
        <v>0.568642487925828</v>
      </c>
      <c r="BA25" s="58" t="n">
        <f aca="false">SUM('[1]Space Heating_GWh'!G20,'[1]Water Heating_GWh'!G20)/SUM('[1]Space Heating_GWh'!$B20:$G20,'[1]Water Heating_GWh'!$B20:$G20)</f>
        <v>0.0867031319815612</v>
      </c>
    </row>
    <row r="26" customFormat="false" ht="15" hidden="false" customHeight="false" outlineLevel="1" collapsed="false">
      <c r="A26" s="50" t="s">
        <v>54</v>
      </c>
      <c r="B26" s="41" t="n">
        <v>0</v>
      </c>
      <c r="C26" s="51" t="n">
        <v>0.0176040334874803</v>
      </c>
      <c r="D26" s="52" t="n">
        <v>0.033347870459879</v>
      </c>
      <c r="E26" s="52" t="n">
        <v>0.872257769736903</v>
      </c>
      <c r="F26" s="52" t="n">
        <v>0.00015086573324234</v>
      </c>
      <c r="G26" s="52" t="n">
        <v>0.00586080183185176</v>
      </c>
      <c r="H26" s="53" t="n">
        <v>0.0707786587506436</v>
      </c>
      <c r="I26" s="54" t="n">
        <f aca="false">$C26</f>
        <v>0.0176040334874803</v>
      </c>
      <c r="J26" s="55" t="n">
        <f aca="false">1/4*($E26*(-M$1)+$F26*(-N$1)+$G26*(-O$1))</f>
        <v>0.00331831712925023</v>
      </c>
      <c r="K26" s="55" t="n">
        <f aca="false">3/4*($E26*(-M$1)+$F26*(-N$1)+$G26*(-O$1))</f>
        <v>0.00995495138775068</v>
      </c>
      <c r="L26" s="43" t="n">
        <f aca="false">$D26</f>
        <v>0.033347870459879</v>
      </c>
      <c r="M26" s="43" t="n">
        <f aca="false">$E26*(1+M$3)</f>
        <v>0.828644881250058</v>
      </c>
      <c r="N26" s="43" t="n">
        <f aca="false">$F26*(1+N$3)</f>
        <v>0.000105606013269638</v>
      </c>
      <c r="O26" s="43" t="n">
        <f aca="false">$G26*(1+O$3)</f>
        <v>0.00527472164866658</v>
      </c>
      <c r="P26" s="53" t="n">
        <f aca="false">$H26+($E26*(-M$2)+$F26*(-N$2)+$G26*(-O$2))</f>
        <v>0.101749618623646</v>
      </c>
      <c r="Q26" s="42" t="n">
        <f aca="false">$C26</f>
        <v>0.0176040334874803</v>
      </c>
      <c r="R26" s="55" t="n">
        <f aca="false">0.25*($E26*(-U$1)+$F26*(-V$1)+$G26*(-W$1))</f>
        <v>0.0439179978370971</v>
      </c>
      <c r="S26" s="55" t="n">
        <f aca="false">3/4*($E26*(-U$1)+$F26*(-V$1)+$G26*(-W$1))</f>
        <v>0.131753993511291</v>
      </c>
      <c r="T26" s="43" t="n">
        <f aca="false">$D26</f>
        <v>0.033347870459879</v>
      </c>
      <c r="U26" s="43" t="n">
        <f aca="false">$E26*(1+U$3)</f>
        <v>0.436128884868452</v>
      </c>
      <c r="V26" s="43" t="n">
        <f aca="false">$F26*(1+V$3)</f>
        <v>3.01731466484679E-005</v>
      </c>
      <c r="W26" s="43" t="n">
        <f aca="false">$G26*(1+W$3)</f>
        <v>0.00293040091592588</v>
      </c>
      <c r="X26" s="53" t="n">
        <f aca="false">$H26+($E26*(-U$2)+$F26*(-V$2)+$G26*(-W$2))</f>
        <v>0.334286645773226</v>
      </c>
      <c r="Y26" s="54" t="n">
        <f aca="false">$C26</f>
        <v>0.0176040334874803</v>
      </c>
      <c r="Z26" s="48" t="n">
        <f aca="false">1/4*($E26*(-AC$1)+$F26*(-AD$1)+$G26*(-AE$1))</f>
        <v>0.0713641063349511</v>
      </c>
      <c r="AA26" s="55" t="n">
        <f aca="false">3/4*($E26*(-AC$1)+$F26*(-AD$1)+$G26*(-AE$1))</f>
        <v>0.214092319004853</v>
      </c>
      <c r="AB26" s="43" t="n">
        <f aca="false">$D26</f>
        <v>0.033347870459879</v>
      </c>
      <c r="AC26" s="43" t="n">
        <f aca="false">$E26*(1+AC$3)</f>
        <v>0.305290219407916</v>
      </c>
      <c r="AD26" s="43" t="n">
        <f aca="false">$F26*(1+AD$3)</f>
        <v>1.5086573324234E-005</v>
      </c>
      <c r="AE26" s="43" t="n">
        <f aca="false">$G26*(1+AE$3)</f>
        <v>0.00205128064114812</v>
      </c>
      <c r="AF26" s="53" t="n">
        <f aca="false">$H26+($E26*(-AC$2)+$F26*(-AD$2)+$G26*(-AE$2))</f>
        <v>0.356235084090448</v>
      </c>
      <c r="AG26" s="54" t="n">
        <f aca="false">$C26</f>
        <v>0.0176040334874803</v>
      </c>
      <c r="AH26" s="48" t="n">
        <f aca="false">1/4*($E26*(-AK$1)+$F26*(-AL$1)+$G26*(-AM$1))</f>
        <v>0.146012293951457</v>
      </c>
      <c r="AI26" s="55" t="n">
        <f aca="false">3/4*($E26*(-AK$1)+$F26*(-AL$1)+$G26*(-AM$1))</f>
        <v>0.438036881854371</v>
      </c>
      <c r="AJ26" s="43" t="n">
        <f aca="false">$D26</f>
        <v>0.033347870459879</v>
      </c>
      <c r="AK26" s="43" t="n">
        <f aca="false">$E26*(1+AK$3)</f>
        <v>0.0436128884868451</v>
      </c>
      <c r="AL26" s="43" t="n">
        <f aca="false">$F26*(1+AL$3)</f>
        <v>7.54328666211697E-006</v>
      </c>
      <c r="AM26" s="43" t="n">
        <f aca="false">$G26*(1+AM$3)</f>
        <v>0.000293040091592588</v>
      </c>
      <c r="AN26" s="53" t="n">
        <f aca="false">$H26+($E26*(-AK$2)+$F26*(-AL$2)+$G26*(-AM$2))</f>
        <v>0.321085448381713</v>
      </c>
      <c r="AP26" s="49" t="n">
        <f aca="false">SUM(C26:H26)</f>
        <v>1</v>
      </c>
      <c r="AQ26" s="49" t="n">
        <f aca="false">SUM(I26:P26)</f>
        <v>1</v>
      </c>
      <c r="AR26" s="49" t="n">
        <f aca="false">SUM(Q26:X26)</f>
        <v>1</v>
      </c>
      <c r="AS26" s="49" t="n">
        <f aca="false">SUM(Y26:AF26)</f>
        <v>1</v>
      </c>
      <c r="AT26" s="49" t="n">
        <f aca="false">SUM(AG26:AN26)</f>
        <v>1</v>
      </c>
      <c r="AU26" s="0" t="str">
        <f aca="false">A26</f>
        <v>Netherlands</v>
      </c>
      <c r="AV26" s="56" t="n">
        <f aca="false">SUM('[1]Space Heating_GWh'!B21,'[1]Water Heating_GWh'!B21)/SUM('[1]Space Heating_GWh'!$B21:$G21,'[1]Water Heating_GWh'!$B21:$G21)</f>
        <v>0.0176040334874803</v>
      </c>
      <c r="AW26" s="57" t="n">
        <f aca="false">SUM('[1]Space Heating_GWh'!C21,'[1]Water Heating_GWh'!C21)/SUM('[1]Space Heating_GWh'!$B21:$G21,'[1]Water Heating_GWh'!$B21:$G21)</f>
        <v>0.033347870459879</v>
      </c>
      <c r="AX26" s="57" t="n">
        <f aca="false">SUM('[1]Space Heating_GWh'!D21,'[1]Water Heating_GWh'!D21)/SUM('[1]Space Heating_GWh'!$B21:$G21,'[1]Water Heating_GWh'!$B21:$G21)</f>
        <v>0.872257769736903</v>
      </c>
      <c r="AY26" s="57" t="n">
        <f aca="false">SUM('[1]Space Heating_GWh'!E21,'[1]Water Heating_GWh'!E21)/SUM('[1]Space Heating_GWh'!$B21:$G21,'[1]Water Heating_GWh'!$B21:$G21)</f>
        <v>0.00015086573324234</v>
      </c>
      <c r="AZ26" s="57" t="n">
        <f aca="false">SUM('[1]Space Heating_GWh'!F21,'[1]Water Heating_GWh'!F21)/SUM('[1]Space Heating_GWh'!$B21:$G21,'[1]Water Heating_GWh'!$B21:$G21)</f>
        <v>0.00586080183185176</v>
      </c>
      <c r="BA26" s="58" t="n">
        <f aca="false">SUM('[1]Space Heating_GWh'!G21,'[1]Water Heating_GWh'!G21)/SUM('[1]Space Heating_GWh'!$B21:$G21,'[1]Water Heating_GWh'!$B21:$G21)</f>
        <v>0.0707786587506436</v>
      </c>
    </row>
    <row r="27" customFormat="false" ht="15" hidden="false" customHeight="false" outlineLevel="1" collapsed="false">
      <c r="A27" s="50" t="s">
        <v>55</v>
      </c>
      <c r="B27" s="41" t="n">
        <v>0</v>
      </c>
      <c r="C27" s="51" t="n">
        <v>0.00854754752521936</v>
      </c>
      <c r="D27" s="52" t="n">
        <v>0.207866603822118</v>
      </c>
      <c r="E27" s="52" t="n">
        <v>0.143022412077157</v>
      </c>
      <c r="F27" s="52" t="n">
        <v>0.451880953513313</v>
      </c>
      <c r="G27" s="52" t="n">
        <v>0.00680056926884846</v>
      </c>
      <c r="H27" s="53" t="n">
        <v>0.181881913793344</v>
      </c>
      <c r="I27" s="54" t="n">
        <f aca="false">$C27</f>
        <v>0.00854754752521936</v>
      </c>
      <c r="J27" s="55" t="n">
        <f aca="false">1/4*($E27*(-M$1)+$F27*(-N$1)+$G27*(-O$1))</f>
        <v>0.0107546597688552</v>
      </c>
      <c r="K27" s="55" t="n">
        <f aca="false">3/4*($E27*(-M$1)+$F27*(-N$1)+$G27*(-O$1))</f>
        <v>0.0322639793065657</v>
      </c>
      <c r="L27" s="43" t="n">
        <f aca="false">$D27</f>
        <v>0.207866603822118</v>
      </c>
      <c r="M27" s="43" t="n">
        <f aca="false">$E27*(1+M$3)</f>
        <v>0.135871291473299</v>
      </c>
      <c r="N27" s="43" t="n">
        <f aca="false">$F27*(1+N$3)</f>
        <v>0.316316667459319</v>
      </c>
      <c r="O27" s="43" t="n">
        <f aca="false">$G27*(1+O$3)</f>
        <v>0.00612051234196362</v>
      </c>
      <c r="P27" s="53" t="n">
        <f aca="false">$H27+($E27*(-M$2)+$F27*(-N$2)+$G27*(-O$2))</f>
        <v>0.282258738302659</v>
      </c>
      <c r="Q27" s="42" t="n">
        <f aca="false">$C27</f>
        <v>0.00854754752521936</v>
      </c>
      <c r="R27" s="55" t="n">
        <f aca="false">0.25*($E27*(-U$1)+$F27*(-V$1)+$G27*(-W$1))</f>
        <v>0.0436416253483653</v>
      </c>
      <c r="S27" s="55" t="n">
        <f aca="false">3/4*($E27*(-U$1)+$F27*(-V$1)+$G27*(-W$1))</f>
        <v>0.130924876045096</v>
      </c>
      <c r="T27" s="43" t="n">
        <f aca="false">$D27</f>
        <v>0.207866603822118</v>
      </c>
      <c r="U27" s="43" t="n">
        <f aca="false">$E27*(1+U$3)</f>
        <v>0.0715112060385785</v>
      </c>
      <c r="V27" s="43" t="n">
        <f aca="false">$F27*(1+V$3)</f>
        <v>0.0903761907026626</v>
      </c>
      <c r="W27" s="43" t="n">
        <f aca="false">$G27*(1+W$3)</f>
        <v>0.00340028463442423</v>
      </c>
      <c r="X27" s="53" t="n">
        <f aca="false">$H27+($E27*(-U$2)+$F27*(-V$2)+$G27*(-W$2))</f>
        <v>0.443731665883536</v>
      </c>
      <c r="Y27" s="54" t="n">
        <f aca="false">$C27</f>
        <v>0.00854754752521936</v>
      </c>
      <c r="Z27" s="48" t="n">
        <f aca="false">1/4*($E27*(-AC$1)+$F27*(-AD$1)+$G27*(-AE$1))</f>
        <v>0.0630097245046107</v>
      </c>
      <c r="AA27" s="55" t="n">
        <f aca="false">3/4*($E27*(-AC$1)+$F27*(-AD$1)+$G27*(-AE$1))</f>
        <v>0.189029173513832</v>
      </c>
      <c r="AB27" s="43" t="n">
        <f aca="false">$D27</f>
        <v>0.207866603822118</v>
      </c>
      <c r="AC27" s="43" t="n">
        <f aca="false">$E27*(1+AC$3)</f>
        <v>0.050057844227005</v>
      </c>
      <c r="AD27" s="43" t="n">
        <f aca="false">$F27*(1+AD$3)</f>
        <v>0.0451880953513313</v>
      </c>
      <c r="AE27" s="43" t="n">
        <f aca="false">$G27*(1+AE$3)</f>
        <v>0.00238019924409696</v>
      </c>
      <c r="AF27" s="53" t="n">
        <f aca="false">$H27+($E27*(-AC$2)+$F27*(-AD$2)+$G27*(-AE$2))</f>
        <v>0.433920811811786</v>
      </c>
      <c r="AG27" s="54" t="n">
        <f aca="false">$C27</f>
        <v>0.00854754752521936</v>
      </c>
      <c r="AH27" s="48" t="n">
        <f aca="false">1/4*($E27*(-AK$1)+$F27*(-AL$1)+$G27*(-AM$1))</f>
        <v>0.100033279170362</v>
      </c>
      <c r="AI27" s="55" t="n">
        <f aca="false">3/4*($E27*(-AK$1)+$F27*(-AL$1)+$G27*(-AM$1))</f>
        <v>0.300099837511085</v>
      </c>
      <c r="AJ27" s="43" t="n">
        <f aca="false">$D27</f>
        <v>0.207866603822118</v>
      </c>
      <c r="AK27" s="43" t="n">
        <f aca="false">$E27*(1+AK$3)</f>
        <v>0.00715112060385784</v>
      </c>
      <c r="AL27" s="43" t="n">
        <f aca="false">$F27*(1+AL$3)</f>
        <v>0.0225940476756656</v>
      </c>
      <c r="AM27" s="43" t="n">
        <f aca="false">$G27*(1+AM$3)</f>
        <v>0.000340028463442423</v>
      </c>
      <c r="AN27" s="53" t="n">
        <f aca="false">$H27+($E27*(-AK$2)+$F27*(-AL$2)+$G27*(-AM$2))</f>
        <v>0.35336753522825</v>
      </c>
      <c r="AP27" s="49" t="n">
        <f aca="false">SUM(C27:H27)</f>
        <v>1</v>
      </c>
      <c r="AQ27" s="49" t="n">
        <f aca="false">SUM(I27:P27)</f>
        <v>1</v>
      </c>
      <c r="AR27" s="49" t="n">
        <f aca="false">SUM(Q27:X27)</f>
        <v>1</v>
      </c>
      <c r="AS27" s="49" t="n">
        <f aca="false">SUM(Y27:AF27)</f>
        <v>1</v>
      </c>
      <c r="AT27" s="49" t="n">
        <f aca="false">SUM(AG27:AN27)</f>
        <v>1</v>
      </c>
      <c r="AU27" s="0" t="str">
        <f aca="false">A27</f>
        <v>Poland</v>
      </c>
      <c r="AV27" s="56" t="n">
        <f aca="false">SUM('[1]Space Heating_GWh'!B23,'[1]Water Heating_GWh'!B23)/SUM('[1]Space Heating_GWh'!$B23:$G23,'[1]Water Heating_GWh'!$B23:$G23)</f>
        <v>0.00854754752521936</v>
      </c>
      <c r="AW27" s="57" t="n">
        <f aca="false">SUM('[1]Space Heating_GWh'!C23,'[1]Water Heating_GWh'!C23)/SUM('[1]Space Heating_GWh'!$B23:$G23,'[1]Water Heating_GWh'!$B23:$G23)</f>
        <v>0.207866603822118</v>
      </c>
      <c r="AX27" s="57" t="n">
        <f aca="false">SUM('[1]Space Heating_GWh'!D23,'[1]Water Heating_GWh'!D23)/SUM('[1]Space Heating_GWh'!$B23:$G23,'[1]Water Heating_GWh'!$B23:$G23)</f>
        <v>0.143022412077157</v>
      </c>
      <c r="AY27" s="57" t="n">
        <f aca="false">SUM('[1]Space Heating_GWh'!E23,'[1]Water Heating_GWh'!E23)/SUM('[1]Space Heating_GWh'!$B23:$G23,'[1]Water Heating_GWh'!$B23:$G23)</f>
        <v>0.451880953513313</v>
      </c>
      <c r="AZ27" s="57" t="n">
        <f aca="false">SUM('[1]Space Heating_GWh'!F23,'[1]Water Heating_GWh'!F23)/SUM('[1]Space Heating_GWh'!$B23:$G23,'[1]Water Heating_GWh'!$B23:$G23)</f>
        <v>0.00680056926884846</v>
      </c>
      <c r="BA27" s="58" t="n">
        <f aca="false">SUM('[1]Space Heating_GWh'!G23,'[1]Water Heating_GWh'!G23)/SUM('[1]Space Heating_GWh'!$B23:$G23,'[1]Water Heating_GWh'!$B23:$G23)</f>
        <v>0.181881913793344</v>
      </c>
    </row>
    <row r="28" customFormat="false" ht="15" hidden="false" customHeight="false" outlineLevel="1" collapsed="false">
      <c r="A28" s="50" t="s">
        <v>56</v>
      </c>
      <c r="B28" s="41" t="n">
        <v>0</v>
      </c>
      <c r="C28" s="51" t="n">
        <v>0.185163790047591</v>
      </c>
      <c r="D28" s="52" t="n">
        <v>0</v>
      </c>
      <c r="E28" s="52" t="n">
        <v>0.0142645406894557</v>
      </c>
      <c r="F28" s="52" t="n">
        <v>0</v>
      </c>
      <c r="G28" s="52" t="n">
        <v>0.0784638401692181</v>
      </c>
      <c r="H28" s="53" t="n">
        <v>0.722107829093736</v>
      </c>
      <c r="I28" s="54" t="n">
        <f aca="false">$C28</f>
        <v>0.185163790047591</v>
      </c>
      <c r="J28" s="55" t="n">
        <f aca="false">1/4*($E28*(-M$1)+$F28*(-N$1)+$G28*(-O$1))</f>
        <v>0.000641970828854595</v>
      </c>
      <c r="K28" s="55" t="n">
        <f aca="false">3/4*($E28*(-M$1)+$F28*(-N$1)+$G28*(-O$1))</f>
        <v>0.00192591248656378</v>
      </c>
      <c r="L28" s="43" t="n">
        <f aca="false">$D28</f>
        <v>0</v>
      </c>
      <c r="M28" s="43" t="n">
        <f aca="false">$E28*(1+M$3)</f>
        <v>0.0135513136549829</v>
      </c>
      <c r="N28" s="43" t="n">
        <f aca="false">$F28*(1+N$3)</f>
        <v>0</v>
      </c>
      <c r="O28" s="43" t="n">
        <f aca="false">$G28*(1+O$3)</f>
        <v>0.0706174561522963</v>
      </c>
      <c r="P28" s="53" t="n">
        <f aca="false">$H28+($E28*(-M$2)+$F28*(-N$2)+$G28*(-O$2))</f>
        <v>0.728099556829712</v>
      </c>
      <c r="Q28" s="42" t="n">
        <f aca="false">$C28</f>
        <v>0.185163790047591</v>
      </c>
      <c r="R28" s="55" t="n">
        <f aca="false">0.25*($E28*(-U$1)+$F28*(-V$1)+$G28*(-W$1))</f>
        <v>0.00463641904293369</v>
      </c>
      <c r="S28" s="55" t="n">
        <f aca="false">3/4*($E28*(-U$1)+$F28*(-V$1)+$G28*(-W$1))</f>
        <v>0.0139092571288011</v>
      </c>
      <c r="T28" s="43" t="n">
        <f aca="false">$D28</f>
        <v>0</v>
      </c>
      <c r="U28" s="43" t="n">
        <f aca="false">$E28*(1+U$3)</f>
        <v>0.00713227034472787</v>
      </c>
      <c r="V28" s="43" t="n">
        <f aca="false">$F28*(1+V$3)</f>
        <v>0</v>
      </c>
      <c r="W28" s="43" t="n">
        <f aca="false">$G28*(1+W$3)</f>
        <v>0.039231920084609</v>
      </c>
      <c r="X28" s="53" t="n">
        <f aca="false">$H28+($E28*(-U$2)+$F28*(-V$2)+$G28*(-W$2))</f>
        <v>0.749926343351338</v>
      </c>
      <c r="Y28" s="54" t="n">
        <f aca="false">$C28</f>
        <v>0.185163790047591</v>
      </c>
      <c r="Z28" s="48" t="n">
        <f aca="false">1/4*($E28*(-AC$1)+$F28*(-AD$1)+$G28*(-AE$1))</f>
        <v>0.00753418094476725</v>
      </c>
      <c r="AA28" s="55" t="n">
        <f aca="false">3/4*($E28*(-AC$1)+$F28*(-AD$1)+$G28*(-AE$1))</f>
        <v>0.0226025428343017</v>
      </c>
      <c r="AB28" s="43" t="n">
        <f aca="false">$D28</f>
        <v>0</v>
      </c>
      <c r="AC28" s="43" t="n">
        <f aca="false">$E28*(1+AC$3)</f>
        <v>0.00499258924130951</v>
      </c>
      <c r="AD28" s="43" t="n">
        <f aca="false">$F28*(1+AD$3)</f>
        <v>0</v>
      </c>
      <c r="AE28" s="43" t="n">
        <f aca="false">$G28*(1+AE$3)</f>
        <v>0.0274623440592263</v>
      </c>
      <c r="AF28" s="53" t="n">
        <f aca="false">$H28+($E28*(-AC$2)+$F28*(-AD$2)+$G28*(-AE$2))</f>
        <v>0.752244552872805</v>
      </c>
      <c r="AG28" s="54" t="n">
        <f aca="false">$C28</f>
        <v>0.185163790047591</v>
      </c>
      <c r="AH28" s="48" t="n">
        <f aca="false">1/4*($E28*(-AK$1)+$F28*(-AL$1)+$G28*(-AM$1))</f>
        <v>0.0154160933177545</v>
      </c>
      <c r="AI28" s="55" t="n">
        <f aca="false">3/4*($E28*(-AK$1)+$F28*(-AL$1)+$G28*(-AM$1))</f>
        <v>0.0462482799532636</v>
      </c>
      <c r="AJ28" s="43" t="n">
        <f aca="false">$D28</f>
        <v>0</v>
      </c>
      <c r="AK28" s="43" t="n">
        <f aca="false">$E28*(1+AK$3)</f>
        <v>0.000713227034472786</v>
      </c>
      <c r="AL28" s="43" t="n">
        <f aca="false">$F28*(1+AL$3)</f>
        <v>0</v>
      </c>
      <c r="AM28" s="43" t="n">
        <f aca="false">$G28*(1+AM$3)</f>
        <v>0.0039231920084609</v>
      </c>
      <c r="AN28" s="53" t="n">
        <f aca="false">$H28+($E28*(-AK$2)+$F28*(-AL$2)+$G28*(-AM$2))</f>
        <v>0.748535417638458</v>
      </c>
      <c r="AP28" s="49" t="n">
        <f aca="false">SUM(C28:H28)</f>
        <v>1</v>
      </c>
      <c r="AQ28" s="49" t="n">
        <f aca="false">SUM(I28:P28)</f>
        <v>1</v>
      </c>
      <c r="AR28" s="49" t="n">
        <f aca="false">SUM(Q28:X28)</f>
        <v>1</v>
      </c>
      <c r="AS28" s="49" t="n">
        <f aca="false">SUM(Y28:AF28)</f>
        <v>1</v>
      </c>
      <c r="AT28" s="49" t="n">
        <f aca="false">SUM(AG28:AN28)</f>
        <v>1</v>
      </c>
      <c r="AU28" s="0" t="str">
        <f aca="false">A28</f>
        <v>Portugal</v>
      </c>
      <c r="AV28" s="56" t="n">
        <f aca="false">SUM('[1]Space Heating_GWh'!B24,'[1]Water Heating_GWh'!B24)/SUM('[1]Space Heating_GWh'!$B24:$G24,'[1]Water Heating_GWh'!$B24:$G24)</f>
        <v>0.185163790047591</v>
      </c>
      <c r="AW28" s="57" t="n">
        <f aca="false">SUM('[1]Space Heating_GWh'!C24,'[1]Water Heating_GWh'!C24)/SUM('[1]Space Heating_GWh'!$B24:$G24,'[1]Water Heating_GWh'!$B24:$G24)</f>
        <v>0</v>
      </c>
      <c r="AX28" s="57" t="n">
        <f aca="false">SUM('[1]Space Heating_GWh'!D24,'[1]Water Heating_GWh'!D24)/SUM('[1]Space Heating_GWh'!$B24:$G24,'[1]Water Heating_GWh'!$B24:$G24)</f>
        <v>0.0142645406894557</v>
      </c>
      <c r="AY28" s="57" t="n">
        <f aca="false">SUM('[1]Space Heating_GWh'!E24,'[1]Water Heating_GWh'!E24)/SUM('[1]Space Heating_GWh'!$B24:$G24,'[1]Water Heating_GWh'!$B24:$G24)</f>
        <v>0</v>
      </c>
      <c r="AZ28" s="57" t="n">
        <f aca="false">SUM('[1]Space Heating_GWh'!F24,'[1]Water Heating_GWh'!F24)/SUM('[1]Space Heating_GWh'!$B24:$G24,'[1]Water Heating_GWh'!$B24:$G24)</f>
        <v>0.0784638401692181</v>
      </c>
      <c r="BA28" s="58" t="n">
        <f aca="false">SUM('[1]Space Heating_GWh'!G24,'[1]Water Heating_GWh'!G24)/SUM('[1]Space Heating_GWh'!$B24:$G24,'[1]Water Heating_GWh'!$B24:$G24)</f>
        <v>0.722107829093736</v>
      </c>
    </row>
    <row r="29" customFormat="false" ht="15" hidden="false" customHeight="false" outlineLevel="1" collapsed="false">
      <c r="A29" s="50" t="s">
        <v>57</v>
      </c>
      <c r="B29" s="41" t="n">
        <v>0</v>
      </c>
      <c r="C29" s="51" t="n">
        <v>0.00188756416846623</v>
      </c>
      <c r="D29" s="52" t="n">
        <v>0.170722518225325</v>
      </c>
      <c r="E29" s="52" t="n">
        <v>0.283114865341962</v>
      </c>
      <c r="F29" s="52" t="n">
        <v>0.00561892419515389</v>
      </c>
      <c r="G29" s="52" t="n">
        <v>7.28092254572709E-005</v>
      </c>
      <c r="H29" s="53" t="n">
        <v>0.538583318843636</v>
      </c>
      <c r="I29" s="54" t="n">
        <f aca="false">$C29</f>
        <v>0.00188756416846623</v>
      </c>
      <c r="J29" s="55" t="n">
        <f aca="false">1/4*($E29*(-M$1)+$F29*(-N$1)+$G29*(-O$1))</f>
        <v>0.00118865260861425</v>
      </c>
      <c r="K29" s="55" t="n">
        <f aca="false">3/4*($E29*(-M$1)+$F29*(-N$1)+$G29*(-O$1))</f>
        <v>0.00356595782584274</v>
      </c>
      <c r="L29" s="43" t="n">
        <f aca="false">$D29</f>
        <v>0.170722518225325</v>
      </c>
      <c r="M29" s="43" t="n">
        <f aca="false">$E29*(1+M$3)</f>
        <v>0.268959122074863</v>
      </c>
      <c r="N29" s="43" t="n">
        <f aca="false">$F29*(1+N$3)</f>
        <v>0.00393324693660773</v>
      </c>
      <c r="O29" s="43" t="n">
        <f aca="false">$G29*(1+O$3)</f>
        <v>6.55283029115438E-005</v>
      </c>
      <c r="P29" s="53" t="n">
        <f aca="false">$H29+($E29*(-M$2)+$F29*(-N$2)+$G29*(-O$2))</f>
        <v>0.549677409857369</v>
      </c>
      <c r="Q29" s="42" t="n">
        <f aca="false">$C29</f>
        <v>0.00188756416846623</v>
      </c>
      <c r="R29" s="55" t="n">
        <f aca="false">0.25*($E29*(-U$1)+$F29*(-V$1)+$G29*(-W$1))</f>
        <v>0.0146088976639833</v>
      </c>
      <c r="S29" s="55" t="n">
        <f aca="false">3/4*($E29*(-U$1)+$F29*(-V$1)+$G29*(-W$1))</f>
        <v>0.0438266929919498</v>
      </c>
      <c r="T29" s="43" t="n">
        <f aca="false">$D29</f>
        <v>0.170722518225325</v>
      </c>
      <c r="U29" s="43" t="n">
        <f aca="false">$E29*(1+U$3)</f>
        <v>0.141557432670981</v>
      </c>
      <c r="V29" s="43" t="n">
        <f aca="false">$F29*(1+V$3)</f>
        <v>0.00112378483903078</v>
      </c>
      <c r="W29" s="43" t="n">
        <f aca="false">$G29*(1+W$3)</f>
        <v>3.64046127286354E-005</v>
      </c>
      <c r="X29" s="53" t="n">
        <f aca="false">$H29+($E29*(-U$2)+$F29*(-V$2)+$G29*(-W$2))</f>
        <v>0.626236704827536</v>
      </c>
      <c r="Y29" s="54" t="n">
        <f aca="false">$C29</f>
        <v>0.00188756416846623</v>
      </c>
      <c r="Z29" s="48" t="n">
        <f aca="false">1/4*($E29*(-AC$1)+$F29*(-AD$1)+$G29*(-AE$1))</f>
        <v>0.0236411275305576</v>
      </c>
      <c r="AA29" s="55" t="n">
        <f aca="false">3/4*($E29*(-AC$1)+$F29*(-AD$1)+$G29*(-AE$1))</f>
        <v>0.0709233825916728</v>
      </c>
      <c r="AB29" s="43" t="n">
        <f aca="false">$D29</f>
        <v>0.170722518225325</v>
      </c>
      <c r="AC29" s="43" t="n">
        <f aca="false">$E29*(1+AC$3)</f>
        <v>0.0990902028696866</v>
      </c>
      <c r="AD29" s="43" t="n">
        <f aca="false">$F29*(1+AD$3)</f>
        <v>0.000561892419515389</v>
      </c>
      <c r="AE29" s="43" t="n">
        <f aca="false">$G29*(1+AE$3)</f>
        <v>2.54832289100448E-005</v>
      </c>
      <c r="AF29" s="53" t="n">
        <f aca="false">$H29+($E29*(-AC$2)+$F29*(-AD$2)+$G29*(-AE$2))</f>
        <v>0.633147828965867</v>
      </c>
      <c r="AG29" s="54" t="n">
        <f aca="false">$C29</f>
        <v>0.00188756416846623</v>
      </c>
      <c r="AH29" s="48" t="n">
        <f aca="false">1/4*($E29*(-AK$1)+$F29*(-AL$1)+$G29*(-AM$1))</f>
        <v>0.0480140970442777</v>
      </c>
      <c r="AI29" s="55" t="n">
        <f aca="false">3/4*($E29*(-AK$1)+$F29*(-AL$1)+$G29*(-AM$1))</f>
        <v>0.144042291132833</v>
      </c>
      <c r="AJ29" s="43" t="n">
        <f aca="false">$D29</f>
        <v>0.170722518225325</v>
      </c>
      <c r="AK29" s="43" t="n">
        <f aca="false">$E29*(1+AK$3)</f>
        <v>0.0141557432670981</v>
      </c>
      <c r="AL29" s="43" t="n">
        <f aca="false">$F29*(1+AL$3)</f>
        <v>0.000280946209757694</v>
      </c>
      <c r="AM29" s="43" t="n">
        <f aca="false">$G29*(1+AM$3)</f>
        <v>3.64046127286354E-006</v>
      </c>
      <c r="AN29" s="53" t="n">
        <f aca="false">$H29+($E29*(-AK$2)+$F29*(-AL$2)+$G29*(-AM$2))</f>
        <v>0.620893199490969</v>
      </c>
      <c r="AP29" s="49" t="n">
        <f aca="false">SUM(C29:H29)</f>
        <v>1</v>
      </c>
      <c r="AQ29" s="49" t="n">
        <f aca="false">SUM(I29:P29)</f>
        <v>1</v>
      </c>
      <c r="AR29" s="49" t="n">
        <f aca="false">SUM(Q29:X29)</f>
        <v>1</v>
      </c>
      <c r="AS29" s="49" t="n">
        <f aca="false">SUM(Y29:AF29)</f>
        <v>1</v>
      </c>
      <c r="AT29" s="49" t="n">
        <f aca="false">SUM(AG29:AN29)</f>
        <v>1</v>
      </c>
      <c r="AU29" s="0" t="str">
        <f aca="false">A29</f>
        <v>Romania</v>
      </c>
      <c r="AV29" s="56" t="n">
        <f aca="false">SUM('[1]Space Heating_GWh'!B25,'[1]Water Heating_GWh'!B25)/SUM('[1]Space Heating_GWh'!$B25:$G25,'[1]Water Heating_GWh'!$B25:$G25)</f>
        <v>0.00188756416846623</v>
      </c>
      <c r="AW29" s="57" t="n">
        <f aca="false">SUM('[1]Space Heating_GWh'!C25,'[1]Water Heating_GWh'!C25)/SUM('[1]Space Heating_GWh'!$B25:$G25,'[1]Water Heating_GWh'!$B25:$G25)</f>
        <v>0.170722518225325</v>
      </c>
      <c r="AX29" s="57" t="n">
        <f aca="false">SUM('[1]Space Heating_GWh'!D25,'[1]Water Heating_GWh'!D25)/SUM('[1]Space Heating_GWh'!$B25:$G25,'[1]Water Heating_GWh'!$B25:$G25)</f>
        <v>0.283114865341962</v>
      </c>
      <c r="AY29" s="57" t="n">
        <f aca="false">SUM('[1]Space Heating_GWh'!E25,'[1]Water Heating_GWh'!E25)/SUM('[1]Space Heating_GWh'!$B25:$G25,'[1]Water Heating_GWh'!$B25:$G25)</f>
        <v>0.00561892419515389</v>
      </c>
      <c r="AZ29" s="57" t="n">
        <f aca="false">SUM('[1]Space Heating_GWh'!F25,'[1]Water Heating_GWh'!F25)/SUM('[1]Space Heating_GWh'!$B25:$G25,'[1]Water Heating_GWh'!$B25:$G25)</f>
        <v>7.28092254572709E-005</v>
      </c>
      <c r="BA29" s="58" t="n">
        <f aca="false">SUM('[1]Space Heating_GWh'!G25,'[1]Water Heating_GWh'!G25)/SUM('[1]Space Heating_GWh'!$B25:$G25,'[1]Water Heating_GWh'!$B25:$G25)</f>
        <v>0.538583318843636</v>
      </c>
    </row>
    <row r="30" customFormat="false" ht="15" hidden="false" customHeight="false" outlineLevel="1" collapsed="false">
      <c r="A30" s="50" t="s">
        <v>58</v>
      </c>
      <c r="B30" s="41" t="n">
        <v>0</v>
      </c>
      <c r="C30" s="59" t="n">
        <f aca="false">C12</f>
        <v>0.0444133524505115</v>
      </c>
      <c r="D30" s="60" t="n">
        <f aca="false">D12</f>
        <v>0.146147266181746</v>
      </c>
      <c r="E30" s="60" t="n">
        <f aca="false">E12</f>
        <v>0.268949385542427</v>
      </c>
      <c r="F30" s="60" t="n">
        <f aca="false">F12</f>
        <v>0.183577106535424</v>
      </c>
      <c r="G30" s="60" t="n">
        <f aca="false">G12</f>
        <v>0.00737664072468134</v>
      </c>
      <c r="H30" s="61" t="n">
        <f aca="false">H12</f>
        <v>0.34953624856521</v>
      </c>
      <c r="I30" s="54" t="n">
        <f aca="false">$C30</f>
        <v>0.0444133524505115</v>
      </c>
      <c r="J30" s="55" t="n">
        <f aca="false">1/4*($E30*(-M$1)+$F30*(-N$1)+$G30*(-O$1))</f>
        <v>0.00519436989826625</v>
      </c>
      <c r="K30" s="55" t="n">
        <f aca="false">3/4*($E30*(-M$1)+$F30*(-N$1)+$G30*(-O$1))</f>
        <v>0.0155831096947988</v>
      </c>
      <c r="L30" s="43" t="n">
        <f aca="false">$D30</f>
        <v>0.146147266181746</v>
      </c>
      <c r="M30" s="43" t="n">
        <f aca="false">$E30*(1+M$3)</f>
        <v>0.255501916265306</v>
      </c>
      <c r="N30" s="43" t="n">
        <f aca="false">$F30*(1+N$3)</f>
        <v>0.128503974574797</v>
      </c>
      <c r="O30" s="43" t="n">
        <f aca="false">$G30*(1+O$3)</f>
        <v>0.00663897665221321</v>
      </c>
      <c r="P30" s="53" t="n">
        <f aca="false">$H30+($E30*(-M$2)+$F30*(-N$2)+$G30*(-O$2))</f>
        <v>0.398017034282361</v>
      </c>
      <c r="Q30" s="42" t="n">
        <f aca="false">$C30</f>
        <v>0.0444133524505115</v>
      </c>
      <c r="R30" s="55" t="n">
        <f aca="false">0.25*($E30*(-U$1)+$F30*(-V$1)+$G30*(-W$1))</f>
        <v>0.0285024698361893</v>
      </c>
      <c r="S30" s="55" t="n">
        <f aca="false">3/4*($E30*(-U$1)+$F30*(-V$1)+$G30*(-W$1))</f>
        <v>0.0855074095085681</v>
      </c>
      <c r="T30" s="43" t="n">
        <f aca="false">$D30</f>
        <v>0.146147266181746</v>
      </c>
      <c r="U30" s="43" t="n">
        <f aca="false">$E30*(1+U$3)</f>
        <v>0.134474692771214</v>
      </c>
      <c r="V30" s="43" t="n">
        <f aca="false">$F30*(1+V$3)</f>
        <v>0.0367154213070848</v>
      </c>
      <c r="W30" s="43" t="n">
        <f aca="false">$G30*(1+W$3)</f>
        <v>0.00368832036234067</v>
      </c>
      <c r="X30" s="53" t="n">
        <f aca="false">$H30+($E30*(-U$2)+$F30*(-V$2)+$G30*(-W$2))</f>
        <v>0.520551067582346</v>
      </c>
      <c r="Y30" s="54" t="n">
        <f aca="false">$C30</f>
        <v>0.0444133524505115</v>
      </c>
      <c r="Z30" s="48" t="n">
        <f aca="false">1/4*($E30*(-AC$1)+$F30*(-AD$1)+$G30*(-AE$1))</f>
        <v>0.0431039141194378</v>
      </c>
      <c r="AA30" s="55" t="n">
        <f aca="false">3/4*($E30*(-AC$1)+$F30*(-AD$1)+$G30*(-AE$1))</f>
        <v>0.129311742358313</v>
      </c>
      <c r="AB30" s="43" t="n">
        <f aca="false">$D30</f>
        <v>0.146147266181746</v>
      </c>
      <c r="AC30" s="43" t="n">
        <f aca="false">$E30*(1+AC$3)</f>
        <v>0.0941322849398495</v>
      </c>
      <c r="AD30" s="43" t="n">
        <f aca="false">$F30*(1+AD$3)</f>
        <v>0.0183577106535424</v>
      </c>
      <c r="AE30" s="43" t="n">
        <f aca="false">$G30*(1+AE$3)</f>
        <v>0.00258182425363847</v>
      </c>
      <c r="AF30" s="53" t="n">
        <f aca="false">$H30+($E30*(-AC$2)+$F30*(-AD$2)+$G30*(-AE$2))</f>
        <v>0.521951905042961</v>
      </c>
      <c r="AG30" s="54" t="n">
        <f aca="false">$C30</f>
        <v>0.0444133524505115</v>
      </c>
      <c r="AH30" s="48" t="n">
        <f aca="false">1/4*($E30*(-AK$1)+$F30*(-AL$1)+$G30*(-AM$1))</f>
        <v>0.076458895828421</v>
      </c>
      <c r="AI30" s="55" t="n">
        <f aca="false">3/4*($E30*(-AK$1)+$F30*(-AL$1)+$G30*(-AM$1))</f>
        <v>0.229376687485263</v>
      </c>
      <c r="AJ30" s="43" t="n">
        <f aca="false">$D30</f>
        <v>0.146147266181746</v>
      </c>
      <c r="AK30" s="43" t="n">
        <f aca="false">$E30*(1+AK$3)</f>
        <v>0.0134474692771213</v>
      </c>
      <c r="AL30" s="43" t="n">
        <f aca="false">$F30*(1+AL$3)</f>
        <v>0.00917885532677119</v>
      </c>
      <c r="AM30" s="43" t="n">
        <f aca="false">$G30*(1+AM$3)</f>
        <v>0.000368832036234066</v>
      </c>
      <c r="AN30" s="53" t="n">
        <f aca="false">$H30+($E30*(-AK$2)+$F30*(-AL$2)+$G30*(-AM$2))</f>
        <v>0.480608641413931</v>
      </c>
      <c r="AP30" s="49" t="n">
        <f aca="false">SUM(C30:H30)</f>
        <v>1</v>
      </c>
      <c r="AQ30" s="49" t="n">
        <f aca="false">SUM(I30:P30)</f>
        <v>1</v>
      </c>
      <c r="AR30" s="49" t="n">
        <f aca="false">SUM(Q30:X30)</f>
        <v>1</v>
      </c>
      <c r="AS30" s="49" t="n">
        <f aca="false">SUM(Y30:AF30)</f>
        <v>1</v>
      </c>
      <c r="AT30" s="49" t="n">
        <f aca="false">SUM(AG30:AN30)</f>
        <v>1</v>
      </c>
      <c r="AU30" s="0" t="str">
        <f aca="false">A30</f>
        <v>Slovakia</v>
      </c>
      <c r="AV30" s="59" t="n">
        <f aca="false">AV12</f>
        <v>0.0444133524505115</v>
      </c>
      <c r="AW30" s="60" t="n">
        <f aca="false">AW12</f>
        <v>0.146147266181746</v>
      </c>
      <c r="AX30" s="60" t="n">
        <f aca="false">AX12</f>
        <v>0.268949385542427</v>
      </c>
      <c r="AY30" s="60" t="n">
        <f aca="false">AY12</f>
        <v>0.183577106535424</v>
      </c>
      <c r="AZ30" s="60" t="n">
        <f aca="false">AZ12</f>
        <v>0.00737664072468134</v>
      </c>
      <c r="BA30" s="61" t="n">
        <f aca="false">BA12</f>
        <v>0.34953624856521</v>
      </c>
    </row>
    <row r="31" customFormat="false" ht="15" hidden="false" customHeight="false" outlineLevel="1" collapsed="false">
      <c r="A31" s="50" t="s">
        <v>59</v>
      </c>
      <c r="B31" s="41" t="n">
        <v>0</v>
      </c>
      <c r="C31" s="51" t="n">
        <v>0.0396322728611548</v>
      </c>
      <c r="D31" s="52" t="n">
        <v>0.0921133890948279</v>
      </c>
      <c r="E31" s="52" t="n">
        <v>0.117717523970958</v>
      </c>
      <c r="F31" s="52" t="n">
        <v>0.000134770533119594</v>
      </c>
      <c r="G31" s="52" t="n">
        <v>0.151938313865428</v>
      </c>
      <c r="H31" s="53" t="n">
        <v>0.598463729674512</v>
      </c>
      <c r="I31" s="54" t="n">
        <f aca="false">$C31</f>
        <v>0.0396322728611548</v>
      </c>
      <c r="J31" s="55" t="n">
        <f aca="false">1/4*($E31*(-M$1)+$F31*(-N$1)+$G31*(-O$1))</f>
        <v>0.00158401040587699</v>
      </c>
      <c r="K31" s="55" t="n">
        <f aca="false">3/4*($E31*(-M$1)+$F31*(-N$1)+$G31*(-O$1))</f>
        <v>0.00475203121763098</v>
      </c>
      <c r="L31" s="43" t="n">
        <f aca="false">$D31</f>
        <v>0.0921133890948279</v>
      </c>
      <c r="M31" s="43" t="n">
        <f aca="false">$E31*(1+M$3)</f>
        <v>0.11183164777241</v>
      </c>
      <c r="N31" s="43" t="n">
        <f aca="false">$F31*(1+N$3)</f>
        <v>9.43393731837161E-005</v>
      </c>
      <c r="O31" s="43" t="n">
        <f aca="false">$G31*(1+O$3)</f>
        <v>0.136744482478886</v>
      </c>
      <c r="P31" s="53" t="n">
        <f aca="false">$H31+($E31*(-M$2)+$F31*(-N$2)+$G31*(-O$2))</f>
        <v>0.613247826796031</v>
      </c>
      <c r="Q31" s="42" t="n">
        <f aca="false">$C31</f>
        <v>0.0396322728611548</v>
      </c>
      <c r="R31" s="55" t="n">
        <f aca="false">0.25*($E31*(-U$1)+$F31*(-V$1)+$G31*(-W$1))</f>
        <v>0.0134935735344689</v>
      </c>
      <c r="S31" s="55" t="n">
        <f aca="false">3/4*($E31*(-U$1)+$F31*(-V$1)+$G31*(-W$1))</f>
        <v>0.0404807206034066</v>
      </c>
      <c r="T31" s="43" t="n">
        <f aca="false">$D31</f>
        <v>0.0921133890948279</v>
      </c>
      <c r="U31" s="43" t="n">
        <f aca="false">$E31*(1+U$3)</f>
        <v>0.0588587619854788</v>
      </c>
      <c r="V31" s="43" t="n">
        <f aca="false">$F31*(1+V$3)</f>
        <v>2.69541066239189E-005</v>
      </c>
      <c r="W31" s="43" t="n">
        <f aca="false">$G31*(1+W$3)</f>
        <v>0.0759691569327142</v>
      </c>
      <c r="X31" s="53" t="n">
        <f aca="false">$H31+($E31*(-U$2)+$F31*(-V$2)+$G31*(-W$2))</f>
        <v>0.679425170881325</v>
      </c>
      <c r="Y31" s="54" t="n">
        <f aca="false">$C31</f>
        <v>0.0396322728611548</v>
      </c>
      <c r="Z31" s="48" t="n">
        <f aca="false">1/4*($E31*(-AC$1)+$F31*(-AD$1)+$G31*(-AE$1))</f>
        <v>0.0219246985091823</v>
      </c>
      <c r="AA31" s="55" t="n">
        <f aca="false">3/4*($E31*(-AC$1)+$F31*(-AD$1)+$G31*(-AE$1))</f>
        <v>0.0657740955275469</v>
      </c>
      <c r="AB31" s="43" t="n">
        <f aca="false">$D31</f>
        <v>0.0921133890948279</v>
      </c>
      <c r="AC31" s="43" t="n">
        <f aca="false">$E31*(1+AC$3)</f>
        <v>0.0412011333898351</v>
      </c>
      <c r="AD31" s="43" t="n">
        <f aca="false">$F31*(1+AD$3)</f>
        <v>1.34770533119594E-005</v>
      </c>
      <c r="AE31" s="43" t="n">
        <f aca="false">$G31*(1+AE$3)</f>
        <v>0.0531784098528999</v>
      </c>
      <c r="AF31" s="53" t="n">
        <f aca="false">$H31+($E31*(-AC$2)+$F31*(-AD$2)+$G31*(-AE$2))</f>
        <v>0.686162523711241</v>
      </c>
      <c r="AG31" s="54" t="n">
        <f aca="false">$C31</f>
        <v>0.0396322728611548</v>
      </c>
      <c r="AH31" s="48" t="n">
        <f aca="false">1/4*($E31*(-AK$1)+$F31*(-AL$1)+$G31*(-AM$1))</f>
        <v>0.0448526886414303</v>
      </c>
      <c r="AI31" s="55" t="n">
        <f aca="false">3/4*($E31*(-AK$1)+$F31*(-AL$1)+$G31*(-AM$1))</f>
        <v>0.134558065924291</v>
      </c>
      <c r="AJ31" s="43" t="n">
        <f aca="false">$D31</f>
        <v>0.0921133890948279</v>
      </c>
      <c r="AK31" s="43" t="n">
        <f aca="false">$E31*(1+AK$3)</f>
        <v>0.00588587619854787</v>
      </c>
      <c r="AL31" s="43" t="n">
        <f aca="false">$F31*(1+AL$3)</f>
        <v>6.73852665597971E-006</v>
      </c>
      <c r="AM31" s="43" t="n">
        <f aca="false">$G31*(1+AM$3)</f>
        <v>0.00759691569327141</v>
      </c>
      <c r="AN31" s="53" t="n">
        <f aca="false">$H31+($E31*(-AK$2)+$F31*(-AL$2)+$G31*(-AM$2))</f>
        <v>0.675354053059821</v>
      </c>
      <c r="AP31" s="49" t="n">
        <f aca="false">SUM(C31:H31)</f>
        <v>1</v>
      </c>
      <c r="AQ31" s="49" t="n">
        <f aca="false">SUM(I31:P31)</f>
        <v>1</v>
      </c>
      <c r="AR31" s="49" t="n">
        <f aca="false">SUM(Q31:X31)</f>
        <v>1</v>
      </c>
      <c r="AS31" s="49" t="n">
        <f aca="false">SUM(Y31:AF31)</f>
        <v>1</v>
      </c>
      <c r="AT31" s="49" t="n">
        <f aca="false">SUM(AG31:AN31)</f>
        <v>1</v>
      </c>
      <c r="AU31" s="0" t="str">
        <f aca="false">A31</f>
        <v>Slovenia</v>
      </c>
      <c r="AV31" s="56" t="n">
        <f aca="false">SUM('[1]Space Heating_GWh'!B26,'[1]Water Heating_GWh'!B26)/SUM('[1]Space Heating_GWh'!$B26:$G26,'[1]Water Heating_GWh'!$B26:$G26)</f>
        <v>0.0396322728611548</v>
      </c>
      <c r="AW31" s="57" t="n">
        <f aca="false">SUM('[1]Space Heating_GWh'!C26,'[1]Water Heating_GWh'!C26)/SUM('[1]Space Heating_GWh'!$B26:$G26,'[1]Water Heating_GWh'!$B26:$G26)</f>
        <v>0.0921133890948279</v>
      </c>
      <c r="AX31" s="57" t="n">
        <f aca="false">SUM('[1]Space Heating_GWh'!D26,'[1]Water Heating_GWh'!D26)/SUM('[1]Space Heating_GWh'!$B26:$G26,'[1]Water Heating_GWh'!$B26:$G26)</f>
        <v>0.117717523970958</v>
      </c>
      <c r="AY31" s="57" t="n">
        <f aca="false">SUM('[1]Space Heating_GWh'!E26,'[1]Water Heating_GWh'!E26)/SUM('[1]Space Heating_GWh'!$B26:$G26,'[1]Water Heating_GWh'!$B26:$G26)</f>
        <v>0.000134770533119594</v>
      </c>
      <c r="AZ31" s="57" t="n">
        <f aca="false">SUM('[1]Space Heating_GWh'!F26,'[1]Water Heating_GWh'!F26)/SUM('[1]Space Heating_GWh'!$B26:$G26,'[1]Water Heating_GWh'!$B26:$G26)</f>
        <v>0.151938313865428</v>
      </c>
      <c r="BA31" s="58" t="n">
        <f aca="false">SUM('[1]Space Heating_GWh'!G26,'[1]Water Heating_GWh'!G26)/SUM('[1]Space Heating_GWh'!$B26:$G26,'[1]Water Heating_GWh'!$B26:$G26)</f>
        <v>0.598463729674512</v>
      </c>
    </row>
    <row r="32" customFormat="false" ht="15" hidden="false" customHeight="false" outlineLevel="1" collapsed="false">
      <c r="A32" s="50" t="s">
        <v>60</v>
      </c>
      <c r="B32" s="41" t="n">
        <v>0</v>
      </c>
      <c r="C32" s="51" t="n">
        <v>0.0670029255268668</v>
      </c>
      <c r="D32" s="52" t="n">
        <v>0</v>
      </c>
      <c r="E32" s="52" t="n">
        <v>0.244322186662249</v>
      </c>
      <c r="F32" s="52" t="n">
        <v>0.00980489510360235</v>
      </c>
      <c r="G32" s="52" t="n">
        <v>0.308200242450549</v>
      </c>
      <c r="H32" s="53" t="n">
        <v>0.370669750256732</v>
      </c>
      <c r="I32" s="54" t="n">
        <f aca="false">$C32</f>
        <v>0.0670029255268668</v>
      </c>
      <c r="J32" s="55" t="n">
        <f aca="false">1/4*($E32*(-M$1)+$F32*(-N$1)+$G32*(-O$1))</f>
        <v>0.00344832015819361</v>
      </c>
      <c r="K32" s="55" t="n">
        <f aca="false">3/4*($E32*(-M$1)+$F32*(-N$1)+$G32*(-O$1))</f>
        <v>0.0103449604745808</v>
      </c>
      <c r="L32" s="43" t="n">
        <f aca="false">$D32</f>
        <v>0</v>
      </c>
      <c r="M32" s="43" t="n">
        <f aca="false">$E32*(1+M$3)</f>
        <v>0.232106077329137</v>
      </c>
      <c r="N32" s="43" t="n">
        <f aca="false">$F32*(1+N$3)</f>
        <v>0.00686342657252164</v>
      </c>
      <c r="O32" s="43" t="n">
        <f aca="false">$G32*(1+O$3)</f>
        <v>0.277380218205494</v>
      </c>
      <c r="P32" s="53" t="n">
        <f aca="false">$H32+($E32*(-M$2)+$F32*(-N$2)+$G32*(-O$2))</f>
        <v>0.402854071733206</v>
      </c>
      <c r="Q32" s="42" t="n">
        <f aca="false">$C32</f>
        <v>0.0670029255268668</v>
      </c>
      <c r="R32" s="55" t="n">
        <f aca="false">0.25*($E32*(-U$1)+$F32*(-V$1)+$G32*(-W$1))</f>
        <v>0.0284105130639281</v>
      </c>
      <c r="S32" s="55" t="n">
        <f aca="false">3/4*($E32*(-U$1)+$F32*(-V$1)+$G32*(-W$1))</f>
        <v>0.0852315391917843</v>
      </c>
      <c r="T32" s="43" t="n">
        <f aca="false">$D32</f>
        <v>0</v>
      </c>
      <c r="U32" s="43" t="n">
        <f aca="false">$E32*(1+U$3)</f>
        <v>0.122161093331125</v>
      </c>
      <c r="V32" s="43" t="n">
        <f aca="false">$F32*(1+V$3)</f>
        <v>0.00196097902072047</v>
      </c>
      <c r="W32" s="43" t="n">
        <f aca="false">$G32*(1+W$3)</f>
        <v>0.154100121225275</v>
      </c>
      <c r="X32" s="53" t="n">
        <f aca="false">$H32+($E32*(-U$2)+$F32*(-V$2)+$G32*(-W$2))</f>
        <v>0.541132828640301</v>
      </c>
      <c r="Y32" s="54" t="n">
        <f aca="false">$C32</f>
        <v>0.0670029255268668</v>
      </c>
      <c r="Z32" s="48" t="n">
        <f aca="false">1/4*($E32*(-AC$1)+$F32*(-AD$1)+$G32*(-AE$1))</f>
        <v>0.0459954980645701</v>
      </c>
      <c r="AA32" s="55" t="n">
        <f aca="false">3/4*($E32*(-AC$1)+$F32*(-AD$1)+$G32*(-AE$1))</f>
        <v>0.13798649419371</v>
      </c>
      <c r="AB32" s="43" t="n">
        <f aca="false">$D32</f>
        <v>0</v>
      </c>
      <c r="AC32" s="43" t="n">
        <f aca="false">$E32*(1+AC$3)</f>
        <v>0.0855127653317872</v>
      </c>
      <c r="AD32" s="43" t="n">
        <f aca="false">$F32*(1+AD$3)</f>
        <v>0.000980489510360234</v>
      </c>
      <c r="AE32" s="43" t="n">
        <f aca="false">$G32*(1+AE$3)</f>
        <v>0.107870084857692</v>
      </c>
      <c r="AF32" s="53" t="n">
        <f aca="false">$H32+($E32*(-AC$2)+$F32*(-AD$2)+$G32*(-AE$2))</f>
        <v>0.554651742515013</v>
      </c>
      <c r="AG32" s="54" t="n">
        <f aca="false">$C32</f>
        <v>0.0670029255268668</v>
      </c>
      <c r="AH32" s="48" t="n">
        <f aca="false">1/4*($E32*(-AK$1)+$F32*(-AL$1)+$G32*(-AM$1))</f>
        <v>0.0934869176509766</v>
      </c>
      <c r="AI32" s="55" t="n">
        <f aca="false">3/4*($E32*(-AK$1)+$F32*(-AL$1)+$G32*(-AM$1))</f>
        <v>0.28046075295293</v>
      </c>
      <c r="AJ32" s="43" t="n">
        <f aca="false">$D32</f>
        <v>0</v>
      </c>
      <c r="AK32" s="43" t="n">
        <f aca="false">$E32*(1+AK$3)</f>
        <v>0.0122161093331124</v>
      </c>
      <c r="AL32" s="43" t="n">
        <f aca="false">$F32*(1+AL$3)</f>
        <v>0.000490244755180117</v>
      </c>
      <c r="AM32" s="43" t="n">
        <f aca="false">$G32*(1+AM$3)</f>
        <v>0.0154100121225274</v>
      </c>
      <c r="AN32" s="53" t="n">
        <f aca="false">$H32+($E32*(-AK$2)+$F32*(-AL$2)+$G32*(-AM$2))</f>
        <v>0.530933037658407</v>
      </c>
      <c r="AP32" s="49" t="n">
        <f aca="false">SUM(C32:H32)</f>
        <v>1</v>
      </c>
      <c r="AQ32" s="49" t="n">
        <f aca="false">SUM(I32:P32)</f>
        <v>1</v>
      </c>
      <c r="AR32" s="49" t="n">
        <f aca="false">SUM(Q32:X32)</f>
        <v>1</v>
      </c>
      <c r="AS32" s="49" t="n">
        <f aca="false">SUM(Y32:AF32)</f>
        <v>1</v>
      </c>
      <c r="AT32" s="49" t="n">
        <f aca="false">SUM(AG32:AN32)</f>
        <v>1</v>
      </c>
      <c r="AU32" s="0" t="str">
        <f aca="false">A32</f>
        <v>Spain</v>
      </c>
      <c r="AV32" s="56" t="n">
        <f aca="false">SUM('[1]Space Heating_GWh'!B11,'[1]Water Heating_GWh'!B11)/SUM('[1]Space Heating_GWh'!$B11:$G11,'[1]Water Heating_GWh'!$B11:$G11)</f>
        <v>0.0670029255268668</v>
      </c>
      <c r="AW32" s="57" t="n">
        <f aca="false">SUM('[1]Space Heating_GWh'!C11,'[1]Water Heating_GWh'!C11)/SUM('[1]Space Heating_GWh'!$B11:$G11,'[1]Water Heating_GWh'!$B11:$G11)</f>
        <v>0</v>
      </c>
      <c r="AX32" s="57" t="n">
        <f aca="false">SUM('[1]Space Heating_GWh'!D11,'[1]Water Heating_GWh'!D11)/SUM('[1]Space Heating_GWh'!$B11:$G11,'[1]Water Heating_GWh'!$B11:$G11)</f>
        <v>0.244322186662249</v>
      </c>
      <c r="AY32" s="57" t="n">
        <f aca="false">SUM('[1]Space Heating_GWh'!E11,'[1]Water Heating_GWh'!E11)/SUM('[1]Space Heating_GWh'!$B11:$G11,'[1]Water Heating_GWh'!$B11:$G11)</f>
        <v>0.00980489510360235</v>
      </c>
      <c r="AZ32" s="57" t="n">
        <f aca="false">SUM('[1]Space Heating_GWh'!F11,'[1]Water Heating_GWh'!F11)/SUM('[1]Space Heating_GWh'!$B11:$G11,'[1]Water Heating_GWh'!$B11:$G11)</f>
        <v>0.308200242450549</v>
      </c>
      <c r="BA32" s="58" t="n">
        <f aca="false">SUM('[1]Space Heating_GWh'!G11,'[1]Water Heating_GWh'!G11)/SUM('[1]Space Heating_GWh'!$B11:$G11,'[1]Water Heating_GWh'!$B11:$G11)</f>
        <v>0.370669750256732</v>
      </c>
    </row>
    <row r="33" customFormat="false" ht="15" hidden="false" customHeight="false" outlineLevel="1" collapsed="false">
      <c r="A33" s="50" t="s">
        <v>61</v>
      </c>
      <c r="B33" s="41" t="n">
        <v>0</v>
      </c>
      <c r="C33" s="51" t="n">
        <v>0.311263875383674</v>
      </c>
      <c r="D33" s="52" t="n">
        <v>0.490124132169657</v>
      </c>
      <c r="E33" s="52" t="n">
        <v>0.0055121381252666</v>
      </c>
      <c r="F33" s="52" t="n">
        <v>0</v>
      </c>
      <c r="G33" s="52" t="n">
        <v>0.00453980900076699</v>
      </c>
      <c r="H33" s="53" t="n">
        <v>0.188560045320635</v>
      </c>
      <c r="I33" s="54" t="n">
        <f aca="false">$C33</f>
        <v>0.311263875383674</v>
      </c>
      <c r="J33" s="55" t="n">
        <f aca="false">1/4*($E33*(-M$1)+$F33*(-N$1)+$G33*(-O$1))</f>
        <v>5.47190854755021E-005</v>
      </c>
      <c r="K33" s="55" t="n">
        <f aca="false">3/4*($E33*(-M$1)+$F33*(-N$1)+$G33*(-O$1))</f>
        <v>0.000164157256426506</v>
      </c>
      <c r="L33" s="43" t="n">
        <f aca="false">$D33</f>
        <v>0.490124132169657</v>
      </c>
      <c r="M33" s="43" t="n">
        <f aca="false">$E33*(1+M$3)</f>
        <v>0.00523653121900327</v>
      </c>
      <c r="N33" s="43" t="n">
        <f aca="false">$F33*(1+N$3)</f>
        <v>0</v>
      </c>
      <c r="O33" s="43" t="n">
        <f aca="false">$G33*(1+O$3)</f>
        <v>0.00408582810069029</v>
      </c>
      <c r="P33" s="53" t="n">
        <f aca="false">$H33+($E33*(-M$2)+$F33*(-N$2)+$G33*(-O$2))</f>
        <v>0.189070756785073</v>
      </c>
      <c r="Q33" s="42" t="n">
        <f aca="false">$C33</f>
        <v>0.311263875383674</v>
      </c>
      <c r="R33" s="55" t="n">
        <f aca="false">0.25*($E33*(-U$1)+$F33*(-V$1)+$G33*(-W$1))</f>
        <v>0.000502597356301679</v>
      </c>
      <c r="S33" s="55" t="n">
        <f aca="false">3/4*($E33*(-U$1)+$F33*(-V$1)+$G33*(-W$1))</f>
        <v>0.00150779206890504</v>
      </c>
      <c r="T33" s="43" t="n">
        <f aca="false">$D33</f>
        <v>0.490124132169657</v>
      </c>
      <c r="U33" s="43" t="n">
        <f aca="false">$E33*(1+U$3)</f>
        <v>0.0027560690626333</v>
      </c>
      <c r="V33" s="43" t="n">
        <f aca="false">$F33*(1+V$3)</f>
        <v>0</v>
      </c>
      <c r="W33" s="43" t="n">
        <f aca="false">$G33*(1+W$3)</f>
        <v>0.00226990450038349</v>
      </c>
      <c r="X33" s="53" t="n">
        <f aca="false">$H33+($E33*(-U$2)+$F33*(-V$2)+$G33*(-W$2))</f>
        <v>0.191575629458445</v>
      </c>
      <c r="Y33" s="54" t="n">
        <f aca="false">$C33</f>
        <v>0.311263875383674</v>
      </c>
      <c r="Z33" s="48" t="n">
        <f aca="false">1/4*($E33*(-AC$1)+$F33*(-AD$1)+$G33*(-AE$1))</f>
        <v>0.000816720703990229</v>
      </c>
      <c r="AA33" s="55" t="n">
        <f aca="false">3/4*($E33*(-AC$1)+$F33*(-AD$1)+$G33*(-AE$1))</f>
        <v>0.00245016211197069</v>
      </c>
      <c r="AB33" s="43" t="n">
        <f aca="false">$D33</f>
        <v>0.490124132169657</v>
      </c>
      <c r="AC33" s="43" t="n">
        <f aca="false">$E33*(1+AC$3)</f>
        <v>0.00192924834384331</v>
      </c>
      <c r="AD33" s="43" t="n">
        <f aca="false">$F33*(1+AD$3)</f>
        <v>0</v>
      </c>
      <c r="AE33" s="43" t="n">
        <f aca="false">$G33*(1+AE$3)</f>
        <v>0.00158893315026845</v>
      </c>
      <c r="AF33" s="53" t="n">
        <f aca="false">$H33+($E33*(-AC$2)+$F33*(-AD$2)+$G33*(-AE$2))</f>
        <v>0.191826928136596</v>
      </c>
      <c r="AG33" s="54" t="n">
        <f aca="false">$C33</f>
        <v>0.311263875383674</v>
      </c>
      <c r="AH33" s="48" t="n">
        <f aca="false">1/4*($E33*(-AK$1)+$F33*(-AL$1)+$G33*(-AM$1))</f>
        <v>0.00167113620970308</v>
      </c>
      <c r="AI33" s="55" t="n">
        <f aca="false">3/4*($E33*(-AK$1)+$F33*(-AL$1)+$G33*(-AM$1))</f>
        <v>0.00501340862910925</v>
      </c>
      <c r="AJ33" s="43" t="n">
        <f aca="false">$D33</f>
        <v>0.490124132169657</v>
      </c>
      <c r="AK33" s="43" t="n">
        <f aca="false">$E33*(1+AK$3)</f>
        <v>0.000275606906263329</v>
      </c>
      <c r="AL33" s="43" t="n">
        <f aca="false">$F33*(1+AL$3)</f>
        <v>0</v>
      </c>
      <c r="AM33" s="43" t="n">
        <f aca="false">$G33*(1+AM$3)</f>
        <v>0.000226990450038349</v>
      </c>
      <c r="AN33" s="53" t="n">
        <f aca="false">$H33+($E33*(-AK$2)+$F33*(-AL$2)+$G33*(-AM$2))</f>
        <v>0.191424850251555</v>
      </c>
      <c r="AP33" s="49" t="n">
        <f aca="false">SUM(C33:H33)</f>
        <v>1</v>
      </c>
      <c r="AQ33" s="49" t="n">
        <f aca="false">SUM(I33:P33)</f>
        <v>1</v>
      </c>
      <c r="AR33" s="49" t="n">
        <f aca="false">SUM(Q33:X33)</f>
        <v>1</v>
      </c>
      <c r="AS33" s="49" t="n">
        <f aca="false">SUM(Y33:AF33)</f>
        <v>1</v>
      </c>
      <c r="AT33" s="49" t="n">
        <f aca="false">SUM(AG33:AN33)</f>
        <v>1</v>
      </c>
      <c r="AU33" s="0" t="str">
        <f aca="false">A33</f>
        <v>Sweden</v>
      </c>
      <c r="AV33" s="56" t="n">
        <f aca="false">SUM('[1]Space Heating_GWh'!B29,'[1]Water Heating_GWh'!B29)/SUM('[1]Space Heating_GWh'!$B29:$G29,'[1]Water Heating_GWh'!$B29:$G29)</f>
        <v>0.311263875383674</v>
      </c>
      <c r="AW33" s="57" t="n">
        <f aca="false">SUM('[1]Space Heating_GWh'!C29,'[1]Water Heating_GWh'!C29)/SUM('[1]Space Heating_GWh'!$B29:$G29,'[1]Water Heating_GWh'!$B29:$G29)</f>
        <v>0.490124132169657</v>
      </c>
      <c r="AX33" s="57" t="n">
        <f aca="false">SUM('[1]Space Heating_GWh'!D29,'[1]Water Heating_GWh'!D29)/SUM('[1]Space Heating_GWh'!$B29:$G29,'[1]Water Heating_GWh'!$B29:$G29)</f>
        <v>0.0055121381252666</v>
      </c>
      <c r="AY33" s="57" t="n">
        <f aca="false">SUM('[1]Space Heating_GWh'!E29,'[1]Water Heating_GWh'!E29)/SUM('[1]Space Heating_GWh'!$B29:$G29,'[1]Water Heating_GWh'!$B29:$G29)</f>
        <v>0</v>
      </c>
      <c r="AZ33" s="57" t="n">
        <f aca="false">SUM('[1]Space Heating_GWh'!F29,'[1]Water Heating_GWh'!F29)/SUM('[1]Space Heating_GWh'!$B29:$G29,'[1]Water Heating_GWh'!$B29:$G29)</f>
        <v>0.00453980900076699</v>
      </c>
      <c r="BA33" s="58" t="n">
        <f aca="false">SUM('[1]Space Heating_GWh'!G29,'[1]Water Heating_GWh'!G29)/SUM('[1]Space Heating_GWh'!$B29:$G29,'[1]Water Heating_GWh'!$B29:$G29)</f>
        <v>0.188560045320635</v>
      </c>
    </row>
    <row r="34" customFormat="false" ht="15" hidden="false" customHeight="false" outlineLevel="1" collapsed="false">
      <c r="A34" s="50" t="s">
        <v>62</v>
      </c>
      <c r="B34" s="41" t="n">
        <v>0</v>
      </c>
      <c r="C34" s="59" t="n">
        <f aca="false">C7</f>
        <v>0.0677021209801369</v>
      </c>
      <c r="D34" s="60" t="n">
        <f aca="false">D7</f>
        <v>0.148881508120567</v>
      </c>
      <c r="E34" s="60" t="n">
        <f aca="false">E7</f>
        <v>0.22473685452098</v>
      </c>
      <c r="F34" s="60" t="n">
        <f aca="false">F7</f>
        <v>0.0041350012201233</v>
      </c>
      <c r="G34" s="60" t="n">
        <f aca="false">G7</f>
        <v>0.204022237562775</v>
      </c>
      <c r="H34" s="61" t="n">
        <f aca="false">H7</f>
        <v>0.350522277595418</v>
      </c>
      <c r="I34" s="54" t="n">
        <f aca="false">$C34</f>
        <v>0.0677021209801369</v>
      </c>
      <c r="J34" s="55" t="n">
        <f aca="false">1/4*($E34*(-M$1)+$F34*(-N$1)+$G34*(-O$1))</f>
        <v>0.00246596751362726</v>
      </c>
      <c r="K34" s="55" t="n">
        <f aca="false">3/4*($E34*(-M$1)+$F34*(-N$1)+$G34*(-O$1))</f>
        <v>0.00739790254088179</v>
      </c>
      <c r="L34" s="43" t="n">
        <f aca="false">$D34</f>
        <v>0.148881508120567</v>
      </c>
      <c r="M34" s="43" t="n">
        <f aca="false">$E34*(1+M$3)</f>
        <v>0.213500011794931</v>
      </c>
      <c r="N34" s="43" t="n">
        <f aca="false">$F34*(1+N$3)</f>
        <v>0.00289450085408631</v>
      </c>
      <c r="O34" s="43" t="n">
        <f aca="false">$G34*(1+O$3)</f>
        <v>0.183620013806498</v>
      </c>
      <c r="P34" s="53" t="n">
        <f aca="false">$H34+($E34*(-M$2)+$F34*(-N$2)+$G34*(-O$2))</f>
        <v>0.373537974389273</v>
      </c>
      <c r="Q34" s="42" t="n">
        <f aca="false">$C34</f>
        <v>0.0677021209801369</v>
      </c>
      <c r="R34" s="55" t="n">
        <f aca="false">0.25*($E34*(-U$1)+$F34*(-V$1)+$G34*(-W$1))</f>
        <v>0.0217687547017976</v>
      </c>
      <c r="S34" s="55" t="n">
        <f aca="false">3/4*($E34*(-U$1)+$F34*(-V$1)+$G34*(-W$1))</f>
        <v>0.0653062641053929</v>
      </c>
      <c r="T34" s="43" t="n">
        <f aca="false">$D34</f>
        <v>0.148881508120567</v>
      </c>
      <c r="U34" s="43" t="n">
        <f aca="false">$E34*(1+U$3)</f>
        <v>0.11236842726049</v>
      </c>
      <c r="V34" s="43" t="n">
        <f aca="false">$F34*(1+V$3)</f>
        <v>0.00082700024402466</v>
      </c>
      <c r="W34" s="43" t="n">
        <f aca="false">$G34*(1+W$3)</f>
        <v>0.102011118781388</v>
      </c>
      <c r="X34" s="53" t="n">
        <f aca="false">$H34+($E34*(-U$2)+$F34*(-V$2)+$G34*(-W$2))</f>
        <v>0.481134805806204</v>
      </c>
      <c r="Y34" s="54" t="n">
        <f aca="false">$C34</f>
        <v>0.0677021209801369</v>
      </c>
      <c r="Z34" s="48" t="n">
        <f aca="false">1/4*($E34*(-AC$1)+$F34*(-AD$1)+$G34*(-AE$1))</f>
        <v>0.035301863869069</v>
      </c>
      <c r="AA34" s="55" t="n">
        <f aca="false">3/4*($E34*(-AC$1)+$F34*(-AD$1)+$G34*(-AE$1))</f>
        <v>0.105905591607207</v>
      </c>
      <c r="AB34" s="43" t="n">
        <f aca="false">$D34</f>
        <v>0.148881508120567</v>
      </c>
      <c r="AC34" s="43" t="n">
        <f aca="false">$E34*(1+AC$3)</f>
        <v>0.0786578990823429</v>
      </c>
      <c r="AD34" s="43" t="n">
        <f aca="false">$F34*(1+AD$3)</f>
        <v>0.00041350012201233</v>
      </c>
      <c r="AE34" s="43" t="n">
        <f aca="false">$G34*(1+AE$3)</f>
        <v>0.0714077831469714</v>
      </c>
      <c r="AF34" s="53" t="n">
        <f aca="false">$H34+($E34*(-AC$2)+$F34*(-AD$2)+$G34*(-AE$2))</f>
        <v>0.491729733071694</v>
      </c>
      <c r="AG34" s="54" t="n">
        <f aca="false">$C34</f>
        <v>0.0677021209801369</v>
      </c>
      <c r="AH34" s="48" t="n">
        <f aca="false">1/4*($E34*(-AK$1)+$F34*(-AL$1)+$G34*(-AM$1))</f>
        <v>0.0719686430117698</v>
      </c>
      <c r="AI34" s="55" t="n">
        <f aca="false">3/4*($E34*(-AK$1)+$F34*(-AL$1)+$G34*(-AM$1))</f>
        <v>0.215905929035309</v>
      </c>
      <c r="AJ34" s="43" t="n">
        <f aca="false">$D34</f>
        <v>0.148881508120567</v>
      </c>
      <c r="AK34" s="43" t="n">
        <f aca="false">$E34*(1+AK$3)</f>
        <v>0.011236842726049</v>
      </c>
      <c r="AL34" s="43" t="n">
        <f aca="false">$F34*(1+AL$3)</f>
        <v>0.000206750061006165</v>
      </c>
      <c r="AM34" s="43" t="n">
        <f aca="false">$G34*(1+AM$3)</f>
        <v>0.0102011118781388</v>
      </c>
      <c r="AN34" s="53" t="n">
        <f aca="false">$H34+($E34*(-AK$2)+$F34*(-AL$2)+$G34*(-AM$2))</f>
        <v>0.473897094187024</v>
      </c>
      <c r="AP34" s="49" t="n">
        <f aca="false">SUM(C34:H34)</f>
        <v>1</v>
      </c>
      <c r="AQ34" s="49" t="n">
        <f aca="false">SUM(I34:P34)</f>
        <v>1</v>
      </c>
      <c r="AR34" s="49" t="n">
        <f aca="false">SUM(Q34:X34)</f>
        <v>1</v>
      </c>
      <c r="AS34" s="49" t="n">
        <f aca="false">SUM(Y34:AF34)</f>
        <v>1</v>
      </c>
      <c r="AT34" s="49" t="n">
        <f aca="false">SUM(AG34:AN34)</f>
        <v>1</v>
      </c>
      <c r="AU34" s="0" t="str">
        <f aca="false">A34</f>
        <v>Switzerland</v>
      </c>
      <c r="AV34" s="59" t="n">
        <f aca="false">AV7</f>
        <v>0.0677021209801369</v>
      </c>
      <c r="AW34" s="60" t="n">
        <f aca="false">AW7</f>
        <v>0.148881508120567</v>
      </c>
      <c r="AX34" s="60" t="n">
        <f aca="false">AX7</f>
        <v>0.22473685452098</v>
      </c>
      <c r="AY34" s="60" t="n">
        <f aca="false">AY7</f>
        <v>0.0041350012201233</v>
      </c>
      <c r="AZ34" s="60" t="n">
        <f aca="false">AZ7</f>
        <v>0.204022237562775</v>
      </c>
      <c r="BA34" s="61" t="n">
        <f aca="false">BA7</f>
        <v>0.350522277595418</v>
      </c>
    </row>
    <row r="35" customFormat="false" ht="15.75" hidden="false" customHeight="false" outlineLevel="1" collapsed="false">
      <c r="A35" s="63" t="s">
        <v>63</v>
      </c>
      <c r="B35" s="64" t="n">
        <v>0</v>
      </c>
      <c r="C35" s="65" t="n">
        <v>0.0683200842599118</v>
      </c>
      <c r="D35" s="66" t="n">
        <v>0.00220695369578328</v>
      </c>
      <c r="E35" s="66" t="n">
        <v>0.759594572791197</v>
      </c>
      <c r="F35" s="66" t="n">
        <v>0.0221219500791847</v>
      </c>
      <c r="G35" s="66" t="n">
        <v>0.0918308319045747</v>
      </c>
      <c r="H35" s="67" t="n">
        <v>0.0559256072693484</v>
      </c>
      <c r="I35" s="65" t="n">
        <f aca="false">$C35</f>
        <v>0.0683200842599118</v>
      </c>
      <c r="J35" s="68" t="n">
        <f aca="false">1/4*($E35*(-M$1)+$F35*(-N$1)+$G35*(-O$1))</f>
        <v>0.00403495476403295</v>
      </c>
      <c r="K35" s="68" t="n">
        <f aca="false">3/4*($E35*(-M$1)+$F35*(-N$1)+$G35*(-O$1))</f>
        <v>0.0121048642920989</v>
      </c>
      <c r="L35" s="66" t="n">
        <f aca="false">$D35</f>
        <v>0.00220695369578328</v>
      </c>
      <c r="M35" s="66" t="n">
        <f aca="false">$E35*(1+M$3)</f>
        <v>0.721614844151637</v>
      </c>
      <c r="N35" s="66" t="n">
        <f aca="false">$F35*(1+N$3)</f>
        <v>0.0154853650554293</v>
      </c>
      <c r="O35" s="66" t="n">
        <f aca="false">$G35*(1+O$3)</f>
        <v>0.0826477487141172</v>
      </c>
      <c r="P35" s="67" t="n">
        <f aca="false">$H35+($E35*(-M$2)+$F35*(-N$2)+$G35*(-O$2))</f>
        <v>0.0935851850669893</v>
      </c>
      <c r="Q35" s="42" t="n">
        <f aca="false">$C35</f>
        <v>0.0683200842599118</v>
      </c>
      <c r="R35" s="68" t="n">
        <f aca="false">0.25*($E35*(-U$1)+$F35*(-V$1)+$G35*(-W$1))</f>
        <v>0.0443410262411234</v>
      </c>
      <c r="S35" s="68" t="n">
        <f aca="false">3/4*($E35*(-U$1)+$F35*(-V$1)+$G35*(-W$1))</f>
        <v>0.13302307872337</v>
      </c>
      <c r="T35" s="66" t="n">
        <f aca="false">$D35</f>
        <v>0.00220695369578328</v>
      </c>
      <c r="U35" s="66" t="n">
        <f aca="false">$E35*(1+U$3)</f>
        <v>0.379797286395599</v>
      </c>
      <c r="V35" s="66" t="n">
        <f aca="false">$F35*(1+V$3)</f>
        <v>0.00442439001583694</v>
      </c>
      <c r="W35" s="66" t="n">
        <f aca="false">$G35*(1+W$3)</f>
        <v>0.0459154159522874</v>
      </c>
      <c r="X35" s="67" t="n">
        <f aca="false">$H35+($E35*(-U$2)+$F35*(-V$2)+$G35*(-W$2))</f>
        <v>0.321971764716089</v>
      </c>
      <c r="Y35" s="65" t="n">
        <f aca="false">$C35</f>
        <v>0.0683200842599118</v>
      </c>
      <c r="Z35" s="69" t="n">
        <f aca="false">1/4*($E35*(-AC$1)+$F35*(-AD$1)+$G35*(-AE$1))</f>
        <v>0.0716670335154397</v>
      </c>
      <c r="AA35" s="68" t="n">
        <f aca="false">3/4*($E35*(-AC$1)+$F35*(-AD$1)+$G35*(-AE$1))</f>
        <v>0.215001100546319</v>
      </c>
      <c r="AB35" s="66" t="n">
        <f aca="false">$D35</f>
        <v>0.00220695369578328</v>
      </c>
      <c r="AC35" s="66" t="n">
        <f aca="false">$E35*(1+AC$3)</f>
        <v>0.265858100476919</v>
      </c>
      <c r="AD35" s="66" t="n">
        <f aca="false">$F35*(1+AD$3)</f>
        <v>0.00221219500791847</v>
      </c>
      <c r="AE35" s="66" t="n">
        <f aca="false">$G35*(1+AE$3)</f>
        <v>0.0321407911666011</v>
      </c>
      <c r="AF35" s="67" t="n">
        <f aca="false">$H35+($E35*(-AC$2)+$F35*(-AD$2)+$G35*(-AE$2))</f>
        <v>0.342593741331107</v>
      </c>
      <c r="AG35" s="65" t="n">
        <f aca="false">$C35</f>
        <v>0.0683200842599118</v>
      </c>
      <c r="AH35" s="69" t="n">
        <f aca="false">1/4*($E35*(-AK$1)+$F35*(-AL$1)+$G35*(-AM$1))</f>
        <v>0.145227247731337</v>
      </c>
      <c r="AI35" s="68" t="n">
        <f aca="false">3/4*($E35*(-AK$1)+$F35*(-AL$1)+$G35*(-AM$1))</f>
        <v>0.43568174319401</v>
      </c>
      <c r="AJ35" s="66" t="n">
        <f aca="false">$D35</f>
        <v>0.00220695369578328</v>
      </c>
      <c r="AK35" s="66" t="n">
        <f aca="false">$E35*(1+AK$3)</f>
        <v>0.0379797286395598</v>
      </c>
      <c r="AL35" s="66" t="n">
        <f aca="false">$F35*(1+AL$3)</f>
        <v>0.00110609750395923</v>
      </c>
      <c r="AM35" s="66" t="n">
        <f aca="false">$G35*(1+AM$3)</f>
        <v>0.00459154159522873</v>
      </c>
      <c r="AN35" s="67" t="n">
        <f aca="false">$H35+($E35*(-AK$2)+$F35*(-AL$2)+$G35*(-AM$2))</f>
        <v>0.304886603380211</v>
      </c>
      <c r="AP35" s="49" t="n">
        <f aca="false">SUM(C35:H35)</f>
        <v>1</v>
      </c>
      <c r="AQ35" s="49" t="n">
        <f aca="false">SUM(I35:P35)</f>
        <v>1</v>
      </c>
      <c r="AR35" s="49" t="n">
        <f aca="false">SUM(Q35:X35)</f>
        <v>1</v>
      </c>
      <c r="AS35" s="49" t="n">
        <f aca="false">SUM(Y35:AF35)</f>
        <v>1</v>
      </c>
      <c r="AT35" s="49" t="n">
        <f aca="false">SUM(AG35:AN35)</f>
        <v>1</v>
      </c>
      <c r="AU35" s="0" t="str">
        <f aca="false">A35</f>
        <v>United Kingdom</v>
      </c>
      <c r="AV35" s="70" t="n">
        <f aca="false">SUM('[1]Space Heating_GWh'!B30,'[1]Water Heating_GWh'!B30)/SUM('[1]Space Heating_GWh'!$B30:$G30,'[1]Water Heating_GWh'!$B30:$G30)</f>
        <v>0.0683200842599118</v>
      </c>
      <c r="AW35" s="71" t="n">
        <f aca="false">SUM('[1]Space Heating_GWh'!C30,'[1]Water Heating_GWh'!C30)/SUM('[1]Space Heating_GWh'!$B30:$G30,'[1]Water Heating_GWh'!$B30:$G30)</f>
        <v>0.00220695369578328</v>
      </c>
      <c r="AX35" s="71" t="n">
        <f aca="false">SUM('[1]Space Heating_GWh'!D30,'[1]Water Heating_GWh'!D30)/SUM('[1]Space Heating_GWh'!$B30:$G30,'[1]Water Heating_GWh'!$B30:$G30)</f>
        <v>0.759594572791197</v>
      </c>
      <c r="AY35" s="71" t="n">
        <f aca="false">SUM('[1]Space Heating_GWh'!E30,'[1]Water Heating_GWh'!E30)/SUM('[1]Space Heating_GWh'!$B30:$G30,'[1]Water Heating_GWh'!$B30:$G30)</f>
        <v>0.0221219500791847</v>
      </c>
      <c r="AZ35" s="71" t="n">
        <f aca="false">SUM('[1]Space Heating_GWh'!F30,'[1]Water Heating_GWh'!F30)/SUM('[1]Space Heating_GWh'!$B30:$G30,'[1]Water Heating_GWh'!$B30:$G30)</f>
        <v>0.0918308319045747</v>
      </c>
      <c r="BA35" s="72" t="n">
        <f aca="false">SUM('[1]Space Heating_GWh'!G30,'[1]Water Heating_GWh'!G30)/SUM('[1]Space Heating_GWh'!$B30:$G30,'[1]Water Heating_GWh'!$B30:$G30)</f>
        <v>0.0559256072693484</v>
      </c>
    </row>
    <row r="36" customFormat="false" ht="15" hidden="false" customHeight="false" outlineLevel="1" collapsed="false"/>
    <row r="37" customFormat="false" ht="15" hidden="false" customHeight="false" outlineLevel="1" collapsed="false"/>
    <row r="38" customFormat="false" ht="15" hidden="false" customHeight="false" outlineLevel="1" collapsed="false"/>
    <row r="39" customFormat="false" ht="105" hidden="false" customHeight="false" outlineLevel="1" collapsed="false">
      <c r="A39" s="0" t="str">
        <f aca="false">A7</f>
        <v>Austria</v>
      </c>
      <c r="B39" s="10" t="str">
        <f aca="false">"electricity "&amp;TEXT(C7,"0% 
")&amp;"gas "&amp;TEXT(E7,"#%
")&amp;"coal "&amp;TEXT(F7,"#%
")&amp;"oil "&amp;TEXT(G7,"#%
")&amp;"renewables "&amp;TEXT(G7,"#%")</f>
        <v>electricity 7% 
gas 22%
coal %
oil 20%
renewables 20%</v>
      </c>
      <c r="C39" s="0" t="str">
        <f aca="false">P39</f>
        <v>electricity 7% 
gas 21%
coal %
oil 18%
renewables 18%</v>
      </c>
      <c r="D39" s="0" t="str">
        <f aca="false">X39</f>
        <v>electricity 7% 
gas 11%
coal %
oil 10%
renewables 10%</v>
      </c>
      <c r="E39" s="0" t="str">
        <f aca="false">AF39</f>
        <v>electricity 7% 
gas 8%
coal %
oil 7%
renewables 7%</v>
      </c>
      <c r="F39" s="0" t="str">
        <f aca="false">AN39</f>
        <v>electricity 7% 
gas 1%
coal %
oil 1%
renewables 1%</v>
      </c>
      <c r="O39" s="0" t="s">
        <v>70</v>
      </c>
      <c r="P39" s="2" t="str">
        <f aca="false">"electricity "&amp;TEXT(I7,"0% 
")&amp;"gas "&amp;TEXT(M7,"#%
")&amp;"coal "&amp;TEXT(N7,"#%
")&amp;"oil "&amp;TEXT(O7,"#%
")&amp;"renewables "&amp;TEXT(O7,"#%")</f>
        <v>electricity 7% 
gas 21%
coal %
oil 18%
renewables 18%</v>
      </c>
      <c r="X39" s="2" t="str">
        <f aca="false">"electricity "&amp;TEXT(Q7,"0% 
")&amp;"gas "&amp;TEXT(U7,"#%
")&amp;"coal "&amp;TEXT(V7,"#%
")&amp;"oil "&amp;TEXT(W7,"#%
")&amp;"renewables "&amp;TEXT(W7,"#%")</f>
        <v>electricity 7% 
gas 11%
coal %
oil 10%
renewables 10%</v>
      </c>
      <c r="AF39" s="2" t="str">
        <f aca="false">"electricity "&amp;TEXT(Y7,"0% 
")&amp;"gas "&amp;TEXT(AC7,"#%
")&amp;"coal "&amp;TEXT(AD7,"#%
")&amp;"oil "&amp;TEXT(AE7,"#%
")&amp;"renewables "&amp;TEXT(AE7,"#%")</f>
        <v>electricity 7% 
gas 8%
coal %
oil 7%
renewables 7%</v>
      </c>
      <c r="AN39" s="2" t="str">
        <f aca="false">"electricity "&amp;TEXT(AG7,"0% 
")&amp;"gas "&amp;TEXT(AK7,"#%
")&amp;"coal "&amp;TEXT(AL7,"#%
")&amp;"oil "&amp;TEXT(AM7,"#%
")&amp;"renewables "&amp;TEXT(AM7,"#%")</f>
        <v>electricity 7% 
gas 1%
coal %
oil 1%
renewables 1%</v>
      </c>
    </row>
    <row r="40" customFormat="false" ht="105" hidden="false" customHeight="false" outlineLevel="1" collapsed="false">
      <c r="A40" s="0" t="str">
        <f aca="false">A8</f>
        <v>Belgium</v>
      </c>
      <c r="B40" s="10" t="str">
        <f aca="false">"electricity "&amp;TEXT(C8,"0% 
")&amp;"gas "&amp;TEXT(E8,"#%
")&amp;"coal "&amp;TEXT(F8,"#%
")&amp;"oil "&amp;TEXT(G8,"#%
")&amp;"renewables "&amp;TEXT(G8,"#%")</f>
        <v>electricity 3% 
gas 49%
coal 1%
oil 36%
renewables 36%</v>
      </c>
      <c r="C40" s="0" t="str">
        <f aca="false">P40</f>
        <v>electricity 3% 
gas 47%
coal 1%
oil 33%
renewables 33%</v>
      </c>
      <c r="D40" s="0" t="str">
        <f aca="false">X40</f>
        <v>electricity 3% 
gas 25%
coal %
oil 18%
renewables 18%</v>
      </c>
      <c r="E40" s="0" t="str">
        <f aca="false">AF40</f>
        <v>electricity 3% 
gas 17%
coal %
oil 13%
renewables 13%</v>
      </c>
      <c r="F40" s="0" t="str">
        <f aca="false">AN40</f>
        <v>electricity 3% 
gas 2%
coal %
oil 2%
renewables 2%</v>
      </c>
      <c r="O40" s="0" t="s">
        <v>70</v>
      </c>
      <c r="P40" s="2" t="str">
        <f aca="false">"electricity "&amp;TEXT(I8,"0% 
")&amp;"gas "&amp;TEXT(M8,"#%
")&amp;"coal "&amp;TEXT(N8,"#%
")&amp;"oil "&amp;TEXT(O8,"#%
")&amp;"renewables "&amp;TEXT(O8,"#%")</f>
        <v>electricity 3% 
gas 47%
coal 1%
oil 33%
renewables 33%</v>
      </c>
      <c r="X40" s="2" t="str">
        <f aca="false">"electricity "&amp;TEXT(Q8,"0% 
")&amp;"gas "&amp;TEXT(U8,"#%
")&amp;"coal "&amp;TEXT(V8,"#%
")&amp;"oil "&amp;TEXT(W8,"#%
")&amp;"renewables "&amp;TEXT(W8,"#%")</f>
        <v>electricity 3% 
gas 25%
coal %
oil 18%
renewables 18%</v>
      </c>
      <c r="AF40" s="2" t="str">
        <f aca="false">"electricity "&amp;TEXT(Y8,"0% 
")&amp;"gas "&amp;TEXT(AC8,"#%
")&amp;"coal "&amp;TEXT(AD8,"#%
")&amp;"oil "&amp;TEXT(AE8,"#%
")&amp;"renewables "&amp;TEXT(AE8,"#%")</f>
        <v>electricity 3% 
gas 17%
coal %
oil 13%
renewables 13%</v>
      </c>
      <c r="AN40" s="2" t="str">
        <f aca="false">"electricity "&amp;TEXT(AG8,"0% 
")&amp;"gas "&amp;TEXT(AK8,"#%
")&amp;"coal "&amp;TEXT(AL8,"#%
")&amp;"oil "&amp;TEXT(AM8,"#%
")&amp;"renewables "&amp;TEXT(AM8,"#%")</f>
        <v>electricity 3% 
gas 2%
coal %
oil 2%
renewables 2%</v>
      </c>
    </row>
    <row r="41" customFormat="false" ht="105" hidden="false" customHeight="false" outlineLevel="1" collapsed="false">
      <c r="A41" s="0" t="str">
        <f aca="false">A9</f>
        <v>Bulgaria</v>
      </c>
      <c r="B41" s="10" t="str">
        <f aca="false">"electricity "&amp;TEXT(C9,"0% 
")&amp;"gas "&amp;TEXT(E9,"#%
")&amp;"coal "&amp;TEXT(F9,"#%
")&amp;"oil "&amp;TEXT(G9,"#%
")&amp;"renewables "&amp;TEXT(G9,"#%")</f>
        <v>electricity 9% 
gas 4%
coal 13%
oil %
renewables %</v>
      </c>
      <c r="C41" s="0" t="str">
        <f aca="false">P41</f>
        <v>electricity 9% 
gas 4%
coal 9%
oil %
renewables %</v>
      </c>
      <c r="D41" s="0" t="str">
        <f aca="false">X41</f>
        <v>electricity 9% 
gas 2%
coal 3%
oil %
renewables %</v>
      </c>
      <c r="E41" s="0" t="str">
        <f aca="false">AF41</f>
        <v>electricity 9% 
gas 1%
coal 1%
oil %
renewables %</v>
      </c>
      <c r="F41" s="0" t="str">
        <f aca="false">AN41</f>
        <v>electricity 9% 
gas %
coal 1%
oil %
renewables %</v>
      </c>
      <c r="O41" s="0" t="s">
        <v>70</v>
      </c>
      <c r="P41" s="2" t="str">
        <f aca="false">"electricity "&amp;TEXT(I9,"0% 
")&amp;"gas "&amp;TEXT(M9,"#%
")&amp;"coal "&amp;TEXT(N9,"#%
")&amp;"oil "&amp;TEXT(O9,"#%
")&amp;"renewables "&amp;TEXT(O9,"#%")</f>
        <v>electricity 9% 
gas 4%
coal 9%
oil %
renewables %</v>
      </c>
      <c r="X41" s="2" t="str">
        <f aca="false">"electricity "&amp;TEXT(Q9,"0% 
")&amp;"gas "&amp;TEXT(U9,"#%
")&amp;"coal "&amp;TEXT(V9,"#%
")&amp;"oil "&amp;TEXT(W9,"#%
")&amp;"renewables "&amp;TEXT(W9,"#%")</f>
        <v>electricity 9% 
gas 2%
coal 3%
oil %
renewables %</v>
      </c>
      <c r="AF41" s="2" t="str">
        <f aca="false">"electricity "&amp;TEXT(Y9,"0% 
")&amp;"gas "&amp;TEXT(AC9,"#%
")&amp;"coal "&amp;TEXT(AD9,"#%
")&amp;"oil "&amp;TEXT(AE9,"#%
")&amp;"renewables "&amp;TEXT(AE9,"#%")</f>
        <v>electricity 9% 
gas 1%
coal 1%
oil %
renewables %</v>
      </c>
      <c r="AN41" s="2" t="str">
        <f aca="false">"electricity "&amp;TEXT(AG9,"0% 
")&amp;"gas "&amp;TEXT(AK9,"#%
")&amp;"coal "&amp;TEXT(AL9,"#%
")&amp;"oil "&amp;TEXT(AM9,"#%
")&amp;"renewables "&amp;TEXT(AM9,"#%")</f>
        <v>electricity 9% 
gas %
coal 1%
oil %
renewables %</v>
      </c>
    </row>
    <row r="42" customFormat="false" ht="105" hidden="false" customHeight="false" outlineLevel="1" collapsed="false">
      <c r="A42" s="0" t="str">
        <f aca="false">A10</f>
        <v>Croatia</v>
      </c>
      <c r="B42" s="10" t="str">
        <f aca="false">"electricity "&amp;TEXT(C10,"0% 
")&amp;"gas "&amp;TEXT(E10,"#%
")&amp;"coal "&amp;TEXT(F10,"#%
")&amp;"oil "&amp;TEXT(G10,"#%
")&amp;"renewables "&amp;TEXT(G10,"#%")</f>
        <v>electricity 2% 
gas 21%
coal %
oil 5%
renewables 5%</v>
      </c>
      <c r="C42" s="0" t="str">
        <f aca="false">P42</f>
        <v>electricity 2% 
gas 20%
coal %
oil 5%
renewables 5%</v>
      </c>
      <c r="D42" s="0" t="str">
        <f aca="false">X42</f>
        <v>electricity 2% 
gas 10%
coal %
oil 3%
renewables 3%</v>
      </c>
      <c r="E42" s="0" t="str">
        <f aca="false">AF42</f>
        <v>electricity 2% 
gas 7%
coal %
oil 2%
renewables 2%</v>
      </c>
      <c r="F42" s="0" t="str">
        <f aca="false">AN42</f>
        <v>electricity 2% 
gas 1%
coal %
oil %
renewables %</v>
      </c>
      <c r="O42" s="0" t="s">
        <v>70</v>
      </c>
      <c r="P42" s="2" t="str">
        <f aca="false">"electricity "&amp;TEXT(I10,"0% 
")&amp;"gas "&amp;TEXT(M10,"#%
")&amp;"coal "&amp;TEXT(N10,"#%
")&amp;"oil "&amp;TEXT(O10,"#%
")&amp;"renewables "&amp;TEXT(O10,"#%")</f>
        <v>electricity 2% 
gas 20%
coal %
oil 5%
renewables 5%</v>
      </c>
      <c r="X42" s="2" t="str">
        <f aca="false">"electricity "&amp;TEXT(Q10,"0% 
")&amp;"gas "&amp;TEXT(U10,"#%
")&amp;"coal "&amp;TEXT(V10,"#%
")&amp;"oil "&amp;TEXT(W10,"#%
")&amp;"renewables "&amp;TEXT(W10,"#%")</f>
        <v>electricity 2% 
gas 10%
coal %
oil 3%
renewables 3%</v>
      </c>
      <c r="AF42" s="2" t="str">
        <f aca="false">"electricity "&amp;TEXT(Y10,"0% 
")&amp;"gas "&amp;TEXT(AC10,"#%
")&amp;"coal "&amp;TEXT(AD10,"#%
")&amp;"oil "&amp;TEXT(AE10,"#%
")&amp;"renewables "&amp;TEXT(AE10,"#%")</f>
        <v>electricity 2% 
gas 7%
coal %
oil 2%
renewables 2%</v>
      </c>
      <c r="AN42" s="2" t="str">
        <f aca="false">"electricity "&amp;TEXT(AG10,"0% 
")&amp;"gas "&amp;TEXT(AK10,"#%
")&amp;"coal "&amp;TEXT(AL10,"#%
")&amp;"oil "&amp;TEXT(AM10,"#%
")&amp;"renewables "&amp;TEXT(AM10,"#%")</f>
        <v>electricity 2% 
gas 1%
coal %
oil %
renewables %</v>
      </c>
    </row>
    <row r="43" customFormat="false" ht="105" hidden="false" customHeight="false" outlineLevel="1" collapsed="false">
      <c r="A43" s="0" t="str">
        <f aca="false">A11</f>
        <v>Cyprus</v>
      </c>
      <c r="B43" s="10" t="str">
        <f aca="false">"electricity "&amp;TEXT(C11,"0% 
")&amp;"gas "&amp;TEXT(E11,"#%
")&amp;"coal "&amp;TEXT(F11,"#%
")&amp;"oil "&amp;TEXT(G11,"#%
")&amp;"renewables "&amp;TEXT(G11,"#%")</f>
        <v>electricity 34% 
gas %
coal %
oil 57%
renewables 57%</v>
      </c>
      <c r="C43" s="0" t="str">
        <f aca="false">P43</f>
        <v>electricity 34% 
gas %
coal %
oil 51%
renewables 51%</v>
      </c>
      <c r="D43" s="0" t="str">
        <f aca="false">X43</f>
        <v>electricity 34% 
gas %
coal %
oil 28%
renewables 28%</v>
      </c>
      <c r="E43" s="0" t="str">
        <f aca="false">AF43</f>
        <v>electricity 34% 
gas %
coal %
oil 20%
renewables 20%</v>
      </c>
      <c r="F43" s="0" t="str">
        <f aca="false">AN43</f>
        <v>electricity 34% 
gas %
coal %
oil 3%
renewables 3%</v>
      </c>
      <c r="O43" s="0" t="s">
        <v>70</v>
      </c>
      <c r="P43" s="2" t="str">
        <f aca="false">"electricity "&amp;TEXT(I11,"0% 
")&amp;"gas "&amp;TEXT(M11,"#%
")&amp;"coal "&amp;TEXT(N11,"#%
")&amp;"oil "&amp;TEXT(O11,"#%
")&amp;"renewables "&amp;TEXT(O11,"#%")</f>
        <v>electricity 34% 
gas %
coal %
oil 51%
renewables 51%</v>
      </c>
      <c r="X43" s="2" t="str">
        <f aca="false">"electricity "&amp;TEXT(Q11,"0% 
")&amp;"gas "&amp;TEXT(U11,"#%
")&amp;"coal "&amp;TEXT(V11,"#%
")&amp;"oil "&amp;TEXT(W11,"#%
")&amp;"renewables "&amp;TEXT(W11,"#%")</f>
        <v>electricity 34% 
gas %
coal %
oil 28%
renewables 28%</v>
      </c>
      <c r="AF43" s="2" t="str">
        <f aca="false">"electricity "&amp;TEXT(Y11,"0% 
")&amp;"gas "&amp;TEXT(AC11,"#%
")&amp;"coal "&amp;TEXT(AD11,"#%
")&amp;"oil "&amp;TEXT(AE11,"#%
")&amp;"renewables "&amp;TEXT(AE11,"#%")</f>
        <v>electricity 34% 
gas %
coal %
oil 20%
renewables 20%</v>
      </c>
      <c r="AN43" s="2" t="str">
        <f aca="false">"electricity "&amp;TEXT(AG11,"0% 
")&amp;"gas "&amp;TEXT(AK11,"#%
")&amp;"coal "&amp;TEXT(AL11,"#%
")&amp;"oil "&amp;TEXT(AM11,"#%
")&amp;"renewables "&amp;TEXT(AM11,"#%")</f>
        <v>electricity 34% 
gas %
coal %
oil 3%
renewables 3%</v>
      </c>
    </row>
    <row r="44" customFormat="false" ht="105" hidden="false" customHeight="false" outlineLevel="1" collapsed="false">
      <c r="A44" s="0" t="str">
        <f aca="false">A12</f>
        <v>Czech Republic</v>
      </c>
      <c r="B44" s="10" t="str">
        <f aca="false">"electricity "&amp;TEXT(C12,"0% 
")&amp;"gas "&amp;TEXT(E12,"#%
")&amp;"coal "&amp;TEXT(F12,"#%
")&amp;"oil "&amp;TEXT(G12,"#%
")&amp;"renewables "&amp;TEXT(G12,"#%")</f>
        <v>electricity 4% 
gas 27%
coal 18%
oil 1%
renewables 1%</v>
      </c>
      <c r="C44" s="0" t="str">
        <f aca="false">P44</f>
        <v>electricity 4% 
gas 26%
coal 13%
oil 1%
renewables 1%</v>
      </c>
      <c r="D44" s="0" t="str">
        <f aca="false">X44</f>
        <v>electricity 4% 
gas 13%
coal 4%
oil %
renewables %</v>
      </c>
      <c r="E44" s="0" t="str">
        <f aca="false">AF44</f>
        <v>electricity 4% 
gas 9%
coal 2%
oil %
renewables %</v>
      </c>
      <c r="F44" s="0" t="str">
        <f aca="false">AN44</f>
        <v>electricity 4% 
gas 1%
coal 1%
oil %
renewables %</v>
      </c>
      <c r="O44" s="0" t="s">
        <v>70</v>
      </c>
      <c r="P44" s="2" t="str">
        <f aca="false">"electricity "&amp;TEXT(I12,"0% 
")&amp;"gas "&amp;TEXT(M12,"#%
")&amp;"coal "&amp;TEXT(N12,"#%
")&amp;"oil "&amp;TEXT(O12,"#%
")&amp;"renewables "&amp;TEXT(O12,"#%")</f>
        <v>electricity 4% 
gas 26%
coal 13%
oil 1%
renewables 1%</v>
      </c>
      <c r="X44" s="2" t="str">
        <f aca="false">"electricity "&amp;TEXT(Q12,"0% 
")&amp;"gas "&amp;TEXT(U12,"#%
")&amp;"coal "&amp;TEXT(V12,"#%
")&amp;"oil "&amp;TEXT(W12,"#%
")&amp;"renewables "&amp;TEXT(W12,"#%")</f>
        <v>electricity 4% 
gas 13%
coal 4%
oil %
renewables %</v>
      </c>
      <c r="AF44" s="2" t="str">
        <f aca="false">"electricity "&amp;TEXT(Y12,"0% 
")&amp;"gas "&amp;TEXT(AC12,"#%
")&amp;"coal "&amp;TEXT(AD12,"#%
")&amp;"oil "&amp;TEXT(AE12,"#%
")&amp;"renewables "&amp;TEXT(AE12,"#%")</f>
        <v>electricity 4% 
gas 9%
coal 2%
oil %
renewables %</v>
      </c>
      <c r="AN44" s="2" t="str">
        <f aca="false">"electricity "&amp;TEXT(AG12,"0% 
")&amp;"gas "&amp;TEXT(AK12,"#%
")&amp;"coal "&amp;TEXT(AL12,"#%
")&amp;"oil "&amp;TEXT(AM12,"#%
")&amp;"renewables "&amp;TEXT(AM12,"#%")</f>
        <v>electricity 4% 
gas 1%
coal 1%
oil %
renewables %</v>
      </c>
    </row>
    <row r="45" customFormat="false" ht="105" hidden="false" customHeight="false" outlineLevel="1" collapsed="false">
      <c r="A45" s="0" t="str">
        <f aca="false">A13</f>
        <v>Denmark</v>
      </c>
      <c r="B45" s="10" t="str">
        <f aca="false">"electricity "&amp;TEXT(C13,"0% 
")&amp;"gas "&amp;TEXT(E13,"#%
")&amp;"coal "&amp;TEXT(F13,"#%
")&amp;"oil "&amp;TEXT(G13,"#%
")&amp;"renewables "&amp;TEXT(G13,"#%")</f>
        <v>electricity 3% 
gas 16%
coal %
oil 4%
renewables 4%</v>
      </c>
      <c r="C45" s="0" t="str">
        <f aca="false">P45</f>
        <v>electricity 3% 
gas 15%
coal %
oil 4%
renewables 4%</v>
      </c>
      <c r="D45" s="0" t="str">
        <f aca="false">X45</f>
        <v>electricity 3% 
gas 8%
coal %
oil 2%
renewables 2%</v>
      </c>
      <c r="E45" s="0" t="str">
        <f aca="false">AF45</f>
        <v>electricity 3% 
gas 6%
coal %
oil 2%
renewables 2%</v>
      </c>
      <c r="F45" s="0" t="str">
        <f aca="false">AN45</f>
        <v>electricity 3% 
gas 1%
coal %
oil %
renewables %</v>
      </c>
      <c r="O45" s="0" t="s">
        <v>70</v>
      </c>
      <c r="P45" s="2" t="str">
        <f aca="false">"electricity "&amp;TEXT(I13,"0% 
")&amp;"gas "&amp;TEXT(M13,"#%
")&amp;"coal "&amp;TEXT(N13,"#%
")&amp;"oil "&amp;TEXT(O13,"#%
")&amp;"renewables "&amp;TEXT(O13,"#%")</f>
        <v>electricity 3% 
gas 15%
coal %
oil 4%
renewables 4%</v>
      </c>
      <c r="X45" s="2" t="str">
        <f aca="false">"electricity "&amp;TEXT(Q13,"0% 
")&amp;"gas "&amp;TEXT(U13,"#%
")&amp;"coal "&amp;TEXT(V13,"#%
")&amp;"oil "&amp;TEXT(W13,"#%
")&amp;"renewables "&amp;TEXT(W13,"#%")</f>
        <v>electricity 3% 
gas 8%
coal %
oil 2%
renewables 2%</v>
      </c>
      <c r="AF45" s="2" t="str">
        <f aca="false">"electricity "&amp;TEXT(Y13,"0% 
")&amp;"gas "&amp;TEXT(AC13,"#%
")&amp;"coal "&amp;TEXT(AD13,"#%
")&amp;"oil "&amp;TEXT(AE13,"#%
")&amp;"renewables "&amp;TEXT(AE13,"#%")</f>
        <v>electricity 3% 
gas 6%
coal %
oil 2%
renewables 2%</v>
      </c>
      <c r="AN45" s="2" t="str">
        <f aca="false">"electricity "&amp;TEXT(AG13,"0% 
")&amp;"gas "&amp;TEXT(AK13,"#%
")&amp;"coal "&amp;TEXT(AL13,"#%
")&amp;"oil "&amp;TEXT(AM13,"#%
")&amp;"renewables "&amp;TEXT(AM13,"#%")</f>
        <v>electricity 3% 
gas 1%
coal %
oil %
renewables %</v>
      </c>
    </row>
    <row r="46" customFormat="false" ht="105" hidden="false" customHeight="false" outlineLevel="1" collapsed="false">
      <c r="A46" s="0" t="str">
        <f aca="false">A14</f>
        <v>Estonia</v>
      </c>
      <c r="B46" s="10" t="str">
        <f aca="false">"electricity "&amp;TEXT(C14,"0% 
")&amp;"gas "&amp;TEXT(E14,"#%
")&amp;"coal "&amp;TEXT(F14,"#%
")&amp;"oil "&amp;TEXT(G14,"#%
")&amp;"renewables "&amp;TEXT(G14,"#%")</f>
        <v>electricity 1% 
gas 8%
coal 1%
oil 3%
renewables 3%</v>
      </c>
      <c r="C46" s="0" t="str">
        <f aca="false">P46</f>
        <v>electricity 1% 
gas 7%
coal 1%
oil 3%
renewables 3%</v>
      </c>
      <c r="D46" s="0" t="str">
        <f aca="false">X46</f>
        <v>electricity 1% 
gas 4%
coal %
oil 1%
renewables 1%</v>
      </c>
      <c r="E46" s="0" t="str">
        <f aca="false">AF46</f>
        <v>electricity 1% 
gas 3%
coal %
oil 1%
renewables 1%</v>
      </c>
      <c r="F46" s="0" t="str">
        <f aca="false">AN46</f>
        <v>electricity 1% 
gas %
coal %
oil %
renewables %</v>
      </c>
      <c r="O46" s="0" t="s">
        <v>70</v>
      </c>
      <c r="P46" s="2" t="str">
        <f aca="false">"electricity "&amp;TEXT(I14,"0% 
")&amp;"gas "&amp;TEXT(M14,"#%
")&amp;"coal "&amp;TEXT(N14,"#%
")&amp;"oil "&amp;TEXT(O14,"#%
")&amp;"renewables "&amp;TEXT(O14,"#%")</f>
        <v>electricity 1% 
gas 7%
coal 1%
oil 3%
renewables 3%</v>
      </c>
      <c r="X46" s="2" t="str">
        <f aca="false">"electricity "&amp;TEXT(Q14,"0% 
")&amp;"gas "&amp;TEXT(U14,"#%
")&amp;"coal "&amp;TEXT(V14,"#%
")&amp;"oil "&amp;TEXT(W14,"#%
")&amp;"renewables "&amp;TEXT(W14,"#%")</f>
        <v>electricity 1% 
gas 4%
coal %
oil 1%
renewables 1%</v>
      </c>
      <c r="AF46" s="2" t="str">
        <f aca="false">"electricity "&amp;TEXT(Y14,"0% 
")&amp;"gas "&amp;TEXT(AC14,"#%
")&amp;"coal "&amp;TEXT(AD14,"#%
")&amp;"oil "&amp;TEXT(AE14,"#%
")&amp;"renewables "&amp;TEXT(AE14,"#%")</f>
        <v>electricity 1% 
gas 3%
coal %
oil 1%
renewables 1%</v>
      </c>
      <c r="AN46" s="2" t="str">
        <f aca="false">"electricity "&amp;TEXT(AG14,"0% 
")&amp;"gas "&amp;TEXT(AK14,"#%
")&amp;"coal "&amp;TEXT(AL14,"#%
")&amp;"oil "&amp;TEXT(AM14,"#%
")&amp;"renewables "&amp;TEXT(AM14,"#%")</f>
        <v>electricity 1% 
gas %
coal %
oil %
renewables %</v>
      </c>
    </row>
    <row r="47" customFormat="false" ht="105" hidden="false" customHeight="false" outlineLevel="1" collapsed="false">
      <c r="A47" s="0" t="str">
        <f aca="false">A15</f>
        <v>Finland</v>
      </c>
      <c r="B47" s="10" t="str">
        <f aca="false">"electricity "&amp;TEXT(C15,"0% 
")&amp;"gas "&amp;TEXT(E15,"#%
")&amp;"coal "&amp;TEXT(F15,"#%
")&amp;"oil "&amp;TEXT(G15,"#%
")&amp;"renewables "&amp;TEXT(G15,"#%")</f>
        <v>electricity 26% 
gas 1%
coal %
oil 8%
renewables 8%</v>
      </c>
      <c r="C47" s="0" t="str">
        <f aca="false">P47</f>
        <v>electricity 26% 
gas 1%
coal %
oil 7%
renewables 7%</v>
      </c>
      <c r="D47" s="0" t="str">
        <f aca="false">X47</f>
        <v>electricity 26% 
gas %
coal %
oil 4%
renewables 4%</v>
      </c>
      <c r="E47" s="0" t="str">
        <f aca="false">AF47</f>
        <v>electricity 26% 
gas %
coal %
oil 3%
renewables 3%</v>
      </c>
      <c r="F47" s="0" t="str">
        <f aca="false">AN47</f>
        <v>electricity 26% 
gas %
coal %
oil %
renewables %</v>
      </c>
      <c r="O47" s="0" t="s">
        <v>70</v>
      </c>
      <c r="P47" s="2" t="str">
        <f aca="false">"electricity "&amp;TEXT(I15,"0% 
")&amp;"gas "&amp;TEXT(M15,"#%
")&amp;"coal "&amp;TEXT(N15,"#%
")&amp;"oil "&amp;TEXT(O15,"#%
")&amp;"renewables "&amp;TEXT(O15,"#%")</f>
        <v>electricity 26% 
gas 1%
coal %
oil 7%
renewables 7%</v>
      </c>
      <c r="X47" s="2" t="str">
        <f aca="false">"electricity "&amp;TEXT(Q15,"0% 
")&amp;"gas "&amp;TEXT(U15,"#%
")&amp;"coal "&amp;TEXT(V15,"#%
")&amp;"oil "&amp;TEXT(W15,"#%
")&amp;"renewables "&amp;TEXT(W15,"#%")</f>
        <v>electricity 26% 
gas %
coal %
oil 4%
renewables 4%</v>
      </c>
      <c r="AF47" s="2" t="str">
        <f aca="false">"electricity "&amp;TEXT(Y15,"0% 
")&amp;"gas "&amp;TEXT(AC15,"#%
")&amp;"coal "&amp;TEXT(AD15,"#%
")&amp;"oil "&amp;TEXT(AE15,"#%
")&amp;"renewables "&amp;TEXT(AE15,"#%")</f>
        <v>electricity 26% 
gas %
coal %
oil 3%
renewables 3%</v>
      </c>
      <c r="AN47" s="2" t="str">
        <f aca="false">"electricity "&amp;TEXT(AG15,"0% 
")&amp;"gas "&amp;TEXT(AK15,"#%
")&amp;"coal "&amp;TEXT(AL15,"#%
")&amp;"oil "&amp;TEXT(AM15,"#%
")&amp;"renewables "&amp;TEXT(AM15,"#%")</f>
        <v>electricity 26% 
gas %
coal %
oil %
renewables %</v>
      </c>
    </row>
    <row r="48" customFormat="false" ht="105" hidden="false" customHeight="false" outlineLevel="1" collapsed="false">
      <c r="A48" s="0" t="str">
        <f aca="false">A16</f>
        <v>France</v>
      </c>
      <c r="B48" s="10" t="str">
        <f aca="false">"electricity "&amp;TEXT(C16,"0% 
")&amp;"gas "&amp;TEXT(E16,"#%
")&amp;"coal "&amp;TEXT(F16,"#%
")&amp;"oil "&amp;TEXT(G16,"#%
")&amp;"renewables "&amp;TEXT(G16,"#%")</f>
        <v>electricity 13% 
gas 38%
coal %
oil 18%
renewables 18%</v>
      </c>
      <c r="C48" s="0" t="str">
        <f aca="false">P48</f>
        <v>electricity 13% 
gas 37%
coal %
oil 16%
renewables 16%</v>
      </c>
      <c r="D48" s="0" t="str">
        <f aca="false">X48</f>
        <v>electricity 13% 
gas 19%
coal %
oil 9%
renewables 9%</v>
      </c>
      <c r="E48" s="0" t="str">
        <f aca="false">AF48</f>
        <v>electricity 13% 
gas 13%
coal %
oil 6%
renewables 6%</v>
      </c>
      <c r="F48" s="0" t="str">
        <f aca="false">AN48</f>
        <v>electricity 13% 
gas 2%
coal %
oil 1%
renewables 1%</v>
      </c>
      <c r="O48" s="0" t="s">
        <v>70</v>
      </c>
      <c r="P48" s="2" t="str">
        <f aca="false">"electricity "&amp;TEXT(I16,"0% 
")&amp;"gas "&amp;TEXT(M16,"#%
")&amp;"coal "&amp;TEXT(N16,"#%
")&amp;"oil "&amp;TEXT(O16,"#%
")&amp;"renewables "&amp;TEXT(O16,"#%")</f>
        <v>electricity 13% 
gas 37%
coal %
oil 16%
renewables 16%</v>
      </c>
      <c r="X48" s="2" t="str">
        <f aca="false">"electricity "&amp;TEXT(Q16,"0% 
")&amp;"gas "&amp;TEXT(U16,"#%
")&amp;"coal "&amp;TEXT(V16,"#%
")&amp;"oil "&amp;TEXT(W16,"#%
")&amp;"renewables "&amp;TEXT(W16,"#%")</f>
        <v>electricity 13% 
gas 19%
coal %
oil 9%
renewables 9%</v>
      </c>
      <c r="AF48" s="2" t="str">
        <f aca="false">"electricity "&amp;TEXT(Y16,"0% 
")&amp;"gas "&amp;TEXT(AC16,"#%
")&amp;"coal "&amp;TEXT(AD16,"#%
")&amp;"oil "&amp;TEXT(AE16,"#%
")&amp;"renewables "&amp;TEXT(AE16,"#%")</f>
        <v>electricity 13% 
gas 13%
coal %
oil 6%
renewables 6%</v>
      </c>
      <c r="AN48" s="2" t="str">
        <f aca="false">"electricity "&amp;TEXT(AG16,"0% 
")&amp;"gas "&amp;TEXT(AK16,"#%
")&amp;"coal "&amp;TEXT(AL16,"#%
")&amp;"oil "&amp;TEXT(AM16,"#%
")&amp;"renewables "&amp;TEXT(AM16,"#%")</f>
        <v>electricity 13% 
gas 2%
coal %
oil 1%
renewables 1%</v>
      </c>
    </row>
    <row r="49" customFormat="false" ht="105" hidden="false" customHeight="false" outlineLevel="1" collapsed="false">
      <c r="A49" s="0" t="str">
        <f aca="false">A17</f>
        <v>Germany</v>
      </c>
      <c r="B49" s="10" t="str">
        <f aca="false">"electricity "&amp;TEXT(C17,"0% 
")&amp;"gas "&amp;TEXT(E17,"#%
")&amp;"coal "&amp;TEXT(F17,"#%
")&amp;"oil "&amp;TEXT(G17,"#%
")&amp;"renewables "&amp;TEXT(G17,"#%")</f>
        <v>electricity 2% 
gas 46%
coal 1%
oil 26%
renewables 26%</v>
      </c>
      <c r="C49" s="0" t="str">
        <f aca="false">P49</f>
        <v>electricity 2% 
gas 44%
coal 1%
oil 23%
renewables 23%</v>
      </c>
      <c r="D49" s="0" t="str">
        <f aca="false">X49</f>
        <v>electricity 2% 
gas 23%
coal %
oil 13%
renewables 13%</v>
      </c>
      <c r="E49" s="0" t="str">
        <f aca="false">AF49</f>
        <v>electricity 2% 
gas 16%
coal %
oil 9%
renewables 9%</v>
      </c>
      <c r="F49" s="0" t="str">
        <f aca="false">AN49</f>
        <v>electricity 2% 
gas 2%
coal %
oil 1%
renewables 1%</v>
      </c>
      <c r="O49" s="0" t="s">
        <v>70</v>
      </c>
      <c r="P49" s="2" t="str">
        <f aca="false">"electricity "&amp;TEXT(I17,"0% 
")&amp;"gas "&amp;TEXT(M17,"#%
")&amp;"coal "&amp;TEXT(N17,"#%
")&amp;"oil "&amp;TEXT(O17,"#%
")&amp;"renewables "&amp;TEXT(O17,"#%")</f>
        <v>electricity 2% 
gas 44%
coal 1%
oil 23%
renewables 23%</v>
      </c>
      <c r="X49" s="2" t="str">
        <f aca="false">"electricity "&amp;TEXT(Q17,"0% 
")&amp;"gas "&amp;TEXT(U17,"#%
")&amp;"coal "&amp;TEXT(V17,"#%
")&amp;"oil "&amp;TEXT(W17,"#%
")&amp;"renewables "&amp;TEXT(W17,"#%")</f>
        <v>electricity 2% 
gas 23%
coal %
oil 13%
renewables 13%</v>
      </c>
      <c r="AF49" s="2" t="str">
        <f aca="false">"electricity "&amp;TEXT(Y17,"0% 
")&amp;"gas "&amp;TEXT(AC17,"#%
")&amp;"coal "&amp;TEXT(AD17,"#%
")&amp;"oil "&amp;TEXT(AE17,"#%
")&amp;"renewables "&amp;TEXT(AE17,"#%")</f>
        <v>electricity 2% 
gas 16%
coal %
oil 9%
renewables 9%</v>
      </c>
      <c r="AN49" s="2" t="str">
        <f aca="false">"electricity "&amp;TEXT(AG17,"0% 
")&amp;"gas "&amp;TEXT(AK17,"#%
")&amp;"coal "&amp;TEXT(AL17,"#%
")&amp;"oil "&amp;TEXT(AM17,"#%
")&amp;"renewables "&amp;TEXT(AM17,"#%")</f>
        <v>electricity 2% 
gas 2%
coal %
oil 1%
renewables 1%</v>
      </c>
    </row>
    <row r="50" customFormat="false" ht="105" hidden="false" customHeight="false" outlineLevel="1" collapsed="false">
      <c r="A50" s="0" t="str">
        <f aca="false">A18</f>
        <v>Greece</v>
      </c>
      <c r="B50" s="10" t="str">
        <f aca="false">"electricity "&amp;TEXT(C18,"0% 
")&amp;"gas "&amp;TEXT(E18,"#%
")&amp;"coal "&amp;TEXT(F18,"#%
")&amp;"oil "&amp;TEXT(G18,"#%
")&amp;"renewables "&amp;TEXT(G18,"#%")</f>
        <v>electricity 7% 
gas 13%
coal %
oil 50%
renewables 50%</v>
      </c>
      <c r="C50" s="0" t="str">
        <f aca="false">P50</f>
        <v>electricity 7% 
gas 12%
coal %
oil 45%
renewables 45%</v>
      </c>
      <c r="D50" s="0" t="str">
        <f aca="false">X50</f>
        <v>electricity 7% 
gas 6%
coal %
oil 25%
renewables 25%</v>
      </c>
      <c r="E50" s="0" t="str">
        <f aca="false">AF50</f>
        <v>electricity 7% 
gas 4%
coal %
oil 18%
renewables 18%</v>
      </c>
      <c r="F50" s="0" t="str">
        <f aca="false">AN50</f>
        <v>electricity 7% 
gas 1%
coal %
oil 3%
renewables 3%</v>
      </c>
      <c r="O50" s="0" t="s">
        <v>70</v>
      </c>
      <c r="P50" s="2" t="str">
        <f aca="false">"electricity "&amp;TEXT(I18,"0% 
")&amp;"gas "&amp;TEXT(M18,"#%
")&amp;"coal "&amp;TEXT(N18,"#%
")&amp;"oil "&amp;TEXT(O18,"#%
")&amp;"renewables "&amp;TEXT(O18,"#%")</f>
        <v>electricity 7% 
gas 12%
coal %
oil 45%
renewables 45%</v>
      </c>
      <c r="X50" s="2" t="str">
        <f aca="false">"electricity "&amp;TEXT(Q18,"0% 
")&amp;"gas "&amp;TEXT(U18,"#%
")&amp;"coal "&amp;TEXT(V18,"#%
")&amp;"oil "&amp;TEXT(W18,"#%
")&amp;"renewables "&amp;TEXT(W18,"#%")</f>
        <v>electricity 7% 
gas 6%
coal %
oil 25%
renewables 25%</v>
      </c>
      <c r="AF50" s="2" t="str">
        <f aca="false">"electricity "&amp;TEXT(Y18,"0% 
")&amp;"gas "&amp;TEXT(AC18,"#%
")&amp;"coal "&amp;TEXT(AD18,"#%
")&amp;"oil "&amp;TEXT(AE18,"#%
")&amp;"renewables "&amp;TEXT(AE18,"#%")</f>
        <v>electricity 7% 
gas 4%
coal %
oil 18%
renewables 18%</v>
      </c>
      <c r="AN50" s="2" t="str">
        <f aca="false">"electricity "&amp;TEXT(AG18,"0% 
")&amp;"gas "&amp;TEXT(AK18,"#%
")&amp;"coal "&amp;TEXT(AL18,"#%
")&amp;"oil "&amp;TEXT(AM18,"#%
")&amp;"renewables "&amp;TEXT(AM18,"#%")</f>
        <v>electricity 7% 
gas 1%
coal %
oil 3%
renewables 3%</v>
      </c>
    </row>
    <row r="51" customFormat="false" ht="105" hidden="false" customHeight="false" outlineLevel="1" collapsed="false">
      <c r="A51" s="0" t="str">
        <f aca="false">A19</f>
        <v>Hungary</v>
      </c>
      <c r="B51" s="10" t="str">
        <f aca="false">"electricity "&amp;TEXT(C19,"0% 
")&amp;"gas "&amp;TEXT(E19,"#%
")&amp;"coal "&amp;TEXT(F19,"#%
")&amp;"oil "&amp;TEXT(G19,"#%
")&amp;"renewables "&amp;TEXT(G19,"#%")</f>
        <v>electricity 1% 
gas 51%
coal 3%
oil %
renewables %</v>
      </c>
      <c r="C51" s="0" t="str">
        <f aca="false">P51</f>
        <v>electricity 1% 
gas 48%
coal 2%
oil %
renewables %</v>
      </c>
      <c r="D51" s="0" t="str">
        <f aca="false">X51</f>
        <v>electricity 1% 
gas 26%
coal 1%
oil %
renewables %</v>
      </c>
      <c r="E51" s="0" t="str">
        <f aca="false">AF51</f>
        <v>electricity 1% 
gas 18%
coal %
oil %
renewables %</v>
      </c>
      <c r="F51" s="0" t="str">
        <f aca="false">AN51</f>
        <v>electricity 1% 
gas 3%
coal %
oil %
renewables %</v>
      </c>
      <c r="O51" s="0" t="s">
        <v>70</v>
      </c>
      <c r="P51" s="2" t="str">
        <f aca="false">"electricity "&amp;TEXT(I19,"0% 
")&amp;"gas "&amp;TEXT(M19,"#%
")&amp;"coal "&amp;TEXT(N19,"#%
")&amp;"oil "&amp;TEXT(O19,"#%
")&amp;"renewables "&amp;TEXT(O19,"#%")</f>
        <v>electricity 1% 
gas 48%
coal 2%
oil %
renewables %</v>
      </c>
      <c r="X51" s="2" t="str">
        <f aca="false">"electricity "&amp;TEXT(Q19,"0% 
")&amp;"gas "&amp;TEXT(U19,"#%
")&amp;"coal "&amp;TEXT(V19,"#%
")&amp;"oil "&amp;TEXT(W19,"#%
")&amp;"renewables "&amp;TEXT(W19,"#%")</f>
        <v>electricity 1% 
gas 26%
coal 1%
oil %
renewables %</v>
      </c>
      <c r="AF51" s="2" t="str">
        <f aca="false">"electricity "&amp;TEXT(Y19,"0% 
")&amp;"gas "&amp;TEXT(AC19,"#%
")&amp;"coal "&amp;TEXT(AD19,"#%
")&amp;"oil "&amp;TEXT(AE19,"#%
")&amp;"renewables "&amp;TEXT(AE19,"#%")</f>
        <v>electricity 1% 
gas 18%
coal %
oil %
renewables %</v>
      </c>
      <c r="AN51" s="2" t="str">
        <f aca="false">"electricity "&amp;TEXT(AG19,"0% 
")&amp;"gas "&amp;TEXT(AK19,"#%
")&amp;"coal "&amp;TEXT(AL19,"#%
")&amp;"oil "&amp;TEXT(AM19,"#%
")&amp;"renewables "&amp;TEXT(AM19,"#%")</f>
        <v>electricity 1% 
gas 3%
coal %
oil %
renewables %</v>
      </c>
    </row>
    <row r="52" customFormat="false" ht="105" hidden="false" customHeight="false" outlineLevel="1" collapsed="false">
      <c r="A52" s="0" t="str">
        <f aca="false">A20</f>
        <v>Ireland</v>
      </c>
      <c r="B52" s="10" t="str">
        <f aca="false">"electricity "&amp;TEXT(C20,"0% 
")&amp;"gas "&amp;TEXT(E20,"#%
")&amp;"coal "&amp;TEXT(F20,"#%
")&amp;"oil "&amp;TEXT(G20,"#%
")&amp;"renewables "&amp;TEXT(G20,"#%")</f>
        <v>electricity 4% 
gas 24%
coal 21%
oil 47%
renewables 47%</v>
      </c>
      <c r="C52" s="0" t="str">
        <f aca="false">P52</f>
        <v>electricity 4% 
gas 23%
coal 15%
oil 43%
renewables 43%</v>
      </c>
      <c r="D52" s="0" t="str">
        <f aca="false">X52</f>
        <v>electricity 4% 
gas 12%
coal 4%
oil 24%
renewables 24%</v>
      </c>
      <c r="E52" s="0" t="str">
        <f aca="false">AF52</f>
        <v>electricity 4% 
gas 9%
coal 2%
oil 17%
renewables 17%</v>
      </c>
      <c r="F52" s="0" t="str">
        <f aca="false">AN52</f>
        <v>electricity 4% 
gas 1%
coal 1%
oil 2%
renewables 2%</v>
      </c>
      <c r="O52" s="0" t="s">
        <v>70</v>
      </c>
      <c r="P52" s="2" t="str">
        <f aca="false">"electricity "&amp;TEXT(I20,"0% 
")&amp;"gas "&amp;TEXT(M20,"#%
")&amp;"coal "&amp;TEXT(N20,"#%
")&amp;"oil "&amp;TEXT(O20,"#%
")&amp;"renewables "&amp;TEXT(O20,"#%")</f>
        <v>electricity 4% 
gas 23%
coal 15%
oil 43%
renewables 43%</v>
      </c>
      <c r="X52" s="2" t="str">
        <f aca="false">"electricity "&amp;TEXT(Q20,"0% 
")&amp;"gas "&amp;TEXT(U20,"#%
")&amp;"coal "&amp;TEXT(V20,"#%
")&amp;"oil "&amp;TEXT(W20,"#%
")&amp;"renewables "&amp;TEXT(W20,"#%")</f>
        <v>electricity 4% 
gas 12%
coal 4%
oil 24%
renewables 24%</v>
      </c>
      <c r="AF52" s="2" t="str">
        <f aca="false">"electricity "&amp;TEXT(Y20,"0% 
")&amp;"gas "&amp;TEXT(AC20,"#%
")&amp;"coal "&amp;TEXT(AD20,"#%
")&amp;"oil "&amp;TEXT(AE20,"#%
")&amp;"renewables "&amp;TEXT(AE20,"#%")</f>
        <v>electricity 4% 
gas 9%
coal 2%
oil 17%
renewables 17%</v>
      </c>
      <c r="AN52" s="2" t="str">
        <f aca="false">"electricity "&amp;TEXT(AG20,"0% 
")&amp;"gas "&amp;TEXT(AK20,"#%
")&amp;"coal "&amp;TEXT(AL20,"#%
")&amp;"oil "&amp;TEXT(AM20,"#%
")&amp;"renewables "&amp;TEXT(AM20,"#%")</f>
        <v>electricity 4% 
gas 1%
coal 1%
oil 2%
renewables 2%</v>
      </c>
    </row>
    <row r="53" customFormat="false" ht="105" hidden="false" customHeight="false" outlineLevel="1" collapsed="false">
      <c r="A53" s="0" t="str">
        <f aca="false">A21</f>
        <v>Italy</v>
      </c>
      <c r="B53" s="10" t="str">
        <f aca="false">"electricity "&amp;TEXT(C21,"0% 
")&amp;"gas "&amp;TEXT(E21,"#%
")&amp;"coal "&amp;TEXT(F21,"#%
")&amp;"oil "&amp;TEXT(G21,"#%
")&amp;"renewables "&amp;TEXT(G21,"#%")</f>
        <v>electricity 0% 
gas 61%
coal %
oil 8%
renewables 8%</v>
      </c>
      <c r="C53" s="0" t="str">
        <f aca="false">P53</f>
        <v>electricity 0% 
gas 58%
coal %
oil 7%
renewables 7%</v>
      </c>
      <c r="D53" s="0" t="str">
        <f aca="false">X53</f>
        <v>electricity 0% 
gas 30%
coal %
oil 4%
renewables 4%</v>
      </c>
      <c r="E53" s="0" t="str">
        <f aca="false">AF53</f>
        <v>electricity 0% 
gas 21%
coal %
oil 3%
renewables 3%</v>
      </c>
      <c r="F53" s="0" t="str">
        <f aca="false">AN53</f>
        <v>electricity 0% 
gas 3%
coal %
oil %
renewables %</v>
      </c>
      <c r="O53" s="0" t="s">
        <v>70</v>
      </c>
      <c r="P53" s="2" t="str">
        <f aca="false">"electricity "&amp;TEXT(I21,"0% 
")&amp;"gas "&amp;TEXT(M21,"#%
")&amp;"coal "&amp;TEXT(N21,"#%
")&amp;"oil "&amp;TEXT(O21,"#%
")&amp;"renewables "&amp;TEXT(O21,"#%")</f>
        <v>electricity 0% 
gas 58%
coal %
oil 7%
renewables 7%</v>
      </c>
      <c r="X53" s="2" t="str">
        <f aca="false">"electricity "&amp;TEXT(Q21,"0% 
")&amp;"gas "&amp;TEXT(U21,"#%
")&amp;"coal "&amp;TEXT(V21,"#%
")&amp;"oil "&amp;TEXT(W21,"#%
")&amp;"renewables "&amp;TEXT(W21,"#%")</f>
        <v>electricity 0% 
gas 30%
coal %
oil 4%
renewables 4%</v>
      </c>
      <c r="AF53" s="2" t="str">
        <f aca="false">"electricity "&amp;TEXT(Y21,"0% 
")&amp;"gas "&amp;TEXT(AC21,"#%
")&amp;"coal "&amp;TEXT(AD21,"#%
")&amp;"oil "&amp;TEXT(AE21,"#%
")&amp;"renewables "&amp;TEXT(AE21,"#%")</f>
        <v>electricity 0% 
gas 21%
coal %
oil 3%
renewables 3%</v>
      </c>
      <c r="AN53" s="2" t="str">
        <f aca="false">"electricity "&amp;TEXT(AG21,"0% 
")&amp;"gas "&amp;TEXT(AK21,"#%
")&amp;"coal "&amp;TEXT(AL21,"#%
")&amp;"oil "&amp;TEXT(AM21,"#%
")&amp;"renewables "&amp;TEXT(AM21,"#%")</f>
        <v>electricity 0% 
gas 3%
coal %
oil %
renewables %</v>
      </c>
    </row>
    <row r="54" customFormat="false" ht="105" hidden="false" customHeight="false" outlineLevel="1" collapsed="false">
      <c r="A54" s="0" t="str">
        <f aca="false">A22</f>
        <v>Latvia</v>
      </c>
      <c r="B54" s="10" t="str">
        <f aca="false">"electricity "&amp;TEXT(C22,"0% 
")&amp;"gas "&amp;TEXT(E22,"#%
")&amp;"coal "&amp;TEXT(F22,"#%
")&amp;"oil "&amp;TEXT(G22,"#%
")&amp;"renewables "&amp;TEXT(G22,"#%")</f>
        <v>electricity 1% 
gas 8%
coal 1%
oil 3%
renewables 3%</v>
      </c>
      <c r="C54" s="0" t="str">
        <f aca="false">P54</f>
        <v>electricity 1% 
gas 7%
coal 1%
oil 3%
renewables 3%</v>
      </c>
      <c r="D54" s="0" t="str">
        <f aca="false">X54</f>
        <v>electricity 1% 
gas 4%
coal %
oil 1%
renewables 1%</v>
      </c>
      <c r="E54" s="0" t="str">
        <f aca="false">AF54</f>
        <v>electricity 1% 
gas 3%
coal %
oil 1%
renewables 1%</v>
      </c>
      <c r="F54" s="0" t="str">
        <f aca="false">AN54</f>
        <v>electricity 1% 
gas %
coal %
oil %
renewables %</v>
      </c>
      <c r="O54" s="0" t="s">
        <v>70</v>
      </c>
      <c r="P54" s="2" t="str">
        <f aca="false">"electricity "&amp;TEXT(I22,"0% 
")&amp;"gas "&amp;TEXT(M22,"#%
")&amp;"coal "&amp;TEXT(N22,"#%
")&amp;"oil "&amp;TEXT(O22,"#%
")&amp;"renewables "&amp;TEXT(O22,"#%")</f>
        <v>electricity 1% 
gas 7%
coal 1%
oil 3%
renewables 3%</v>
      </c>
      <c r="X54" s="2" t="str">
        <f aca="false">"electricity "&amp;TEXT(Q22,"0% 
")&amp;"gas "&amp;TEXT(U22,"#%
")&amp;"coal "&amp;TEXT(V22,"#%
")&amp;"oil "&amp;TEXT(W22,"#%
")&amp;"renewables "&amp;TEXT(W22,"#%")</f>
        <v>electricity 1% 
gas 4%
coal %
oil 1%
renewables 1%</v>
      </c>
      <c r="AF54" s="2" t="str">
        <f aca="false">"electricity "&amp;TEXT(Y22,"0% 
")&amp;"gas "&amp;TEXT(AC22,"#%
")&amp;"coal "&amp;TEXT(AD22,"#%
")&amp;"oil "&amp;TEXT(AE22,"#%
")&amp;"renewables "&amp;TEXT(AE22,"#%")</f>
        <v>electricity 1% 
gas 3%
coal %
oil 1%
renewables 1%</v>
      </c>
      <c r="AN54" s="2" t="str">
        <f aca="false">"electricity "&amp;TEXT(AG22,"0% 
")&amp;"gas "&amp;TEXT(AK22,"#%
")&amp;"coal "&amp;TEXT(AL22,"#%
")&amp;"oil "&amp;TEXT(AM22,"#%
")&amp;"renewables "&amp;TEXT(AM22,"#%")</f>
        <v>electricity 1% 
gas %
coal %
oil %
renewables %</v>
      </c>
    </row>
    <row r="55" customFormat="false" ht="105" hidden="false" customHeight="false" outlineLevel="1" collapsed="false">
      <c r="A55" s="0" t="str">
        <f aca="false">A23</f>
        <v>Lithuania</v>
      </c>
      <c r="B55" s="10" t="str">
        <f aca="false">"electricity "&amp;TEXT(C23,"0% 
")&amp;"gas "&amp;TEXT(E23,"#%
")&amp;"coal "&amp;TEXT(F23,"#%
")&amp;"oil "&amp;TEXT(G23,"#%
")&amp;"renewables "&amp;TEXT(G23,"#%")</f>
        <v>electricity 1% 
gas 9%
coal 5%
oil 1%
renewables 1%</v>
      </c>
      <c r="C55" s="0" t="str">
        <f aca="false">P55</f>
        <v>electricity 1% 
gas 9%
coal 4%
oil 1%
renewables 1%</v>
      </c>
      <c r="D55" s="0" t="str">
        <f aca="false">X55</f>
        <v>electricity 1% 
gas 5%
coal 1%
oil 1%
renewables 1%</v>
      </c>
      <c r="E55" s="0" t="str">
        <f aca="false">AF55</f>
        <v>electricity 1% 
gas 3%
coal 1%
oil %
renewables %</v>
      </c>
      <c r="F55" s="0" t="str">
        <f aca="false">AN55</f>
        <v>electricity 1% 
gas %
coal %
oil %
renewables %</v>
      </c>
      <c r="O55" s="0" t="s">
        <v>70</v>
      </c>
      <c r="P55" s="2" t="str">
        <f aca="false">"electricity "&amp;TEXT(I23,"0% 
")&amp;"gas "&amp;TEXT(M23,"#%
")&amp;"coal "&amp;TEXT(N23,"#%
")&amp;"oil "&amp;TEXT(O23,"#%
")&amp;"renewables "&amp;TEXT(O23,"#%")</f>
        <v>electricity 1% 
gas 9%
coal 4%
oil 1%
renewables 1%</v>
      </c>
      <c r="X55" s="2" t="str">
        <f aca="false">"electricity "&amp;TEXT(Q23,"0% 
")&amp;"gas "&amp;TEXT(U23,"#%
")&amp;"coal "&amp;TEXT(V23,"#%
")&amp;"oil "&amp;TEXT(W23,"#%
")&amp;"renewables "&amp;TEXT(W23,"#%")</f>
        <v>electricity 1% 
gas 5%
coal 1%
oil 1%
renewables 1%</v>
      </c>
      <c r="AF55" s="2" t="str">
        <f aca="false">"electricity "&amp;TEXT(Y23,"0% 
")&amp;"gas "&amp;TEXT(AC23,"#%
")&amp;"coal "&amp;TEXT(AD23,"#%
")&amp;"oil "&amp;TEXT(AE23,"#%
")&amp;"renewables "&amp;TEXT(AE23,"#%")</f>
        <v>electricity 1% 
gas 3%
coal 1%
oil %
renewables %</v>
      </c>
      <c r="AN55" s="2" t="str">
        <f aca="false">"electricity "&amp;TEXT(AG23,"0% 
")&amp;"gas "&amp;TEXT(AK23,"#%
")&amp;"coal "&amp;TEXT(AL23,"#%
")&amp;"oil "&amp;TEXT(AM23,"#%
")&amp;"renewables "&amp;TEXT(AM23,"#%")</f>
        <v>electricity 1% 
gas %
coal %
oil %
renewables %</v>
      </c>
    </row>
    <row r="56" customFormat="false" ht="105" hidden="false" customHeight="false" outlineLevel="1" collapsed="false">
      <c r="A56" s="0" t="str">
        <f aca="false">A24</f>
        <v>Luxembourg</v>
      </c>
      <c r="B56" s="10" t="str">
        <f aca="false">"electricity "&amp;TEXT(C24,"0% 
")&amp;"gas "&amp;TEXT(E24,"#%
")&amp;"coal "&amp;TEXT(F24,"#%
")&amp;"oil "&amp;TEXT(G24,"#%
")&amp;"renewables "&amp;TEXT(G24,"#%")</f>
        <v>electricity 4% 
gas 50%
coal %
oil 39%
renewables 39%</v>
      </c>
      <c r="C56" s="0" t="str">
        <f aca="false">P56</f>
        <v>electricity 4% 
gas 48%
coal %
oil 35%
renewables 35%</v>
      </c>
      <c r="D56" s="0" t="str">
        <f aca="false">X56</f>
        <v>electricity 4% 
gas 25%
coal %
oil 20%
renewables 20%</v>
      </c>
      <c r="E56" s="0" t="str">
        <f aca="false">AF56</f>
        <v>electricity 4% 
gas 18%
coal %
oil 14%
renewables 14%</v>
      </c>
      <c r="F56" s="0" t="str">
        <f aca="false">AN56</f>
        <v>electricity 4% 
gas 3%
coal %
oil 2%
renewables 2%</v>
      </c>
      <c r="O56" s="0" t="s">
        <v>70</v>
      </c>
      <c r="P56" s="2" t="str">
        <f aca="false">"electricity "&amp;TEXT(I24,"0% 
")&amp;"gas "&amp;TEXT(M24,"#%
")&amp;"coal "&amp;TEXT(N24,"#%
")&amp;"oil "&amp;TEXT(O24,"#%
")&amp;"renewables "&amp;TEXT(O24,"#%")</f>
        <v>electricity 4% 
gas 48%
coal %
oil 35%
renewables 35%</v>
      </c>
      <c r="X56" s="2" t="str">
        <f aca="false">"electricity "&amp;TEXT(Q24,"0% 
")&amp;"gas "&amp;TEXT(U24,"#%
")&amp;"coal "&amp;TEXT(V24,"#%
")&amp;"oil "&amp;TEXT(W24,"#%
")&amp;"renewables "&amp;TEXT(W24,"#%")</f>
        <v>electricity 4% 
gas 25%
coal %
oil 20%
renewables 20%</v>
      </c>
      <c r="AF56" s="2" t="str">
        <f aca="false">"electricity "&amp;TEXT(Y24,"0% 
")&amp;"gas "&amp;TEXT(AC24,"#%
")&amp;"coal "&amp;TEXT(AD24,"#%
")&amp;"oil "&amp;TEXT(AE24,"#%
")&amp;"renewables "&amp;TEXT(AE24,"#%")</f>
        <v>electricity 4% 
gas 18%
coal %
oil 14%
renewables 14%</v>
      </c>
      <c r="AN56" s="2" t="str">
        <f aca="false">"electricity "&amp;TEXT(AG24,"0% 
")&amp;"gas "&amp;TEXT(AK24,"#%
")&amp;"coal "&amp;TEXT(AL24,"#%
")&amp;"oil "&amp;TEXT(AM24,"#%
")&amp;"renewables "&amp;TEXT(AM24,"#%")</f>
        <v>electricity 4% 
gas 3%
coal %
oil 2%
renewables 2%</v>
      </c>
    </row>
    <row r="57" customFormat="false" ht="105" hidden="false" customHeight="false" outlineLevel="1" collapsed="false">
      <c r="A57" s="0" t="str">
        <f aca="false">A25</f>
        <v>Malta</v>
      </c>
      <c r="B57" s="10" t="str">
        <f aca="false">"electricity "&amp;TEXT(C25,"0% 
")&amp;"gas "&amp;TEXT(E25,"#%
")&amp;"coal "&amp;TEXT(F25,"#%
")&amp;"oil "&amp;TEXT(G25,"#%
")&amp;"renewables "&amp;TEXT(G25,"#%")</f>
        <v>electricity 34% 
gas %
coal %
oil 57%
renewables 57%</v>
      </c>
      <c r="C57" s="0" t="str">
        <f aca="false">P57</f>
        <v>electricity 34% 
gas %
coal %
oil 51%
renewables 51%</v>
      </c>
      <c r="D57" s="0" t="str">
        <f aca="false">X57</f>
        <v>electricity 34% 
gas %
coal %
oil 28%
renewables 28%</v>
      </c>
      <c r="E57" s="0" t="str">
        <f aca="false">AF57</f>
        <v>electricity 34% 
gas %
coal %
oil 20%
renewables 20%</v>
      </c>
      <c r="F57" s="0" t="str">
        <f aca="false">AN57</f>
        <v>electricity 34% 
gas %
coal %
oil 3%
renewables 3%</v>
      </c>
      <c r="O57" s="0" t="s">
        <v>70</v>
      </c>
      <c r="P57" s="2" t="str">
        <f aca="false">"electricity "&amp;TEXT(I25,"0% 
")&amp;"gas "&amp;TEXT(M25,"#%
")&amp;"coal "&amp;TEXT(N25,"#%
")&amp;"oil "&amp;TEXT(O25,"#%
")&amp;"renewables "&amp;TEXT(O25,"#%")</f>
        <v>electricity 34% 
gas %
coal %
oil 51%
renewables 51%</v>
      </c>
      <c r="X57" s="2" t="str">
        <f aca="false">"electricity "&amp;TEXT(Q25,"0% 
")&amp;"gas "&amp;TEXT(U25,"#%
")&amp;"coal "&amp;TEXT(V25,"#%
")&amp;"oil "&amp;TEXT(W25,"#%
")&amp;"renewables "&amp;TEXT(W25,"#%")</f>
        <v>electricity 34% 
gas %
coal %
oil 28%
renewables 28%</v>
      </c>
      <c r="AF57" s="2" t="str">
        <f aca="false">"electricity "&amp;TEXT(Y25,"0% 
")&amp;"gas "&amp;TEXT(AC25,"#%
")&amp;"coal "&amp;TEXT(AD25,"#%
")&amp;"oil "&amp;TEXT(AE25,"#%
")&amp;"renewables "&amp;TEXT(AE25,"#%")</f>
        <v>electricity 34% 
gas %
coal %
oil 20%
renewables 20%</v>
      </c>
      <c r="AN57" s="2" t="str">
        <f aca="false">"electricity "&amp;TEXT(AG25,"0% 
")&amp;"gas "&amp;TEXT(AK25,"#%
")&amp;"coal "&amp;TEXT(AL25,"#%
")&amp;"oil "&amp;TEXT(AM25,"#%
")&amp;"renewables "&amp;TEXT(AM25,"#%")</f>
        <v>electricity 34% 
gas %
coal %
oil 3%
renewables 3%</v>
      </c>
    </row>
    <row r="58" customFormat="false" ht="105" hidden="false" customHeight="false" outlineLevel="1" collapsed="false">
      <c r="A58" s="0" t="str">
        <f aca="false">A26</f>
        <v>Netherlands</v>
      </c>
      <c r="B58" s="10" t="str">
        <f aca="false">"electricity "&amp;TEXT(C26,"0% 
")&amp;"gas "&amp;TEXT(E26,"#%
")&amp;"coal "&amp;TEXT(F26,"#%
")&amp;"oil "&amp;TEXT(G26,"#%
")&amp;"renewables "&amp;TEXT(G26,"#%")</f>
        <v>electricity 2% 
gas 87%
coal %
oil 1%
renewables 1%</v>
      </c>
      <c r="C58" s="0" t="str">
        <f aca="false">P58</f>
        <v>electricity 2% 
gas 83%
coal %
oil 1%
renewables 1%</v>
      </c>
      <c r="D58" s="0" t="str">
        <f aca="false">X58</f>
        <v>electricity 2% 
gas 44%
coal %
oil %
renewables %</v>
      </c>
      <c r="E58" s="0" t="str">
        <f aca="false">AF58</f>
        <v>electricity 2% 
gas 31%
coal %
oil %
renewables %</v>
      </c>
      <c r="F58" s="0" t="str">
        <f aca="false">AN58</f>
        <v>electricity 2% 
gas 4%
coal %
oil %
renewables %</v>
      </c>
      <c r="O58" s="0" t="s">
        <v>70</v>
      </c>
      <c r="P58" s="2" t="str">
        <f aca="false">"electricity "&amp;TEXT(I26,"0% 
")&amp;"gas "&amp;TEXT(M26,"#%
")&amp;"coal "&amp;TEXT(N26,"#%
")&amp;"oil "&amp;TEXT(O26,"#%
")&amp;"renewables "&amp;TEXT(O26,"#%")</f>
        <v>electricity 2% 
gas 83%
coal %
oil 1%
renewables 1%</v>
      </c>
      <c r="X58" s="2" t="str">
        <f aca="false">"electricity "&amp;TEXT(Q26,"0% 
")&amp;"gas "&amp;TEXT(U26,"#%
")&amp;"coal "&amp;TEXT(V26,"#%
")&amp;"oil "&amp;TEXT(W26,"#%
")&amp;"renewables "&amp;TEXT(W26,"#%")</f>
        <v>electricity 2% 
gas 44%
coal %
oil %
renewables %</v>
      </c>
      <c r="AF58" s="2" t="str">
        <f aca="false">"electricity "&amp;TEXT(Y26,"0% 
")&amp;"gas "&amp;TEXT(AC26,"#%
")&amp;"coal "&amp;TEXT(AD26,"#%
")&amp;"oil "&amp;TEXT(AE26,"#%
")&amp;"renewables "&amp;TEXT(AE26,"#%")</f>
        <v>electricity 2% 
gas 31%
coal %
oil %
renewables %</v>
      </c>
      <c r="AN58" s="2" t="str">
        <f aca="false">"electricity "&amp;TEXT(AG26,"0% 
")&amp;"gas "&amp;TEXT(AK26,"#%
")&amp;"coal "&amp;TEXT(AL26,"#%
")&amp;"oil "&amp;TEXT(AM26,"#%
")&amp;"renewables "&amp;TEXT(AM26,"#%")</f>
        <v>electricity 2% 
gas 4%
coal %
oil %
renewables %</v>
      </c>
    </row>
    <row r="59" customFormat="false" ht="105" hidden="false" customHeight="false" outlineLevel="1" collapsed="false">
      <c r="A59" s="0" t="str">
        <f aca="false">A27</f>
        <v>Poland</v>
      </c>
      <c r="B59" s="10" t="str">
        <f aca="false">"electricity "&amp;TEXT(C27,"0% 
")&amp;"gas "&amp;TEXT(E27,"#%
")&amp;"coal "&amp;TEXT(F27,"#%
")&amp;"oil "&amp;TEXT(G27,"#%
")&amp;"renewables "&amp;TEXT(G27,"#%")</f>
        <v>electricity 1% 
gas 14%
coal 45%
oil 1%
renewables 1%</v>
      </c>
      <c r="C59" s="0" t="str">
        <f aca="false">P59</f>
        <v>electricity 1% 
gas 14%
coal 32%
oil 1%
renewables 1%</v>
      </c>
      <c r="D59" s="0" t="str">
        <f aca="false">X59</f>
        <v>electricity 1% 
gas 7%
coal 9%
oil %
renewables %</v>
      </c>
      <c r="E59" s="0" t="str">
        <f aca="false">AF59</f>
        <v>electricity 1% 
gas 5%
coal 5%
oil %
renewables %</v>
      </c>
      <c r="F59" s="0" t="str">
        <f aca="false">AN59</f>
        <v>electricity 1% 
gas 1%
coal 2%
oil %
renewables %</v>
      </c>
      <c r="O59" s="0" t="s">
        <v>70</v>
      </c>
      <c r="P59" s="2" t="str">
        <f aca="false">"electricity "&amp;TEXT(I27,"0% 
")&amp;"gas "&amp;TEXT(M27,"#%
")&amp;"coal "&amp;TEXT(N27,"#%
")&amp;"oil "&amp;TEXT(O27,"#%
")&amp;"renewables "&amp;TEXT(O27,"#%")</f>
        <v>electricity 1% 
gas 14%
coal 32%
oil 1%
renewables 1%</v>
      </c>
      <c r="X59" s="2" t="str">
        <f aca="false">"electricity "&amp;TEXT(Q27,"0% 
")&amp;"gas "&amp;TEXT(U27,"#%
")&amp;"coal "&amp;TEXT(V27,"#%
")&amp;"oil "&amp;TEXT(W27,"#%
")&amp;"renewables "&amp;TEXT(W27,"#%")</f>
        <v>electricity 1% 
gas 7%
coal 9%
oil %
renewables %</v>
      </c>
      <c r="AF59" s="2" t="str">
        <f aca="false">"electricity "&amp;TEXT(Y27,"0% 
")&amp;"gas "&amp;TEXT(AC27,"#%
")&amp;"coal "&amp;TEXT(AD27,"#%
")&amp;"oil "&amp;TEXT(AE27,"#%
")&amp;"renewables "&amp;TEXT(AE27,"#%")</f>
        <v>electricity 1% 
gas 5%
coal 5%
oil %
renewables %</v>
      </c>
      <c r="AN59" s="2" t="str">
        <f aca="false">"electricity "&amp;TEXT(AG27,"0% 
")&amp;"gas "&amp;TEXT(AK27,"#%
")&amp;"coal "&amp;TEXT(AL27,"#%
")&amp;"oil "&amp;TEXT(AM27,"#%
")&amp;"renewables "&amp;TEXT(AM27,"#%")</f>
        <v>electricity 1% 
gas 1%
coal 2%
oil %
renewables %</v>
      </c>
    </row>
    <row r="60" customFormat="false" ht="105" hidden="false" customHeight="false" outlineLevel="1" collapsed="false">
      <c r="A60" s="0" t="str">
        <f aca="false">A28</f>
        <v>Portugal</v>
      </c>
      <c r="B60" s="10" t="str">
        <f aca="false">"electricity "&amp;TEXT(C28,"0% 
")&amp;"gas "&amp;TEXT(E28,"#%
")&amp;"coal "&amp;TEXT(F28,"#%
")&amp;"oil "&amp;TEXT(G28,"#%
")&amp;"renewables "&amp;TEXT(G28,"#%")</f>
        <v>electricity 19% 
gas 1%
coal %
oil 8%
renewables 8%</v>
      </c>
      <c r="C60" s="0" t="str">
        <f aca="false">P60</f>
        <v>electricity 19% 
gas 1%
coal %
oil 7%
renewables 7%</v>
      </c>
      <c r="D60" s="0" t="str">
        <f aca="false">X60</f>
        <v>electricity 19% 
gas 1%
coal %
oil 4%
renewables 4%</v>
      </c>
      <c r="E60" s="0" t="str">
        <f aca="false">AF60</f>
        <v>electricity 19% 
gas %
coal %
oil 3%
renewables 3%</v>
      </c>
      <c r="F60" s="0" t="str">
        <f aca="false">AN60</f>
        <v>electricity 19% 
gas %
coal %
oil %
renewables %</v>
      </c>
      <c r="O60" s="0" t="s">
        <v>70</v>
      </c>
      <c r="P60" s="2" t="str">
        <f aca="false">"electricity "&amp;TEXT(I28,"0% 
")&amp;"gas "&amp;TEXT(M28,"#%
")&amp;"coal "&amp;TEXT(N28,"#%
")&amp;"oil "&amp;TEXT(O28,"#%
")&amp;"renewables "&amp;TEXT(O28,"#%")</f>
        <v>electricity 19% 
gas 1%
coal %
oil 7%
renewables 7%</v>
      </c>
      <c r="X60" s="2" t="str">
        <f aca="false">"electricity "&amp;TEXT(Q28,"0% 
")&amp;"gas "&amp;TEXT(U28,"#%
")&amp;"coal "&amp;TEXT(V28,"#%
")&amp;"oil "&amp;TEXT(W28,"#%
")&amp;"renewables "&amp;TEXT(W28,"#%")</f>
        <v>electricity 19% 
gas 1%
coal %
oil 4%
renewables 4%</v>
      </c>
      <c r="AF60" s="2" t="str">
        <f aca="false">"electricity "&amp;TEXT(Y28,"0% 
")&amp;"gas "&amp;TEXT(AC28,"#%
")&amp;"coal "&amp;TEXT(AD28,"#%
")&amp;"oil "&amp;TEXT(AE28,"#%
")&amp;"renewables "&amp;TEXT(AE28,"#%")</f>
        <v>electricity 19% 
gas %
coal %
oil 3%
renewables 3%</v>
      </c>
      <c r="AN60" s="2" t="str">
        <f aca="false">"electricity "&amp;TEXT(AG28,"0% 
")&amp;"gas "&amp;TEXT(AK28,"#%
")&amp;"coal "&amp;TEXT(AL28,"#%
")&amp;"oil "&amp;TEXT(AM28,"#%
")&amp;"renewables "&amp;TEXT(AM28,"#%")</f>
        <v>electricity 19% 
gas %
coal %
oil %
renewables %</v>
      </c>
    </row>
    <row r="61" customFormat="false" ht="105" hidden="false" customHeight="false" outlineLevel="1" collapsed="false">
      <c r="A61" s="0" t="str">
        <f aca="false">A29</f>
        <v>Romania</v>
      </c>
      <c r="B61" s="10" t="str">
        <f aca="false">"electricity "&amp;TEXT(C29,"0% 
")&amp;"gas "&amp;TEXT(E29,"#%
")&amp;"coal "&amp;TEXT(F29,"#%
")&amp;"oil "&amp;TEXT(G29,"#%
")&amp;"renewables "&amp;TEXT(G29,"#%")</f>
        <v>electricity 0% 
gas 28%
coal 1%
oil %
renewables %</v>
      </c>
      <c r="C61" s="0" t="str">
        <f aca="false">P61</f>
        <v>electricity 0% 
gas 27%
coal %
oil %
renewables %</v>
      </c>
      <c r="D61" s="0" t="str">
        <f aca="false">X61</f>
        <v>electricity 0% 
gas 14%
coal %
oil %
renewables %</v>
      </c>
      <c r="E61" s="0" t="str">
        <f aca="false">AF61</f>
        <v>electricity 0% 
gas 10%
coal %
oil %
renewables %</v>
      </c>
      <c r="F61" s="0" t="str">
        <f aca="false">AN61</f>
        <v>electricity 0% 
gas 1%
coal %
oil %
renewables %</v>
      </c>
      <c r="O61" s="0" t="s">
        <v>70</v>
      </c>
      <c r="P61" s="2" t="str">
        <f aca="false">"electricity "&amp;TEXT(I29,"0% 
")&amp;"gas "&amp;TEXT(M29,"#%
")&amp;"coal "&amp;TEXT(N29,"#%
")&amp;"oil "&amp;TEXT(O29,"#%
")&amp;"renewables "&amp;TEXT(O29,"#%")</f>
        <v>electricity 0% 
gas 27%
coal %
oil %
renewables %</v>
      </c>
      <c r="X61" s="2" t="str">
        <f aca="false">"electricity "&amp;TEXT(Q29,"0% 
")&amp;"gas "&amp;TEXT(U29,"#%
")&amp;"coal "&amp;TEXT(V29,"#%
")&amp;"oil "&amp;TEXT(W29,"#%
")&amp;"renewables "&amp;TEXT(W29,"#%")</f>
        <v>electricity 0% 
gas 14%
coal %
oil %
renewables %</v>
      </c>
      <c r="AF61" s="2" t="str">
        <f aca="false">"electricity "&amp;TEXT(Y29,"0% 
")&amp;"gas "&amp;TEXT(AC29,"#%
")&amp;"coal "&amp;TEXT(AD29,"#%
")&amp;"oil "&amp;TEXT(AE29,"#%
")&amp;"renewables "&amp;TEXT(AE29,"#%")</f>
        <v>electricity 0% 
gas 10%
coal %
oil %
renewables %</v>
      </c>
      <c r="AN61" s="2" t="str">
        <f aca="false">"electricity "&amp;TEXT(AG29,"0% 
")&amp;"gas "&amp;TEXT(AK29,"#%
")&amp;"coal "&amp;TEXT(AL29,"#%
")&amp;"oil "&amp;TEXT(AM29,"#%
")&amp;"renewables "&amp;TEXT(AM29,"#%")</f>
        <v>electricity 0% 
gas 1%
coal %
oil %
renewables %</v>
      </c>
    </row>
    <row r="62" customFormat="false" ht="105" hidden="false" customHeight="false" outlineLevel="1" collapsed="false">
      <c r="A62" s="0" t="str">
        <f aca="false">A30</f>
        <v>Slovakia</v>
      </c>
      <c r="B62" s="10" t="str">
        <f aca="false">"electricity "&amp;TEXT(C30,"0% 
")&amp;"gas "&amp;TEXT(E30,"#%
")&amp;"coal "&amp;TEXT(F30,"#%
")&amp;"oil "&amp;TEXT(G30,"#%
")&amp;"renewables "&amp;TEXT(G30,"#%")</f>
        <v>electricity 4% 
gas 27%
coal 18%
oil 1%
renewables 1%</v>
      </c>
      <c r="C62" s="0" t="str">
        <f aca="false">P62</f>
        <v>electricity 4% 
gas 26%
coal 13%
oil 1%
renewables 1%</v>
      </c>
      <c r="D62" s="0" t="str">
        <f aca="false">X62</f>
        <v>electricity 4% 
gas 13%
coal 4%
oil %
renewables %</v>
      </c>
      <c r="E62" s="0" t="str">
        <f aca="false">AF62</f>
        <v>electricity 4% 
gas 9%
coal 2%
oil %
renewables %</v>
      </c>
      <c r="F62" s="0" t="str">
        <f aca="false">AN62</f>
        <v>electricity 4% 
gas 1%
coal 1%
oil %
renewables %</v>
      </c>
      <c r="O62" s="0" t="s">
        <v>70</v>
      </c>
      <c r="P62" s="2" t="str">
        <f aca="false">"electricity "&amp;TEXT(I30,"0% 
")&amp;"gas "&amp;TEXT(M30,"#%
")&amp;"coal "&amp;TEXT(N30,"#%
")&amp;"oil "&amp;TEXT(O30,"#%
")&amp;"renewables "&amp;TEXT(O30,"#%")</f>
        <v>electricity 4% 
gas 26%
coal 13%
oil 1%
renewables 1%</v>
      </c>
      <c r="X62" s="2" t="str">
        <f aca="false">"electricity "&amp;TEXT(Q30,"0% 
")&amp;"gas "&amp;TEXT(U30,"#%
")&amp;"coal "&amp;TEXT(V30,"#%
")&amp;"oil "&amp;TEXT(W30,"#%
")&amp;"renewables "&amp;TEXT(W30,"#%")</f>
        <v>electricity 4% 
gas 13%
coal 4%
oil %
renewables %</v>
      </c>
      <c r="AF62" s="2" t="str">
        <f aca="false">"electricity "&amp;TEXT(Y30,"0% 
")&amp;"gas "&amp;TEXT(AC30,"#%
")&amp;"coal "&amp;TEXT(AD30,"#%
")&amp;"oil "&amp;TEXT(AE30,"#%
")&amp;"renewables "&amp;TEXT(AE30,"#%")</f>
        <v>electricity 4% 
gas 9%
coal 2%
oil %
renewables %</v>
      </c>
      <c r="AN62" s="2" t="str">
        <f aca="false">"electricity "&amp;TEXT(AG30,"0% 
")&amp;"gas "&amp;TEXT(AK30,"#%
")&amp;"coal "&amp;TEXT(AL30,"#%
")&amp;"oil "&amp;TEXT(AM30,"#%
")&amp;"renewables "&amp;TEXT(AM30,"#%")</f>
        <v>electricity 4% 
gas 1%
coal 1%
oil %
renewables %</v>
      </c>
    </row>
    <row r="63" customFormat="false" ht="105" hidden="false" customHeight="false" outlineLevel="1" collapsed="false">
      <c r="A63" s="0" t="str">
        <f aca="false">A31</f>
        <v>Slovenia</v>
      </c>
      <c r="B63" s="10" t="str">
        <f aca="false">"electricity "&amp;TEXT(C31,"0% 
")&amp;"gas "&amp;TEXT(E31,"#%
")&amp;"coal "&amp;TEXT(F31,"#%
")&amp;"oil "&amp;TEXT(G31,"#%
")&amp;"renewables "&amp;TEXT(G31,"#%")</f>
        <v>electricity 4% 
gas 12%
coal %
oil 15%
renewables 15%</v>
      </c>
      <c r="C63" s="0" t="str">
        <f aca="false">P63</f>
        <v>electricity 4% 
gas 11%
coal %
oil 14%
renewables 14%</v>
      </c>
      <c r="D63" s="0" t="str">
        <f aca="false">X63</f>
        <v>electricity 4% 
gas 6%
coal %
oil 8%
renewables 8%</v>
      </c>
      <c r="E63" s="0" t="str">
        <f aca="false">AF63</f>
        <v>electricity 4% 
gas 4%
coal %
oil 5%
renewables 5%</v>
      </c>
      <c r="F63" s="0" t="str">
        <f aca="false">AN63</f>
        <v>electricity 4% 
gas 1%
coal %
oil 1%
renewables 1%</v>
      </c>
      <c r="O63" s="0" t="s">
        <v>70</v>
      </c>
      <c r="P63" s="2" t="str">
        <f aca="false">"electricity "&amp;TEXT(I31,"0% 
")&amp;"gas "&amp;TEXT(M31,"#%
")&amp;"coal "&amp;TEXT(N31,"#%
")&amp;"oil "&amp;TEXT(O31,"#%
")&amp;"renewables "&amp;TEXT(O31,"#%")</f>
        <v>electricity 4% 
gas 11%
coal %
oil 14%
renewables 14%</v>
      </c>
      <c r="X63" s="2" t="str">
        <f aca="false">"electricity "&amp;TEXT(Q31,"0% 
")&amp;"gas "&amp;TEXT(U31,"#%
")&amp;"coal "&amp;TEXT(V31,"#%
")&amp;"oil "&amp;TEXT(W31,"#%
")&amp;"renewables "&amp;TEXT(W31,"#%")</f>
        <v>electricity 4% 
gas 6%
coal %
oil 8%
renewables 8%</v>
      </c>
      <c r="AF63" s="2" t="str">
        <f aca="false">"electricity "&amp;TEXT(Y31,"0% 
")&amp;"gas "&amp;TEXT(AC31,"#%
")&amp;"coal "&amp;TEXT(AD31,"#%
")&amp;"oil "&amp;TEXT(AE31,"#%
")&amp;"renewables "&amp;TEXT(AE31,"#%")</f>
        <v>electricity 4% 
gas 4%
coal %
oil 5%
renewables 5%</v>
      </c>
      <c r="AN63" s="2" t="str">
        <f aca="false">"electricity "&amp;TEXT(AG31,"0% 
")&amp;"gas "&amp;TEXT(AK31,"#%
")&amp;"coal "&amp;TEXT(AL31,"#%
")&amp;"oil "&amp;TEXT(AM31,"#%
")&amp;"renewables "&amp;TEXT(AM31,"#%")</f>
        <v>electricity 4% 
gas 1%
coal %
oil 1%
renewables 1%</v>
      </c>
    </row>
    <row r="64" customFormat="false" ht="105" hidden="false" customHeight="false" outlineLevel="1" collapsed="false">
      <c r="A64" s="0" t="str">
        <f aca="false">A32</f>
        <v>Spain</v>
      </c>
      <c r="B64" s="10" t="str">
        <f aca="false">"electricity "&amp;TEXT(C32,"0% 
")&amp;"gas "&amp;TEXT(E32,"#%
")&amp;"coal "&amp;TEXT(F32,"#%
")&amp;"oil "&amp;TEXT(G32,"#%
")&amp;"renewables "&amp;TEXT(G32,"#%")</f>
        <v>electricity 7% 
gas 24%
coal 1%
oil 31%
renewables 31%</v>
      </c>
      <c r="C64" s="0" t="str">
        <f aca="false">P64</f>
        <v>electricity 7% 
gas 23%
coal 1%
oil 28%
renewables 28%</v>
      </c>
      <c r="D64" s="0" t="str">
        <f aca="false">X64</f>
        <v>electricity 7% 
gas 12%
coal %
oil 15%
renewables 15%</v>
      </c>
      <c r="E64" s="0" t="str">
        <f aca="false">AF64</f>
        <v>electricity 7% 
gas 9%
coal %
oil 11%
renewables 11%</v>
      </c>
      <c r="F64" s="0" t="str">
        <f aca="false">AN64</f>
        <v>electricity 7% 
gas 1%
coal %
oil 2%
renewables 2%</v>
      </c>
      <c r="O64" s="0" t="s">
        <v>70</v>
      </c>
      <c r="P64" s="2" t="str">
        <f aca="false">"electricity "&amp;TEXT(I32,"0% 
")&amp;"gas "&amp;TEXT(M32,"#%
")&amp;"coal "&amp;TEXT(N32,"#%
")&amp;"oil "&amp;TEXT(O32,"#%
")&amp;"renewables "&amp;TEXT(O32,"#%")</f>
        <v>electricity 7% 
gas 23%
coal 1%
oil 28%
renewables 28%</v>
      </c>
      <c r="X64" s="2" t="str">
        <f aca="false">"electricity "&amp;TEXT(Q32,"0% 
")&amp;"gas "&amp;TEXT(U32,"#%
")&amp;"coal "&amp;TEXT(V32,"#%
")&amp;"oil "&amp;TEXT(W32,"#%
")&amp;"renewables "&amp;TEXT(W32,"#%")</f>
        <v>electricity 7% 
gas 12%
coal %
oil 15%
renewables 15%</v>
      </c>
      <c r="AF64" s="2" t="str">
        <f aca="false">"electricity "&amp;TEXT(Y32,"0% 
")&amp;"gas "&amp;TEXT(AC32,"#%
")&amp;"coal "&amp;TEXT(AD32,"#%
")&amp;"oil "&amp;TEXT(AE32,"#%
")&amp;"renewables "&amp;TEXT(AE32,"#%")</f>
        <v>electricity 7% 
gas 9%
coal %
oil 11%
renewables 11%</v>
      </c>
      <c r="AN64" s="2" t="str">
        <f aca="false">"electricity "&amp;TEXT(AG32,"0% 
")&amp;"gas "&amp;TEXT(AK32,"#%
")&amp;"coal "&amp;TEXT(AL32,"#%
")&amp;"oil "&amp;TEXT(AM32,"#%
")&amp;"renewables "&amp;TEXT(AM32,"#%")</f>
        <v>electricity 7% 
gas 1%
coal %
oil 2%
renewables 2%</v>
      </c>
    </row>
    <row r="65" customFormat="false" ht="105" hidden="false" customHeight="false" outlineLevel="1" collapsed="false">
      <c r="A65" s="0" t="str">
        <f aca="false">A33</f>
        <v>Sweden</v>
      </c>
      <c r="B65" s="10" t="str">
        <f aca="false">"electricity "&amp;TEXT(C33,"0% 
")&amp;"gas "&amp;TEXT(E33,"#%
")&amp;"coal "&amp;TEXT(F33,"#%
")&amp;"oil "&amp;TEXT(G33,"#%
")&amp;"renewables "&amp;TEXT(G33,"#%")</f>
        <v>electricity 31% 
gas 1%
coal %
oil %
renewables %</v>
      </c>
      <c r="C65" s="0" t="str">
        <f aca="false">P65</f>
        <v>electricity 31% 
gas 1%
coal %
oil %
renewables %</v>
      </c>
      <c r="D65" s="0" t="str">
        <f aca="false">X65</f>
        <v>electricity 31% 
gas %
coal %
oil %
renewables %</v>
      </c>
      <c r="E65" s="0" t="str">
        <f aca="false">AF65</f>
        <v>electricity 31% 
gas %
coal %
oil %
renewables %</v>
      </c>
      <c r="F65" s="0" t="str">
        <f aca="false">AN65</f>
        <v>electricity 31% 
gas %
coal %
oil %
renewables %</v>
      </c>
      <c r="O65" s="0" t="s">
        <v>70</v>
      </c>
      <c r="P65" s="2" t="str">
        <f aca="false">"electricity "&amp;TEXT(I33,"0% 
")&amp;"gas "&amp;TEXT(M33,"#%
")&amp;"coal "&amp;TEXT(N33,"#%
")&amp;"oil "&amp;TEXT(O33,"#%
")&amp;"renewables "&amp;TEXT(O33,"#%")</f>
        <v>electricity 31% 
gas 1%
coal %
oil %
renewables %</v>
      </c>
      <c r="X65" s="2" t="str">
        <f aca="false">"electricity "&amp;TEXT(Q33,"0% 
")&amp;"gas "&amp;TEXT(U33,"#%
")&amp;"coal "&amp;TEXT(V33,"#%
")&amp;"oil "&amp;TEXT(W33,"#%
")&amp;"renewables "&amp;TEXT(W33,"#%")</f>
        <v>electricity 31% 
gas %
coal %
oil %
renewables %</v>
      </c>
      <c r="AF65" s="2" t="str">
        <f aca="false">"electricity "&amp;TEXT(Y33,"0% 
")&amp;"gas "&amp;TEXT(AC33,"#%
")&amp;"coal "&amp;TEXT(AD33,"#%
")&amp;"oil "&amp;TEXT(AE33,"#%
")&amp;"renewables "&amp;TEXT(AE33,"#%")</f>
        <v>electricity 31% 
gas %
coal %
oil %
renewables %</v>
      </c>
      <c r="AN65" s="2" t="str">
        <f aca="false">"electricity "&amp;TEXT(AG33,"0% 
")&amp;"gas "&amp;TEXT(AK33,"#%
")&amp;"coal "&amp;TEXT(AL33,"#%
")&amp;"oil "&amp;TEXT(AM33,"#%
")&amp;"renewables "&amp;TEXT(AM33,"#%")</f>
        <v>electricity 31% 
gas %
coal %
oil %
renewables %</v>
      </c>
    </row>
    <row r="66" customFormat="false" ht="105" hidden="false" customHeight="false" outlineLevel="1" collapsed="false">
      <c r="A66" s="0" t="str">
        <f aca="false">A34</f>
        <v>Switzerland</v>
      </c>
      <c r="B66" s="10" t="str">
        <f aca="false">"electricity "&amp;TEXT(C34,"0% 
")&amp;"gas "&amp;TEXT(E34,"#%
")&amp;"coal "&amp;TEXT(F34,"#%
")&amp;"oil "&amp;TEXT(G34,"#%
")&amp;"renewables "&amp;TEXT(G34,"#%")</f>
        <v>electricity 7% 
gas 22%
coal %
oil 20%
renewables 20%</v>
      </c>
      <c r="C66" s="0" t="str">
        <f aca="false">P66</f>
        <v>electricity 7% 
gas 21%
coal %
oil 18%
renewables 18%</v>
      </c>
      <c r="D66" s="0" t="str">
        <f aca="false">X66</f>
        <v>electricity 7% 
gas 11%
coal %
oil 10%
renewables 10%</v>
      </c>
      <c r="E66" s="0" t="str">
        <f aca="false">AF66</f>
        <v>electricity 7% 
gas 8%
coal %
oil 7%
renewables 7%</v>
      </c>
      <c r="F66" s="0" t="str">
        <f aca="false">AN66</f>
        <v>electricity 7% 
gas 1%
coal %
oil 1%
renewables 1%</v>
      </c>
      <c r="O66" s="0" t="s">
        <v>70</v>
      </c>
      <c r="P66" s="2" t="str">
        <f aca="false">"electricity "&amp;TEXT(I34,"0% 
")&amp;"gas "&amp;TEXT(M34,"#%
")&amp;"coal "&amp;TEXT(N34,"#%
")&amp;"oil "&amp;TEXT(O34,"#%
")&amp;"renewables "&amp;TEXT(O34,"#%")</f>
        <v>electricity 7% 
gas 21%
coal %
oil 18%
renewables 18%</v>
      </c>
      <c r="X66" s="2" t="str">
        <f aca="false">"electricity "&amp;TEXT(Q34,"0% 
")&amp;"gas "&amp;TEXT(U34,"#%
")&amp;"coal "&amp;TEXT(V34,"#%
")&amp;"oil "&amp;TEXT(W34,"#%
")&amp;"renewables "&amp;TEXT(W34,"#%")</f>
        <v>electricity 7% 
gas 11%
coal %
oil 10%
renewables 10%</v>
      </c>
      <c r="AF66" s="2" t="str">
        <f aca="false">"electricity "&amp;TEXT(Y34,"0% 
")&amp;"gas "&amp;TEXT(AC34,"#%
")&amp;"coal "&amp;TEXT(AD34,"#%
")&amp;"oil "&amp;TEXT(AE34,"#%
")&amp;"renewables "&amp;TEXT(AE34,"#%")</f>
        <v>electricity 7% 
gas 8%
coal %
oil 7%
renewables 7%</v>
      </c>
      <c r="AN66" s="2" t="str">
        <f aca="false">"electricity "&amp;TEXT(AG34,"0% 
")&amp;"gas "&amp;TEXT(AK34,"#%
")&amp;"coal "&amp;TEXT(AL34,"#%
")&amp;"oil "&amp;TEXT(AM34,"#%
")&amp;"renewables "&amp;TEXT(AM34,"#%")</f>
        <v>electricity 7% 
gas 1%
coal %
oil 1%
renewables 1%</v>
      </c>
    </row>
    <row r="67" customFormat="false" ht="21.75" hidden="false" customHeight="true" outlineLevel="1" collapsed="false">
      <c r="A67" s="0" t="str">
        <f aca="false">A35</f>
        <v>United Kingdom</v>
      </c>
      <c r="B67" s="10" t="str">
        <f aca="false">"electricity "&amp;TEXT(C35,"0% 
")&amp;"gas "&amp;TEXT(E35,"#%
")&amp;"coal "&amp;TEXT(F35,"#%
")&amp;"oil "&amp;TEXT(G35,"#%
")&amp;"renewables "&amp;TEXT(G35,"#%")</f>
        <v>electricity 7% 
gas 76%
coal 2%
oil 9%
renewables 9%</v>
      </c>
      <c r="C67" s="0" t="str">
        <f aca="false">P67</f>
        <v>electricity 7% 
gas 72%
coal 2%
oil 8%
renewables 8%</v>
      </c>
      <c r="D67" s="0" t="str">
        <f aca="false">X67</f>
        <v>electricity 7% 
gas 38%
coal %
oil 5%
renewables 5%</v>
      </c>
      <c r="E67" s="0" t="str">
        <f aca="false">AF67</f>
        <v>electricity 7% 
gas 27%
coal %
oil 3%
renewables 3%</v>
      </c>
      <c r="F67" s="0" t="str">
        <f aca="false">AN67</f>
        <v>electricity 7% 
gas 4%
coal %
oil %
renewables %</v>
      </c>
      <c r="O67" s="0" t="s">
        <v>70</v>
      </c>
      <c r="P67" s="2" t="str">
        <f aca="false">"electricity "&amp;TEXT(I35,"0% 
")&amp;"gas "&amp;TEXT(M35,"#%
")&amp;"coal "&amp;TEXT(N35,"#%
")&amp;"oil "&amp;TEXT(O35,"#%
")&amp;"renewables "&amp;TEXT(O35,"#%")</f>
        <v>electricity 7% 
gas 72%
coal 2%
oil 8%
renewables 8%</v>
      </c>
      <c r="X67" s="2" t="str">
        <f aca="false">"electricity "&amp;TEXT(Q35,"0% 
")&amp;"gas "&amp;TEXT(U35,"#%
")&amp;"coal "&amp;TEXT(V35,"#%
")&amp;"oil "&amp;TEXT(W35,"#%
")&amp;"renewables "&amp;TEXT(W35,"#%")</f>
        <v>electricity 7% 
gas 38%
coal %
oil 5%
renewables 5%</v>
      </c>
      <c r="AF67" s="2" t="str">
        <f aca="false">"electricity "&amp;TEXT(Y35,"0% 
")&amp;"gas "&amp;TEXT(AC35,"#%
")&amp;"coal "&amp;TEXT(AD35,"#%
")&amp;"oil "&amp;TEXT(AE35,"#%
")&amp;"renewables "&amp;TEXT(AE35,"#%")</f>
        <v>electricity 7% 
gas 27%
coal %
oil 3%
renewables 3%</v>
      </c>
      <c r="AN67" s="2" t="str">
        <f aca="false">"electricity "&amp;TEXT(AG35,"0% 
")&amp;"gas "&amp;TEXT(AK35,"#%
")&amp;"coal "&amp;TEXT(AL35,"#%
")&amp;"oil "&amp;TEXT(AM35,"#%
")&amp;"renewables "&amp;TEXT(AM35,"#%")</f>
        <v>electricity 7% 
gas 4%
coal %
oil %
renewables %</v>
      </c>
    </row>
    <row r="68" customFormat="false" ht="15" hidden="false" customHeight="false" outlineLevel="0" collapsed="false">
      <c r="G68" s="2"/>
    </row>
    <row r="69" customFormat="false" ht="15" hidden="false" customHeight="false" outlineLevel="0" collapsed="false">
      <c r="G69" s="2"/>
      <c r="J69" s="73" t="n">
        <f aca="false">$E8*(-M$1)+$F7*(-N$1)+$G7*(-O$1)</f>
        <v>0.0138505482835032</v>
      </c>
      <c r="K69" s="74" t="n">
        <f aca="false">J69</f>
        <v>0.0138505482835032</v>
      </c>
      <c r="M69" s="49" t="n">
        <f aca="false">E$8*M1</f>
        <v>-0.00735773104680887</v>
      </c>
      <c r="N69" s="49" t="n">
        <f aca="false">F$8*N1</f>
        <v>-0.00112672373866536</v>
      </c>
      <c r="O69" s="49" t="n">
        <f aca="false">G$8*O1</f>
        <v>-0.0108605185608475</v>
      </c>
    </row>
    <row r="70" customFormat="false" ht="15" hidden="false" customHeight="false" outlineLevel="0" collapsed="false">
      <c r="G70" s="2"/>
      <c r="J70" s="75" t="n">
        <f aca="false">SUM(M69:O69)</f>
        <v>-0.0193449733463218</v>
      </c>
      <c r="K70" s="75" t="n">
        <f aca="false">J70</f>
        <v>-0.0193449733463218</v>
      </c>
      <c r="M70" s="49" t="n">
        <f aca="false">E$8*M2</f>
        <v>-0.0171680391092207</v>
      </c>
      <c r="N70" s="49" t="n">
        <f aca="false">F$8*N2</f>
        <v>-0.00262902205688584</v>
      </c>
      <c r="O70" s="49" t="n">
        <f aca="false">G$8*O2</f>
        <v>-0.0253412099753109</v>
      </c>
    </row>
    <row r="71" customFormat="false" ht="15" hidden="false" customHeight="false" outlineLevel="0" collapsed="false">
      <c r="G71" s="2"/>
      <c r="J71" s="73" t="n">
        <f aca="false">J69/4</f>
        <v>0.00346263707087581</v>
      </c>
      <c r="K71" s="73" t="n">
        <f aca="false">K69/4*3</f>
        <v>0.0103879112126274</v>
      </c>
      <c r="M71" s="49" t="n">
        <f aca="false">SUM(M69:M70)</f>
        <v>-0.0245257701560296</v>
      </c>
      <c r="N71" s="49" t="n">
        <f aca="false">SUM(N69:N70)</f>
        <v>-0.0037557457955512</v>
      </c>
      <c r="O71" s="49" t="n">
        <f aca="false">SUM(O69:O70)</f>
        <v>-0.0362017285361585</v>
      </c>
    </row>
    <row r="72" customFormat="false" ht="15" hidden="false" customHeight="false" outlineLevel="0" collapsed="false">
      <c r="G72" s="2"/>
      <c r="K72" s="76" t="n">
        <f aca="false">K71+J71</f>
        <v>0.0138505482835032</v>
      </c>
      <c r="M72" s="49" t="n">
        <f aca="false">E$8*M3</f>
        <v>-0.0245257701560296</v>
      </c>
      <c r="N72" s="49" t="n">
        <f aca="false">F$8*N3</f>
        <v>-0.00375574579555119</v>
      </c>
      <c r="O72" s="49" t="n">
        <f aca="false">G$8*O3</f>
        <v>-0.0362017285361585</v>
      </c>
    </row>
    <row r="73" customFormat="false" ht="15" hidden="false" customHeight="false" outlineLevel="0" collapsed="false">
      <c r="G73" s="2"/>
      <c r="M73" s="49" t="n">
        <f aca="false">E8-M8</f>
        <v>0.0245257701560296</v>
      </c>
      <c r="N73" s="49" t="n">
        <f aca="false">F8-N8</f>
        <v>0.0037557457955512</v>
      </c>
      <c r="O73" s="49" t="n">
        <f aca="false">G8-O8</f>
        <v>0.0362017285361584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s="80" customFormat="true" ht="15" hidden="false" customHeight="false" outlineLevel="0" collapsed="false">
      <c r="A6" s="80" t="s">
        <v>39</v>
      </c>
      <c r="B6" s="80" t="n">
        <v>1</v>
      </c>
      <c r="C6" s="81" t="e">
        <f aca="true">INDEX(OFFSET(_summary!$T$24,0,MATCH(MID(CELL("filename",$A$1),FIND("]",CELL("filename",$A$1))+1,255),_summary!$U$24:$AH$24,0),140,1),MATCH($A6,_summary!$B$24:$B$141,0))</f>
        <v>#VALUE!</v>
      </c>
      <c r="D6" s="82" t="e">
        <f aca="false">C6-5*(C6-$I6)/($I$1-C$1)</f>
        <v>#VALUE!</v>
      </c>
      <c r="E6" s="82" t="e">
        <f aca="false">D6-5*(D6-$I6)/($I$1-D$1)</f>
        <v>#VALUE!</v>
      </c>
      <c r="F6" s="82" t="e">
        <f aca="false">E6-5*(E6-$I6)/($I$1-E$1)</f>
        <v>#VALUE!</v>
      </c>
      <c r="G6" s="82" t="e">
        <f aca="false">F6-5*(F6-$I6)/($I$1-F$1)</f>
        <v>#VALUE!</v>
      </c>
      <c r="H6" s="82" t="e">
        <f aca="false">G6-5*(G6-$I6)/($I$1-G$1)</f>
        <v>#VALUE!</v>
      </c>
      <c r="I6" s="81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s="80" customFormat="true" ht="15" hidden="false" customHeight="false" outlineLevel="0" collapsed="false">
      <c r="A25" s="80" t="s">
        <v>58</v>
      </c>
      <c r="B25" s="80" t="n">
        <v>1</v>
      </c>
      <c r="C25" s="81" t="e">
        <f aca="true">INDEX(OFFSET(_summary!$T$24,0,MATCH(MID(CELL("filename",$A$1),FIND("]",CELL("filename",$A$1))+1,255),_summary!$U$24:$AH$24,0),140,1),MATCH($A25,_summary!$B$24:$B$141,0))</f>
        <v>#VALUE!</v>
      </c>
      <c r="D25" s="82" t="e">
        <f aca="false">C25-5*(C25-$I25)/($I$1-C$1)</f>
        <v>#VALUE!</v>
      </c>
      <c r="E25" s="82" t="e">
        <f aca="false">D25-5*(D25-$I25)/($I$1-D$1)</f>
        <v>#VALUE!</v>
      </c>
      <c r="F25" s="82" t="e">
        <f aca="false">E25-5*(E25-$I25)/($I$1-E$1)</f>
        <v>#VALUE!</v>
      </c>
      <c r="G25" s="82" t="e">
        <f aca="false">F25-5*(F25-$I25)/($I$1-F$1)</f>
        <v>#VALUE!</v>
      </c>
      <c r="H25" s="82" t="e">
        <f aca="false">G25-5*(G25-$I25)/($I$1-G$1)</f>
        <v>#VALUE!</v>
      </c>
      <c r="I25" s="81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S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  <c r="M1" s="0" t="n">
        <f aca="false">C1</f>
        <v>2020</v>
      </c>
      <c r="N1" s="0" t="n">
        <f aca="false">D1</f>
        <v>2025</v>
      </c>
      <c r="O1" s="0" t="n">
        <f aca="false">E1</f>
        <v>2030</v>
      </c>
      <c r="P1" s="0" t="n">
        <f aca="false">F1</f>
        <v>2035</v>
      </c>
      <c r="Q1" s="0" t="n">
        <f aca="false">G1</f>
        <v>2040</v>
      </c>
      <c r="R1" s="0" t="n">
        <f aca="false">H1</f>
        <v>2045</v>
      </c>
      <c r="S1" s="0" t="n">
        <f aca="false">I1</f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n">
        <f aca="false">'gas-ff-natural'!C2</f>
        <v>0</v>
      </c>
      <c r="D2" s="78" t="n">
        <f aca="false">'gas-ff-natural'!D2</f>
        <v>0</v>
      </c>
      <c r="E2" s="78" t="n">
        <f aca="false">'gas-ff-natural'!E2</f>
        <v>0</v>
      </c>
      <c r="F2" s="78" t="n">
        <f aca="false">'gas-ff-natural'!F2</f>
        <v>0</v>
      </c>
      <c r="G2" s="78" t="n">
        <f aca="false">'gas-ff-natural'!G2</f>
        <v>0</v>
      </c>
      <c r="H2" s="78" t="e">
        <f aca="false">'gas-ff-natural'!H2</f>
        <v>#VALUE!</v>
      </c>
      <c r="I2" s="77" t="e">
        <f aca="false">'gas-ff-natural'!I2</f>
        <v>#VALUE!</v>
      </c>
      <c r="J2" s="79"/>
      <c r="K2" s="0" t="n">
        <v>1</v>
      </c>
      <c r="L2" s="0" t="s">
        <v>9</v>
      </c>
      <c r="M2" s="83" t="n">
        <f aca="false">AVERAGEIF($B$2:$B$117,$K2,C$2:C$117)</f>
        <v>0</v>
      </c>
      <c r="N2" s="83" t="n">
        <f aca="false">AVERAGEIF($B$2:$B$117,$K2,D$2:D$117)</f>
        <v>0</v>
      </c>
      <c r="O2" s="83" t="n">
        <f aca="false">AVERAGEIF($B$2:$B$117,$K2,E$2:E$117)</f>
        <v>0</v>
      </c>
      <c r="P2" s="83" t="n">
        <f aca="false">AVERAGEIF($B$2:$B$117,$K2,F$2:F$117)</f>
        <v>0</v>
      </c>
      <c r="Q2" s="83" t="n">
        <f aca="false">AVERAGEIF($B$2:$B$117,$K2,G$2:G$117)</f>
        <v>0</v>
      </c>
      <c r="R2" s="83" t="e">
        <f aca="false">AVERAGEIF($B$2:$B$117,$K2,H$2:H$117)</f>
        <v>#VALUE!</v>
      </c>
      <c r="S2" s="83" t="e">
        <f aca="false">AVERAGEIF($B$2:$B$117,$K2,I$2:I$117)</f>
        <v>#VALUE!</v>
      </c>
    </row>
    <row r="3" customFormat="false" ht="15" hidden="false" customHeight="false" outlineLevel="0" collapsed="false">
      <c r="A3" s="0" t="s">
        <v>36</v>
      </c>
      <c r="B3" s="0" t="n">
        <v>1</v>
      </c>
      <c r="C3" s="77" t="n">
        <f aca="false">'gas-ff-natural'!C3</f>
        <v>0</v>
      </c>
      <c r="D3" s="78" t="n">
        <f aca="false">'gas-ff-natural'!D3</f>
        <v>0</v>
      </c>
      <c r="E3" s="78" t="n">
        <f aca="false">'gas-ff-natural'!E3</f>
        <v>0</v>
      </c>
      <c r="F3" s="78" t="n">
        <f aca="false">'gas-ff-natural'!F3</f>
        <v>0</v>
      </c>
      <c r="G3" s="78" t="n">
        <f aca="false">'gas-ff-natural'!G3</f>
        <v>0</v>
      </c>
      <c r="H3" s="78" t="e">
        <f aca="false">'gas-ff-natural'!H3</f>
        <v>#VALUE!</v>
      </c>
      <c r="I3" s="77" t="e">
        <f aca="false">'gas-ff-natural'!I3</f>
        <v>#VALUE!</v>
      </c>
      <c r="J3" s="79"/>
      <c r="K3" s="0" t="n">
        <v>2</v>
      </c>
      <c r="L3" s="0" t="s">
        <v>12</v>
      </c>
      <c r="M3" s="83" t="n">
        <f aca="false">AVERAGEIF($B$2:$B$117,$K3,C$2:C$117)</f>
        <v>0</v>
      </c>
      <c r="N3" s="83" t="n">
        <f aca="false">AVERAGEIF($B$2:$B$117,$K3,D$2:D$117)</f>
        <v>0</v>
      </c>
      <c r="O3" s="83" t="n">
        <f aca="false">AVERAGEIF($B$2:$B$117,$K3,E$2:E$117)</f>
        <v>0</v>
      </c>
      <c r="P3" s="83" t="n">
        <f aca="false">AVERAGEIF($B$2:$B$117,$K3,F$2:F$117)</f>
        <v>0</v>
      </c>
      <c r="Q3" s="83" t="n">
        <f aca="false">AVERAGEIF($B$2:$B$117,$K3,G$2:G$117)</f>
        <v>0</v>
      </c>
      <c r="R3" s="83" t="e">
        <f aca="false">AVERAGEIF($B$2:$B$117,$K3,H$2:H$117)</f>
        <v>#VALUE!</v>
      </c>
      <c r="S3" s="83" t="e">
        <f aca="false">AVERAGEIF($B$2:$B$117,$K3,I$2:I$117)</f>
        <v>#VALUE!</v>
      </c>
    </row>
    <row r="4" customFormat="false" ht="15" hidden="false" customHeight="false" outlineLevel="0" collapsed="false">
      <c r="A4" s="0" t="s">
        <v>37</v>
      </c>
      <c r="B4" s="0" t="n">
        <v>1</v>
      </c>
      <c r="C4" s="77" t="n">
        <f aca="false">'gas-ff-natural'!C4</f>
        <v>0</v>
      </c>
      <c r="D4" s="78" t="n">
        <f aca="false">'gas-ff-natural'!D4</f>
        <v>0</v>
      </c>
      <c r="E4" s="78" t="n">
        <f aca="false">'gas-ff-natural'!E4</f>
        <v>0</v>
      </c>
      <c r="F4" s="78" t="n">
        <f aca="false">'gas-ff-natural'!F4</f>
        <v>0</v>
      </c>
      <c r="G4" s="78" t="n">
        <f aca="false">'gas-ff-natural'!G4</f>
        <v>0</v>
      </c>
      <c r="H4" s="78" t="e">
        <f aca="false">'gas-ff-natural'!H4</f>
        <v>#VALUE!</v>
      </c>
      <c r="I4" s="77" t="e">
        <f aca="false">'gas-ff-natural'!I4</f>
        <v>#VALUE!</v>
      </c>
      <c r="J4" s="79"/>
      <c r="K4" s="0" t="n">
        <v>3</v>
      </c>
      <c r="L4" s="0" t="s">
        <v>14</v>
      </c>
      <c r="M4" s="83" t="n">
        <f aca="false">AVERAGEIF($B$2:$B$117,$K4,C$2:C$117)</f>
        <v>0</v>
      </c>
      <c r="N4" s="83" t="n">
        <f aca="false">AVERAGEIF($B$2:$B$117,$K4,D$2:D$117)</f>
        <v>0</v>
      </c>
      <c r="O4" s="83" t="n">
        <f aca="false">AVERAGEIF($B$2:$B$117,$K4,E$2:E$117)</f>
        <v>0</v>
      </c>
      <c r="P4" s="83" t="n">
        <f aca="false">AVERAGEIF($B$2:$B$117,$K4,F$2:F$117)</f>
        <v>0</v>
      </c>
      <c r="Q4" s="83" t="n">
        <f aca="false">AVERAGEIF($B$2:$B$117,$K4,G$2:G$117)</f>
        <v>0</v>
      </c>
      <c r="R4" s="83" t="e">
        <f aca="false">AVERAGEIF($B$2:$B$117,$K4,H$2:H$117)</f>
        <v>#VALUE!</v>
      </c>
      <c r="S4" s="83" t="e">
        <f aca="false">AVERAGEIF($B$2:$B$117,$K4,I$2:I$117)</f>
        <v>#VALUE!</v>
      </c>
    </row>
    <row r="5" customFormat="false" ht="15" hidden="false" customHeight="false" outlineLevel="0" collapsed="false">
      <c r="A5" s="0" t="s">
        <v>38</v>
      </c>
      <c r="B5" s="0" t="n">
        <v>1</v>
      </c>
      <c r="C5" s="77" t="n">
        <f aca="false">'gas-ff-natural'!C5</f>
        <v>0</v>
      </c>
      <c r="D5" s="78" t="n">
        <f aca="false">'gas-ff-natural'!D5</f>
        <v>0</v>
      </c>
      <c r="E5" s="78" t="n">
        <f aca="false">'gas-ff-natural'!E5</f>
        <v>0</v>
      </c>
      <c r="F5" s="78" t="n">
        <f aca="false">'gas-ff-natural'!F5</f>
        <v>0</v>
      </c>
      <c r="G5" s="78" t="n">
        <f aca="false">'gas-ff-natural'!G5</f>
        <v>0</v>
      </c>
      <c r="H5" s="78" t="e">
        <f aca="false">'gas-ff-natural'!H5</f>
        <v>#VALUE!</v>
      </c>
      <c r="I5" s="77" t="e">
        <f aca="false">'gas-ff-natural'!I5</f>
        <v>#VALUE!</v>
      </c>
      <c r="J5" s="79"/>
      <c r="K5" s="84" t="n">
        <v>4</v>
      </c>
      <c r="L5" s="84" t="s">
        <v>17</v>
      </c>
      <c r="M5" s="83" t="n">
        <f aca="false">AVERAGEIF($B$2:$B$117,$K5,C$2:C$117)</f>
        <v>0</v>
      </c>
      <c r="N5" s="83" t="n">
        <f aca="false">AVERAGEIF($B$2:$B$117,$K5,D$2:D$117)</f>
        <v>0</v>
      </c>
      <c r="O5" s="83" t="n">
        <f aca="false">AVERAGEIF($B$2:$B$117,$K5,E$2:E$117)</f>
        <v>0</v>
      </c>
      <c r="P5" s="83" t="n">
        <f aca="false">AVERAGEIF($B$2:$B$117,$K5,F$2:F$117)</f>
        <v>0</v>
      </c>
      <c r="Q5" s="83" t="n">
        <f aca="false">AVERAGEIF($B$2:$B$117,$K5,G$2:G$117)</f>
        <v>0</v>
      </c>
      <c r="R5" s="83" t="e">
        <f aca="false">AVERAGEIF($B$2:$B$117,$K5,H$2:H$117)</f>
        <v>#VALUE!</v>
      </c>
      <c r="S5" s="83" t="e">
        <f aca="false">AVERAGEIF($B$2:$B$117,$K5,I$2:I$117)</f>
        <v>#VALUE!</v>
      </c>
    </row>
    <row r="6" customFormat="false" ht="15" hidden="false" customHeight="false" outlineLevel="0" collapsed="false">
      <c r="A6" s="0" t="s">
        <v>39</v>
      </c>
      <c r="B6" s="0" t="n">
        <v>1</v>
      </c>
      <c r="C6" s="77" t="n">
        <f aca="false">'gas-ff-natural'!C6</f>
        <v>0</v>
      </c>
      <c r="D6" s="78" t="n">
        <f aca="false">'gas-ff-natural'!D6</f>
        <v>0</v>
      </c>
      <c r="E6" s="78" t="n">
        <f aca="false">'gas-ff-natural'!E6</f>
        <v>0</v>
      </c>
      <c r="F6" s="78" t="n">
        <f aca="false">'gas-ff-natural'!F6</f>
        <v>0</v>
      </c>
      <c r="G6" s="78" t="n">
        <f aca="false">'gas-ff-natural'!G6</f>
        <v>0</v>
      </c>
      <c r="H6" s="78" t="e">
        <f aca="false">'gas-ff-natural'!H6</f>
        <v>#VALUE!</v>
      </c>
      <c r="I6" s="77" t="e">
        <f aca="false">'gas-ff-natural'!I6</f>
        <v>#VALUE!</v>
      </c>
      <c r="L6" s="79"/>
      <c r="M6" s="79"/>
      <c r="N6" s="79"/>
      <c r="O6" s="79"/>
      <c r="P6" s="79"/>
      <c r="Q6" s="79"/>
      <c r="R6" s="79"/>
    </row>
    <row r="7" customFormat="false" ht="15" hidden="false" customHeight="false" outlineLevel="0" collapsed="false">
      <c r="A7" s="0" t="s">
        <v>40</v>
      </c>
      <c r="B7" s="0" t="n">
        <v>1</v>
      </c>
      <c r="C7" s="77" t="n">
        <f aca="false">'gas-ff-natural'!C7</f>
        <v>0</v>
      </c>
      <c r="D7" s="78" t="n">
        <f aca="false">'gas-ff-natural'!D7</f>
        <v>0</v>
      </c>
      <c r="E7" s="78" t="n">
        <f aca="false">'gas-ff-natural'!E7</f>
        <v>0</v>
      </c>
      <c r="F7" s="78" t="n">
        <f aca="false">'gas-ff-natural'!F7</f>
        <v>0</v>
      </c>
      <c r="G7" s="78" t="n">
        <f aca="false">'gas-ff-natural'!G7</f>
        <v>0</v>
      </c>
      <c r="H7" s="78" t="e">
        <f aca="false">'gas-ff-natural'!H7</f>
        <v>#VALUE!</v>
      </c>
      <c r="I7" s="77" t="e">
        <f aca="false">'gas-ff-natural'!I7</f>
        <v>#VALUE!</v>
      </c>
      <c r="L7" s="79"/>
      <c r="M7" s="79"/>
      <c r="N7" s="79"/>
      <c r="O7" s="79"/>
      <c r="P7" s="79"/>
      <c r="Q7" s="79"/>
      <c r="R7" s="79"/>
    </row>
    <row r="8" customFormat="false" ht="15" hidden="false" customHeight="false" outlineLevel="0" collapsed="false">
      <c r="A8" s="0" t="s">
        <v>41</v>
      </c>
      <c r="B8" s="0" t="n">
        <v>1</v>
      </c>
      <c r="C8" s="77" t="n">
        <f aca="false">'gas-ff-natural'!C8</f>
        <v>0</v>
      </c>
      <c r="D8" s="78" t="n">
        <f aca="false">'gas-ff-natural'!D8</f>
        <v>0</v>
      </c>
      <c r="E8" s="78" t="n">
        <f aca="false">'gas-ff-natural'!E8</f>
        <v>0</v>
      </c>
      <c r="F8" s="78" t="n">
        <f aca="false">'gas-ff-natural'!F8</f>
        <v>0</v>
      </c>
      <c r="G8" s="78" t="n">
        <f aca="false">'gas-ff-natural'!G8</f>
        <v>0</v>
      </c>
      <c r="H8" s="78" t="e">
        <f aca="false">'gas-ff-natural'!H8</f>
        <v>#VALUE!</v>
      </c>
      <c r="I8" s="77" t="e">
        <f aca="false">'gas-ff-natural'!I8</f>
        <v>#VALUE!</v>
      </c>
      <c r="L8" s="79"/>
      <c r="M8" s="79"/>
      <c r="N8" s="79"/>
      <c r="O8" s="79"/>
      <c r="P8" s="79"/>
      <c r="Q8" s="79"/>
      <c r="R8" s="79"/>
    </row>
    <row r="9" customFormat="false" ht="15" hidden="false" customHeight="false" outlineLevel="0" collapsed="false">
      <c r="A9" s="0" t="s">
        <v>42</v>
      </c>
      <c r="B9" s="0" t="n">
        <v>1</v>
      </c>
      <c r="C9" s="77" t="n">
        <f aca="false">'gas-ff-natural'!C9</f>
        <v>0</v>
      </c>
      <c r="D9" s="78" t="n">
        <f aca="false">'gas-ff-natural'!D9</f>
        <v>0</v>
      </c>
      <c r="E9" s="78" t="n">
        <f aca="false">'gas-ff-natural'!E9</f>
        <v>0</v>
      </c>
      <c r="F9" s="78" t="n">
        <f aca="false">'gas-ff-natural'!F9</f>
        <v>0</v>
      </c>
      <c r="G9" s="78" t="n">
        <f aca="false">'gas-ff-natural'!G9</f>
        <v>0</v>
      </c>
      <c r="H9" s="78" t="e">
        <f aca="false">'gas-ff-natural'!H9</f>
        <v>#VALUE!</v>
      </c>
      <c r="I9" s="77" t="e">
        <f aca="false">'gas-ff-natural'!I9</f>
        <v>#VALUE!</v>
      </c>
      <c r="L9" s="79"/>
      <c r="M9" s="79"/>
      <c r="N9" s="79"/>
      <c r="O9" s="79"/>
      <c r="P9" s="79"/>
      <c r="Q9" s="79"/>
      <c r="R9" s="79"/>
    </row>
    <row r="10" customFormat="false" ht="15" hidden="false" customHeight="false" outlineLevel="0" collapsed="false">
      <c r="A10" s="0" t="s">
        <v>43</v>
      </c>
      <c r="B10" s="0" t="n">
        <v>1</v>
      </c>
      <c r="C10" s="77" t="n">
        <f aca="false">'gas-ff-natural'!C10</f>
        <v>0</v>
      </c>
      <c r="D10" s="78" t="n">
        <f aca="false">'gas-ff-natural'!D10</f>
        <v>0</v>
      </c>
      <c r="E10" s="78" t="n">
        <f aca="false">'gas-ff-natural'!E10</f>
        <v>0</v>
      </c>
      <c r="F10" s="78" t="n">
        <f aca="false">'gas-ff-natural'!F10</f>
        <v>0</v>
      </c>
      <c r="G10" s="78" t="n">
        <f aca="false">'gas-ff-natural'!G10</f>
        <v>0</v>
      </c>
      <c r="H10" s="78" t="e">
        <f aca="false">'gas-ff-natural'!H10</f>
        <v>#VALUE!</v>
      </c>
      <c r="I10" s="77" t="e">
        <f aca="false">'gas-ff-natural'!I10</f>
        <v>#VALUE!</v>
      </c>
      <c r="L10" s="79"/>
      <c r="M10" s="79"/>
      <c r="N10" s="79"/>
      <c r="O10" s="79"/>
      <c r="P10" s="79"/>
      <c r="Q10" s="79"/>
      <c r="R10" s="79"/>
    </row>
    <row r="11" customFormat="false" ht="15" hidden="false" customHeight="false" outlineLevel="0" collapsed="false">
      <c r="A11" s="0" t="s">
        <v>44</v>
      </c>
      <c r="B11" s="0" t="n">
        <v>1</v>
      </c>
      <c r="C11" s="77" t="n">
        <f aca="false">'gas-ff-natural'!C11</f>
        <v>0</v>
      </c>
      <c r="D11" s="78" t="n">
        <f aca="false">'gas-ff-natural'!D11</f>
        <v>0</v>
      </c>
      <c r="E11" s="78" t="n">
        <f aca="false">'gas-ff-natural'!E11</f>
        <v>0</v>
      </c>
      <c r="F11" s="78" t="n">
        <f aca="false">'gas-ff-natural'!F11</f>
        <v>0</v>
      </c>
      <c r="G11" s="78" t="n">
        <f aca="false">'gas-ff-natural'!G11</f>
        <v>0</v>
      </c>
      <c r="H11" s="78" t="e">
        <f aca="false">'gas-ff-natural'!H11</f>
        <v>#VALUE!</v>
      </c>
      <c r="I11" s="77" t="e">
        <f aca="false">'gas-ff-natural'!I11</f>
        <v>#VALUE!</v>
      </c>
      <c r="L11" s="79"/>
      <c r="M11" s="79"/>
      <c r="N11" s="79"/>
      <c r="O11" s="79"/>
      <c r="P11" s="79"/>
      <c r="Q11" s="79"/>
      <c r="R11" s="79"/>
    </row>
    <row r="12" customFormat="false" ht="15" hidden="false" customHeight="false" outlineLevel="0" collapsed="false">
      <c r="A12" s="0" t="s">
        <v>45</v>
      </c>
      <c r="B12" s="0" t="n">
        <v>1</v>
      </c>
      <c r="C12" s="77" t="n">
        <f aca="false">'gas-ff-natural'!C12</f>
        <v>0</v>
      </c>
      <c r="D12" s="78" t="n">
        <f aca="false">'gas-ff-natural'!D12</f>
        <v>0</v>
      </c>
      <c r="E12" s="78" t="n">
        <f aca="false">'gas-ff-natural'!E12</f>
        <v>0</v>
      </c>
      <c r="F12" s="78" t="n">
        <f aca="false">'gas-ff-natural'!F12</f>
        <v>0</v>
      </c>
      <c r="G12" s="78" t="n">
        <f aca="false">'gas-ff-natural'!G12</f>
        <v>0</v>
      </c>
      <c r="H12" s="78" t="e">
        <f aca="false">'gas-ff-natural'!H12</f>
        <v>#VALUE!</v>
      </c>
      <c r="I12" s="77" t="e">
        <f aca="false">'gas-ff-natural'!I12</f>
        <v>#VALUE!</v>
      </c>
      <c r="L12" s="79"/>
      <c r="M12" s="79"/>
      <c r="N12" s="79"/>
      <c r="O12" s="79"/>
      <c r="P12" s="79"/>
      <c r="Q12" s="79"/>
      <c r="R12" s="79"/>
    </row>
    <row r="13" customFormat="false" ht="15" hidden="false" customHeight="false" outlineLevel="0" collapsed="false">
      <c r="A13" s="0" t="s">
        <v>46</v>
      </c>
      <c r="B13" s="0" t="n">
        <v>1</v>
      </c>
      <c r="C13" s="77" t="n">
        <f aca="false">'gas-ff-natural'!C13</f>
        <v>0</v>
      </c>
      <c r="D13" s="78" t="n">
        <f aca="false">'gas-ff-natural'!D13</f>
        <v>0</v>
      </c>
      <c r="E13" s="78" t="n">
        <f aca="false">'gas-ff-natural'!E13</f>
        <v>0</v>
      </c>
      <c r="F13" s="78" t="n">
        <f aca="false">'gas-ff-natural'!F13</f>
        <v>0</v>
      </c>
      <c r="G13" s="78" t="n">
        <f aca="false">'gas-ff-natural'!G13</f>
        <v>0</v>
      </c>
      <c r="H13" s="78" t="e">
        <f aca="false">'gas-ff-natural'!H13</f>
        <v>#VALUE!</v>
      </c>
      <c r="I13" s="77" t="e">
        <f aca="false">'gas-ff-natural'!I13</f>
        <v>#VALUE!</v>
      </c>
      <c r="L13" s="79"/>
      <c r="M13" s="79"/>
      <c r="N13" s="79"/>
      <c r="O13" s="79"/>
      <c r="P13" s="79"/>
      <c r="Q13" s="79"/>
      <c r="R13" s="79"/>
    </row>
    <row r="14" customFormat="false" ht="15" hidden="false" customHeight="false" outlineLevel="0" collapsed="false">
      <c r="A14" s="0" t="s">
        <v>47</v>
      </c>
      <c r="B14" s="0" t="n">
        <v>1</v>
      </c>
      <c r="C14" s="77" t="n">
        <f aca="false">'gas-ff-natural'!C14</f>
        <v>0</v>
      </c>
      <c r="D14" s="78" t="n">
        <f aca="false">'gas-ff-natural'!D14</f>
        <v>0</v>
      </c>
      <c r="E14" s="78" t="n">
        <f aca="false">'gas-ff-natural'!E14</f>
        <v>0</v>
      </c>
      <c r="F14" s="78" t="n">
        <f aca="false">'gas-ff-natural'!F14</f>
        <v>0</v>
      </c>
      <c r="G14" s="78" t="n">
        <f aca="false">'gas-ff-natural'!G14</f>
        <v>0</v>
      </c>
      <c r="H14" s="78" t="e">
        <f aca="false">'gas-ff-natural'!H14</f>
        <v>#VALUE!</v>
      </c>
      <c r="I14" s="77" t="e">
        <f aca="false">'gas-ff-natural'!I14</f>
        <v>#VALUE!</v>
      </c>
      <c r="L14" s="79"/>
      <c r="M14" s="79"/>
      <c r="N14" s="79"/>
      <c r="O14" s="79"/>
      <c r="P14" s="79"/>
      <c r="Q14" s="79"/>
      <c r="R14" s="79"/>
    </row>
    <row r="15" customFormat="false" ht="15" hidden="false" customHeight="false" outlineLevel="0" collapsed="false">
      <c r="A15" s="0" t="s">
        <v>48</v>
      </c>
      <c r="B15" s="0" t="n">
        <v>1</v>
      </c>
      <c r="C15" s="77" t="n">
        <f aca="false">'gas-ff-natural'!C15</f>
        <v>0</v>
      </c>
      <c r="D15" s="78" t="n">
        <f aca="false">'gas-ff-natural'!D15</f>
        <v>0</v>
      </c>
      <c r="E15" s="78" t="n">
        <f aca="false">'gas-ff-natural'!E15</f>
        <v>0</v>
      </c>
      <c r="F15" s="78" t="n">
        <f aca="false">'gas-ff-natural'!F15</f>
        <v>0</v>
      </c>
      <c r="G15" s="78" t="n">
        <f aca="false">'gas-ff-natural'!G15</f>
        <v>0</v>
      </c>
      <c r="H15" s="78" t="e">
        <f aca="false">'gas-ff-natural'!H15</f>
        <v>#VALUE!</v>
      </c>
      <c r="I15" s="77" t="e">
        <f aca="false">'gas-ff-natural'!I15</f>
        <v>#VALUE!</v>
      </c>
      <c r="L15" s="79"/>
      <c r="M15" s="79"/>
      <c r="N15" s="79"/>
      <c r="O15" s="79"/>
      <c r="P15" s="79"/>
      <c r="Q15" s="79"/>
      <c r="R15" s="79"/>
    </row>
    <row r="16" customFormat="false" ht="15" hidden="false" customHeight="false" outlineLevel="0" collapsed="false">
      <c r="A16" s="0" t="s">
        <v>49</v>
      </c>
      <c r="B16" s="0" t="n">
        <v>1</v>
      </c>
      <c r="C16" s="77" t="n">
        <f aca="false">'gas-ff-natural'!C16</f>
        <v>0</v>
      </c>
      <c r="D16" s="78" t="n">
        <f aca="false">'gas-ff-natural'!D16</f>
        <v>0</v>
      </c>
      <c r="E16" s="78" t="n">
        <f aca="false">'gas-ff-natural'!E16</f>
        <v>0</v>
      </c>
      <c r="F16" s="78" t="n">
        <f aca="false">'gas-ff-natural'!F16</f>
        <v>0</v>
      </c>
      <c r="G16" s="78" t="n">
        <f aca="false">'gas-ff-natural'!G16</f>
        <v>0</v>
      </c>
      <c r="H16" s="78" t="e">
        <f aca="false">'gas-ff-natural'!H16</f>
        <v>#VALUE!</v>
      </c>
      <c r="I16" s="77" t="e">
        <f aca="false">'gas-ff-natural'!I16</f>
        <v>#VALUE!</v>
      </c>
      <c r="L16" s="79"/>
      <c r="M16" s="79"/>
      <c r="N16" s="79"/>
      <c r="O16" s="79"/>
      <c r="P16" s="79"/>
      <c r="Q16" s="79"/>
      <c r="R16" s="79"/>
    </row>
    <row r="17" customFormat="false" ht="15" hidden="false" customHeight="false" outlineLevel="0" collapsed="false">
      <c r="A17" s="0" t="s">
        <v>50</v>
      </c>
      <c r="B17" s="0" t="n">
        <v>1</v>
      </c>
      <c r="C17" s="77" t="n">
        <f aca="false">'gas-ff-natural'!C17</f>
        <v>0</v>
      </c>
      <c r="D17" s="78" t="n">
        <f aca="false">'gas-ff-natural'!D17</f>
        <v>0</v>
      </c>
      <c r="E17" s="78" t="n">
        <f aca="false">'gas-ff-natural'!E17</f>
        <v>0</v>
      </c>
      <c r="F17" s="78" t="n">
        <f aca="false">'gas-ff-natural'!F17</f>
        <v>0</v>
      </c>
      <c r="G17" s="78" t="n">
        <f aca="false">'gas-ff-natural'!G17</f>
        <v>0</v>
      </c>
      <c r="H17" s="78" t="e">
        <f aca="false">'gas-ff-natural'!H17</f>
        <v>#VALUE!</v>
      </c>
      <c r="I17" s="77" t="e">
        <f aca="false">'gas-ff-natural'!I17</f>
        <v>#VALUE!</v>
      </c>
      <c r="L17" s="79"/>
      <c r="M17" s="79"/>
      <c r="N17" s="79"/>
      <c r="O17" s="79"/>
      <c r="P17" s="79"/>
      <c r="Q17" s="79"/>
      <c r="R17" s="79"/>
    </row>
    <row r="18" customFormat="false" ht="15" hidden="false" customHeight="false" outlineLevel="0" collapsed="false">
      <c r="A18" s="0" t="s">
        <v>51</v>
      </c>
      <c r="B18" s="0" t="n">
        <v>1</v>
      </c>
      <c r="C18" s="77" t="n">
        <f aca="false">'gas-ff-natural'!C18</f>
        <v>0</v>
      </c>
      <c r="D18" s="78" t="n">
        <f aca="false">'gas-ff-natural'!D18</f>
        <v>0</v>
      </c>
      <c r="E18" s="78" t="n">
        <f aca="false">'gas-ff-natural'!E18</f>
        <v>0</v>
      </c>
      <c r="F18" s="78" t="n">
        <f aca="false">'gas-ff-natural'!F18</f>
        <v>0</v>
      </c>
      <c r="G18" s="78" t="n">
        <f aca="false">'gas-ff-natural'!G18</f>
        <v>0</v>
      </c>
      <c r="H18" s="78" t="e">
        <f aca="false">'gas-ff-natural'!H18</f>
        <v>#VALUE!</v>
      </c>
      <c r="I18" s="77" t="e">
        <f aca="false">'gas-ff-natural'!I18</f>
        <v>#VALUE!</v>
      </c>
      <c r="L18" s="79"/>
      <c r="M18" s="79"/>
      <c r="N18" s="79"/>
      <c r="O18" s="79"/>
      <c r="P18" s="79"/>
      <c r="Q18" s="79"/>
      <c r="R18" s="79"/>
    </row>
    <row r="19" customFormat="false" ht="15" hidden="false" customHeight="false" outlineLevel="0" collapsed="false">
      <c r="A19" s="0" t="s">
        <v>52</v>
      </c>
      <c r="B19" s="0" t="n">
        <v>1</v>
      </c>
      <c r="C19" s="77" t="n">
        <f aca="false">'gas-ff-natural'!C19</f>
        <v>0</v>
      </c>
      <c r="D19" s="78" t="n">
        <f aca="false">'gas-ff-natural'!D19</f>
        <v>0</v>
      </c>
      <c r="E19" s="78" t="n">
        <f aca="false">'gas-ff-natural'!E19</f>
        <v>0</v>
      </c>
      <c r="F19" s="78" t="n">
        <f aca="false">'gas-ff-natural'!F19</f>
        <v>0</v>
      </c>
      <c r="G19" s="78" t="n">
        <f aca="false">'gas-ff-natural'!G19</f>
        <v>0</v>
      </c>
      <c r="H19" s="78" t="e">
        <f aca="false">'gas-ff-natural'!H19</f>
        <v>#VALUE!</v>
      </c>
      <c r="I19" s="77" t="e">
        <f aca="false">'gas-ff-natural'!I19</f>
        <v>#VALUE!</v>
      </c>
      <c r="L19" s="79"/>
      <c r="M19" s="79"/>
      <c r="N19" s="79"/>
      <c r="O19" s="79"/>
      <c r="P19" s="79"/>
      <c r="Q19" s="79"/>
      <c r="R19" s="79"/>
    </row>
    <row r="20" customFormat="false" ht="15" hidden="false" customHeight="false" outlineLevel="0" collapsed="false">
      <c r="A20" s="0" t="s">
        <v>53</v>
      </c>
      <c r="B20" s="0" t="n">
        <v>1</v>
      </c>
      <c r="C20" s="77" t="n">
        <f aca="false">'gas-ff-natural'!C20</f>
        <v>0</v>
      </c>
      <c r="D20" s="78" t="n">
        <f aca="false">'gas-ff-natural'!D20</f>
        <v>0</v>
      </c>
      <c r="E20" s="78" t="n">
        <f aca="false">'gas-ff-natural'!E20</f>
        <v>0</v>
      </c>
      <c r="F20" s="78" t="n">
        <f aca="false">'gas-ff-natural'!F20</f>
        <v>0</v>
      </c>
      <c r="G20" s="78" t="n">
        <f aca="false">'gas-ff-natural'!G20</f>
        <v>0</v>
      </c>
      <c r="H20" s="78" t="e">
        <f aca="false">'gas-ff-natural'!H20</f>
        <v>#VALUE!</v>
      </c>
      <c r="I20" s="77" t="e">
        <f aca="false">'gas-ff-natural'!I20</f>
        <v>#VALUE!</v>
      </c>
      <c r="L20" s="79"/>
      <c r="M20" s="79"/>
      <c r="N20" s="79"/>
      <c r="O20" s="79"/>
      <c r="P20" s="79"/>
      <c r="Q20" s="79"/>
      <c r="R20" s="79"/>
    </row>
    <row r="21" customFormat="false" ht="15" hidden="false" customHeight="false" outlineLevel="0" collapsed="false">
      <c r="A21" s="0" t="s">
        <v>54</v>
      </c>
      <c r="B21" s="0" t="n">
        <v>1</v>
      </c>
      <c r="C21" s="77" t="n">
        <f aca="false">'gas-ff-natural'!C21</f>
        <v>0</v>
      </c>
      <c r="D21" s="78" t="n">
        <f aca="false">'gas-ff-natural'!D21</f>
        <v>0</v>
      </c>
      <c r="E21" s="78" t="n">
        <f aca="false">'gas-ff-natural'!E21</f>
        <v>0</v>
      </c>
      <c r="F21" s="78" t="n">
        <f aca="false">'gas-ff-natural'!F21</f>
        <v>0</v>
      </c>
      <c r="G21" s="78" t="n">
        <f aca="false">'gas-ff-natural'!G21</f>
        <v>0</v>
      </c>
      <c r="H21" s="78" t="e">
        <f aca="false">'gas-ff-natural'!H21</f>
        <v>#VALUE!</v>
      </c>
      <c r="I21" s="77" t="e">
        <f aca="false">'gas-ff-natural'!I21</f>
        <v>#VALUE!</v>
      </c>
      <c r="L21" s="79"/>
      <c r="M21" s="79"/>
      <c r="N21" s="79"/>
      <c r="O21" s="79"/>
      <c r="P21" s="79"/>
      <c r="Q21" s="79"/>
      <c r="R21" s="79"/>
    </row>
    <row r="22" customFormat="false" ht="15" hidden="false" customHeight="false" outlineLevel="0" collapsed="false">
      <c r="A22" s="0" t="s">
        <v>55</v>
      </c>
      <c r="B22" s="0" t="n">
        <v>1</v>
      </c>
      <c r="C22" s="77" t="n">
        <f aca="false">'gas-ff-natural'!C22</f>
        <v>0</v>
      </c>
      <c r="D22" s="78" t="n">
        <f aca="false">'gas-ff-natural'!D22</f>
        <v>0</v>
      </c>
      <c r="E22" s="78" t="n">
        <f aca="false">'gas-ff-natural'!E22</f>
        <v>0</v>
      </c>
      <c r="F22" s="78" t="n">
        <f aca="false">'gas-ff-natural'!F22</f>
        <v>0</v>
      </c>
      <c r="G22" s="78" t="n">
        <f aca="false">'gas-ff-natural'!G22</f>
        <v>0</v>
      </c>
      <c r="H22" s="78" t="e">
        <f aca="false">'gas-ff-natural'!H22</f>
        <v>#VALUE!</v>
      </c>
      <c r="I22" s="77" t="e">
        <f aca="false">'gas-ff-natural'!I22</f>
        <v>#VALUE!</v>
      </c>
      <c r="L22" s="79"/>
      <c r="M22" s="79"/>
      <c r="N22" s="79"/>
      <c r="O22" s="79"/>
      <c r="P22" s="79"/>
      <c r="Q22" s="79"/>
      <c r="R22" s="79"/>
    </row>
    <row r="23" customFormat="false" ht="15" hidden="false" customHeight="false" outlineLevel="0" collapsed="false">
      <c r="A23" s="0" t="s">
        <v>56</v>
      </c>
      <c r="B23" s="0" t="n">
        <v>1</v>
      </c>
      <c r="C23" s="77" t="n">
        <f aca="false">'gas-ff-natural'!C23</f>
        <v>0</v>
      </c>
      <c r="D23" s="78" t="n">
        <f aca="false">'gas-ff-natural'!D23</f>
        <v>0</v>
      </c>
      <c r="E23" s="78" t="n">
        <f aca="false">'gas-ff-natural'!E23</f>
        <v>0</v>
      </c>
      <c r="F23" s="78" t="n">
        <f aca="false">'gas-ff-natural'!F23</f>
        <v>0</v>
      </c>
      <c r="G23" s="78" t="n">
        <f aca="false">'gas-ff-natural'!G23</f>
        <v>0</v>
      </c>
      <c r="H23" s="78" t="e">
        <f aca="false">'gas-ff-natural'!H23</f>
        <v>#VALUE!</v>
      </c>
      <c r="I23" s="77" t="e">
        <f aca="false">'gas-ff-natural'!I23</f>
        <v>#VALUE!</v>
      </c>
      <c r="L23" s="79"/>
      <c r="M23" s="79"/>
      <c r="N23" s="79"/>
      <c r="O23" s="79"/>
      <c r="P23" s="79"/>
      <c r="Q23" s="79"/>
      <c r="R23" s="79"/>
    </row>
    <row r="24" customFormat="false" ht="15" hidden="false" customHeight="false" outlineLevel="0" collapsed="false">
      <c r="A24" s="0" t="s">
        <v>57</v>
      </c>
      <c r="B24" s="0" t="n">
        <v>1</v>
      </c>
      <c r="C24" s="77" t="n">
        <f aca="false">'gas-ff-natural'!C24</f>
        <v>0</v>
      </c>
      <c r="D24" s="78" t="n">
        <f aca="false">'gas-ff-natural'!D24</f>
        <v>0</v>
      </c>
      <c r="E24" s="78" t="n">
        <f aca="false">'gas-ff-natural'!E24</f>
        <v>0</v>
      </c>
      <c r="F24" s="78" t="n">
        <f aca="false">'gas-ff-natural'!F24</f>
        <v>0</v>
      </c>
      <c r="G24" s="78" t="n">
        <f aca="false">'gas-ff-natural'!G24</f>
        <v>0</v>
      </c>
      <c r="H24" s="78" t="e">
        <f aca="false">'gas-ff-natural'!H24</f>
        <v>#VALUE!</v>
      </c>
      <c r="I24" s="77" t="e">
        <f aca="false">'gas-ff-natural'!I24</f>
        <v>#VALUE!</v>
      </c>
      <c r="L24" s="79"/>
      <c r="M24" s="79"/>
      <c r="N24" s="79"/>
      <c r="O24" s="79"/>
      <c r="P24" s="79"/>
      <c r="Q24" s="79"/>
      <c r="R24" s="79"/>
    </row>
    <row r="25" customFormat="false" ht="15" hidden="false" customHeight="false" outlineLevel="0" collapsed="false">
      <c r="A25" s="0" t="s">
        <v>58</v>
      </c>
      <c r="B25" s="0" t="n">
        <v>1</v>
      </c>
      <c r="C25" s="77" t="n">
        <f aca="false">'gas-ff-natural'!C25</f>
        <v>0</v>
      </c>
      <c r="D25" s="78" t="n">
        <f aca="false">'gas-ff-natural'!D25</f>
        <v>0</v>
      </c>
      <c r="E25" s="78" t="n">
        <f aca="false">'gas-ff-natural'!E25</f>
        <v>0</v>
      </c>
      <c r="F25" s="78" t="n">
        <f aca="false">'gas-ff-natural'!F25</f>
        <v>0</v>
      </c>
      <c r="G25" s="78" t="n">
        <f aca="false">'gas-ff-natural'!G25</f>
        <v>0</v>
      </c>
      <c r="H25" s="78" t="e">
        <f aca="false">'gas-ff-natural'!H25</f>
        <v>#VALUE!</v>
      </c>
      <c r="I25" s="77" t="e">
        <f aca="false">'gas-ff-natural'!I25</f>
        <v>#VALUE!</v>
      </c>
      <c r="L25" s="79"/>
      <c r="M25" s="79"/>
      <c r="N25" s="79"/>
      <c r="O25" s="79"/>
      <c r="P25" s="79"/>
      <c r="Q25" s="79"/>
      <c r="R25" s="79"/>
    </row>
    <row r="26" customFormat="false" ht="15" hidden="false" customHeight="false" outlineLevel="0" collapsed="false">
      <c r="A26" s="0" t="s">
        <v>59</v>
      </c>
      <c r="B26" s="0" t="n">
        <v>1</v>
      </c>
      <c r="C26" s="77" t="n">
        <f aca="false">'gas-ff-natural'!C26</f>
        <v>0</v>
      </c>
      <c r="D26" s="78" t="n">
        <f aca="false">'gas-ff-natural'!D26</f>
        <v>0</v>
      </c>
      <c r="E26" s="78" t="n">
        <f aca="false">'gas-ff-natural'!E26</f>
        <v>0</v>
      </c>
      <c r="F26" s="78" t="n">
        <f aca="false">'gas-ff-natural'!F26</f>
        <v>0</v>
      </c>
      <c r="G26" s="78" t="n">
        <f aca="false">'gas-ff-natural'!G26</f>
        <v>0</v>
      </c>
      <c r="H26" s="78" t="e">
        <f aca="false">'gas-ff-natural'!H26</f>
        <v>#VALUE!</v>
      </c>
      <c r="I26" s="77" t="e">
        <f aca="false">'gas-ff-natural'!I26</f>
        <v>#VALUE!</v>
      </c>
      <c r="L26" s="79"/>
      <c r="M26" s="79"/>
      <c r="N26" s="79"/>
      <c r="O26" s="79"/>
      <c r="P26" s="79"/>
      <c r="Q26" s="79"/>
      <c r="R26" s="79"/>
    </row>
    <row r="27" customFormat="false" ht="15" hidden="false" customHeight="false" outlineLevel="0" collapsed="false">
      <c r="A27" s="0" t="s">
        <v>60</v>
      </c>
      <c r="B27" s="0" t="n">
        <v>1</v>
      </c>
      <c r="C27" s="77" t="n">
        <f aca="false">'gas-ff-natural'!C27</f>
        <v>0</v>
      </c>
      <c r="D27" s="78" t="n">
        <f aca="false">'gas-ff-natural'!D27</f>
        <v>0</v>
      </c>
      <c r="E27" s="78" t="n">
        <f aca="false">'gas-ff-natural'!E27</f>
        <v>0</v>
      </c>
      <c r="F27" s="78" t="n">
        <f aca="false">'gas-ff-natural'!F27</f>
        <v>0</v>
      </c>
      <c r="G27" s="78" t="n">
        <f aca="false">'gas-ff-natural'!G27</f>
        <v>0</v>
      </c>
      <c r="H27" s="78" t="e">
        <f aca="false">'gas-ff-natural'!H27</f>
        <v>#VALUE!</v>
      </c>
      <c r="I27" s="77" t="e">
        <f aca="false">'gas-ff-natural'!I27</f>
        <v>#VALUE!</v>
      </c>
      <c r="L27" s="79"/>
      <c r="M27" s="79"/>
      <c r="N27" s="79"/>
      <c r="O27" s="79"/>
      <c r="P27" s="79"/>
      <c r="Q27" s="79"/>
      <c r="R27" s="79"/>
    </row>
    <row r="28" customFormat="false" ht="15" hidden="false" customHeight="false" outlineLevel="0" collapsed="false">
      <c r="A28" s="0" t="s">
        <v>61</v>
      </c>
      <c r="B28" s="0" t="n">
        <v>1</v>
      </c>
      <c r="C28" s="77" t="n">
        <f aca="false">'gas-ff-natural'!C28</f>
        <v>0</v>
      </c>
      <c r="D28" s="78" t="n">
        <f aca="false">'gas-ff-natural'!D28</f>
        <v>0</v>
      </c>
      <c r="E28" s="78" t="n">
        <f aca="false">'gas-ff-natural'!E28</f>
        <v>0</v>
      </c>
      <c r="F28" s="78" t="n">
        <f aca="false">'gas-ff-natural'!F28</f>
        <v>0</v>
      </c>
      <c r="G28" s="78" t="n">
        <f aca="false">'gas-ff-natural'!G28</f>
        <v>0</v>
      </c>
      <c r="H28" s="78" t="e">
        <f aca="false">'gas-ff-natural'!H28</f>
        <v>#VALUE!</v>
      </c>
      <c r="I28" s="77" t="e">
        <f aca="false">'gas-ff-natural'!I28</f>
        <v>#VALUE!</v>
      </c>
      <c r="L28" s="79"/>
      <c r="M28" s="79"/>
      <c r="N28" s="79"/>
      <c r="O28" s="79"/>
      <c r="P28" s="79"/>
      <c r="Q28" s="79"/>
      <c r="R28" s="79"/>
    </row>
    <row r="29" customFormat="false" ht="15" hidden="false" customHeight="false" outlineLevel="0" collapsed="false">
      <c r="A29" s="0" t="s">
        <v>62</v>
      </c>
      <c r="B29" s="0" t="n">
        <v>1</v>
      </c>
      <c r="C29" s="77" t="n">
        <f aca="false">'gas-ff-natural'!C29</f>
        <v>0</v>
      </c>
      <c r="D29" s="78" t="n">
        <f aca="false">'gas-ff-natural'!D29</f>
        <v>0</v>
      </c>
      <c r="E29" s="78" t="n">
        <f aca="false">'gas-ff-natural'!E29</f>
        <v>0</v>
      </c>
      <c r="F29" s="78" t="n">
        <f aca="false">'gas-ff-natural'!F29</f>
        <v>0</v>
      </c>
      <c r="G29" s="78" t="n">
        <f aca="false">'gas-ff-natural'!G29</f>
        <v>0</v>
      </c>
      <c r="H29" s="78" t="e">
        <f aca="false">'gas-ff-natural'!H29</f>
        <v>#VALUE!</v>
      </c>
      <c r="I29" s="77" t="e">
        <f aca="false">'gas-ff-natural'!I29</f>
        <v>#VALUE!</v>
      </c>
      <c r="L29" s="79"/>
      <c r="M29" s="79"/>
      <c r="N29" s="79"/>
      <c r="O29" s="79"/>
      <c r="P29" s="79"/>
      <c r="Q29" s="79"/>
      <c r="R29" s="79"/>
    </row>
    <row r="30" customFormat="false" ht="15" hidden="false" customHeight="false" outlineLevel="0" collapsed="false">
      <c r="A30" s="0" t="s">
        <v>63</v>
      </c>
      <c r="B30" s="0" t="n">
        <v>1</v>
      </c>
      <c r="C30" s="77" t="n">
        <f aca="false">'gas-ff-natural'!C30</f>
        <v>0</v>
      </c>
      <c r="D30" s="78" t="n">
        <f aca="false">'gas-ff-natural'!D30</f>
        <v>0</v>
      </c>
      <c r="E30" s="78" t="n">
        <f aca="false">'gas-ff-natural'!E30</f>
        <v>0</v>
      </c>
      <c r="F30" s="78" t="n">
        <f aca="false">'gas-ff-natural'!F30</f>
        <v>0</v>
      </c>
      <c r="G30" s="78" t="n">
        <f aca="false">'gas-ff-natural'!G30</f>
        <v>0</v>
      </c>
      <c r="H30" s="78" t="e">
        <f aca="false">'gas-ff-natural'!H30</f>
        <v>#VALUE!</v>
      </c>
      <c r="I30" s="77" t="e">
        <f aca="false">'gas-ff-natural'!I30</f>
        <v>#VALUE!</v>
      </c>
      <c r="L30" s="79"/>
      <c r="M30" s="79"/>
      <c r="N30" s="79"/>
      <c r="O30" s="79"/>
      <c r="P30" s="79"/>
      <c r="Q30" s="79"/>
      <c r="R30" s="79"/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n">
        <f aca="false">'gas-ff-natural'!C31</f>
        <v>0</v>
      </c>
      <c r="D31" s="78" t="n">
        <f aca="false">'gas-ff-natural'!D31</f>
        <v>0</v>
      </c>
      <c r="E31" s="78" t="n">
        <f aca="false">'gas-ff-natural'!E31</f>
        <v>0</v>
      </c>
      <c r="F31" s="78" t="n">
        <f aca="false">'gas-ff-natural'!F31</f>
        <v>0</v>
      </c>
      <c r="G31" s="78" t="n">
        <f aca="false">'gas-ff-natural'!G31</f>
        <v>0</v>
      </c>
      <c r="H31" s="78" t="e">
        <f aca="false">'gas-ff-natural'!H31</f>
        <v>#VALUE!</v>
      </c>
      <c r="I31" s="77" t="e">
        <f aca="false">'gas-ff-natural'!I31</f>
        <v>#VALUE!</v>
      </c>
      <c r="L31" s="79"/>
      <c r="M31" s="79"/>
      <c r="N31" s="79"/>
      <c r="O31" s="79"/>
      <c r="P31" s="79"/>
      <c r="Q31" s="79"/>
      <c r="R31" s="79"/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n">
        <f aca="false">'gas-ff-natural'!C32</f>
        <v>0</v>
      </c>
      <c r="D32" s="78" t="n">
        <f aca="false">'gas-ff-natural'!D32</f>
        <v>0</v>
      </c>
      <c r="E32" s="78" t="n">
        <f aca="false">'gas-ff-natural'!E32</f>
        <v>0</v>
      </c>
      <c r="F32" s="78" t="n">
        <f aca="false">'gas-ff-natural'!F32</f>
        <v>0</v>
      </c>
      <c r="G32" s="78" t="n">
        <f aca="false">'gas-ff-natural'!G32</f>
        <v>0</v>
      </c>
      <c r="H32" s="78" t="e">
        <f aca="false">'gas-ff-natural'!H32</f>
        <v>#VALUE!</v>
      </c>
      <c r="I32" s="77" t="e">
        <f aca="false">'gas-ff-natural'!I32</f>
        <v>#VALUE!</v>
      </c>
      <c r="L32" s="79"/>
      <c r="M32" s="79"/>
      <c r="N32" s="79"/>
      <c r="O32" s="79"/>
      <c r="P32" s="79"/>
      <c r="Q32" s="79"/>
      <c r="R32" s="79"/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n">
        <f aca="false">'gas-ff-natural'!C33</f>
        <v>0</v>
      </c>
      <c r="D33" s="78" t="n">
        <f aca="false">'gas-ff-natural'!D33</f>
        <v>0</v>
      </c>
      <c r="E33" s="78" t="n">
        <f aca="false">'gas-ff-natural'!E33</f>
        <v>0</v>
      </c>
      <c r="F33" s="78" t="n">
        <f aca="false">'gas-ff-natural'!F33</f>
        <v>0</v>
      </c>
      <c r="G33" s="78" t="n">
        <f aca="false">'gas-ff-natural'!G33</f>
        <v>0</v>
      </c>
      <c r="H33" s="78" t="e">
        <f aca="false">'gas-ff-natural'!H33</f>
        <v>#VALUE!</v>
      </c>
      <c r="I33" s="77" t="e">
        <f aca="false">'gas-ff-natural'!I33</f>
        <v>#VALUE!</v>
      </c>
      <c r="L33" s="79"/>
      <c r="M33" s="79"/>
      <c r="N33" s="79"/>
      <c r="O33" s="79"/>
      <c r="P33" s="79"/>
      <c r="Q33" s="79"/>
      <c r="R33" s="79"/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n">
        <f aca="false">'gas-ff-natural'!C34</f>
        <v>0</v>
      </c>
      <c r="D34" s="78" t="n">
        <f aca="false">'gas-ff-natural'!D34</f>
        <v>0</v>
      </c>
      <c r="E34" s="78" t="n">
        <f aca="false">'gas-ff-natural'!E34</f>
        <v>0</v>
      </c>
      <c r="F34" s="78" t="n">
        <f aca="false">'gas-ff-natural'!F34</f>
        <v>0</v>
      </c>
      <c r="G34" s="78" t="n">
        <f aca="false">'gas-ff-natural'!G34</f>
        <v>0</v>
      </c>
      <c r="H34" s="78" t="e">
        <f aca="false">'gas-ff-natural'!H34</f>
        <v>#VALUE!</v>
      </c>
      <c r="I34" s="77" t="e">
        <f aca="false">'gas-ff-natural'!I34</f>
        <v>#VALUE!</v>
      </c>
      <c r="L34" s="79"/>
      <c r="M34" s="79"/>
      <c r="N34" s="79"/>
      <c r="O34" s="79"/>
      <c r="P34" s="79"/>
      <c r="Q34" s="79"/>
      <c r="R34" s="79"/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n">
        <f aca="false">'gas-ff-natural'!C35</f>
        <v>0</v>
      </c>
      <c r="D35" s="78" t="n">
        <f aca="false">'gas-ff-natural'!D35</f>
        <v>0</v>
      </c>
      <c r="E35" s="78" t="n">
        <f aca="false">'gas-ff-natural'!E35</f>
        <v>0</v>
      </c>
      <c r="F35" s="78" t="n">
        <f aca="false">'gas-ff-natural'!F35</f>
        <v>0</v>
      </c>
      <c r="G35" s="78" t="n">
        <f aca="false">'gas-ff-natural'!G35</f>
        <v>0</v>
      </c>
      <c r="H35" s="78" t="e">
        <f aca="false">'gas-ff-natural'!H35</f>
        <v>#VALUE!</v>
      </c>
      <c r="I35" s="77" t="e">
        <f aca="false">'gas-ff-natural'!I35</f>
        <v>#VALUE!</v>
      </c>
      <c r="L35" s="79"/>
      <c r="M35" s="79"/>
      <c r="N35" s="79"/>
      <c r="O35" s="79"/>
      <c r="P35" s="79"/>
      <c r="Q35" s="79"/>
      <c r="R35" s="79"/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n">
        <f aca="false">'gas-ff-natural'!C36</f>
        <v>0</v>
      </c>
      <c r="D36" s="78" t="n">
        <f aca="false">'gas-ff-natural'!D36</f>
        <v>0</v>
      </c>
      <c r="E36" s="78" t="n">
        <f aca="false">'gas-ff-natural'!E36</f>
        <v>0</v>
      </c>
      <c r="F36" s="78" t="n">
        <f aca="false">'gas-ff-natural'!F36</f>
        <v>0</v>
      </c>
      <c r="G36" s="78" t="n">
        <f aca="false">'gas-ff-natural'!G36</f>
        <v>0</v>
      </c>
      <c r="H36" s="78" t="e">
        <f aca="false">'gas-ff-natural'!H36</f>
        <v>#VALUE!</v>
      </c>
      <c r="I36" s="77" t="e">
        <f aca="false">'gas-ff-natural'!I36</f>
        <v>#VALUE!</v>
      </c>
      <c r="L36" s="79"/>
      <c r="M36" s="79"/>
      <c r="N36" s="79"/>
      <c r="O36" s="79"/>
      <c r="P36" s="79"/>
      <c r="Q36" s="79"/>
      <c r="R36" s="79"/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n">
        <f aca="false">'gas-ff-natural'!C37</f>
        <v>0</v>
      </c>
      <c r="D37" s="78" t="n">
        <f aca="false">'gas-ff-natural'!D37</f>
        <v>0</v>
      </c>
      <c r="E37" s="78" t="n">
        <f aca="false">'gas-ff-natural'!E37</f>
        <v>0</v>
      </c>
      <c r="F37" s="78" t="n">
        <f aca="false">'gas-ff-natural'!F37</f>
        <v>0</v>
      </c>
      <c r="G37" s="78" t="n">
        <f aca="false">'gas-ff-natural'!G37</f>
        <v>0</v>
      </c>
      <c r="H37" s="78" t="e">
        <f aca="false">'gas-ff-natural'!H37</f>
        <v>#VALUE!</v>
      </c>
      <c r="I37" s="77" t="e">
        <f aca="false">'gas-ff-natural'!I37</f>
        <v>#VALUE!</v>
      </c>
      <c r="L37" s="79"/>
      <c r="M37" s="79"/>
      <c r="N37" s="79"/>
      <c r="O37" s="79"/>
      <c r="P37" s="79"/>
      <c r="Q37" s="79"/>
      <c r="R37" s="79"/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n">
        <f aca="false">'gas-ff-natural'!C38</f>
        <v>0</v>
      </c>
      <c r="D38" s="78" t="n">
        <f aca="false">'gas-ff-natural'!D38</f>
        <v>0</v>
      </c>
      <c r="E38" s="78" t="n">
        <f aca="false">'gas-ff-natural'!E38</f>
        <v>0</v>
      </c>
      <c r="F38" s="78" t="n">
        <f aca="false">'gas-ff-natural'!F38</f>
        <v>0</v>
      </c>
      <c r="G38" s="78" t="n">
        <f aca="false">'gas-ff-natural'!G38</f>
        <v>0</v>
      </c>
      <c r="H38" s="78" t="e">
        <f aca="false">'gas-ff-natural'!H38</f>
        <v>#VALUE!</v>
      </c>
      <c r="I38" s="77" t="e">
        <f aca="false">'gas-ff-natural'!I38</f>
        <v>#VALUE!</v>
      </c>
      <c r="L38" s="79"/>
      <c r="M38" s="79"/>
      <c r="N38" s="79"/>
      <c r="O38" s="79"/>
      <c r="P38" s="79"/>
      <c r="Q38" s="79"/>
      <c r="R38" s="79"/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n">
        <f aca="false">'gas-ff-natural'!C39</f>
        <v>0</v>
      </c>
      <c r="D39" s="78" t="n">
        <f aca="false">'gas-ff-natural'!D39</f>
        <v>0</v>
      </c>
      <c r="E39" s="78" t="n">
        <f aca="false">'gas-ff-natural'!E39</f>
        <v>0</v>
      </c>
      <c r="F39" s="78" t="n">
        <f aca="false">'gas-ff-natural'!F39</f>
        <v>0</v>
      </c>
      <c r="G39" s="78" t="n">
        <f aca="false">'gas-ff-natural'!G39</f>
        <v>0</v>
      </c>
      <c r="H39" s="78" t="e">
        <f aca="false">'gas-ff-natural'!H39</f>
        <v>#VALUE!</v>
      </c>
      <c r="I39" s="77" t="e">
        <f aca="false">'gas-ff-natural'!I39</f>
        <v>#VALUE!</v>
      </c>
      <c r="L39" s="79"/>
      <c r="M39" s="79"/>
      <c r="N39" s="79"/>
      <c r="O39" s="79"/>
      <c r="P39" s="79"/>
      <c r="Q39" s="79"/>
      <c r="R39" s="79"/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n">
        <f aca="false">'gas-ff-natural'!C40</f>
        <v>0</v>
      </c>
      <c r="D40" s="78" t="n">
        <f aca="false">'gas-ff-natural'!D40</f>
        <v>0</v>
      </c>
      <c r="E40" s="78" t="n">
        <f aca="false">'gas-ff-natural'!E40</f>
        <v>0</v>
      </c>
      <c r="F40" s="78" t="n">
        <f aca="false">'gas-ff-natural'!F40</f>
        <v>0</v>
      </c>
      <c r="G40" s="78" t="n">
        <f aca="false">'gas-ff-natural'!G40</f>
        <v>0</v>
      </c>
      <c r="H40" s="78" t="e">
        <f aca="false">'gas-ff-natural'!H40</f>
        <v>#VALUE!</v>
      </c>
      <c r="I40" s="77" t="e">
        <f aca="false">'gas-ff-natural'!I40</f>
        <v>#VALUE!</v>
      </c>
      <c r="L40" s="79"/>
      <c r="M40" s="79"/>
      <c r="N40" s="79"/>
      <c r="O40" s="79"/>
      <c r="P40" s="79"/>
      <c r="Q40" s="79"/>
      <c r="R40" s="79"/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n">
        <f aca="false">'gas-ff-natural'!C41</f>
        <v>0</v>
      </c>
      <c r="D41" s="78" t="n">
        <f aca="false">'gas-ff-natural'!D41</f>
        <v>0</v>
      </c>
      <c r="E41" s="78" t="n">
        <f aca="false">'gas-ff-natural'!E41</f>
        <v>0</v>
      </c>
      <c r="F41" s="78" t="n">
        <f aca="false">'gas-ff-natural'!F41</f>
        <v>0</v>
      </c>
      <c r="G41" s="78" t="n">
        <f aca="false">'gas-ff-natural'!G41</f>
        <v>0</v>
      </c>
      <c r="H41" s="78" t="e">
        <f aca="false">'gas-ff-natural'!H41</f>
        <v>#VALUE!</v>
      </c>
      <c r="I41" s="77" t="e">
        <f aca="false">'gas-ff-natural'!I41</f>
        <v>#VALUE!</v>
      </c>
      <c r="L41" s="79"/>
      <c r="M41" s="79"/>
      <c r="N41" s="79"/>
      <c r="O41" s="79"/>
      <c r="P41" s="79"/>
      <c r="Q41" s="79"/>
      <c r="R41" s="79"/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n">
        <f aca="false">'gas-ff-natural'!C42</f>
        <v>0</v>
      </c>
      <c r="D42" s="78" t="n">
        <f aca="false">'gas-ff-natural'!D42</f>
        <v>0</v>
      </c>
      <c r="E42" s="78" t="n">
        <f aca="false">'gas-ff-natural'!E42</f>
        <v>0</v>
      </c>
      <c r="F42" s="78" t="n">
        <f aca="false">'gas-ff-natural'!F42</f>
        <v>0</v>
      </c>
      <c r="G42" s="78" t="n">
        <f aca="false">'gas-ff-natural'!G42</f>
        <v>0</v>
      </c>
      <c r="H42" s="78" t="e">
        <f aca="false">'gas-ff-natural'!H42</f>
        <v>#VALUE!</v>
      </c>
      <c r="I42" s="77" t="e">
        <f aca="false">'gas-ff-natural'!I42</f>
        <v>#VALUE!</v>
      </c>
      <c r="L42" s="79"/>
      <c r="M42" s="79"/>
      <c r="N42" s="79"/>
      <c r="O42" s="79"/>
      <c r="P42" s="79"/>
      <c r="Q42" s="79"/>
      <c r="R42" s="79"/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n">
        <f aca="false">'gas-ff-natural'!C43</f>
        <v>0</v>
      </c>
      <c r="D43" s="78" t="n">
        <f aca="false">'gas-ff-natural'!D43</f>
        <v>0</v>
      </c>
      <c r="E43" s="78" t="n">
        <f aca="false">'gas-ff-natural'!E43</f>
        <v>0</v>
      </c>
      <c r="F43" s="78" t="n">
        <f aca="false">'gas-ff-natural'!F43</f>
        <v>0</v>
      </c>
      <c r="G43" s="78" t="n">
        <f aca="false">'gas-ff-natural'!G43</f>
        <v>0</v>
      </c>
      <c r="H43" s="78" t="e">
        <f aca="false">'gas-ff-natural'!H43</f>
        <v>#VALUE!</v>
      </c>
      <c r="I43" s="77" t="e">
        <f aca="false">'gas-ff-natural'!I43</f>
        <v>#VALUE!</v>
      </c>
      <c r="L43" s="79"/>
      <c r="M43" s="79"/>
      <c r="N43" s="79"/>
      <c r="O43" s="79"/>
      <c r="P43" s="79"/>
      <c r="Q43" s="79"/>
      <c r="R43" s="79"/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n">
        <f aca="false">'gas-ff-natural'!C44</f>
        <v>0</v>
      </c>
      <c r="D44" s="78" t="n">
        <f aca="false">'gas-ff-natural'!D44</f>
        <v>0</v>
      </c>
      <c r="E44" s="78" t="n">
        <f aca="false">'gas-ff-natural'!E44</f>
        <v>0</v>
      </c>
      <c r="F44" s="78" t="n">
        <f aca="false">'gas-ff-natural'!F44</f>
        <v>0</v>
      </c>
      <c r="G44" s="78" t="n">
        <f aca="false">'gas-ff-natural'!G44</f>
        <v>0</v>
      </c>
      <c r="H44" s="78" t="e">
        <f aca="false">'gas-ff-natural'!H44</f>
        <v>#VALUE!</v>
      </c>
      <c r="I44" s="77" t="e">
        <f aca="false">'gas-ff-natural'!I44</f>
        <v>#VALUE!</v>
      </c>
      <c r="L44" s="79"/>
      <c r="M44" s="79"/>
      <c r="N44" s="79"/>
      <c r="O44" s="79"/>
      <c r="P44" s="79"/>
      <c r="Q44" s="79"/>
      <c r="R44" s="79"/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n">
        <f aca="false">'gas-ff-natural'!C45</f>
        <v>0</v>
      </c>
      <c r="D45" s="78" t="n">
        <f aca="false">'gas-ff-natural'!D45</f>
        <v>0</v>
      </c>
      <c r="E45" s="78" t="n">
        <f aca="false">'gas-ff-natural'!E45</f>
        <v>0</v>
      </c>
      <c r="F45" s="78" t="n">
        <f aca="false">'gas-ff-natural'!F45</f>
        <v>0</v>
      </c>
      <c r="G45" s="78" t="n">
        <f aca="false">'gas-ff-natural'!G45</f>
        <v>0</v>
      </c>
      <c r="H45" s="78" t="e">
        <f aca="false">'gas-ff-natural'!H45</f>
        <v>#VALUE!</v>
      </c>
      <c r="I45" s="77" t="e">
        <f aca="false">'gas-ff-natural'!I45</f>
        <v>#VALUE!</v>
      </c>
      <c r="L45" s="79"/>
      <c r="M45" s="79"/>
      <c r="N45" s="79"/>
      <c r="O45" s="79"/>
      <c r="P45" s="79"/>
      <c r="Q45" s="79"/>
      <c r="R45" s="79"/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n">
        <f aca="false">'gas-ff-natural'!C46</f>
        <v>0</v>
      </c>
      <c r="D46" s="78" t="n">
        <f aca="false">'gas-ff-natural'!D46</f>
        <v>0</v>
      </c>
      <c r="E46" s="78" t="n">
        <f aca="false">'gas-ff-natural'!E46</f>
        <v>0</v>
      </c>
      <c r="F46" s="78" t="n">
        <f aca="false">'gas-ff-natural'!F46</f>
        <v>0</v>
      </c>
      <c r="G46" s="78" t="n">
        <f aca="false">'gas-ff-natural'!G46</f>
        <v>0</v>
      </c>
      <c r="H46" s="78" t="e">
        <f aca="false">'gas-ff-natural'!H46</f>
        <v>#VALUE!</v>
      </c>
      <c r="I46" s="77" t="e">
        <f aca="false">'gas-ff-natural'!I46</f>
        <v>#VALUE!</v>
      </c>
      <c r="L46" s="79"/>
      <c r="M46" s="79"/>
      <c r="N46" s="79"/>
      <c r="O46" s="79"/>
      <c r="P46" s="79"/>
      <c r="Q46" s="79"/>
      <c r="R46" s="79"/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n">
        <f aca="false">'gas-ff-natural'!C47</f>
        <v>0</v>
      </c>
      <c r="D47" s="78" t="n">
        <f aca="false">'gas-ff-natural'!D47</f>
        <v>0</v>
      </c>
      <c r="E47" s="78" t="n">
        <f aca="false">'gas-ff-natural'!E47</f>
        <v>0</v>
      </c>
      <c r="F47" s="78" t="n">
        <f aca="false">'gas-ff-natural'!F47</f>
        <v>0</v>
      </c>
      <c r="G47" s="78" t="n">
        <f aca="false">'gas-ff-natural'!G47</f>
        <v>0</v>
      </c>
      <c r="H47" s="78" t="e">
        <f aca="false">'gas-ff-natural'!H47</f>
        <v>#VALUE!</v>
      </c>
      <c r="I47" s="77" t="e">
        <f aca="false">'gas-ff-natural'!I47</f>
        <v>#VALUE!</v>
      </c>
      <c r="L47" s="79"/>
      <c r="M47" s="79"/>
      <c r="N47" s="79"/>
      <c r="O47" s="79"/>
      <c r="P47" s="79"/>
      <c r="Q47" s="79"/>
      <c r="R47" s="79"/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n">
        <f aca="false">'gas-ff-natural'!C48</f>
        <v>0</v>
      </c>
      <c r="D48" s="78" t="n">
        <f aca="false">'gas-ff-natural'!D48</f>
        <v>0</v>
      </c>
      <c r="E48" s="78" t="n">
        <f aca="false">'gas-ff-natural'!E48</f>
        <v>0</v>
      </c>
      <c r="F48" s="78" t="n">
        <f aca="false">'gas-ff-natural'!F48</f>
        <v>0</v>
      </c>
      <c r="G48" s="78" t="n">
        <f aca="false">'gas-ff-natural'!G48</f>
        <v>0</v>
      </c>
      <c r="H48" s="78" t="e">
        <f aca="false">'gas-ff-natural'!H48</f>
        <v>#VALUE!</v>
      </c>
      <c r="I48" s="77" t="e">
        <f aca="false">'gas-ff-natural'!I48</f>
        <v>#VALUE!</v>
      </c>
      <c r="L48" s="79"/>
      <c r="M48" s="79"/>
      <c r="N48" s="79"/>
      <c r="O48" s="79"/>
      <c r="P48" s="79"/>
      <c r="Q48" s="79"/>
      <c r="R48" s="79"/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n">
        <f aca="false">'gas-ff-natural'!C49</f>
        <v>0</v>
      </c>
      <c r="D49" s="78" t="n">
        <f aca="false">'gas-ff-natural'!D49</f>
        <v>0</v>
      </c>
      <c r="E49" s="78" t="n">
        <f aca="false">'gas-ff-natural'!E49</f>
        <v>0</v>
      </c>
      <c r="F49" s="78" t="n">
        <f aca="false">'gas-ff-natural'!F49</f>
        <v>0</v>
      </c>
      <c r="G49" s="78" t="n">
        <f aca="false">'gas-ff-natural'!G49</f>
        <v>0</v>
      </c>
      <c r="H49" s="78" t="e">
        <f aca="false">'gas-ff-natural'!H49</f>
        <v>#VALUE!</v>
      </c>
      <c r="I49" s="77" t="e">
        <f aca="false">'gas-ff-natural'!I49</f>
        <v>#VALUE!</v>
      </c>
      <c r="L49" s="79"/>
      <c r="M49" s="79"/>
      <c r="N49" s="79"/>
      <c r="O49" s="79"/>
      <c r="P49" s="79"/>
      <c r="Q49" s="79"/>
      <c r="R49" s="79"/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n">
        <f aca="false">'gas-ff-natural'!C50</f>
        <v>0</v>
      </c>
      <c r="D50" s="78" t="n">
        <f aca="false">'gas-ff-natural'!D50</f>
        <v>0</v>
      </c>
      <c r="E50" s="78" t="n">
        <f aca="false">'gas-ff-natural'!E50</f>
        <v>0</v>
      </c>
      <c r="F50" s="78" t="n">
        <f aca="false">'gas-ff-natural'!F50</f>
        <v>0</v>
      </c>
      <c r="G50" s="78" t="n">
        <f aca="false">'gas-ff-natural'!G50</f>
        <v>0</v>
      </c>
      <c r="H50" s="78" t="e">
        <f aca="false">'gas-ff-natural'!H50</f>
        <v>#VALUE!</v>
      </c>
      <c r="I50" s="77" t="e">
        <f aca="false">'gas-ff-natural'!I50</f>
        <v>#VALUE!</v>
      </c>
      <c r="L50" s="79"/>
      <c r="M50" s="79"/>
      <c r="N50" s="79"/>
      <c r="O50" s="79"/>
      <c r="P50" s="79"/>
      <c r="Q50" s="79"/>
      <c r="R50" s="79"/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n">
        <f aca="false">'gas-ff-natural'!C51</f>
        <v>0</v>
      </c>
      <c r="D51" s="78" t="n">
        <f aca="false">'gas-ff-natural'!D51</f>
        <v>0</v>
      </c>
      <c r="E51" s="78" t="n">
        <f aca="false">'gas-ff-natural'!E51</f>
        <v>0</v>
      </c>
      <c r="F51" s="78" t="n">
        <f aca="false">'gas-ff-natural'!F51</f>
        <v>0</v>
      </c>
      <c r="G51" s="78" t="n">
        <f aca="false">'gas-ff-natural'!G51</f>
        <v>0</v>
      </c>
      <c r="H51" s="78" t="e">
        <f aca="false">'gas-ff-natural'!H51</f>
        <v>#VALUE!</v>
      </c>
      <c r="I51" s="77" t="e">
        <f aca="false">'gas-ff-natural'!I51</f>
        <v>#VALUE!</v>
      </c>
      <c r="L51" s="79"/>
      <c r="M51" s="79"/>
      <c r="N51" s="79"/>
      <c r="O51" s="79"/>
      <c r="P51" s="79"/>
      <c r="Q51" s="79"/>
      <c r="R51" s="79"/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n">
        <f aca="false">'gas-ff-natural'!C52</f>
        <v>0</v>
      </c>
      <c r="D52" s="78" t="n">
        <f aca="false">'gas-ff-natural'!D52</f>
        <v>0</v>
      </c>
      <c r="E52" s="78" t="n">
        <f aca="false">'gas-ff-natural'!E52</f>
        <v>0</v>
      </c>
      <c r="F52" s="78" t="n">
        <f aca="false">'gas-ff-natural'!F52</f>
        <v>0</v>
      </c>
      <c r="G52" s="78" t="n">
        <f aca="false">'gas-ff-natural'!G52</f>
        <v>0</v>
      </c>
      <c r="H52" s="78" t="e">
        <f aca="false">'gas-ff-natural'!H52</f>
        <v>#VALUE!</v>
      </c>
      <c r="I52" s="77" t="e">
        <f aca="false">'gas-ff-natural'!I52</f>
        <v>#VALUE!</v>
      </c>
      <c r="L52" s="79"/>
      <c r="M52" s="79"/>
      <c r="N52" s="79"/>
      <c r="O52" s="79"/>
      <c r="P52" s="79"/>
      <c r="Q52" s="79"/>
      <c r="R52" s="79"/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n">
        <f aca="false">'gas-ff-natural'!C53</f>
        <v>0</v>
      </c>
      <c r="D53" s="78" t="n">
        <f aca="false">'gas-ff-natural'!D53</f>
        <v>0</v>
      </c>
      <c r="E53" s="78" t="n">
        <f aca="false">'gas-ff-natural'!E53</f>
        <v>0</v>
      </c>
      <c r="F53" s="78" t="n">
        <f aca="false">'gas-ff-natural'!F53</f>
        <v>0</v>
      </c>
      <c r="G53" s="78" t="n">
        <f aca="false">'gas-ff-natural'!G53</f>
        <v>0</v>
      </c>
      <c r="H53" s="78" t="e">
        <f aca="false">'gas-ff-natural'!H53</f>
        <v>#VALUE!</v>
      </c>
      <c r="I53" s="77" t="e">
        <f aca="false">'gas-ff-natural'!I53</f>
        <v>#VALUE!</v>
      </c>
      <c r="L53" s="79"/>
      <c r="M53" s="79"/>
      <c r="N53" s="79"/>
      <c r="O53" s="79"/>
      <c r="P53" s="79"/>
      <c r="Q53" s="79"/>
      <c r="R53" s="79"/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n">
        <f aca="false">'gas-ff-natural'!C54</f>
        <v>0</v>
      </c>
      <c r="D54" s="78" t="n">
        <f aca="false">'gas-ff-natural'!D54</f>
        <v>0</v>
      </c>
      <c r="E54" s="78" t="n">
        <f aca="false">'gas-ff-natural'!E54</f>
        <v>0</v>
      </c>
      <c r="F54" s="78" t="n">
        <f aca="false">'gas-ff-natural'!F54</f>
        <v>0</v>
      </c>
      <c r="G54" s="78" t="n">
        <f aca="false">'gas-ff-natural'!G54</f>
        <v>0</v>
      </c>
      <c r="H54" s="78" t="e">
        <f aca="false">'gas-ff-natural'!H54</f>
        <v>#VALUE!</v>
      </c>
      <c r="I54" s="77" t="e">
        <f aca="false">'gas-ff-natural'!I54</f>
        <v>#VALUE!</v>
      </c>
      <c r="L54" s="79"/>
      <c r="M54" s="79"/>
      <c r="N54" s="79"/>
      <c r="O54" s="79"/>
      <c r="P54" s="79"/>
      <c r="Q54" s="79"/>
      <c r="R54" s="79"/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n">
        <f aca="false">'gas-ff-natural'!C55</f>
        <v>0</v>
      </c>
      <c r="D55" s="78" t="n">
        <f aca="false">'gas-ff-natural'!D55</f>
        <v>0</v>
      </c>
      <c r="E55" s="78" t="n">
        <f aca="false">'gas-ff-natural'!E55</f>
        <v>0</v>
      </c>
      <c r="F55" s="78" t="n">
        <f aca="false">'gas-ff-natural'!F55</f>
        <v>0</v>
      </c>
      <c r="G55" s="78" t="n">
        <f aca="false">'gas-ff-natural'!G55</f>
        <v>0</v>
      </c>
      <c r="H55" s="78" t="e">
        <f aca="false">'gas-ff-natural'!H55</f>
        <v>#VALUE!</v>
      </c>
      <c r="I55" s="77" t="e">
        <f aca="false">'gas-ff-natural'!I55</f>
        <v>#VALUE!</v>
      </c>
      <c r="L55" s="79"/>
      <c r="M55" s="79"/>
      <c r="N55" s="79"/>
      <c r="O55" s="79"/>
      <c r="P55" s="79"/>
      <c r="Q55" s="79"/>
      <c r="R55" s="79"/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n">
        <f aca="false">'gas-ff-natural'!C56</f>
        <v>0</v>
      </c>
      <c r="D56" s="78" t="n">
        <f aca="false">'gas-ff-natural'!D56</f>
        <v>0</v>
      </c>
      <c r="E56" s="78" t="n">
        <f aca="false">'gas-ff-natural'!E56</f>
        <v>0</v>
      </c>
      <c r="F56" s="78" t="n">
        <f aca="false">'gas-ff-natural'!F56</f>
        <v>0</v>
      </c>
      <c r="G56" s="78" t="n">
        <f aca="false">'gas-ff-natural'!G56</f>
        <v>0</v>
      </c>
      <c r="H56" s="78" t="e">
        <f aca="false">'gas-ff-natural'!H56</f>
        <v>#VALUE!</v>
      </c>
      <c r="I56" s="77" t="e">
        <f aca="false">'gas-ff-natural'!I56</f>
        <v>#VALUE!</v>
      </c>
      <c r="L56" s="79"/>
      <c r="M56" s="79"/>
      <c r="N56" s="79"/>
      <c r="O56" s="79"/>
      <c r="P56" s="79"/>
      <c r="Q56" s="79"/>
      <c r="R56" s="79"/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n">
        <f aca="false">'gas-ff-natural'!C57</f>
        <v>0</v>
      </c>
      <c r="D57" s="78" t="n">
        <f aca="false">'gas-ff-natural'!D57</f>
        <v>0</v>
      </c>
      <c r="E57" s="78" t="n">
        <f aca="false">'gas-ff-natural'!E57</f>
        <v>0</v>
      </c>
      <c r="F57" s="78" t="n">
        <f aca="false">'gas-ff-natural'!F57</f>
        <v>0</v>
      </c>
      <c r="G57" s="78" t="n">
        <f aca="false">'gas-ff-natural'!G57</f>
        <v>0</v>
      </c>
      <c r="H57" s="78" t="e">
        <f aca="false">'gas-ff-natural'!H57</f>
        <v>#VALUE!</v>
      </c>
      <c r="I57" s="77" t="e">
        <f aca="false">'gas-ff-natural'!I57</f>
        <v>#VALUE!</v>
      </c>
      <c r="L57" s="79"/>
      <c r="M57" s="79"/>
      <c r="N57" s="79"/>
      <c r="O57" s="79"/>
      <c r="P57" s="79"/>
      <c r="Q57" s="79"/>
      <c r="R57" s="79"/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n">
        <f aca="false">'gas-ff-natural'!C58</f>
        <v>0</v>
      </c>
      <c r="D58" s="78" t="n">
        <f aca="false">'gas-ff-natural'!D58</f>
        <v>0</v>
      </c>
      <c r="E58" s="78" t="n">
        <f aca="false">'gas-ff-natural'!E58</f>
        <v>0</v>
      </c>
      <c r="F58" s="78" t="n">
        <f aca="false">'gas-ff-natural'!F58</f>
        <v>0</v>
      </c>
      <c r="G58" s="78" t="n">
        <f aca="false">'gas-ff-natural'!G58</f>
        <v>0</v>
      </c>
      <c r="H58" s="78" t="e">
        <f aca="false">'gas-ff-natural'!H58</f>
        <v>#VALUE!</v>
      </c>
      <c r="I58" s="77" t="e">
        <f aca="false">'gas-ff-natural'!I58</f>
        <v>#VALUE!</v>
      </c>
      <c r="L58" s="79"/>
      <c r="M58" s="79"/>
      <c r="N58" s="79"/>
      <c r="O58" s="79"/>
      <c r="P58" s="79"/>
      <c r="Q58" s="79"/>
      <c r="R58" s="79"/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n">
        <f aca="false">'gas-ff-natural'!C59</f>
        <v>0</v>
      </c>
      <c r="D59" s="78" t="n">
        <f aca="false">'gas-ff-natural'!D59</f>
        <v>0</v>
      </c>
      <c r="E59" s="78" t="n">
        <f aca="false">'gas-ff-natural'!E59</f>
        <v>0</v>
      </c>
      <c r="F59" s="78" t="n">
        <f aca="false">'gas-ff-natural'!F59</f>
        <v>0</v>
      </c>
      <c r="G59" s="78" t="n">
        <f aca="false">'gas-ff-natural'!G59</f>
        <v>0</v>
      </c>
      <c r="H59" s="78" t="e">
        <f aca="false">'gas-ff-natural'!H59</f>
        <v>#VALUE!</v>
      </c>
      <c r="I59" s="77" t="e">
        <f aca="false">'gas-ff-natural'!I59</f>
        <v>#VALUE!</v>
      </c>
      <c r="L59" s="79"/>
      <c r="M59" s="79"/>
      <c r="N59" s="79"/>
      <c r="O59" s="79"/>
      <c r="P59" s="79"/>
      <c r="Q59" s="79"/>
      <c r="R59" s="79"/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n">
        <f aca="false">'gas-ff-natural'!C60</f>
        <v>0</v>
      </c>
      <c r="D60" s="78" t="n">
        <f aca="false">'gas-ff-natural'!D60</f>
        <v>0</v>
      </c>
      <c r="E60" s="78" t="n">
        <f aca="false">'gas-ff-natural'!E60</f>
        <v>0</v>
      </c>
      <c r="F60" s="78" t="n">
        <f aca="false">'gas-ff-natural'!F60</f>
        <v>0</v>
      </c>
      <c r="G60" s="78" t="n">
        <f aca="false">'gas-ff-natural'!G60</f>
        <v>0</v>
      </c>
      <c r="H60" s="78" t="e">
        <f aca="false">'gas-ff-natural'!H60</f>
        <v>#VALUE!</v>
      </c>
      <c r="I60" s="77" t="e">
        <f aca="false">'gas-ff-natural'!I60</f>
        <v>#VALUE!</v>
      </c>
      <c r="L60" s="79"/>
      <c r="M60" s="79"/>
      <c r="N60" s="79"/>
      <c r="O60" s="79"/>
      <c r="P60" s="79"/>
      <c r="Q60" s="79"/>
      <c r="R60" s="79"/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n">
        <f aca="false">'gas-ff-natural'!C61</f>
        <v>0</v>
      </c>
      <c r="D61" s="78" t="n">
        <f aca="false">'gas-ff-natural'!D61</f>
        <v>0</v>
      </c>
      <c r="E61" s="78" t="n">
        <f aca="false">'gas-ff-natural'!E61</f>
        <v>0</v>
      </c>
      <c r="F61" s="78" t="n">
        <f aca="false">'gas-ff-natural'!F61</f>
        <v>0</v>
      </c>
      <c r="G61" s="78" t="n">
        <f aca="false">'gas-ff-natural'!G61</f>
        <v>0</v>
      </c>
      <c r="H61" s="78" t="e">
        <f aca="false">'gas-ff-natural'!H61</f>
        <v>#VALUE!</v>
      </c>
      <c r="I61" s="77" t="e">
        <f aca="false">'gas-ff-natural'!I61</f>
        <v>#VALUE!</v>
      </c>
      <c r="L61" s="79"/>
      <c r="M61" s="79"/>
      <c r="N61" s="79"/>
      <c r="O61" s="79"/>
      <c r="P61" s="79"/>
      <c r="Q61" s="79"/>
      <c r="R61" s="79"/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n">
        <f aca="false">'gas-ff-natural'!C62</f>
        <v>0</v>
      </c>
      <c r="D62" s="78" t="n">
        <f aca="false">'gas-ff-natural'!D62</f>
        <v>0</v>
      </c>
      <c r="E62" s="78" t="n">
        <f aca="false">'gas-ff-natural'!E62</f>
        <v>0</v>
      </c>
      <c r="F62" s="78" t="n">
        <f aca="false">'gas-ff-natural'!F62</f>
        <v>0</v>
      </c>
      <c r="G62" s="78" t="n">
        <f aca="false">'gas-ff-natural'!G62</f>
        <v>0</v>
      </c>
      <c r="H62" s="78" t="e">
        <f aca="false">'gas-ff-natural'!H62</f>
        <v>#VALUE!</v>
      </c>
      <c r="I62" s="77" t="e">
        <f aca="false">'gas-ff-natural'!I62</f>
        <v>#VALUE!</v>
      </c>
      <c r="L62" s="79"/>
      <c r="M62" s="79"/>
      <c r="N62" s="79"/>
      <c r="O62" s="79"/>
      <c r="P62" s="79"/>
      <c r="Q62" s="79"/>
      <c r="R62" s="79"/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n">
        <f aca="false">'gas-ff-natural'!C63</f>
        <v>0</v>
      </c>
      <c r="D63" s="78" t="n">
        <f aca="false">'gas-ff-natural'!D63</f>
        <v>0</v>
      </c>
      <c r="E63" s="78" t="n">
        <f aca="false">'gas-ff-natural'!E63</f>
        <v>0</v>
      </c>
      <c r="F63" s="78" t="n">
        <f aca="false">'gas-ff-natural'!F63</f>
        <v>0</v>
      </c>
      <c r="G63" s="78" t="n">
        <f aca="false">'gas-ff-natural'!G63</f>
        <v>0</v>
      </c>
      <c r="H63" s="78" t="e">
        <f aca="false">'gas-ff-natural'!H63</f>
        <v>#VALUE!</v>
      </c>
      <c r="I63" s="77" t="e">
        <f aca="false">'gas-ff-natural'!I63</f>
        <v>#VALUE!</v>
      </c>
      <c r="L63" s="79"/>
      <c r="M63" s="79"/>
      <c r="N63" s="79"/>
      <c r="O63" s="79"/>
      <c r="P63" s="79"/>
      <c r="Q63" s="79"/>
      <c r="R63" s="79"/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n">
        <f aca="false">'gas-ff-natural'!C64</f>
        <v>0</v>
      </c>
      <c r="D64" s="78" t="n">
        <f aca="false">'gas-ff-natural'!D64</f>
        <v>0</v>
      </c>
      <c r="E64" s="78" t="n">
        <f aca="false">'gas-ff-natural'!E64</f>
        <v>0</v>
      </c>
      <c r="F64" s="78" t="n">
        <f aca="false">'gas-ff-natural'!F64</f>
        <v>0</v>
      </c>
      <c r="G64" s="78" t="n">
        <f aca="false">'gas-ff-natural'!G64</f>
        <v>0</v>
      </c>
      <c r="H64" s="78" t="e">
        <f aca="false">'gas-ff-natural'!H64</f>
        <v>#VALUE!</v>
      </c>
      <c r="I64" s="77" t="e">
        <f aca="false">'gas-ff-natural'!I64</f>
        <v>#VALUE!</v>
      </c>
      <c r="L64" s="79"/>
      <c r="M64" s="79"/>
      <c r="N64" s="79"/>
      <c r="O64" s="79"/>
      <c r="P64" s="79"/>
      <c r="Q64" s="79"/>
      <c r="R64" s="79"/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n">
        <f aca="false">'gas-ff-natural'!C65</f>
        <v>0</v>
      </c>
      <c r="D65" s="78" t="n">
        <f aca="false">'gas-ff-natural'!D65</f>
        <v>0</v>
      </c>
      <c r="E65" s="78" t="n">
        <f aca="false">'gas-ff-natural'!E65</f>
        <v>0</v>
      </c>
      <c r="F65" s="78" t="n">
        <f aca="false">'gas-ff-natural'!F65</f>
        <v>0</v>
      </c>
      <c r="G65" s="78" t="n">
        <f aca="false">'gas-ff-natural'!G65</f>
        <v>0</v>
      </c>
      <c r="H65" s="78" t="e">
        <f aca="false">'gas-ff-natural'!H65</f>
        <v>#VALUE!</v>
      </c>
      <c r="I65" s="77" t="e">
        <f aca="false">'gas-ff-natural'!I65</f>
        <v>#VALUE!</v>
      </c>
      <c r="L65" s="79"/>
      <c r="M65" s="79"/>
      <c r="N65" s="79"/>
      <c r="O65" s="79"/>
      <c r="P65" s="79"/>
      <c r="Q65" s="79"/>
      <c r="R65" s="79"/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n">
        <f aca="false">'gas-ff-natural'!C66</f>
        <v>0</v>
      </c>
      <c r="D66" s="78" t="n">
        <f aca="false">'gas-ff-natural'!D66</f>
        <v>0</v>
      </c>
      <c r="E66" s="78" t="n">
        <f aca="false">'gas-ff-natural'!E66</f>
        <v>0</v>
      </c>
      <c r="F66" s="78" t="n">
        <f aca="false">'gas-ff-natural'!F66</f>
        <v>0</v>
      </c>
      <c r="G66" s="78" t="n">
        <f aca="false">'gas-ff-natural'!G66</f>
        <v>0</v>
      </c>
      <c r="H66" s="78" t="e">
        <f aca="false">'gas-ff-natural'!H66</f>
        <v>#VALUE!</v>
      </c>
      <c r="I66" s="77" t="e">
        <f aca="false">'gas-ff-natural'!I66</f>
        <v>#VALUE!</v>
      </c>
      <c r="L66" s="79"/>
      <c r="M66" s="79"/>
      <c r="N66" s="79"/>
      <c r="O66" s="79"/>
      <c r="P66" s="79"/>
      <c r="Q66" s="79"/>
      <c r="R66" s="79"/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n">
        <f aca="false">'gas-ff-natural'!C67</f>
        <v>0</v>
      </c>
      <c r="D67" s="78" t="n">
        <f aca="false">'gas-ff-natural'!D67</f>
        <v>0</v>
      </c>
      <c r="E67" s="78" t="n">
        <f aca="false">'gas-ff-natural'!E67</f>
        <v>0</v>
      </c>
      <c r="F67" s="78" t="n">
        <f aca="false">'gas-ff-natural'!F67</f>
        <v>0</v>
      </c>
      <c r="G67" s="78" t="n">
        <f aca="false">'gas-ff-natural'!G67</f>
        <v>0</v>
      </c>
      <c r="H67" s="78" t="e">
        <f aca="false">'gas-ff-natural'!H67</f>
        <v>#VALUE!</v>
      </c>
      <c r="I67" s="77" t="e">
        <f aca="false">'gas-ff-natural'!I67</f>
        <v>#VALUE!</v>
      </c>
      <c r="L67" s="79"/>
      <c r="M67" s="79"/>
      <c r="N67" s="79"/>
      <c r="O67" s="79"/>
      <c r="P67" s="79"/>
      <c r="Q67" s="79"/>
      <c r="R67" s="79"/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n">
        <f aca="false">'gas-ff-natural'!C68</f>
        <v>0</v>
      </c>
      <c r="D68" s="78" t="n">
        <f aca="false">'gas-ff-natural'!D68</f>
        <v>0</v>
      </c>
      <c r="E68" s="78" t="n">
        <f aca="false">'gas-ff-natural'!E68</f>
        <v>0</v>
      </c>
      <c r="F68" s="78" t="n">
        <f aca="false">'gas-ff-natural'!F68</f>
        <v>0</v>
      </c>
      <c r="G68" s="78" t="n">
        <f aca="false">'gas-ff-natural'!G68</f>
        <v>0</v>
      </c>
      <c r="H68" s="78" t="e">
        <f aca="false">'gas-ff-natural'!H68</f>
        <v>#VALUE!</v>
      </c>
      <c r="I68" s="77" t="e">
        <f aca="false">'gas-ff-natural'!I68</f>
        <v>#VALUE!</v>
      </c>
      <c r="L68" s="79"/>
      <c r="M68" s="79"/>
      <c r="N68" s="79"/>
      <c r="O68" s="79"/>
      <c r="P68" s="79"/>
      <c r="Q68" s="79"/>
      <c r="R68" s="79"/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n">
        <f aca="false">'gas-ff-natural'!C69</f>
        <v>0</v>
      </c>
      <c r="D69" s="78" t="n">
        <f aca="false">'gas-ff-natural'!D69</f>
        <v>0</v>
      </c>
      <c r="E69" s="78" t="n">
        <f aca="false">'gas-ff-natural'!E69</f>
        <v>0</v>
      </c>
      <c r="F69" s="78" t="n">
        <f aca="false">'gas-ff-natural'!F69</f>
        <v>0</v>
      </c>
      <c r="G69" s="78" t="n">
        <f aca="false">'gas-ff-natural'!G69</f>
        <v>0</v>
      </c>
      <c r="H69" s="78" t="e">
        <f aca="false">'gas-ff-natural'!H69</f>
        <v>#VALUE!</v>
      </c>
      <c r="I69" s="77" t="e">
        <f aca="false">'gas-ff-natural'!I69</f>
        <v>#VALUE!</v>
      </c>
      <c r="L69" s="79"/>
      <c r="M69" s="79"/>
      <c r="N69" s="79"/>
      <c r="O69" s="79"/>
      <c r="P69" s="79"/>
      <c r="Q69" s="79"/>
      <c r="R69" s="79"/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n">
        <f aca="false">'gas-ff-natural'!C70</f>
        <v>0</v>
      </c>
      <c r="D70" s="78" t="n">
        <f aca="false">'gas-ff-natural'!D70</f>
        <v>0</v>
      </c>
      <c r="E70" s="78" t="n">
        <f aca="false">'gas-ff-natural'!E70</f>
        <v>0</v>
      </c>
      <c r="F70" s="78" t="n">
        <f aca="false">'gas-ff-natural'!F70</f>
        <v>0</v>
      </c>
      <c r="G70" s="78" t="n">
        <f aca="false">'gas-ff-natural'!G70</f>
        <v>0</v>
      </c>
      <c r="H70" s="78" t="e">
        <f aca="false">'gas-ff-natural'!H70</f>
        <v>#VALUE!</v>
      </c>
      <c r="I70" s="77" t="e">
        <f aca="false">'gas-ff-natural'!I70</f>
        <v>#VALUE!</v>
      </c>
      <c r="L70" s="79"/>
      <c r="M70" s="79"/>
      <c r="N70" s="79"/>
      <c r="O70" s="79"/>
      <c r="P70" s="79"/>
      <c r="Q70" s="79"/>
      <c r="R70" s="79"/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n">
        <f aca="false">'gas-ff-natural'!C71</f>
        <v>0</v>
      </c>
      <c r="D71" s="78" t="n">
        <f aca="false">'gas-ff-natural'!D71</f>
        <v>0</v>
      </c>
      <c r="E71" s="78" t="n">
        <f aca="false">'gas-ff-natural'!E71</f>
        <v>0</v>
      </c>
      <c r="F71" s="78" t="n">
        <f aca="false">'gas-ff-natural'!F71</f>
        <v>0</v>
      </c>
      <c r="G71" s="78" t="n">
        <f aca="false">'gas-ff-natural'!G71</f>
        <v>0</v>
      </c>
      <c r="H71" s="78" t="e">
        <f aca="false">'gas-ff-natural'!H71</f>
        <v>#VALUE!</v>
      </c>
      <c r="I71" s="77" t="e">
        <f aca="false">'gas-ff-natural'!I71</f>
        <v>#VALUE!</v>
      </c>
      <c r="L71" s="79"/>
      <c r="M71" s="79"/>
      <c r="N71" s="79"/>
      <c r="O71" s="79"/>
      <c r="P71" s="79"/>
      <c r="Q71" s="79"/>
      <c r="R71" s="79"/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n">
        <f aca="false">'gas-ff-natural'!C72</f>
        <v>0</v>
      </c>
      <c r="D72" s="78" t="n">
        <f aca="false">'gas-ff-natural'!D72</f>
        <v>0</v>
      </c>
      <c r="E72" s="78" t="n">
        <f aca="false">'gas-ff-natural'!E72</f>
        <v>0</v>
      </c>
      <c r="F72" s="78" t="n">
        <f aca="false">'gas-ff-natural'!F72</f>
        <v>0</v>
      </c>
      <c r="G72" s="78" t="n">
        <f aca="false">'gas-ff-natural'!G72</f>
        <v>0</v>
      </c>
      <c r="H72" s="78" t="e">
        <f aca="false">'gas-ff-natural'!H72</f>
        <v>#VALUE!</v>
      </c>
      <c r="I72" s="77" t="e">
        <f aca="false">'gas-ff-natural'!I72</f>
        <v>#VALUE!</v>
      </c>
      <c r="L72" s="79"/>
      <c r="M72" s="79"/>
      <c r="N72" s="79"/>
      <c r="O72" s="79"/>
      <c r="P72" s="79"/>
      <c r="Q72" s="79"/>
      <c r="R72" s="79"/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n">
        <f aca="false">'gas-ff-natural'!C73</f>
        <v>0</v>
      </c>
      <c r="D73" s="78" t="n">
        <f aca="false">'gas-ff-natural'!D73</f>
        <v>0</v>
      </c>
      <c r="E73" s="78" t="n">
        <f aca="false">'gas-ff-natural'!E73</f>
        <v>0</v>
      </c>
      <c r="F73" s="78" t="n">
        <f aca="false">'gas-ff-natural'!F73</f>
        <v>0</v>
      </c>
      <c r="G73" s="78" t="n">
        <f aca="false">'gas-ff-natural'!G73</f>
        <v>0</v>
      </c>
      <c r="H73" s="78" t="e">
        <f aca="false">'gas-ff-natural'!H73</f>
        <v>#VALUE!</v>
      </c>
      <c r="I73" s="77" t="e">
        <f aca="false">'gas-ff-natural'!I73</f>
        <v>#VALUE!</v>
      </c>
      <c r="L73" s="79"/>
      <c r="M73" s="79"/>
      <c r="N73" s="79"/>
      <c r="O73" s="79"/>
      <c r="P73" s="79"/>
      <c r="Q73" s="79"/>
      <c r="R73" s="79"/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n">
        <f aca="false">'gas-ff-natural'!C74</f>
        <v>0</v>
      </c>
      <c r="D74" s="78" t="n">
        <f aca="false">'gas-ff-natural'!D74</f>
        <v>0</v>
      </c>
      <c r="E74" s="78" t="n">
        <f aca="false">'gas-ff-natural'!E74</f>
        <v>0</v>
      </c>
      <c r="F74" s="78" t="n">
        <f aca="false">'gas-ff-natural'!F74</f>
        <v>0</v>
      </c>
      <c r="G74" s="78" t="n">
        <f aca="false">'gas-ff-natural'!G74</f>
        <v>0</v>
      </c>
      <c r="H74" s="78" t="e">
        <f aca="false">'gas-ff-natural'!H74</f>
        <v>#VALUE!</v>
      </c>
      <c r="I74" s="77" t="e">
        <f aca="false">'gas-ff-natural'!I74</f>
        <v>#VALUE!</v>
      </c>
      <c r="L74" s="79"/>
      <c r="M74" s="79"/>
      <c r="N74" s="79"/>
      <c r="O74" s="79"/>
      <c r="P74" s="79"/>
      <c r="Q74" s="79"/>
      <c r="R74" s="79"/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n">
        <f aca="false">'gas-ff-natural'!C75</f>
        <v>0</v>
      </c>
      <c r="D75" s="78" t="n">
        <f aca="false">'gas-ff-natural'!D75</f>
        <v>0</v>
      </c>
      <c r="E75" s="78" t="n">
        <f aca="false">'gas-ff-natural'!E75</f>
        <v>0</v>
      </c>
      <c r="F75" s="78" t="n">
        <f aca="false">'gas-ff-natural'!F75</f>
        <v>0</v>
      </c>
      <c r="G75" s="78" t="n">
        <f aca="false">'gas-ff-natural'!G75</f>
        <v>0</v>
      </c>
      <c r="H75" s="78" t="e">
        <f aca="false">'gas-ff-natural'!H75</f>
        <v>#VALUE!</v>
      </c>
      <c r="I75" s="77" t="e">
        <f aca="false">'gas-ff-natural'!I75</f>
        <v>#VALUE!</v>
      </c>
      <c r="L75" s="79"/>
      <c r="M75" s="79"/>
      <c r="N75" s="79"/>
      <c r="O75" s="79"/>
      <c r="P75" s="79"/>
      <c r="Q75" s="79"/>
      <c r="R75" s="79"/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n">
        <f aca="false">'gas-ff-natural'!C76</f>
        <v>0</v>
      </c>
      <c r="D76" s="78" t="n">
        <f aca="false">'gas-ff-natural'!D76</f>
        <v>0</v>
      </c>
      <c r="E76" s="78" t="n">
        <f aca="false">'gas-ff-natural'!E76</f>
        <v>0</v>
      </c>
      <c r="F76" s="78" t="n">
        <f aca="false">'gas-ff-natural'!F76</f>
        <v>0</v>
      </c>
      <c r="G76" s="78" t="n">
        <f aca="false">'gas-ff-natural'!G76</f>
        <v>0</v>
      </c>
      <c r="H76" s="78" t="e">
        <f aca="false">'gas-ff-natural'!H76</f>
        <v>#VALUE!</v>
      </c>
      <c r="I76" s="77" t="e">
        <f aca="false">'gas-ff-natural'!I76</f>
        <v>#VALUE!</v>
      </c>
      <c r="L76" s="79"/>
      <c r="M76" s="79"/>
      <c r="N76" s="79"/>
      <c r="O76" s="79"/>
      <c r="P76" s="79"/>
      <c r="Q76" s="79"/>
      <c r="R76" s="79"/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n">
        <f aca="false">'gas-ff-natural'!C77</f>
        <v>0</v>
      </c>
      <c r="D77" s="78" t="n">
        <f aca="false">'gas-ff-natural'!D77</f>
        <v>0</v>
      </c>
      <c r="E77" s="78" t="n">
        <f aca="false">'gas-ff-natural'!E77</f>
        <v>0</v>
      </c>
      <c r="F77" s="78" t="n">
        <f aca="false">'gas-ff-natural'!F77</f>
        <v>0</v>
      </c>
      <c r="G77" s="78" t="n">
        <f aca="false">'gas-ff-natural'!G77</f>
        <v>0</v>
      </c>
      <c r="H77" s="78" t="e">
        <f aca="false">'gas-ff-natural'!H77</f>
        <v>#VALUE!</v>
      </c>
      <c r="I77" s="77" t="e">
        <f aca="false">'gas-ff-natural'!I77</f>
        <v>#VALUE!</v>
      </c>
      <c r="L77" s="79"/>
      <c r="M77" s="79"/>
      <c r="N77" s="79"/>
      <c r="O77" s="79"/>
      <c r="P77" s="79"/>
      <c r="Q77" s="79"/>
      <c r="R77" s="79"/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n">
        <f aca="false">'gas-ff-natural'!C78</f>
        <v>0</v>
      </c>
      <c r="D78" s="78" t="n">
        <f aca="false">'gas-ff-natural'!D78</f>
        <v>0</v>
      </c>
      <c r="E78" s="78" t="n">
        <f aca="false">'gas-ff-natural'!E78</f>
        <v>0</v>
      </c>
      <c r="F78" s="78" t="n">
        <f aca="false">'gas-ff-natural'!F78</f>
        <v>0</v>
      </c>
      <c r="G78" s="78" t="n">
        <f aca="false">'gas-ff-natural'!G78</f>
        <v>0</v>
      </c>
      <c r="H78" s="78" t="e">
        <f aca="false">'gas-ff-natural'!H78</f>
        <v>#VALUE!</v>
      </c>
      <c r="I78" s="77" t="e">
        <f aca="false">'gas-ff-natural'!I78</f>
        <v>#VALUE!</v>
      </c>
      <c r="L78" s="79"/>
      <c r="M78" s="79"/>
      <c r="N78" s="79"/>
      <c r="O78" s="79"/>
      <c r="P78" s="79"/>
      <c r="Q78" s="79"/>
      <c r="R78" s="79"/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n">
        <f aca="false">'gas-ff-natural'!C79</f>
        <v>0</v>
      </c>
      <c r="D79" s="78" t="n">
        <f aca="false">'gas-ff-natural'!D79</f>
        <v>0</v>
      </c>
      <c r="E79" s="78" t="n">
        <f aca="false">'gas-ff-natural'!E79</f>
        <v>0</v>
      </c>
      <c r="F79" s="78" t="n">
        <f aca="false">'gas-ff-natural'!F79</f>
        <v>0</v>
      </c>
      <c r="G79" s="78" t="n">
        <f aca="false">'gas-ff-natural'!G79</f>
        <v>0</v>
      </c>
      <c r="H79" s="78" t="e">
        <f aca="false">'gas-ff-natural'!H79</f>
        <v>#VALUE!</v>
      </c>
      <c r="I79" s="77" t="e">
        <f aca="false">'gas-ff-natural'!I79</f>
        <v>#VALUE!</v>
      </c>
      <c r="L79" s="79"/>
      <c r="M79" s="79"/>
      <c r="N79" s="79"/>
      <c r="O79" s="79"/>
      <c r="P79" s="79"/>
      <c r="Q79" s="79"/>
      <c r="R79" s="79"/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n">
        <f aca="false">'gas-ff-natural'!C80</f>
        <v>0</v>
      </c>
      <c r="D80" s="78" t="n">
        <f aca="false">'gas-ff-natural'!D80</f>
        <v>0</v>
      </c>
      <c r="E80" s="78" t="n">
        <f aca="false">'gas-ff-natural'!E80</f>
        <v>0</v>
      </c>
      <c r="F80" s="78" t="n">
        <f aca="false">'gas-ff-natural'!F80</f>
        <v>0</v>
      </c>
      <c r="G80" s="78" t="n">
        <f aca="false">'gas-ff-natural'!G80</f>
        <v>0</v>
      </c>
      <c r="H80" s="78" t="e">
        <f aca="false">'gas-ff-natural'!H80</f>
        <v>#VALUE!</v>
      </c>
      <c r="I80" s="77" t="e">
        <f aca="false">'gas-ff-natural'!I80</f>
        <v>#VALUE!</v>
      </c>
      <c r="L80" s="79"/>
      <c r="M80" s="79"/>
      <c r="N80" s="79"/>
      <c r="O80" s="79"/>
      <c r="P80" s="79"/>
      <c r="Q80" s="79"/>
      <c r="R80" s="79"/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n">
        <f aca="false">'gas-ff-natural'!C81</f>
        <v>0</v>
      </c>
      <c r="D81" s="78" t="n">
        <f aca="false">'gas-ff-natural'!D81</f>
        <v>0</v>
      </c>
      <c r="E81" s="78" t="n">
        <f aca="false">'gas-ff-natural'!E81</f>
        <v>0</v>
      </c>
      <c r="F81" s="78" t="n">
        <f aca="false">'gas-ff-natural'!F81</f>
        <v>0</v>
      </c>
      <c r="G81" s="78" t="n">
        <f aca="false">'gas-ff-natural'!G81</f>
        <v>0</v>
      </c>
      <c r="H81" s="78" t="e">
        <f aca="false">'gas-ff-natural'!H81</f>
        <v>#VALUE!</v>
      </c>
      <c r="I81" s="77" t="e">
        <f aca="false">'gas-ff-natural'!I81</f>
        <v>#VALUE!</v>
      </c>
      <c r="L81" s="79"/>
      <c r="M81" s="79"/>
      <c r="N81" s="79"/>
      <c r="O81" s="79"/>
      <c r="P81" s="79"/>
      <c r="Q81" s="79"/>
      <c r="R81" s="79"/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n">
        <f aca="false">'gas-ff-natural'!C82</f>
        <v>0</v>
      </c>
      <c r="D82" s="78" t="n">
        <f aca="false">'gas-ff-natural'!D82</f>
        <v>0</v>
      </c>
      <c r="E82" s="78" t="n">
        <f aca="false">'gas-ff-natural'!E82</f>
        <v>0</v>
      </c>
      <c r="F82" s="78" t="n">
        <f aca="false">'gas-ff-natural'!F82</f>
        <v>0</v>
      </c>
      <c r="G82" s="78" t="n">
        <f aca="false">'gas-ff-natural'!G82</f>
        <v>0</v>
      </c>
      <c r="H82" s="78" t="e">
        <f aca="false">'gas-ff-natural'!H82</f>
        <v>#VALUE!</v>
      </c>
      <c r="I82" s="77" t="e">
        <f aca="false">'gas-ff-natural'!I82</f>
        <v>#VALUE!</v>
      </c>
      <c r="L82" s="79"/>
      <c r="M82" s="79"/>
      <c r="N82" s="79"/>
      <c r="O82" s="79"/>
      <c r="P82" s="79"/>
      <c r="Q82" s="79"/>
      <c r="R82" s="79"/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n">
        <f aca="false">'gas-ff-natural'!C83</f>
        <v>0</v>
      </c>
      <c r="D83" s="78" t="n">
        <f aca="false">'gas-ff-natural'!D83</f>
        <v>0</v>
      </c>
      <c r="E83" s="78" t="n">
        <f aca="false">'gas-ff-natural'!E83</f>
        <v>0</v>
      </c>
      <c r="F83" s="78" t="n">
        <f aca="false">'gas-ff-natural'!F83</f>
        <v>0</v>
      </c>
      <c r="G83" s="78" t="n">
        <f aca="false">'gas-ff-natural'!G83</f>
        <v>0</v>
      </c>
      <c r="H83" s="78" t="e">
        <f aca="false">'gas-ff-natural'!H83</f>
        <v>#VALUE!</v>
      </c>
      <c r="I83" s="77" t="e">
        <f aca="false">'gas-ff-natural'!I83</f>
        <v>#VALUE!</v>
      </c>
      <c r="L83" s="79"/>
      <c r="M83" s="79"/>
      <c r="N83" s="79"/>
      <c r="O83" s="79"/>
      <c r="P83" s="79"/>
      <c r="Q83" s="79"/>
      <c r="R83" s="79"/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n">
        <f aca="false">'gas-ff-natural'!C84</f>
        <v>0</v>
      </c>
      <c r="D84" s="78" t="n">
        <f aca="false">'gas-ff-natural'!D84</f>
        <v>0</v>
      </c>
      <c r="E84" s="78" t="n">
        <f aca="false">'gas-ff-natural'!E84</f>
        <v>0</v>
      </c>
      <c r="F84" s="78" t="n">
        <f aca="false">'gas-ff-natural'!F84</f>
        <v>0</v>
      </c>
      <c r="G84" s="78" t="n">
        <f aca="false">'gas-ff-natural'!G84</f>
        <v>0</v>
      </c>
      <c r="H84" s="78" t="e">
        <f aca="false">'gas-ff-natural'!H84</f>
        <v>#VALUE!</v>
      </c>
      <c r="I84" s="77" t="e">
        <f aca="false">'gas-ff-natural'!I84</f>
        <v>#VALUE!</v>
      </c>
      <c r="L84" s="79"/>
      <c r="M84" s="79"/>
      <c r="N84" s="79"/>
      <c r="O84" s="79"/>
      <c r="P84" s="79"/>
      <c r="Q84" s="79"/>
      <c r="R84" s="79"/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n">
        <f aca="false">'gas-ff-natural'!C85</f>
        <v>0</v>
      </c>
      <c r="D85" s="78" t="n">
        <f aca="false">'gas-ff-natural'!D85</f>
        <v>0</v>
      </c>
      <c r="E85" s="78" t="n">
        <f aca="false">'gas-ff-natural'!E85</f>
        <v>0</v>
      </c>
      <c r="F85" s="78" t="n">
        <f aca="false">'gas-ff-natural'!F85</f>
        <v>0</v>
      </c>
      <c r="G85" s="78" t="n">
        <f aca="false">'gas-ff-natural'!G85</f>
        <v>0</v>
      </c>
      <c r="H85" s="78" t="e">
        <f aca="false">'gas-ff-natural'!H85</f>
        <v>#VALUE!</v>
      </c>
      <c r="I85" s="77" t="e">
        <f aca="false">'gas-ff-natural'!I85</f>
        <v>#VALUE!</v>
      </c>
      <c r="L85" s="79"/>
      <c r="M85" s="79"/>
      <c r="N85" s="79"/>
      <c r="O85" s="79"/>
      <c r="P85" s="79"/>
      <c r="Q85" s="79"/>
      <c r="R85" s="79"/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n">
        <f aca="false">'gas-ff-natural'!C86</f>
        <v>0</v>
      </c>
      <c r="D86" s="78" t="n">
        <f aca="false">'gas-ff-natural'!D86</f>
        <v>0</v>
      </c>
      <c r="E86" s="78" t="n">
        <f aca="false">'gas-ff-natural'!E86</f>
        <v>0</v>
      </c>
      <c r="F86" s="78" t="n">
        <f aca="false">'gas-ff-natural'!F86</f>
        <v>0</v>
      </c>
      <c r="G86" s="78" t="n">
        <f aca="false">'gas-ff-natural'!G86</f>
        <v>0</v>
      </c>
      <c r="H86" s="78" t="e">
        <f aca="false">'gas-ff-natural'!H86</f>
        <v>#VALUE!</v>
      </c>
      <c r="I86" s="77" t="e">
        <f aca="false">'gas-ff-natural'!I86</f>
        <v>#VALUE!</v>
      </c>
      <c r="L86" s="79"/>
      <c r="M86" s="79"/>
      <c r="N86" s="79"/>
      <c r="O86" s="79"/>
      <c r="P86" s="79"/>
      <c r="Q86" s="79"/>
      <c r="R86" s="79"/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n">
        <f aca="false">'gas-ff-natural'!C87</f>
        <v>0</v>
      </c>
      <c r="D87" s="78" t="n">
        <f aca="false">'gas-ff-natural'!D87</f>
        <v>0</v>
      </c>
      <c r="E87" s="78" t="n">
        <f aca="false">'gas-ff-natural'!E87</f>
        <v>0</v>
      </c>
      <c r="F87" s="78" t="n">
        <f aca="false">'gas-ff-natural'!F87</f>
        <v>0</v>
      </c>
      <c r="G87" s="78" t="n">
        <f aca="false">'gas-ff-natural'!G87</f>
        <v>0</v>
      </c>
      <c r="H87" s="78" t="e">
        <f aca="false">'gas-ff-natural'!H87</f>
        <v>#VALUE!</v>
      </c>
      <c r="I87" s="77" t="e">
        <f aca="false">'gas-ff-natural'!I87</f>
        <v>#VALUE!</v>
      </c>
      <c r="L87" s="79"/>
      <c r="M87" s="79"/>
      <c r="N87" s="79"/>
      <c r="O87" s="79"/>
      <c r="P87" s="79"/>
      <c r="Q87" s="79"/>
      <c r="R87" s="79"/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n">
        <f aca="false">'gas-ff-natural'!C88</f>
        <v>0</v>
      </c>
      <c r="D88" s="78" t="n">
        <f aca="false">'gas-ff-natural'!D88</f>
        <v>0</v>
      </c>
      <c r="E88" s="78" t="n">
        <f aca="false">'gas-ff-natural'!E88</f>
        <v>0</v>
      </c>
      <c r="F88" s="78" t="n">
        <f aca="false">'gas-ff-natural'!F88</f>
        <v>0</v>
      </c>
      <c r="G88" s="78" t="n">
        <f aca="false">'gas-ff-natural'!G88</f>
        <v>0</v>
      </c>
      <c r="H88" s="78" t="e">
        <f aca="false">'gas-ff-natural'!H88</f>
        <v>#VALUE!</v>
      </c>
      <c r="I88" s="77" t="e">
        <f aca="false">'gas-ff-natural'!I88</f>
        <v>#VALUE!</v>
      </c>
      <c r="L88" s="79"/>
      <c r="M88" s="79"/>
      <c r="N88" s="79"/>
      <c r="O88" s="79"/>
      <c r="P88" s="79"/>
      <c r="Q88" s="79"/>
      <c r="R88" s="79"/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n">
        <f aca="false">'gas-ff-natural'!C89</f>
        <v>0</v>
      </c>
      <c r="D89" s="78" t="n">
        <f aca="false">'gas-ff-natural'!D89</f>
        <v>0</v>
      </c>
      <c r="E89" s="78" t="n">
        <f aca="false">'gas-ff-natural'!E89</f>
        <v>0</v>
      </c>
      <c r="F89" s="78" t="n">
        <f aca="false">'gas-ff-natural'!F89</f>
        <v>0</v>
      </c>
      <c r="G89" s="78" t="n">
        <f aca="false">'gas-ff-natural'!G89</f>
        <v>0</v>
      </c>
      <c r="H89" s="78" t="e">
        <f aca="false">'gas-ff-natural'!H89</f>
        <v>#VALUE!</v>
      </c>
      <c r="I89" s="77" t="e">
        <f aca="false">'gas-ff-natural'!I89</f>
        <v>#VALUE!</v>
      </c>
      <c r="L89" s="79"/>
      <c r="M89" s="79"/>
      <c r="N89" s="79"/>
      <c r="O89" s="79"/>
      <c r="P89" s="79"/>
      <c r="Q89" s="79"/>
      <c r="R89" s="79"/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n">
        <f aca="false">'gas-ff-natural'!C90</f>
        <v>0</v>
      </c>
      <c r="D90" s="78" t="n">
        <f aca="false">'gas-ff-natural'!D90</f>
        <v>0</v>
      </c>
      <c r="E90" s="78" t="n">
        <f aca="false">'gas-ff-natural'!E90</f>
        <v>0</v>
      </c>
      <c r="F90" s="78" t="n">
        <f aca="false">'gas-ff-natural'!F90</f>
        <v>0</v>
      </c>
      <c r="G90" s="78" t="n">
        <f aca="false">'gas-ff-natural'!G90</f>
        <v>0</v>
      </c>
      <c r="H90" s="78" t="e">
        <f aca="false">'gas-ff-natural'!H90</f>
        <v>#VALUE!</v>
      </c>
      <c r="I90" s="77" t="e">
        <f aca="false">'gas-ff-natural'!I90</f>
        <v>#VALUE!</v>
      </c>
      <c r="L90" s="79"/>
      <c r="M90" s="79"/>
      <c r="N90" s="79"/>
      <c r="O90" s="79"/>
      <c r="P90" s="79"/>
      <c r="Q90" s="79"/>
      <c r="R90" s="79"/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n">
        <f aca="false">'gas-ff-natural'!C91</f>
        <v>0</v>
      </c>
      <c r="D91" s="78" t="n">
        <f aca="false">'gas-ff-natural'!D91</f>
        <v>0</v>
      </c>
      <c r="E91" s="78" t="n">
        <f aca="false">'gas-ff-natural'!E91</f>
        <v>0</v>
      </c>
      <c r="F91" s="78" t="n">
        <f aca="false">'gas-ff-natural'!F91</f>
        <v>0</v>
      </c>
      <c r="G91" s="78" t="n">
        <f aca="false">'gas-ff-natural'!G91</f>
        <v>0</v>
      </c>
      <c r="H91" s="78" t="e">
        <f aca="false">'gas-ff-natural'!H91</f>
        <v>#VALUE!</v>
      </c>
      <c r="I91" s="77" t="e">
        <f aca="false">'gas-ff-natural'!I91</f>
        <v>#VALUE!</v>
      </c>
      <c r="L91" s="79"/>
      <c r="M91" s="79"/>
      <c r="N91" s="79"/>
      <c r="O91" s="79"/>
      <c r="P91" s="79"/>
      <c r="Q91" s="79"/>
      <c r="R91" s="79"/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n">
        <f aca="false">'gas-ff-natural'!C92</f>
        <v>0</v>
      </c>
      <c r="D92" s="78" t="n">
        <f aca="false">'gas-ff-natural'!D92</f>
        <v>0</v>
      </c>
      <c r="E92" s="78" t="n">
        <f aca="false">'gas-ff-natural'!E92</f>
        <v>0</v>
      </c>
      <c r="F92" s="78" t="n">
        <f aca="false">'gas-ff-natural'!F92</f>
        <v>0</v>
      </c>
      <c r="G92" s="78" t="n">
        <f aca="false">'gas-ff-natural'!G92</f>
        <v>0</v>
      </c>
      <c r="H92" s="78" t="e">
        <f aca="false">'gas-ff-natural'!H92</f>
        <v>#VALUE!</v>
      </c>
      <c r="I92" s="77" t="e">
        <f aca="false">'gas-ff-natural'!I92</f>
        <v>#VALUE!</v>
      </c>
      <c r="L92" s="79"/>
      <c r="M92" s="79"/>
      <c r="N92" s="79"/>
      <c r="O92" s="79"/>
      <c r="P92" s="79"/>
      <c r="Q92" s="79"/>
      <c r="R92" s="79"/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n">
        <f aca="false">'gas-ff-natural'!C93</f>
        <v>0</v>
      </c>
      <c r="D93" s="78" t="n">
        <f aca="false">'gas-ff-natural'!D93</f>
        <v>0</v>
      </c>
      <c r="E93" s="78" t="n">
        <f aca="false">'gas-ff-natural'!E93</f>
        <v>0</v>
      </c>
      <c r="F93" s="78" t="n">
        <f aca="false">'gas-ff-natural'!F93</f>
        <v>0</v>
      </c>
      <c r="G93" s="78" t="n">
        <f aca="false">'gas-ff-natural'!G93</f>
        <v>0</v>
      </c>
      <c r="H93" s="78" t="e">
        <f aca="false">'gas-ff-natural'!H93</f>
        <v>#VALUE!</v>
      </c>
      <c r="I93" s="77" t="e">
        <f aca="false">'gas-ff-natural'!I93</f>
        <v>#VALUE!</v>
      </c>
      <c r="L93" s="79"/>
      <c r="M93" s="79"/>
      <c r="N93" s="79"/>
      <c r="O93" s="79"/>
      <c r="P93" s="79"/>
      <c r="Q93" s="79"/>
      <c r="R93" s="79"/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n">
        <f aca="false">'gas-ff-natural'!C94</f>
        <v>0</v>
      </c>
      <c r="D94" s="78" t="n">
        <f aca="false">'gas-ff-natural'!D94</f>
        <v>0</v>
      </c>
      <c r="E94" s="78" t="n">
        <f aca="false">'gas-ff-natural'!E94</f>
        <v>0</v>
      </c>
      <c r="F94" s="78" t="n">
        <f aca="false">'gas-ff-natural'!F94</f>
        <v>0</v>
      </c>
      <c r="G94" s="78" t="n">
        <f aca="false">'gas-ff-natural'!G94</f>
        <v>0</v>
      </c>
      <c r="H94" s="78" t="e">
        <f aca="false">'gas-ff-natural'!H94</f>
        <v>#VALUE!</v>
      </c>
      <c r="I94" s="77" t="e">
        <f aca="false">'gas-ff-natural'!I94</f>
        <v>#VALUE!</v>
      </c>
      <c r="L94" s="79"/>
      <c r="M94" s="79"/>
      <c r="N94" s="79"/>
      <c r="O94" s="79"/>
      <c r="P94" s="79"/>
      <c r="Q94" s="79"/>
      <c r="R94" s="79"/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n">
        <f aca="false">'gas-ff-natural'!C95</f>
        <v>0</v>
      </c>
      <c r="D95" s="78" t="n">
        <f aca="false">'gas-ff-natural'!D95</f>
        <v>0</v>
      </c>
      <c r="E95" s="78" t="n">
        <f aca="false">'gas-ff-natural'!E95</f>
        <v>0</v>
      </c>
      <c r="F95" s="78" t="n">
        <f aca="false">'gas-ff-natural'!F95</f>
        <v>0</v>
      </c>
      <c r="G95" s="78" t="n">
        <f aca="false">'gas-ff-natural'!G95</f>
        <v>0</v>
      </c>
      <c r="H95" s="78" t="e">
        <f aca="false">'gas-ff-natural'!H95</f>
        <v>#VALUE!</v>
      </c>
      <c r="I95" s="77" t="e">
        <f aca="false">'gas-ff-natural'!I95</f>
        <v>#VALUE!</v>
      </c>
      <c r="L95" s="79"/>
      <c r="M95" s="79"/>
      <c r="N95" s="79"/>
      <c r="O95" s="79"/>
      <c r="P95" s="79"/>
      <c r="Q95" s="79"/>
      <c r="R95" s="79"/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n">
        <f aca="false">'gas-ff-natural'!C96</f>
        <v>0</v>
      </c>
      <c r="D96" s="78" t="n">
        <f aca="false">'gas-ff-natural'!D96</f>
        <v>0</v>
      </c>
      <c r="E96" s="78" t="n">
        <f aca="false">'gas-ff-natural'!E96</f>
        <v>0</v>
      </c>
      <c r="F96" s="78" t="n">
        <f aca="false">'gas-ff-natural'!F96</f>
        <v>0</v>
      </c>
      <c r="G96" s="78" t="n">
        <f aca="false">'gas-ff-natural'!G96</f>
        <v>0</v>
      </c>
      <c r="H96" s="78" t="e">
        <f aca="false">'gas-ff-natural'!H96</f>
        <v>#VALUE!</v>
      </c>
      <c r="I96" s="77" t="e">
        <f aca="false">'gas-ff-natural'!I96</f>
        <v>#VALUE!</v>
      </c>
      <c r="L96" s="79"/>
      <c r="M96" s="79"/>
      <c r="N96" s="79"/>
      <c r="O96" s="79"/>
      <c r="P96" s="79"/>
      <c r="Q96" s="79"/>
      <c r="R96" s="79"/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n">
        <f aca="false">'gas-ff-natural'!C97</f>
        <v>0</v>
      </c>
      <c r="D97" s="78" t="n">
        <f aca="false">'gas-ff-natural'!D97</f>
        <v>0</v>
      </c>
      <c r="E97" s="78" t="n">
        <f aca="false">'gas-ff-natural'!E97</f>
        <v>0</v>
      </c>
      <c r="F97" s="78" t="n">
        <f aca="false">'gas-ff-natural'!F97</f>
        <v>0</v>
      </c>
      <c r="G97" s="78" t="n">
        <f aca="false">'gas-ff-natural'!G97</f>
        <v>0</v>
      </c>
      <c r="H97" s="78" t="e">
        <f aca="false">'gas-ff-natural'!H97</f>
        <v>#VALUE!</v>
      </c>
      <c r="I97" s="77" t="e">
        <f aca="false">'gas-ff-natural'!I97</f>
        <v>#VALUE!</v>
      </c>
      <c r="L97" s="79"/>
      <c r="M97" s="79"/>
      <c r="N97" s="79"/>
      <c r="O97" s="79"/>
      <c r="P97" s="79"/>
      <c r="Q97" s="79"/>
      <c r="R97" s="79"/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n">
        <f aca="false">'gas-ff-natural'!C98</f>
        <v>0</v>
      </c>
      <c r="D98" s="78" t="n">
        <f aca="false">'gas-ff-natural'!D98</f>
        <v>0</v>
      </c>
      <c r="E98" s="78" t="n">
        <f aca="false">'gas-ff-natural'!E98</f>
        <v>0</v>
      </c>
      <c r="F98" s="78" t="n">
        <f aca="false">'gas-ff-natural'!F98</f>
        <v>0</v>
      </c>
      <c r="G98" s="78" t="n">
        <f aca="false">'gas-ff-natural'!G98</f>
        <v>0</v>
      </c>
      <c r="H98" s="78" t="e">
        <f aca="false">'gas-ff-natural'!H98</f>
        <v>#VALUE!</v>
      </c>
      <c r="I98" s="77" t="e">
        <f aca="false">'gas-ff-natural'!I98</f>
        <v>#VALUE!</v>
      </c>
      <c r="L98" s="79"/>
      <c r="M98" s="79"/>
      <c r="N98" s="79"/>
      <c r="O98" s="79"/>
      <c r="P98" s="79"/>
      <c r="Q98" s="79"/>
      <c r="R98" s="79"/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n">
        <f aca="false">'gas-ff-natural'!C99</f>
        <v>0</v>
      </c>
      <c r="D99" s="78" t="n">
        <f aca="false">'gas-ff-natural'!D99</f>
        <v>0</v>
      </c>
      <c r="E99" s="78" t="n">
        <f aca="false">'gas-ff-natural'!E99</f>
        <v>0</v>
      </c>
      <c r="F99" s="78" t="n">
        <f aca="false">'gas-ff-natural'!F99</f>
        <v>0</v>
      </c>
      <c r="G99" s="78" t="n">
        <f aca="false">'gas-ff-natural'!G99</f>
        <v>0</v>
      </c>
      <c r="H99" s="78" t="e">
        <f aca="false">'gas-ff-natural'!H99</f>
        <v>#VALUE!</v>
      </c>
      <c r="I99" s="77" t="e">
        <f aca="false">'gas-ff-natural'!I99</f>
        <v>#VALUE!</v>
      </c>
      <c r="L99" s="79"/>
      <c r="M99" s="79"/>
      <c r="N99" s="79"/>
      <c r="O99" s="79"/>
      <c r="P99" s="79"/>
      <c r="Q99" s="79"/>
      <c r="R99" s="79"/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n">
        <f aca="false">'gas-ff-natural'!C100</f>
        <v>0</v>
      </c>
      <c r="D100" s="78" t="n">
        <f aca="false">'gas-ff-natural'!D100</f>
        <v>0</v>
      </c>
      <c r="E100" s="78" t="n">
        <f aca="false">'gas-ff-natural'!E100</f>
        <v>0</v>
      </c>
      <c r="F100" s="78" t="n">
        <f aca="false">'gas-ff-natural'!F100</f>
        <v>0</v>
      </c>
      <c r="G100" s="78" t="n">
        <f aca="false">'gas-ff-natural'!G100</f>
        <v>0</v>
      </c>
      <c r="H100" s="78" t="e">
        <f aca="false">'gas-ff-natural'!H100</f>
        <v>#VALUE!</v>
      </c>
      <c r="I100" s="77" t="e">
        <f aca="false">'gas-ff-natural'!I100</f>
        <v>#VALUE!</v>
      </c>
      <c r="L100" s="79"/>
      <c r="M100" s="79"/>
      <c r="N100" s="79"/>
      <c r="O100" s="79"/>
      <c r="P100" s="79"/>
      <c r="Q100" s="79"/>
      <c r="R100" s="79"/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n">
        <f aca="false">'gas-ff-natural'!C101</f>
        <v>0</v>
      </c>
      <c r="D101" s="78" t="n">
        <f aca="false">'gas-ff-natural'!D101</f>
        <v>0</v>
      </c>
      <c r="E101" s="78" t="n">
        <f aca="false">'gas-ff-natural'!E101</f>
        <v>0</v>
      </c>
      <c r="F101" s="78" t="n">
        <f aca="false">'gas-ff-natural'!F101</f>
        <v>0</v>
      </c>
      <c r="G101" s="78" t="n">
        <f aca="false">'gas-ff-natural'!G101</f>
        <v>0</v>
      </c>
      <c r="H101" s="78" t="e">
        <f aca="false">'gas-ff-natural'!H101</f>
        <v>#VALUE!</v>
      </c>
      <c r="I101" s="77" t="e">
        <f aca="false">'gas-ff-natural'!I101</f>
        <v>#VALUE!</v>
      </c>
      <c r="L101" s="79"/>
      <c r="M101" s="79"/>
      <c r="N101" s="79"/>
      <c r="O101" s="79"/>
      <c r="P101" s="79"/>
      <c r="Q101" s="79"/>
      <c r="R101" s="79"/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n">
        <f aca="false">'gas-ff-natural'!C102</f>
        <v>0</v>
      </c>
      <c r="D102" s="78" t="n">
        <f aca="false">'gas-ff-natural'!D102</f>
        <v>0</v>
      </c>
      <c r="E102" s="78" t="n">
        <f aca="false">'gas-ff-natural'!E102</f>
        <v>0</v>
      </c>
      <c r="F102" s="78" t="n">
        <f aca="false">'gas-ff-natural'!F102</f>
        <v>0</v>
      </c>
      <c r="G102" s="78" t="n">
        <f aca="false">'gas-ff-natural'!G102</f>
        <v>0</v>
      </c>
      <c r="H102" s="78" t="e">
        <f aca="false">'gas-ff-natural'!H102</f>
        <v>#VALUE!</v>
      </c>
      <c r="I102" s="77" t="e">
        <f aca="false">'gas-ff-natural'!I102</f>
        <v>#VALUE!</v>
      </c>
      <c r="L102" s="79"/>
      <c r="M102" s="79"/>
      <c r="N102" s="79"/>
      <c r="O102" s="79"/>
      <c r="P102" s="79"/>
      <c r="Q102" s="79"/>
      <c r="R102" s="79"/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n">
        <f aca="false">'gas-ff-natural'!C103</f>
        <v>0</v>
      </c>
      <c r="D103" s="78" t="n">
        <f aca="false">'gas-ff-natural'!D103</f>
        <v>0</v>
      </c>
      <c r="E103" s="78" t="n">
        <f aca="false">'gas-ff-natural'!E103</f>
        <v>0</v>
      </c>
      <c r="F103" s="78" t="n">
        <f aca="false">'gas-ff-natural'!F103</f>
        <v>0</v>
      </c>
      <c r="G103" s="78" t="n">
        <f aca="false">'gas-ff-natural'!G103</f>
        <v>0</v>
      </c>
      <c r="H103" s="78" t="e">
        <f aca="false">'gas-ff-natural'!H103</f>
        <v>#VALUE!</v>
      </c>
      <c r="I103" s="77" t="e">
        <f aca="false">'gas-ff-natural'!I103</f>
        <v>#VALUE!</v>
      </c>
      <c r="L103" s="79"/>
      <c r="M103" s="79"/>
      <c r="N103" s="79"/>
      <c r="O103" s="79"/>
      <c r="P103" s="79"/>
      <c r="Q103" s="79"/>
      <c r="R103" s="79"/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n">
        <f aca="false">'gas-ff-natural'!C104</f>
        <v>0</v>
      </c>
      <c r="D104" s="78" t="n">
        <f aca="false">'gas-ff-natural'!D104</f>
        <v>0</v>
      </c>
      <c r="E104" s="78" t="n">
        <f aca="false">'gas-ff-natural'!E104</f>
        <v>0</v>
      </c>
      <c r="F104" s="78" t="n">
        <f aca="false">'gas-ff-natural'!F104</f>
        <v>0</v>
      </c>
      <c r="G104" s="78" t="n">
        <f aca="false">'gas-ff-natural'!G104</f>
        <v>0</v>
      </c>
      <c r="H104" s="78" t="e">
        <f aca="false">'gas-ff-natural'!H104</f>
        <v>#VALUE!</v>
      </c>
      <c r="I104" s="77" t="e">
        <f aca="false">'gas-ff-natural'!I104</f>
        <v>#VALUE!</v>
      </c>
      <c r="L104" s="79"/>
      <c r="M104" s="79"/>
      <c r="N104" s="79"/>
      <c r="O104" s="79"/>
      <c r="P104" s="79"/>
      <c r="Q104" s="79"/>
      <c r="R104" s="79"/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n">
        <f aca="false">'gas-ff-natural'!C105</f>
        <v>0</v>
      </c>
      <c r="D105" s="78" t="n">
        <f aca="false">'gas-ff-natural'!D105</f>
        <v>0</v>
      </c>
      <c r="E105" s="78" t="n">
        <f aca="false">'gas-ff-natural'!E105</f>
        <v>0</v>
      </c>
      <c r="F105" s="78" t="n">
        <f aca="false">'gas-ff-natural'!F105</f>
        <v>0</v>
      </c>
      <c r="G105" s="78" t="n">
        <f aca="false">'gas-ff-natural'!G105</f>
        <v>0</v>
      </c>
      <c r="H105" s="78" t="e">
        <f aca="false">'gas-ff-natural'!H105</f>
        <v>#VALUE!</v>
      </c>
      <c r="I105" s="77" t="e">
        <f aca="false">'gas-ff-natural'!I105</f>
        <v>#VALUE!</v>
      </c>
      <c r="L105" s="79"/>
      <c r="M105" s="79"/>
      <c r="N105" s="79"/>
      <c r="O105" s="79"/>
      <c r="P105" s="79"/>
      <c r="Q105" s="79"/>
      <c r="R105" s="79"/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n">
        <f aca="false">'gas-ff-natural'!C106</f>
        <v>0</v>
      </c>
      <c r="D106" s="78" t="n">
        <f aca="false">'gas-ff-natural'!D106</f>
        <v>0</v>
      </c>
      <c r="E106" s="78" t="n">
        <f aca="false">'gas-ff-natural'!E106</f>
        <v>0</v>
      </c>
      <c r="F106" s="78" t="n">
        <f aca="false">'gas-ff-natural'!F106</f>
        <v>0</v>
      </c>
      <c r="G106" s="78" t="n">
        <f aca="false">'gas-ff-natural'!G106</f>
        <v>0</v>
      </c>
      <c r="H106" s="78" t="e">
        <f aca="false">'gas-ff-natural'!H106</f>
        <v>#VALUE!</v>
      </c>
      <c r="I106" s="77" t="e">
        <f aca="false">'gas-ff-natural'!I106</f>
        <v>#VALUE!</v>
      </c>
      <c r="L106" s="79"/>
      <c r="M106" s="79"/>
      <c r="N106" s="79"/>
      <c r="O106" s="79"/>
      <c r="P106" s="79"/>
      <c r="Q106" s="79"/>
      <c r="R106" s="79"/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n">
        <f aca="false">'gas-ff-natural'!C107</f>
        <v>0</v>
      </c>
      <c r="D107" s="78" t="n">
        <f aca="false">'gas-ff-natural'!D107</f>
        <v>0</v>
      </c>
      <c r="E107" s="78" t="n">
        <f aca="false">'gas-ff-natural'!E107</f>
        <v>0</v>
      </c>
      <c r="F107" s="78" t="n">
        <f aca="false">'gas-ff-natural'!F107</f>
        <v>0</v>
      </c>
      <c r="G107" s="78" t="n">
        <f aca="false">'gas-ff-natural'!G107</f>
        <v>0</v>
      </c>
      <c r="H107" s="78" t="e">
        <f aca="false">'gas-ff-natural'!H107</f>
        <v>#VALUE!</v>
      </c>
      <c r="I107" s="77" t="e">
        <f aca="false">'gas-ff-natural'!I107</f>
        <v>#VALUE!</v>
      </c>
      <c r="L107" s="79"/>
      <c r="M107" s="79"/>
      <c r="N107" s="79"/>
      <c r="O107" s="79"/>
      <c r="P107" s="79"/>
      <c r="Q107" s="79"/>
      <c r="R107" s="79"/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n">
        <f aca="false">'gas-ff-natural'!C108</f>
        <v>0</v>
      </c>
      <c r="D108" s="78" t="n">
        <f aca="false">'gas-ff-natural'!D108</f>
        <v>0</v>
      </c>
      <c r="E108" s="78" t="n">
        <f aca="false">'gas-ff-natural'!E108</f>
        <v>0</v>
      </c>
      <c r="F108" s="78" t="n">
        <f aca="false">'gas-ff-natural'!F108</f>
        <v>0</v>
      </c>
      <c r="G108" s="78" t="n">
        <f aca="false">'gas-ff-natural'!G108</f>
        <v>0</v>
      </c>
      <c r="H108" s="78" t="e">
        <f aca="false">'gas-ff-natural'!H108</f>
        <v>#VALUE!</v>
      </c>
      <c r="I108" s="77" t="e">
        <f aca="false">'gas-ff-natural'!I108</f>
        <v>#VALUE!</v>
      </c>
      <c r="L108" s="79"/>
      <c r="M108" s="79"/>
      <c r="N108" s="79"/>
      <c r="O108" s="79"/>
      <c r="P108" s="79"/>
      <c r="Q108" s="79"/>
      <c r="R108" s="79"/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n">
        <f aca="false">'gas-ff-natural'!C109</f>
        <v>0</v>
      </c>
      <c r="D109" s="78" t="n">
        <f aca="false">'gas-ff-natural'!D109</f>
        <v>0</v>
      </c>
      <c r="E109" s="78" t="n">
        <f aca="false">'gas-ff-natural'!E109</f>
        <v>0</v>
      </c>
      <c r="F109" s="78" t="n">
        <f aca="false">'gas-ff-natural'!F109</f>
        <v>0</v>
      </c>
      <c r="G109" s="78" t="n">
        <f aca="false">'gas-ff-natural'!G109</f>
        <v>0</v>
      </c>
      <c r="H109" s="78" t="e">
        <f aca="false">'gas-ff-natural'!H109</f>
        <v>#VALUE!</v>
      </c>
      <c r="I109" s="77" t="e">
        <f aca="false">'gas-ff-natural'!I109</f>
        <v>#VALUE!</v>
      </c>
      <c r="L109" s="79"/>
      <c r="M109" s="79"/>
      <c r="N109" s="79"/>
      <c r="O109" s="79"/>
      <c r="P109" s="79"/>
      <c r="Q109" s="79"/>
      <c r="R109" s="79"/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n">
        <f aca="false">'gas-ff-natural'!C110</f>
        <v>0</v>
      </c>
      <c r="D110" s="78" t="n">
        <f aca="false">'gas-ff-natural'!D110</f>
        <v>0</v>
      </c>
      <c r="E110" s="78" t="n">
        <f aca="false">'gas-ff-natural'!E110</f>
        <v>0</v>
      </c>
      <c r="F110" s="78" t="n">
        <f aca="false">'gas-ff-natural'!F110</f>
        <v>0</v>
      </c>
      <c r="G110" s="78" t="n">
        <f aca="false">'gas-ff-natural'!G110</f>
        <v>0</v>
      </c>
      <c r="H110" s="78" t="e">
        <f aca="false">'gas-ff-natural'!H110</f>
        <v>#VALUE!</v>
      </c>
      <c r="I110" s="77" t="e">
        <f aca="false">'gas-ff-natural'!I110</f>
        <v>#VALUE!</v>
      </c>
      <c r="L110" s="79"/>
      <c r="M110" s="79"/>
      <c r="N110" s="79"/>
      <c r="O110" s="79"/>
      <c r="P110" s="79"/>
      <c r="Q110" s="79"/>
      <c r="R110" s="79"/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n">
        <f aca="false">'gas-ff-natural'!C111</f>
        <v>0</v>
      </c>
      <c r="D111" s="78" t="n">
        <f aca="false">'gas-ff-natural'!D111</f>
        <v>0</v>
      </c>
      <c r="E111" s="78" t="n">
        <f aca="false">'gas-ff-natural'!E111</f>
        <v>0</v>
      </c>
      <c r="F111" s="78" t="n">
        <f aca="false">'gas-ff-natural'!F111</f>
        <v>0</v>
      </c>
      <c r="G111" s="78" t="n">
        <f aca="false">'gas-ff-natural'!G111</f>
        <v>0</v>
      </c>
      <c r="H111" s="78" t="e">
        <f aca="false">'gas-ff-natural'!H111</f>
        <v>#VALUE!</v>
      </c>
      <c r="I111" s="77" t="e">
        <f aca="false">'gas-ff-natural'!I111</f>
        <v>#VALUE!</v>
      </c>
      <c r="L111" s="79"/>
      <c r="M111" s="79"/>
      <c r="N111" s="79"/>
      <c r="O111" s="79"/>
      <c r="P111" s="79"/>
      <c r="Q111" s="79"/>
      <c r="R111" s="79"/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n">
        <f aca="false">'gas-ff-natural'!C112</f>
        <v>0</v>
      </c>
      <c r="D112" s="78" t="n">
        <f aca="false">'gas-ff-natural'!D112</f>
        <v>0</v>
      </c>
      <c r="E112" s="78" t="n">
        <f aca="false">'gas-ff-natural'!E112</f>
        <v>0</v>
      </c>
      <c r="F112" s="78" t="n">
        <f aca="false">'gas-ff-natural'!F112</f>
        <v>0</v>
      </c>
      <c r="G112" s="78" t="n">
        <f aca="false">'gas-ff-natural'!G112</f>
        <v>0</v>
      </c>
      <c r="H112" s="78" t="e">
        <f aca="false">'gas-ff-natural'!H112</f>
        <v>#VALUE!</v>
      </c>
      <c r="I112" s="77" t="e">
        <f aca="false">'gas-ff-natural'!I112</f>
        <v>#VALUE!</v>
      </c>
      <c r="L112" s="79"/>
      <c r="M112" s="79"/>
      <c r="N112" s="79"/>
      <c r="O112" s="79"/>
      <c r="P112" s="79"/>
      <c r="Q112" s="79"/>
      <c r="R112" s="79"/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n">
        <f aca="false">'gas-ff-natural'!C113</f>
        <v>0</v>
      </c>
      <c r="D113" s="78" t="n">
        <f aca="false">'gas-ff-natural'!D113</f>
        <v>0</v>
      </c>
      <c r="E113" s="78" t="n">
        <f aca="false">'gas-ff-natural'!E113</f>
        <v>0</v>
      </c>
      <c r="F113" s="78" t="n">
        <f aca="false">'gas-ff-natural'!F113</f>
        <v>0</v>
      </c>
      <c r="G113" s="78" t="n">
        <f aca="false">'gas-ff-natural'!G113</f>
        <v>0</v>
      </c>
      <c r="H113" s="78" t="e">
        <f aca="false">'gas-ff-natural'!H113</f>
        <v>#VALUE!</v>
      </c>
      <c r="I113" s="77" t="e">
        <f aca="false">'gas-ff-natural'!I113</f>
        <v>#VALUE!</v>
      </c>
      <c r="L113" s="79"/>
      <c r="M113" s="79"/>
      <c r="N113" s="79"/>
      <c r="O113" s="79"/>
      <c r="P113" s="79"/>
      <c r="Q113" s="79"/>
      <c r="R113" s="79"/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n">
        <f aca="false">'gas-ff-natural'!C114</f>
        <v>0</v>
      </c>
      <c r="D114" s="78" t="n">
        <f aca="false">'gas-ff-natural'!D114</f>
        <v>0</v>
      </c>
      <c r="E114" s="78" t="n">
        <f aca="false">'gas-ff-natural'!E114</f>
        <v>0</v>
      </c>
      <c r="F114" s="78" t="n">
        <f aca="false">'gas-ff-natural'!F114</f>
        <v>0</v>
      </c>
      <c r="G114" s="78" t="n">
        <f aca="false">'gas-ff-natural'!G114</f>
        <v>0</v>
      </c>
      <c r="H114" s="78" t="e">
        <f aca="false">'gas-ff-natural'!H114</f>
        <v>#VALUE!</v>
      </c>
      <c r="I114" s="77" t="e">
        <f aca="false">'gas-ff-natural'!I114</f>
        <v>#VALUE!</v>
      </c>
      <c r="L114" s="79"/>
      <c r="M114" s="79"/>
      <c r="N114" s="79"/>
      <c r="O114" s="79"/>
      <c r="P114" s="79"/>
      <c r="Q114" s="79"/>
      <c r="R114" s="79"/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n">
        <f aca="false">'gas-ff-natural'!C115</f>
        <v>0</v>
      </c>
      <c r="D115" s="78" t="n">
        <f aca="false">'gas-ff-natural'!D115</f>
        <v>0</v>
      </c>
      <c r="E115" s="78" t="n">
        <f aca="false">'gas-ff-natural'!E115</f>
        <v>0</v>
      </c>
      <c r="F115" s="78" t="n">
        <f aca="false">'gas-ff-natural'!F115</f>
        <v>0</v>
      </c>
      <c r="G115" s="78" t="n">
        <f aca="false">'gas-ff-natural'!G115</f>
        <v>0</v>
      </c>
      <c r="H115" s="78" t="e">
        <f aca="false">'gas-ff-natural'!H115</f>
        <v>#VALUE!</v>
      </c>
      <c r="I115" s="77" t="e">
        <f aca="false">'gas-ff-natural'!I115</f>
        <v>#VALUE!</v>
      </c>
      <c r="L115" s="79"/>
      <c r="M115" s="79"/>
      <c r="N115" s="79"/>
      <c r="O115" s="79"/>
      <c r="P115" s="79"/>
      <c r="Q115" s="79"/>
      <c r="R115" s="79"/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n">
        <f aca="false">'gas-ff-natural'!C116</f>
        <v>0</v>
      </c>
      <c r="D116" s="78" t="n">
        <f aca="false">'gas-ff-natural'!D116</f>
        <v>0</v>
      </c>
      <c r="E116" s="78" t="n">
        <f aca="false">'gas-ff-natural'!E116</f>
        <v>0</v>
      </c>
      <c r="F116" s="78" t="n">
        <f aca="false">'gas-ff-natural'!F116</f>
        <v>0</v>
      </c>
      <c r="G116" s="78" t="n">
        <f aca="false">'gas-ff-natural'!G116</f>
        <v>0</v>
      </c>
      <c r="H116" s="78" t="e">
        <f aca="false">'gas-ff-natural'!H116</f>
        <v>#VALUE!</v>
      </c>
      <c r="I116" s="77" t="e">
        <f aca="false">'gas-ff-natural'!I116</f>
        <v>#VALUE!</v>
      </c>
      <c r="L116" s="79"/>
      <c r="M116" s="79"/>
      <c r="N116" s="79"/>
      <c r="O116" s="79"/>
      <c r="P116" s="79"/>
      <c r="Q116" s="79"/>
      <c r="R116" s="79"/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n">
        <f aca="false">'gas-ff-natural'!C117</f>
        <v>0</v>
      </c>
      <c r="D117" s="78" t="n">
        <f aca="false">'gas-ff-natural'!D117</f>
        <v>0</v>
      </c>
      <c r="E117" s="78" t="n">
        <f aca="false">'gas-ff-natural'!E117</f>
        <v>0</v>
      </c>
      <c r="F117" s="78" t="n">
        <f aca="false">'gas-ff-natural'!F117</f>
        <v>0</v>
      </c>
      <c r="G117" s="78" t="n">
        <f aca="false">'gas-ff-natural'!G117</f>
        <v>0</v>
      </c>
      <c r="H117" s="78" t="e">
        <f aca="false">'gas-ff-natural'!H117</f>
        <v>#VALUE!</v>
      </c>
      <c r="I117" s="77" t="e">
        <f aca="false">'gas-ff-natural'!I117</f>
        <v>#VALUE!</v>
      </c>
      <c r="L117" s="79"/>
      <c r="M117" s="79"/>
      <c r="N117" s="79"/>
      <c r="O117" s="79"/>
      <c r="P117" s="79"/>
      <c r="Q117" s="79"/>
      <c r="R117" s="7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4B183"/>
    <pageSetUpPr fitToPage="false"/>
  </sheetPr>
  <dimension ref="A1:S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  <c r="M1" s="0" t="n">
        <f aca="false">C1</f>
        <v>2020</v>
      </c>
      <c r="N1" s="0" t="n">
        <f aca="false">D1</f>
        <v>2025</v>
      </c>
      <c r="O1" s="0" t="n">
        <f aca="false">E1</f>
        <v>2030</v>
      </c>
      <c r="P1" s="0" t="n">
        <f aca="false">F1</f>
        <v>2035</v>
      </c>
      <c r="Q1" s="0" t="n">
        <f aca="false">G1</f>
        <v>2040</v>
      </c>
      <c r="R1" s="0" t="n">
        <f aca="false">H1</f>
        <v>2045</v>
      </c>
      <c r="S1" s="0" t="n">
        <f aca="false">I1</f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false">electricity!C2+'electricity-heatpumps'!C2</f>
        <v>#VALUE!</v>
      </c>
      <c r="D2" s="78" t="e">
        <f aca="false">electricity!D2+'electricity-heatpumps'!D2</f>
        <v>#VALUE!</v>
      </c>
      <c r="E2" s="78" t="e">
        <f aca="false">electricity!E2+'electricity-heatpumps'!E2</f>
        <v>#VALUE!</v>
      </c>
      <c r="F2" s="78" t="e">
        <f aca="false">electricity!F2+'electricity-heatpumps'!F2</f>
        <v>#VALUE!</v>
      </c>
      <c r="G2" s="78" t="e">
        <f aca="false">electricity!G2+'electricity-heatpumps'!G2</f>
        <v>#VALUE!</v>
      </c>
      <c r="H2" s="78" t="e">
        <f aca="false">electricity!H2+'electricity-heatpumps'!H2</f>
        <v>#VALUE!</v>
      </c>
      <c r="I2" s="77" t="e">
        <f aca="false">electricity!I2+'electricity-heatpumps'!I2</f>
        <v>#VALUE!</v>
      </c>
      <c r="J2" s="79"/>
      <c r="K2" s="0" t="n">
        <v>1</v>
      </c>
      <c r="L2" s="0" t="s">
        <v>9</v>
      </c>
      <c r="M2" s="83" t="e">
        <f aca="false">AVERAGEIF($B$2:$B$117,$K2,C$2:C$117)</f>
        <v>#VALUE!</v>
      </c>
      <c r="N2" s="83" t="e">
        <f aca="false">AVERAGEIF($B$2:$B$117,$K2,D$2:D$117)</f>
        <v>#VALUE!</v>
      </c>
      <c r="O2" s="83" t="e">
        <f aca="false">AVERAGEIF($B$2:$B$117,$K2,E$2:E$117)</f>
        <v>#VALUE!</v>
      </c>
      <c r="P2" s="83" t="e">
        <f aca="false">AVERAGEIF($B$2:$B$117,$K2,F$2:F$117)</f>
        <v>#VALUE!</v>
      </c>
      <c r="Q2" s="83" t="e">
        <f aca="false">AVERAGEIF($B$2:$B$117,$K2,G$2:G$117)</f>
        <v>#VALUE!</v>
      </c>
      <c r="R2" s="83" t="e">
        <f aca="false">AVERAGEIF($B$2:$B$117,$K2,H$2:H$117)</f>
        <v>#VALUE!</v>
      </c>
      <c r="S2" s="83" t="e">
        <f aca="false">AVERAGEIF($B$2:$B$117,$K2,I$2:I$117)</f>
        <v>#VALUE!</v>
      </c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false">electricity!C3+'electricity-heatpumps'!C3</f>
        <v>#VALUE!</v>
      </c>
      <c r="D3" s="78" t="e">
        <f aca="false">electricity!D3+'electricity-heatpumps'!D3</f>
        <v>#VALUE!</v>
      </c>
      <c r="E3" s="78" t="e">
        <f aca="false">electricity!E3+'electricity-heatpumps'!E3</f>
        <v>#VALUE!</v>
      </c>
      <c r="F3" s="78" t="e">
        <f aca="false">electricity!F3+'electricity-heatpumps'!F3</f>
        <v>#VALUE!</v>
      </c>
      <c r="G3" s="78" t="e">
        <f aca="false">electricity!G3+'electricity-heatpumps'!G3</f>
        <v>#VALUE!</v>
      </c>
      <c r="H3" s="78" t="e">
        <f aca="false">electricity!H3+'electricity-heatpumps'!H3</f>
        <v>#VALUE!</v>
      </c>
      <c r="I3" s="77" t="e">
        <f aca="false">electricity!I3+'electricity-heatpumps'!I3</f>
        <v>#VALUE!</v>
      </c>
      <c r="J3" s="79"/>
      <c r="K3" s="0" t="n">
        <v>2</v>
      </c>
      <c r="L3" s="0" t="s">
        <v>12</v>
      </c>
      <c r="M3" s="83" t="e">
        <f aca="false">AVERAGEIF($B$2:$B$117,$K3,C$2:C$117)</f>
        <v>#VALUE!</v>
      </c>
      <c r="N3" s="83" t="e">
        <f aca="false">AVERAGEIF($B$2:$B$117,$K3,D$2:D$117)</f>
        <v>#VALUE!</v>
      </c>
      <c r="O3" s="83" t="e">
        <f aca="false">AVERAGEIF($B$2:$B$117,$K3,E$2:E$117)</f>
        <v>#VALUE!</v>
      </c>
      <c r="P3" s="83" t="e">
        <f aca="false">AVERAGEIF($B$2:$B$117,$K3,F$2:F$117)</f>
        <v>#VALUE!</v>
      </c>
      <c r="Q3" s="83" t="e">
        <f aca="false">AVERAGEIF($B$2:$B$117,$K3,G$2:G$117)</f>
        <v>#VALUE!</v>
      </c>
      <c r="R3" s="83" t="e">
        <f aca="false">AVERAGEIF($B$2:$B$117,$K3,H$2:H$117)</f>
        <v>#VALUE!</v>
      </c>
      <c r="S3" s="83" t="e">
        <f aca="false">AVERAGEIF($B$2:$B$117,$K3,I$2:I$117)</f>
        <v>#VALUE!</v>
      </c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false">electricity!C4+'electricity-heatpumps'!C4</f>
        <v>#VALUE!</v>
      </c>
      <c r="D4" s="78" t="e">
        <f aca="false">electricity!D4+'electricity-heatpumps'!D4</f>
        <v>#VALUE!</v>
      </c>
      <c r="E4" s="78" t="e">
        <f aca="false">electricity!E4+'electricity-heatpumps'!E4</f>
        <v>#VALUE!</v>
      </c>
      <c r="F4" s="78" t="e">
        <f aca="false">electricity!F4+'electricity-heatpumps'!F4</f>
        <v>#VALUE!</v>
      </c>
      <c r="G4" s="78" t="e">
        <f aca="false">electricity!G4+'electricity-heatpumps'!G4</f>
        <v>#VALUE!</v>
      </c>
      <c r="H4" s="78" t="e">
        <f aca="false">electricity!H4+'electricity-heatpumps'!H4</f>
        <v>#VALUE!</v>
      </c>
      <c r="I4" s="77" t="e">
        <f aca="false">electricity!I4+'electricity-heatpumps'!I4</f>
        <v>#VALUE!</v>
      </c>
      <c r="J4" s="79"/>
      <c r="K4" s="0" t="n">
        <v>3</v>
      </c>
      <c r="L4" s="0" t="s">
        <v>14</v>
      </c>
      <c r="M4" s="83" t="e">
        <f aca="false">AVERAGEIF($B$2:$B$117,$K4,C$2:C$117)</f>
        <v>#VALUE!</v>
      </c>
      <c r="N4" s="83" t="e">
        <f aca="false">AVERAGEIF($B$2:$B$117,$K4,D$2:D$117)</f>
        <v>#VALUE!</v>
      </c>
      <c r="O4" s="83" t="e">
        <f aca="false">AVERAGEIF($B$2:$B$117,$K4,E$2:E$117)</f>
        <v>#VALUE!</v>
      </c>
      <c r="P4" s="83" t="e">
        <f aca="false">AVERAGEIF($B$2:$B$117,$K4,F$2:F$117)</f>
        <v>#VALUE!</v>
      </c>
      <c r="Q4" s="83" t="e">
        <f aca="false">AVERAGEIF($B$2:$B$117,$K4,G$2:G$117)</f>
        <v>#VALUE!</v>
      </c>
      <c r="R4" s="83" t="e">
        <f aca="false">AVERAGEIF($B$2:$B$117,$K4,H$2:H$117)</f>
        <v>#VALUE!</v>
      </c>
      <c r="S4" s="83" t="e">
        <f aca="false">AVERAGEIF($B$2:$B$117,$K4,I$2:I$117)</f>
        <v>#VALUE!</v>
      </c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false">electricity!C5+'electricity-heatpumps'!C5</f>
        <v>#VALUE!</v>
      </c>
      <c r="D5" s="78" t="e">
        <f aca="false">electricity!D5+'electricity-heatpumps'!D5</f>
        <v>#VALUE!</v>
      </c>
      <c r="E5" s="78" t="e">
        <f aca="false">electricity!E5+'electricity-heatpumps'!E5</f>
        <v>#VALUE!</v>
      </c>
      <c r="F5" s="78" t="e">
        <f aca="false">electricity!F5+'electricity-heatpumps'!F5</f>
        <v>#VALUE!</v>
      </c>
      <c r="G5" s="78" t="e">
        <f aca="false">electricity!G5+'electricity-heatpumps'!G5</f>
        <v>#VALUE!</v>
      </c>
      <c r="H5" s="78" t="e">
        <f aca="false">electricity!H5+'electricity-heatpumps'!H5</f>
        <v>#VALUE!</v>
      </c>
      <c r="I5" s="77" t="e">
        <f aca="false">electricity!I5+'electricity-heatpumps'!I5</f>
        <v>#VALUE!</v>
      </c>
      <c r="J5" s="79"/>
      <c r="K5" s="84" t="n">
        <v>4</v>
      </c>
      <c r="L5" s="84" t="s">
        <v>17</v>
      </c>
      <c r="M5" s="83" t="e">
        <f aca="false">AVERAGEIF($B$2:$B$117,$K5,C$2:C$117)</f>
        <v>#VALUE!</v>
      </c>
      <c r="N5" s="83" t="e">
        <f aca="false">AVERAGEIF($B$2:$B$117,$K5,D$2:D$117)</f>
        <v>#VALUE!</v>
      </c>
      <c r="O5" s="83" t="e">
        <f aca="false">AVERAGEIF($B$2:$B$117,$K5,E$2:E$117)</f>
        <v>#VALUE!</v>
      </c>
      <c r="P5" s="83" t="e">
        <f aca="false">AVERAGEIF($B$2:$B$117,$K5,F$2:F$117)</f>
        <v>#VALUE!</v>
      </c>
      <c r="Q5" s="83" t="e">
        <f aca="false">AVERAGEIF($B$2:$B$117,$K5,G$2:G$117)</f>
        <v>#VALUE!</v>
      </c>
      <c r="R5" s="83" t="e">
        <f aca="false">AVERAGEIF($B$2:$B$117,$K5,H$2:H$117)</f>
        <v>#VALUE!</v>
      </c>
      <c r="S5" s="83" t="e">
        <f aca="false">AVERAGEIF($B$2:$B$117,$K5,I$2:I$117)</f>
        <v>#VALUE!</v>
      </c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false">electricity!C6+'electricity-heatpumps'!C6</f>
        <v>#VALUE!</v>
      </c>
      <c r="D6" s="78" t="e">
        <f aca="false">electricity!D6+'electricity-heatpumps'!D6</f>
        <v>#VALUE!</v>
      </c>
      <c r="E6" s="78" t="e">
        <f aca="false">electricity!E6+'electricity-heatpumps'!E6</f>
        <v>#VALUE!</v>
      </c>
      <c r="F6" s="78" t="e">
        <f aca="false">electricity!F6+'electricity-heatpumps'!F6</f>
        <v>#VALUE!</v>
      </c>
      <c r="G6" s="78" t="e">
        <f aca="false">electricity!G6+'electricity-heatpumps'!G6</f>
        <v>#VALUE!</v>
      </c>
      <c r="H6" s="78" t="e">
        <f aca="false">electricity!H6+'electricity-heatpumps'!H6</f>
        <v>#VALUE!</v>
      </c>
      <c r="I6" s="77" t="e">
        <f aca="false">electricity!I6+'electricity-heatpumps'!I6</f>
        <v>#VALUE!</v>
      </c>
      <c r="L6" s="79"/>
      <c r="M6" s="79"/>
      <c r="N6" s="79"/>
      <c r="O6" s="79"/>
      <c r="P6" s="79"/>
      <c r="Q6" s="79"/>
      <c r="R6" s="79"/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false">electricity!C7+'electricity-heatpumps'!C7</f>
        <v>#VALUE!</v>
      </c>
      <c r="D7" s="78" t="e">
        <f aca="false">electricity!D7+'electricity-heatpumps'!D7</f>
        <v>#VALUE!</v>
      </c>
      <c r="E7" s="78" t="e">
        <f aca="false">electricity!E7+'electricity-heatpumps'!E7</f>
        <v>#VALUE!</v>
      </c>
      <c r="F7" s="78" t="e">
        <f aca="false">electricity!F7+'electricity-heatpumps'!F7</f>
        <v>#VALUE!</v>
      </c>
      <c r="G7" s="78" t="e">
        <f aca="false">electricity!G7+'electricity-heatpumps'!G7</f>
        <v>#VALUE!</v>
      </c>
      <c r="H7" s="78" t="e">
        <f aca="false">electricity!H7+'electricity-heatpumps'!H7</f>
        <v>#VALUE!</v>
      </c>
      <c r="I7" s="77" t="e">
        <f aca="false">electricity!I7+'electricity-heatpumps'!I7</f>
        <v>#VALUE!</v>
      </c>
      <c r="L7" s="79"/>
      <c r="M7" s="79"/>
      <c r="N7" s="79"/>
      <c r="O7" s="79"/>
      <c r="P7" s="79"/>
      <c r="Q7" s="79"/>
      <c r="R7" s="79"/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false">electricity!C8+'electricity-heatpumps'!C8</f>
        <v>#VALUE!</v>
      </c>
      <c r="D8" s="78" t="e">
        <f aca="false">electricity!D8+'electricity-heatpumps'!D8</f>
        <v>#VALUE!</v>
      </c>
      <c r="E8" s="78" t="e">
        <f aca="false">electricity!E8+'electricity-heatpumps'!E8</f>
        <v>#VALUE!</v>
      </c>
      <c r="F8" s="78" t="e">
        <f aca="false">electricity!F8+'electricity-heatpumps'!F8</f>
        <v>#VALUE!</v>
      </c>
      <c r="G8" s="78" t="e">
        <f aca="false">electricity!G8+'electricity-heatpumps'!G8</f>
        <v>#VALUE!</v>
      </c>
      <c r="H8" s="78" t="e">
        <f aca="false">electricity!H8+'electricity-heatpumps'!H8</f>
        <v>#VALUE!</v>
      </c>
      <c r="I8" s="77" t="e">
        <f aca="false">electricity!I8+'electricity-heatpumps'!I8</f>
        <v>#VALUE!</v>
      </c>
      <c r="L8" s="79"/>
      <c r="M8" s="79"/>
      <c r="N8" s="79"/>
      <c r="O8" s="79"/>
      <c r="P8" s="79"/>
      <c r="Q8" s="79"/>
      <c r="R8" s="79"/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false">electricity!C9+'electricity-heatpumps'!C9</f>
        <v>#VALUE!</v>
      </c>
      <c r="D9" s="78" t="e">
        <f aca="false">electricity!D9+'electricity-heatpumps'!D9</f>
        <v>#VALUE!</v>
      </c>
      <c r="E9" s="78" t="e">
        <f aca="false">electricity!E9+'electricity-heatpumps'!E9</f>
        <v>#VALUE!</v>
      </c>
      <c r="F9" s="78" t="e">
        <f aca="false">electricity!F9+'electricity-heatpumps'!F9</f>
        <v>#VALUE!</v>
      </c>
      <c r="G9" s="78" t="e">
        <f aca="false">electricity!G9+'electricity-heatpumps'!G9</f>
        <v>#VALUE!</v>
      </c>
      <c r="H9" s="78" t="e">
        <f aca="false">electricity!H9+'electricity-heatpumps'!H9</f>
        <v>#VALUE!</v>
      </c>
      <c r="I9" s="77" t="e">
        <f aca="false">electricity!I9+'electricity-heatpumps'!I9</f>
        <v>#VALUE!</v>
      </c>
      <c r="L9" s="79"/>
      <c r="M9" s="79"/>
      <c r="N9" s="79"/>
      <c r="O9" s="79"/>
      <c r="P9" s="79"/>
      <c r="Q9" s="79"/>
      <c r="R9" s="79"/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false">electricity!C10+'electricity-heatpumps'!C10</f>
        <v>#VALUE!</v>
      </c>
      <c r="D10" s="78" t="e">
        <f aca="false">electricity!D10+'electricity-heatpumps'!D10</f>
        <v>#VALUE!</v>
      </c>
      <c r="E10" s="78" t="e">
        <f aca="false">electricity!E10+'electricity-heatpumps'!E10</f>
        <v>#VALUE!</v>
      </c>
      <c r="F10" s="78" t="e">
        <f aca="false">electricity!F10+'electricity-heatpumps'!F10</f>
        <v>#VALUE!</v>
      </c>
      <c r="G10" s="78" t="e">
        <f aca="false">electricity!G10+'electricity-heatpumps'!G10</f>
        <v>#VALUE!</v>
      </c>
      <c r="H10" s="78" t="e">
        <f aca="false">electricity!H10+'electricity-heatpumps'!H10</f>
        <v>#VALUE!</v>
      </c>
      <c r="I10" s="77" t="e">
        <f aca="false">electricity!I10+'electricity-heatpumps'!I10</f>
        <v>#VALUE!</v>
      </c>
      <c r="L10" s="79"/>
      <c r="M10" s="79"/>
      <c r="N10" s="79"/>
      <c r="O10" s="79"/>
      <c r="P10" s="79"/>
      <c r="Q10" s="79"/>
      <c r="R10" s="79"/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false">electricity!C11+'electricity-heatpumps'!C11</f>
        <v>#VALUE!</v>
      </c>
      <c r="D11" s="78" t="e">
        <f aca="false">electricity!D11+'electricity-heatpumps'!D11</f>
        <v>#VALUE!</v>
      </c>
      <c r="E11" s="78" t="e">
        <f aca="false">electricity!E11+'electricity-heatpumps'!E11</f>
        <v>#VALUE!</v>
      </c>
      <c r="F11" s="78" t="e">
        <f aca="false">electricity!F11+'electricity-heatpumps'!F11</f>
        <v>#VALUE!</v>
      </c>
      <c r="G11" s="78" t="e">
        <f aca="false">electricity!G11+'electricity-heatpumps'!G11</f>
        <v>#VALUE!</v>
      </c>
      <c r="H11" s="78" t="e">
        <f aca="false">electricity!H11+'electricity-heatpumps'!H11</f>
        <v>#VALUE!</v>
      </c>
      <c r="I11" s="77" t="e">
        <f aca="false">electricity!I11+'electricity-heatpumps'!I11</f>
        <v>#VALUE!</v>
      </c>
      <c r="L11" s="79"/>
      <c r="M11" s="79"/>
      <c r="N11" s="79"/>
      <c r="O11" s="79"/>
      <c r="P11" s="79"/>
      <c r="Q11" s="79"/>
      <c r="R11" s="79"/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false">electricity!C12+'electricity-heatpumps'!C12</f>
        <v>#VALUE!</v>
      </c>
      <c r="D12" s="78" t="e">
        <f aca="false">electricity!D12+'electricity-heatpumps'!D12</f>
        <v>#VALUE!</v>
      </c>
      <c r="E12" s="78" t="e">
        <f aca="false">electricity!E12+'electricity-heatpumps'!E12</f>
        <v>#VALUE!</v>
      </c>
      <c r="F12" s="78" t="e">
        <f aca="false">electricity!F12+'electricity-heatpumps'!F12</f>
        <v>#VALUE!</v>
      </c>
      <c r="G12" s="78" t="e">
        <f aca="false">electricity!G12+'electricity-heatpumps'!G12</f>
        <v>#VALUE!</v>
      </c>
      <c r="H12" s="78" t="e">
        <f aca="false">electricity!H12+'electricity-heatpumps'!H12</f>
        <v>#VALUE!</v>
      </c>
      <c r="I12" s="77" t="e">
        <f aca="false">electricity!I12+'electricity-heatpumps'!I12</f>
        <v>#VALUE!</v>
      </c>
      <c r="L12" s="79"/>
      <c r="M12" s="79"/>
      <c r="N12" s="79"/>
      <c r="O12" s="79"/>
      <c r="P12" s="79"/>
      <c r="Q12" s="79"/>
      <c r="R12" s="79"/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false">electricity!C13+'electricity-heatpumps'!C13</f>
        <v>#VALUE!</v>
      </c>
      <c r="D13" s="78" t="e">
        <f aca="false">electricity!D13+'electricity-heatpumps'!D13</f>
        <v>#VALUE!</v>
      </c>
      <c r="E13" s="78" t="e">
        <f aca="false">electricity!E13+'electricity-heatpumps'!E13</f>
        <v>#VALUE!</v>
      </c>
      <c r="F13" s="78" t="e">
        <f aca="false">electricity!F13+'electricity-heatpumps'!F13</f>
        <v>#VALUE!</v>
      </c>
      <c r="G13" s="78" t="e">
        <f aca="false">electricity!G13+'electricity-heatpumps'!G13</f>
        <v>#VALUE!</v>
      </c>
      <c r="H13" s="78" t="e">
        <f aca="false">electricity!H13+'electricity-heatpumps'!H13</f>
        <v>#VALUE!</v>
      </c>
      <c r="I13" s="77" t="e">
        <f aca="false">electricity!I13+'electricity-heatpumps'!I13</f>
        <v>#VALUE!</v>
      </c>
      <c r="L13" s="79"/>
      <c r="M13" s="79"/>
      <c r="N13" s="79"/>
      <c r="O13" s="79"/>
      <c r="P13" s="79"/>
      <c r="Q13" s="79"/>
      <c r="R13" s="79"/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false">electricity!C14+'electricity-heatpumps'!C14</f>
        <v>#VALUE!</v>
      </c>
      <c r="D14" s="78" t="e">
        <f aca="false">electricity!D14+'electricity-heatpumps'!D14</f>
        <v>#VALUE!</v>
      </c>
      <c r="E14" s="78" t="e">
        <f aca="false">electricity!E14+'electricity-heatpumps'!E14</f>
        <v>#VALUE!</v>
      </c>
      <c r="F14" s="78" t="e">
        <f aca="false">electricity!F14+'electricity-heatpumps'!F14</f>
        <v>#VALUE!</v>
      </c>
      <c r="G14" s="78" t="e">
        <f aca="false">electricity!G14+'electricity-heatpumps'!G14</f>
        <v>#VALUE!</v>
      </c>
      <c r="H14" s="78" t="e">
        <f aca="false">electricity!H14+'electricity-heatpumps'!H14</f>
        <v>#VALUE!</v>
      </c>
      <c r="I14" s="77" t="e">
        <f aca="false">electricity!I14+'electricity-heatpumps'!I14</f>
        <v>#VALUE!</v>
      </c>
      <c r="L14" s="79"/>
      <c r="M14" s="79"/>
      <c r="N14" s="79"/>
      <c r="O14" s="79"/>
      <c r="P14" s="79"/>
      <c r="Q14" s="79"/>
      <c r="R14" s="79"/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false">electricity!C15+'electricity-heatpumps'!C15</f>
        <v>#VALUE!</v>
      </c>
      <c r="D15" s="78" t="e">
        <f aca="false">electricity!D15+'electricity-heatpumps'!D15</f>
        <v>#VALUE!</v>
      </c>
      <c r="E15" s="78" t="e">
        <f aca="false">electricity!E15+'electricity-heatpumps'!E15</f>
        <v>#VALUE!</v>
      </c>
      <c r="F15" s="78" t="e">
        <f aca="false">electricity!F15+'electricity-heatpumps'!F15</f>
        <v>#VALUE!</v>
      </c>
      <c r="G15" s="78" t="e">
        <f aca="false">electricity!G15+'electricity-heatpumps'!G15</f>
        <v>#VALUE!</v>
      </c>
      <c r="H15" s="78" t="e">
        <f aca="false">electricity!H15+'electricity-heatpumps'!H15</f>
        <v>#VALUE!</v>
      </c>
      <c r="I15" s="77" t="e">
        <f aca="false">electricity!I15+'electricity-heatpumps'!I15</f>
        <v>#VALUE!</v>
      </c>
      <c r="L15" s="79"/>
      <c r="M15" s="79"/>
      <c r="N15" s="79"/>
      <c r="O15" s="79"/>
      <c r="P15" s="79"/>
      <c r="Q15" s="79"/>
      <c r="R15" s="79"/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false">electricity!C16+'electricity-heatpumps'!C16</f>
        <v>#VALUE!</v>
      </c>
      <c r="D16" s="78" t="e">
        <f aca="false">electricity!D16+'electricity-heatpumps'!D16</f>
        <v>#VALUE!</v>
      </c>
      <c r="E16" s="78" t="e">
        <f aca="false">electricity!E16+'electricity-heatpumps'!E16</f>
        <v>#VALUE!</v>
      </c>
      <c r="F16" s="78" t="e">
        <f aca="false">electricity!F16+'electricity-heatpumps'!F16</f>
        <v>#VALUE!</v>
      </c>
      <c r="G16" s="78" t="e">
        <f aca="false">electricity!G16+'electricity-heatpumps'!G16</f>
        <v>#VALUE!</v>
      </c>
      <c r="H16" s="78" t="e">
        <f aca="false">electricity!H16+'electricity-heatpumps'!H16</f>
        <v>#VALUE!</v>
      </c>
      <c r="I16" s="77" t="e">
        <f aca="false">electricity!I16+'electricity-heatpumps'!I16</f>
        <v>#VALUE!</v>
      </c>
      <c r="L16" s="79"/>
      <c r="M16" s="79"/>
      <c r="N16" s="79"/>
      <c r="O16" s="79"/>
      <c r="P16" s="79"/>
      <c r="Q16" s="79"/>
      <c r="R16" s="79"/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false">electricity!C17+'electricity-heatpumps'!C17</f>
        <v>#VALUE!</v>
      </c>
      <c r="D17" s="78" t="e">
        <f aca="false">electricity!D17+'electricity-heatpumps'!D17</f>
        <v>#VALUE!</v>
      </c>
      <c r="E17" s="78" t="e">
        <f aca="false">electricity!E17+'electricity-heatpumps'!E17</f>
        <v>#VALUE!</v>
      </c>
      <c r="F17" s="78" t="e">
        <f aca="false">electricity!F17+'electricity-heatpumps'!F17</f>
        <v>#VALUE!</v>
      </c>
      <c r="G17" s="78" t="e">
        <f aca="false">electricity!G17+'electricity-heatpumps'!G17</f>
        <v>#VALUE!</v>
      </c>
      <c r="H17" s="78" t="e">
        <f aca="false">electricity!H17+'electricity-heatpumps'!H17</f>
        <v>#VALUE!</v>
      </c>
      <c r="I17" s="77" t="e">
        <f aca="false">electricity!I17+'electricity-heatpumps'!I17</f>
        <v>#VALUE!</v>
      </c>
      <c r="L17" s="79"/>
      <c r="M17" s="79"/>
      <c r="N17" s="79"/>
      <c r="O17" s="79"/>
      <c r="P17" s="79"/>
      <c r="Q17" s="79"/>
      <c r="R17" s="79"/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false">electricity!C18+'electricity-heatpumps'!C18</f>
        <v>#VALUE!</v>
      </c>
      <c r="D18" s="78" t="e">
        <f aca="false">electricity!D18+'electricity-heatpumps'!D18</f>
        <v>#VALUE!</v>
      </c>
      <c r="E18" s="78" t="e">
        <f aca="false">electricity!E18+'electricity-heatpumps'!E18</f>
        <v>#VALUE!</v>
      </c>
      <c r="F18" s="78" t="e">
        <f aca="false">electricity!F18+'electricity-heatpumps'!F18</f>
        <v>#VALUE!</v>
      </c>
      <c r="G18" s="78" t="e">
        <f aca="false">electricity!G18+'electricity-heatpumps'!G18</f>
        <v>#VALUE!</v>
      </c>
      <c r="H18" s="78" t="e">
        <f aca="false">electricity!H18+'electricity-heatpumps'!H18</f>
        <v>#VALUE!</v>
      </c>
      <c r="I18" s="77" t="e">
        <f aca="false">electricity!I18+'electricity-heatpumps'!I18</f>
        <v>#VALUE!</v>
      </c>
      <c r="L18" s="79"/>
      <c r="M18" s="79"/>
      <c r="N18" s="79"/>
      <c r="O18" s="79"/>
      <c r="P18" s="79"/>
      <c r="Q18" s="79"/>
      <c r="R18" s="79"/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false">electricity!C19+'electricity-heatpumps'!C19</f>
        <v>#VALUE!</v>
      </c>
      <c r="D19" s="78" t="e">
        <f aca="false">electricity!D19+'electricity-heatpumps'!D19</f>
        <v>#VALUE!</v>
      </c>
      <c r="E19" s="78" t="e">
        <f aca="false">electricity!E19+'electricity-heatpumps'!E19</f>
        <v>#VALUE!</v>
      </c>
      <c r="F19" s="78" t="e">
        <f aca="false">electricity!F19+'electricity-heatpumps'!F19</f>
        <v>#VALUE!</v>
      </c>
      <c r="G19" s="78" t="e">
        <f aca="false">electricity!G19+'electricity-heatpumps'!G19</f>
        <v>#VALUE!</v>
      </c>
      <c r="H19" s="78" t="e">
        <f aca="false">electricity!H19+'electricity-heatpumps'!H19</f>
        <v>#VALUE!</v>
      </c>
      <c r="I19" s="77" t="e">
        <f aca="false">electricity!I19+'electricity-heatpumps'!I19</f>
        <v>#VALUE!</v>
      </c>
      <c r="L19" s="79"/>
      <c r="M19" s="79"/>
      <c r="N19" s="79"/>
      <c r="O19" s="79"/>
      <c r="P19" s="79"/>
      <c r="Q19" s="79"/>
      <c r="R19" s="79"/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false">electricity!C20+'electricity-heatpumps'!C20</f>
        <v>#VALUE!</v>
      </c>
      <c r="D20" s="78" t="e">
        <f aca="false">electricity!D20+'electricity-heatpumps'!D20</f>
        <v>#VALUE!</v>
      </c>
      <c r="E20" s="78" t="e">
        <f aca="false">electricity!E20+'electricity-heatpumps'!E20</f>
        <v>#VALUE!</v>
      </c>
      <c r="F20" s="78" t="e">
        <f aca="false">electricity!F20+'electricity-heatpumps'!F20</f>
        <v>#VALUE!</v>
      </c>
      <c r="G20" s="78" t="e">
        <f aca="false">electricity!G20+'electricity-heatpumps'!G20</f>
        <v>#VALUE!</v>
      </c>
      <c r="H20" s="78" t="e">
        <f aca="false">electricity!H20+'electricity-heatpumps'!H20</f>
        <v>#VALUE!</v>
      </c>
      <c r="I20" s="77" t="e">
        <f aca="false">electricity!I20+'electricity-heatpumps'!I20</f>
        <v>#VALUE!</v>
      </c>
      <c r="L20" s="79"/>
      <c r="M20" s="79"/>
      <c r="N20" s="79"/>
      <c r="O20" s="79"/>
      <c r="P20" s="79"/>
      <c r="Q20" s="79"/>
      <c r="R20" s="79"/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false">electricity!C21+'electricity-heatpumps'!C21</f>
        <v>#VALUE!</v>
      </c>
      <c r="D21" s="78" t="e">
        <f aca="false">electricity!D21+'electricity-heatpumps'!D21</f>
        <v>#VALUE!</v>
      </c>
      <c r="E21" s="78" t="e">
        <f aca="false">electricity!E21+'electricity-heatpumps'!E21</f>
        <v>#VALUE!</v>
      </c>
      <c r="F21" s="78" t="e">
        <f aca="false">electricity!F21+'electricity-heatpumps'!F21</f>
        <v>#VALUE!</v>
      </c>
      <c r="G21" s="78" t="e">
        <f aca="false">electricity!G21+'electricity-heatpumps'!G21</f>
        <v>#VALUE!</v>
      </c>
      <c r="H21" s="78" t="e">
        <f aca="false">electricity!H21+'electricity-heatpumps'!H21</f>
        <v>#VALUE!</v>
      </c>
      <c r="I21" s="77" t="e">
        <f aca="false">electricity!I21+'electricity-heatpumps'!I21</f>
        <v>#VALUE!</v>
      </c>
      <c r="L21" s="79"/>
      <c r="M21" s="79"/>
      <c r="N21" s="79"/>
      <c r="O21" s="79"/>
      <c r="P21" s="79"/>
      <c r="Q21" s="79"/>
      <c r="R21" s="79"/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false">electricity!C22+'electricity-heatpumps'!C22</f>
        <v>#VALUE!</v>
      </c>
      <c r="D22" s="78" t="e">
        <f aca="false">electricity!D22+'electricity-heatpumps'!D22</f>
        <v>#VALUE!</v>
      </c>
      <c r="E22" s="78" t="e">
        <f aca="false">electricity!E22+'electricity-heatpumps'!E22</f>
        <v>#VALUE!</v>
      </c>
      <c r="F22" s="78" t="e">
        <f aca="false">electricity!F22+'electricity-heatpumps'!F22</f>
        <v>#VALUE!</v>
      </c>
      <c r="G22" s="78" t="e">
        <f aca="false">electricity!G22+'electricity-heatpumps'!G22</f>
        <v>#VALUE!</v>
      </c>
      <c r="H22" s="78" t="e">
        <f aca="false">electricity!H22+'electricity-heatpumps'!H22</f>
        <v>#VALUE!</v>
      </c>
      <c r="I22" s="77" t="e">
        <f aca="false">electricity!I22+'electricity-heatpumps'!I22</f>
        <v>#VALUE!</v>
      </c>
      <c r="L22" s="79"/>
      <c r="M22" s="79"/>
      <c r="N22" s="79"/>
      <c r="O22" s="79"/>
      <c r="P22" s="79"/>
      <c r="Q22" s="79"/>
      <c r="R22" s="79"/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false">electricity!C23+'electricity-heatpumps'!C23</f>
        <v>#VALUE!</v>
      </c>
      <c r="D23" s="78" t="e">
        <f aca="false">electricity!D23+'electricity-heatpumps'!D23</f>
        <v>#VALUE!</v>
      </c>
      <c r="E23" s="78" t="e">
        <f aca="false">electricity!E23+'electricity-heatpumps'!E23</f>
        <v>#VALUE!</v>
      </c>
      <c r="F23" s="78" t="e">
        <f aca="false">electricity!F23+'electricity-heatpumps'!F23</f>
        <v>#VALUE!</v>
      </c>
      <c r="G23" s="78" t="e">
        <f aca="false">electricity!G23+'electricity-heatpumps'!G23</f>
        <v>#VALUE!</v>
      </c>
      <c r="H23" s="78" t="e">
        <f aca="false">electricity!H23+'electricity-heatpumps'!H23</f>
        <v>#VALUE!</v>
      </c>
      <c r="I23" s="77" t="e">
        <f aca="false">electricity!I23+'electricity-heatpumps'!I23</f>
        <v>#VALUE!</v>
      </c>
      <c r="L23" s="79"/>
      <c r="M23" s="79"/>
      <c r="N23" s="79"/>
      <c r="O23" s="79"/>
      <c r="P23" s="79"/>
      <c r="Q23" s="79"/>
      <c r="R23" s="79"/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false">electricity!C24+'electricity-heatpumps'!C24</f>
        <v>#VALUE!</v>
      </c>
      <c r="D24" s="78" t="e">
        <f aca="false">electricity!D24+'electricity-heatpumps'!D24</f>
        <v>#VALUE!</v>
      </c>
      <c r="E24" s="78" t="e">
        <f aca="false">electricity!E24+'electricity-heatpumps'!E24</f>
        <v>#VALUE!</v>
      </c>
      <c r="F24" s="78" t="e">
        <f aca="false">electricity!F24+'electricity-heatpumps'!F24</f>
        <v>#VALUE!</v>
      </c>
      <c r="G24" s="78" t="e">
        <f aca="false">electricity!G24+'electricity-heatpumps'!G24</f>
        <v>#VALUE!</v>
      </c>
      <c r="H24" s="78" t="e">
        <f aca="false">electricity!H24+'electricity-heatpumps'!H24</f>
        <v>#VALUE!</v>
      </c>
      <c r="I24" s="77" t="e">
        <f aca="false">electricity!I24+'electricity-heatpumps'!I24</f>
        <v>#VALUE!</v>
      </c>
      <c r="L24" s="79"/>
      <c r="M24" s="79"/>
      <c r="N24" s="79"/>
      <c r="O24" s="79"/>
      <c r="P24" s="79"/>
      <c r="Q24" s="79"/>
      <c r="R24" s="79"/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false">electricity!C25+'electricity-heatpumps'!C25</f>
        <v>#VALUE!</v>
      </c>
      <c r="D25" s="78" t="e">
        <f aca="false">electricity!D25+'electricity-heatpumps'!D25</f>
        <v>#VALUE!</v>
      </c>
      <c r="E25" s="78" t="e">
        <f aca="false">electricity!E25+'electricity-heatpumps'!E25</f>
        <v>#VALUE!</v>
      </c>
      <c r="F25" s="78" t="e">
        <f aca="false">electricity!F25+'electricity-heatpumps'!F25</f>
        <v>#VALUE!</v>
      </c>
      <c r="G25" s="78" t="e">
        <f aca="false">electricity!G25+'electricity-heatpumps'!G25</f>
        <v>#VALUE!</v>
      </c>
      <c r="H25" s="78" t="e">
        <f aca="false">electricity!H25+'electricity-heatpumps'!H25</f>
        <v>#VALUE!</v>
      </c>
      <c r="I25" s="77" t="e">
        <f aca="false">electricity!I25+'electricity-heatpumps'!I25</f>
        <v>#VALUE!</v>
      </c>
      <c r="L25" s="79"/>
      <c r="M25" s="79"/>
      <c r="N25" s="79"/>
      <c r="O25" s="79"/>
      <c r="P25" s="79"/>
      <c r="Q25" s="79"/>
      <c r="R25" s="79"/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false">electricity!C26+'electricity-heatpumps'!C26</f>
        <v>#VALUE!</v>
      </c>
      <c r="D26" s="78" t="e">
        <f aca="false">electricity!D26+'electricity-heatpumps'!D26</f>
        <v>#VALUE!</v>
      </c>
      <c r="E26" s="78" t="e">
        <f aca="false">electricity!E26+'electricity-heatpumps'!E26</f>
        <v>#VALUE!</v>
      </c>
      <c r="F26" s="78" t="e">
        <f aca="false">electricity!F26+'electricity-heatpumps'!F26</f>
        <v>#VALUE!</v>
      </c>
      <c r="G26" s="78" t="e">
        <f aca="false">electricity!G26+'electricity-heatpumps'!G26</f>
        <v>#VALUE!</v>
      </c>
      <c r="H26" s="78" t="e">
        <f aca="false">electricity!H26+'electricity-heatpumps'!H26</f>
        <v>#VALUE!</v>
      </c>
      <c r="I26" s="77" t="e">
        <f aca="false">electricity!I26+'electricity-heatpumps'!I26</f>
        <v>#VALUE!</v>
      </c>
      <c r="L26" s="79"/>
      <c r="M26" s="79"/>
      <c r="N26" s="79"/>
      <c r="O26" s="79"/>
      <c r="P26" s="79"/>
      <c r="Q26" s="79"/>
      <c r="R26" s="79"/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false">electricity!C27+'electricity-heatpumps'!C27</f>
        <v>#VALUE!</v>
      </c>
      <c r="D27" s="78" t="e">
        <f aca="false">electricity!D27+'electricity-heatpumps'!D27</f>
        <v>#VALUE!</v>
      </c>
      <c r="E27" s="78" t="e">
        <f aca="false">electricity!E27+'electricity-heatpumps'!E27</f>
        <v>#VALUE!</v>
      </c>
      <c r="F27" s="78" t="e">
        <f aca="false">electricity!F27+'electricity-heatpumps'!F27</f>
        <v>#VALUE!</v>
      </c>
      <c r="G27" s="78" t="e">
        <f aca="false">electricity!G27+'electricity-heatpumps'!G27</f>
        <v>#VALUE!</v>
      </c>
      <c r="H27" s="78" t="e">
        <f aca="false">electricity!H27+'electricity-heatpumps'!H27</f>
        <v>#VALUE!</v>
      </c>
      <c r="I27" s="77" t="e">
        <f aca="false">electricity!I27+'electricity-heatpumps'!I27</f>
        <v>#VALUE!</v>
      </c>
      <c r="L27" s="79"/>
      <c r="M27" s="79"/>
      <c r="N27" s="79"/>
      <c r="O27" s="79"/>
      <c r="P27" s="79"/>
      <c r="Q27" s="79"/>
      <c r="R27" s="79"/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false">electricity!C28+'electricity-heatpumps'!C28</f>
        <v>#VALUE!</v>
      </c>
      <c r="D28" s="78" t="e">
        <f aca="false">electricity!D28+'electricity-heatpumps'!D28</f>
        <v>#VALUE!</v>
      </c>
      <c r="E28" s="78" t="e">
        <f aca="false">electricity!E28+'electricity-heatpumps'!E28</f>
        <v>#VALUE!</v>
      </c>
      <c r="F28" s="78" t="e">
        <f aca="false">electricity!F28+'electricity-heatpumps'!F28</f>
        <v>#VALUE!</v>
      </c>
      <c r="G28" s="78" t="e">
        <f aca="false">electricity!G28+'electricity-heatpumps'!G28</f>
        <v>#VALUE!</v>
      </c>
      <c r="H28" s="78" t="e">
        <f aca="false">electricity!H28+'electricity-heatpumps'!H28</f>
        <v>#VALUE!</v>
      </c>
      <c r="I28" s="77" t="e">
        <f aca="false">electricity!I28+'electricity-heatpumps'!I28</f>
        <v>#VALUE!</v>
      </c>
      <c r="L28" s="79"/>
      <c r="M28" s="79"/>
      <c r="N28" s="79"/>
      <c r="O28" s="79"/>
      <c r="P28" s="79"/>
      <c r="Q28" s="79"/>
      <c r="R28" s="79"/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false">electricity!C29+'electricity-heatpumps'!C29</f>
        <v>#VALUE!</v>
      </c>
      <c r="D29" s="78" t="e">
        <f aca="false">electricity!D29+'electricity-heatpumps'!D29</f>
        <v>#VALUE!</v>
      </c>
      <c r="E29" s="78" t="e">
        <f aca="false">electricity!E29+'electricity-heatpumps'!E29</f>
        <v>#VALUE!</v>
      </c>
      <c r="F29" s="78" t="e">
        <f aca="false">electricity!F29+'electricity-heatpumps'!F29</f>
        <v>#VALUE!</v>
      </c>
      <c r="G29" s="78" t="e">
        <f aca="false">electricity!G29+'electricity-heatpumps'!G29</f>
        <v>#VALUE!</v>
      </c>
      <c r="H29" s="78" t="e">
        <f aca="false">electricity!H29+'electricity-heatpumps'!H29</f>
        <v>#VALUE!</v>
      </c>
      <c r="I29" s="77" t="e">
        <f aca="false">electricity!I29+'electricity-heatpumps'!I29</f>
        <v>#VALUE!</v>
      </c>
      <c r="L29" s="79"/>
      <c r="M29" s="79"/>
      <c r="N29" s="79"/>
      <c r="O29" s="79"/>
      <c r="P29" s="79"/>
      <c r="Q29" s="79"/>
      <c r="R29" s="79"/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false">electricity!C30+'electricity-heatpumps'!C30</f>
        <v>#VALUE!</v>
      </c>
      <c r="D30" s="78" t="e">
        <f aca="false">electricity!D30+'electricity-heatpumps'!D30</f>
        <v>#VALUE!</v>
      </c>
      <c r="E30" s="78" t="e">
        <f aca="false">electricity!E30+'electricity-heatpumps'!E30</f>
        <v>#VALUE!</v>
      </c>
      <c r="F30" s="78" t="e">
        <f aca="false">electricity!F30+'electricity-heatpumps'!F30</f>
        <v>#VALUE!</v>
      </c>
      <c r="G30" s="78" t="e">
        <f aca="false">electricity!G30+'electricity-heatpumps'!G30</f>
        <v>#VALUE!</v>
      </c>
      <c r="H30" s="78" t="e">
        <f aca="false">electricity!H30+'electricity-heatpumps'!H30</f>
        <v>#VALUE!</v>
      </c>
      <c r="I30" s="77" t="e">
        <f aca="false">electricity!I30+'electricity-heatpumps'!I30</f>
        <v>#VALUE!</v>
      </c>
      <c r="L30" s="79"/>
      <c r="M30" s="79"/>
      <c r="N30" s="79"/>
      <c r="O30" s="79"/>
      <c r="P30" s="79"/>
      <c r="Q30" s="79"/>
      <c r="R30" s="79"/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false">electricity!C31+'electricity-heatpumps'!C31</f>
        <v>#VALUE!</v>
      </c>
      <c r="D31" s="78" t="e">
        <f aca="false">electricity!D31+'electricity-heatpumps'!D31</f>
        <v>#VALUE!</v>
      </c>
      <c r="E31" s="78" t="e">
        <f aca="false">electricity!E31+'electricity-heatpumps'!E31</f>
        <v>#VALUE!</v>
      </c>
      <c r="F31" s="78" t="e">
        <f aca="false">electricity!F31+'electricity-heatpumps'!F31</f>
        <v>#VALUE!</v>
      </c>
      <c r="G31" s="78" t="e">
        <f aca="false">electricity!G31+'electricity-heatpumps'!G31</f>
        <v>#VALUE!</v>
      </c>
      <c r="H31" s="78" t="e">
        <f aca="false">electricity!H31+'electricity-heatpumps'!H31</f>
        <v>#VALUE!</v>
      </c>
      <c r="I31" s="77" t="e">
        <f aca="false">electricity!I31+'electricity-heatpumps'!I31</f>
        <v>#VALUE!</v>
      </c>
      <c r="L31" s="79"/>
      <c r="M31" s="79"/>
      <c r="N31" s="79"/>
      <c r="O31" s="79"/>
      <c r="P31" s="79"/>
      <c r="Q31" s="79"/>
      <c r="R31" s="79"/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false">electricity!C32+'electricity-heatpumps'!C32</f>
        <v>#VALUE!</v>
      </c>
      <c r="D32" s="78" t="e">
        <f aca="false">electricity!D32+'electricity-heatpumps'!D32</f>
        <v>#VALUE!</v>
      </c>
      <c r="E32" s="78" t="e">
        <f aca="false">electricity!E32+'electricity-heatpumps'!E32</f>
        <v>#VALUE!</v>
      </c>
      <c r="F32" s="78" t="e">
        <f aca="false">electricity!F32+'electricity-heatpumps'!F32</f>
        <v>#VALUE!</v>
      </c>
      <c r="G32" s="78" t="e">
        <f aca="false">electricity!G32+'electricity-heatpumps'!G32</f>
        <v>#VALUE!</v>
      </c>
      <c r="H32" s="78" t="e">
        <f aca="false">electricity!H32+'electricity-heatpumps'!H32</f>
        <v>#VALUE!</v>
      </c>
      <c r="I32" s="77" t="e">
        <f aca="false">electricity!I32+'electricity-heatpumps'!I32</f>
        <v>#VALUE!</v>
      </c>
      <c r="L32" s="79"/>
      <c r="M32" s="79"/>
      <c r="N32" s="79"/>
      <c r="O32" s="79"/>
      <c r="P32" s="79"/>
      <c r="Q32" s="79"/>
      <c r="R32" s="79"/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false">electricity!C33+'electricity-heatpumps'!C33</f>
        <v>#VALUE!</v>
      </c>
      <c r="D33" s="78" t="e">
        <f aca="false">electricity!D33+'electricity-heatpumps'!D33</f>
        <v>#VALUE!</v>
      </c>
      <c r="E33" s="78" t="e">
        <f aca="false">electricity!E33+'electricity-heatpumps'!E33</f>
        <v>#VALUE!</v>
      </c>
      <c r="F33" s="78" t="e">
        <f aca="false">electricity!F33+'electricity-heatpumps'!F33</f>
        <v>#VALUE!</v>
      </c>
      <c r="G33" s="78" t="e">
        <f aca="false">electricity!G33+'electricity-heatpumps'!G33</f>
        <v>#VALUE!</v>
      </c>
      <c r="H33" s="78" t="e">
        <f aca="false">electricity!H33+'electricity-heatpumps'!H33</f>
        <v>#VALUE!</v>
      </c>
      <c r="I33" s="77" t="e">
        <f aca="false">electricity!I33+'electricity-heatpumps'!I33</f>
        <v>#VALUE!</v>
      </c>
      <c r="L33" s="79"/>
      <c r="M33" s="79"/>
      <c r="N33" s="79"/>
      <c r="O33" s="79"/>
      <c r="P33" s="79"/>
      <c r="Q33" s="79"/>
      <c r="R33" s="79"/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false">electricity!C34+'electricity-heatpumps'!C34</f>
        <v>#VALUE!</v>
      </c>
      <c r="D34" s="78" t="e">
        <f aca="false">electricity!D34+'electricity-heatpumps'!D34</f>
        <v>#VALUE!</v>
      </c>
      <c r="E34" s="78" t="e">
        <f aca="false">electricity!E34+'electricity-heatpumps'!E34</f>
        <v>#VALUE!</v>
      </c>
      <c r="F34" s="78" t="e">
        <f aca="false">electricity!F34+'electricity-heatpumps'!F34</f>
        <v>#VALUE!</v>
      </c>
      <c r="G34" s="78" t="e">
        <f aca="false">electricity!G34+'electricity-heatpumps'!G34</f>
        <v>#VALUE!</v>
      </c>
      <c r="H34" s="78" t="e">
        <f aca="false">electricity!H34+'electricity-heatpumps'!H34</f>
        <v>#VALUE!</v>
      </c>
      <c r="I34" s="77" t="e">
        <f aca="false">electricity!I34+'electricity-heatpumps'!I34</f>
        <v>#VALUE!</v>
      </c>
      <c r="L34" s="79"/>
      <c r="M34" s="79"/>
      <c r="N34" s="79"/>
      <c r="O34" s="79"/>
      <c r="P34" s="79"/>
      <c r="Q34" s="79"/>
      <c r="R34" s="79"/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false">electricity!C35+'electricity-heatpumps'!C35</f>
        <v>#VALUE!</v>
      </c>
      <c r="D35" s="78" t="e">
        <f aca="false">electricity!D35+'electricity-heatpumps'!D35</f>
        <v>#VALUE!</v>
      </c>
      <c r="E35" s="78" t="e">
        <f aca="false">electricity!E35+'electricity-heatpumps'!E35</f>
        <v>#VALUE!</v>
      </c>
      <c r="F35" s="78" t="e">
        <f aca="false">electricity!F35+'electricity-heatpumps'!F35</f>
        <v>#VALUE!</v>
      </c>
      <c r="G35" s="78" t="e">
        <f aca="false">electricity!G35+'electricity-heatpumps'!G35</f>
        <v>#VALUE!</v>
      </c>
      <c r="H35" s="78" t="e">
        <f aca="false">electricity!H35+'electricity-heatpumps'!H35</f>
        <v>#VALUE!</v>
      </c>
      <c r="I35" s="77" t="e">
        <f aca="false">electricity!I35+'electricity-heatpumps'!I35</f>
        <v>#VALUE!</v>
      </c>
      <c r="L35" s="79"/>
      <c r="M35" s="79"/>
      <c r="N35" s="79"/>
      <c r="O35" s="79"/>
      <c r="P35" s="79"/>
      <c r="Q35" s="79"/>
      <c r="R35" s="79"/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false">electricity!C36+'electricity-heatpumps'!C36</f>
        <v>#VALUE!</v>
      </c>
      <c r="D36" s="78" t="e">
        <f aca="false">electricity!D36+'electricity-heatpumps'!D36</f>
        <v>#VALUE!</v>
      </c>
      <c r="E36" s="78" t="e">
        <f aca="false">electricity!E36+'electricity-heatpumps'!E36</f>
        <v>#VALUE!</v>
      </c>
      <c r="F36" s="78" t="e">
        <f aca="false">electricity!F36+'electricity-heatpumps'!F36</f>
        <v>#VALUE!</v>
      </c>
      <c r="G36" s="78" t="e">
        <f aca="false">electricity!G36+'electricity-heatpumps'!G36</f>
        <v>#VALUE!</v>
      </c>
      <c r="H36" s="78" t="e">
        <f aca="false">electricity!H36+'electricity-heatpumps'!H36</f>
        <v>#VALUE!</v>
      </c>
      <c r="I36" s="77" t="e">
        <f aca="false">electricity!I36+'electricity-heatpumps'!I36</f>
        <v>#VALUE!</v>
      </c>
      <c r="L36" s="79"/>
      <c r="M36" s="79"/>
      <c r="N36" s="79"/>
      <c r="O36" s="79"/>
      <c r="P36" s="79"/>
      <c r="Q36" s="79"/>
      <c r="R36" s="79"/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false">electricity!C37+'electricity-heatpumps'!C37</f>
        <v>#VALUE!</v>
      </c>
      <c r="D37" s="78" t="e">
        <f aca="false">electricity!D37+'electricity-heatpumps'!D37</f>
        <v>#VALUE!</v>
      </c>
      <c r="E37" s="78" t="e">
        <f aca="false">electricity!E37+'electricity-heatpumps'!E37</f>
        <v>#VALUE!</v>
      </c>
      <c r="F37" s="78" t="e">
        <f aca="false">electricity!F37+'electricity-heatpumps'!F37</f>
        <v>#VALUE!</v>
      </c>
      <c r="G37" s="78" t="e">
        <f aca="false">electricity!G37+'electricity-heatpumps'!G37</f>
        <v>#VALUE!</v>
      </c>
      <c r="H37" s="78" t="e">
        <f aca="false">electricity!H37+'electricity-heatpumps'!H37</f>
        <v>#VALUE!</v>
      </c>
      <c r="I37" s="77" t="e">
        <f aca="false">electricity!I37+'electricity-heatpumps'!I37</f>
        <v>#VALUE!</v>
      </c>
      <c r="L37" s="79"/>
      <c r="M37" s="79"/>
      <c r="N37" s="79"/>
      <c r="O37" s="79"/>
      <c r="P37" s="79"/>
      <c r="Q37" s="79"/>
      <c r="R37" s="79"/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false">electricity!C38+'electricity-heatpumps'!C38</f>
        <v>#VALUE!</v>
      </c>
      <c r="D38" s="78" t="e">
        <f aca="false">electricity!D38+'electricity-heatpumps'!D38</f>
        <v>#VALUE!</v>
      </c>
      <c r="E38" s="78" t="e">
        <f aca="false">electricity!E38+'electricity-heatpumps'!E38</f>
        <v>#VALUE!</v>
      </c>
      <c r="F38" s="78" t="e">
        <f aca="false">electricity!F38+'electricity-heatpumps'!F38</f>
        <v>#VALUE!</v>
      </c>
      <c r="G38" s="78" t="e">
        <f aca="false">electricity!G38+'electricity-heatpumps'!G38</f>
        <v>#VALUE!</v>
      </c>
      <c r="H38" s="78" t="e">
        <f aca="false">electricity!H38+'electricity-heatpumps'!H38</f>
        <v>#VALUE!</v>
      </c>
      <c r="I38" s="77" t="e">
        <f aca="false">electricity!I38+'electricity-heatpumps'!I38</f>
        <v>#VALUE!</v>
      </c>
      <c r="L38" s="79"/>
      <c r="M38" s="79"/>
      <c r="N38" s="79"/>
      <c r="O38" s="79"/>
      <c r="P38" s="79"/>
      <c r="Q38" s="79"/>
      <c r="R38" s="79"/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false">electricity!C39+'electricity-heatpumps'!C39</f>
        <v>#VALUE!</v>
      </c>
      <c r="D39" s="78" t="e">
        <f aca="false">electricity!D39+'electricity-heatpumps'!D39</f>
        <v>#VALUE!</v>
      </c>
      <c r="E39" s="78" t="e">
        <f aca="false">electricity!E39+'electricity-heatpumps'!E39</f>
        <v>#VALUE!</v>
      </c>
      <c r="F39" s="78" t="e">
        <f aca="false">electricity!F39+'electricity-heatpumps'!F39</f>
        <v>#VALUE!</v>
      </c>
      <c r="G39" s="78" t="e">
        <f aca="false">electricity!G39+'electricity-heatpumps'!G39</f>
        <v>#VALUE!</v>
      </c>
      <c r="H39" s="78" t="e">
        <f aca="false">electricity!H39+'electricity-heatpumps'!H39</f>
        <v>#VALUE!</v>
      </c>
      <c r="I39" s="77" t="e">
        <f aca="false">electricity!I39+'electricity-heatpumps'!I39</f>
        <v>#VALUE!</v>
      </c>
      <c r="L39" s="79"/>
      <c r="M39" s="79"/>
      <c r="N39" s="79"/>
      <c r="O39" s="79"/>
      <c r="P39" s="79"/>
      <c r="Q39" s="79"/>
      <c r="R39" s="79"/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false">electricity!C40+'electricity-heatpumps'!C40</f>
        <v>#VALUE!</v>
      </c>
      <c r="D40" s="78" t="e">
        <f aca="false">electricity!D40+'electricity-heatpumps'!D40</f>
        <v>#VALUE!</v>
      </c>
      <c r="E40" s="78" t="e">
        <f aca="false">electricity!E40+'electricity-heatpumps'!E40</f>
        <v>#VALUE!</v>
      </c>
      <c r="F40" s="78" t="e">
        <f aca="false">electricity!F40+'electricity-heatpumps'!F40</f>
        <v>#VALUE!</v>
      </c>
      <c r="G40" s="78" t="e">
        <f aca="false">electricity!G40+'electricity-heatpumps'!G40</f>
        <v>#VALUE!</v>
      </c>
      <c r="H40" s="78" t="e">
        <f aca="false">electricity!H40+'electricity-heatpumps'!H40</f>
        <v>#VALUE!</v>
      </c>
      <c r="I40" s="77" t="e">
        <f aca="false">electricity!I40+'electricity-heatpumps'!I40</f>
        <v>#VALUE!</v>
      </c>
      <c r="L40" s="79"/>
      <c r="M40" s="79"/>
      <c r="N40" s="79"/>
      <c r="O40" s="79"/>
      <c r="P40" s="79"/>
      <c r="Q40" s="79"/>
      <c r="R40" s="79"/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false">electricity!C41+'electricity-heatpumps'!C41</f>
        <v>#VALUE!</v>
      </c>
      <c r="D41" s="78" t="e">
        <f aca="false">electricity!D41+'electricity-heatpumps'!D41</f>
        <v>#VALUE!</v>
      </c>
      <c r="E41" s="78" t="e">
        <f aca="false">electricity!E41+'electricity-heatpumps'!E41</f>
        <v>#VALUE!</v>
      </c>
      <c r="F41" s="78" t="e">
        <f aca="false">electricity!F41+'electricity-heatpumps'!F41</f>
        <v>#VALUE!</v>
      </c>
      <c r="G41" s="78" t="e">
        <f aca="false">electricity!G41+'electricity-heatpumps'!G41</f>
        <v>#VALUE!</v>
      </c>
      <c r="H41" s="78" t="e">
        <f aca="false">electricity!H41+'electricity-heatpumps'!H41</f>
        <v>#VALUE!</v>
      </c>
      <c r="I41" s="77" t="e">
        <f aca="false">electricity!I41+'electricity-heatpumps'!I41</f>
        <v>#VALUE!</v>
      </c>
      <c r="L41" s="79"/>
      <c r="M41" s="79"/>
      <c r="N41" s="79"/>
      <c r="O41" s="79"/>
      <c r="P41" s="79"/>
      <c r="Q41" s="79"/>
      <c r="R41" s="79"/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false">electricity!C42+'electricity-heatpumps'!C42</f>
        <v>#VALUE!</v>
      </c>
      <c r="D42" s="78" t="e">
        <f aca="false">electricity!D42+'electricity-heatpumps'!D42</f>
        <v>#VALUE!</v>
      </c>
      <c r="E42" s="78" t="e">
        <f aca="false">electricity!E42+'electricity-heatpumps'!E42</f>
        <v>#VALUE!</v>
      </c>
      <c r="F42" s="78" t="e">
        <f aca="false">electricity!F42+'electricity-heatpumps'!F42</f>
        <v>#VALUE!</v>
      </c>
      <c r="G42" s="78" t="e">
        <f aca="false">electricity!G42+'electricity-heatpumps'!G42</f>
        <v>#VALUE!</v>
      </c>
      <c r="H42" s="78" t="e">
        <f aca="false">electricity!H42+'electricity-heatpumps'!H42</f>
        <v>#VALUE!</v>
      </c>
      <c r="I42" s="77" t="e">
        <f aca="false">electricity!I42+'electricity-heatpumps'!I42</f>
        <v>#VALUE!</v>
      </c>
      <c r="L42" s="79"/>
      <c r="M42" s="79"/>
      <c r="N42" s="79"/>
      <c r="O42" s="79"/>
      <c r="P42" s="79"/>
      <c r="Q42" s="79"/>
      <c r="R42" s="79"/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false">electricity!C43+'electricity-heatpumps'!C43</f>
        <v>#VALUE!</v>
      </c>
      <c r="D43" s="78" t="e">
        <f aca="false">electricity!D43+'electricity-heatpumps'!D43</f>
        <v>#VALUE!</v>
      </c>
      <c r="E43" s="78" t="e">
        <f aca="false">electricity!E43+'electricity-heatpumps'!E43</f>
        <v>#VALUE!</v>
      </c>
      <c r="F43" s="78" t="e">
        <f aca="false">electricity!F43+'electricity-heatpumps'!F43</f>
        <v>#VALUE!</v>
      </c>
      <c r="G43" s="78" t="e">
        <f aca="false">electricity!G43+'electricity-heatpumps'!G43</f>
        <v>#VALUE!</v>
      </c>
      <c r="H43" s="78" t="e">
        <f aca="false">electricity!H43+'electricity-heatpumps'!H43</f>
        <v>#VALUE!</v>
      </c>
      <c r="I43" s="77" t="e">
        <f aca="false">electricity!I43+'electricity-heatpumps'!I43</f>
        <v>#VALUE!</v>
      </c>
      <c r="L43" s="79"/>
      <c r="M43" s="79"/>
      <c r="N43" s="79"/>
      <c r="O43" s="79"/>
      <c r="P43" s="79"/>
      <c r="Q43" s="79"/>
      <c r="R43" s="79"/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false">electricity!C44+'electricity-heatpumps'!C44</f>
        <v>#VALUE!</v>
      </c>
      <c r="D44" s="78" t="e">
        <f aca="false">electricity!D44+'electricity-heatpumps'!D44</f>
        <v>#VALUE!</v>
      </c>
      <c r="E44" s="78" t="e">
        <f aca="false">electricity!E44+'electricity-heatpumps'!E44</f>
        <v>#VALUE!</v>
      </c>
      <c r="F44" s="78" t="e">
        <f aca="false">electricity!F44+'electricity-heatpumps'!F44</f>
        <v>#VALUE!</v>
      </c>
      <c r="G44" s="78" t="e">
        <f aca="false">electricity!G44+'electricity-heatpumps'!G44</f>
        <v>#VALUE!</v>
      </c>
      <c r="H44" s="78" t="e">
        <f aca="false">electricity!H44+'electricity-heatpumps'!H44</f>
        <v>#VALUE!</v>
      </c>
      <c r="I44" s="77" t="e">
        <f aca="false">electricity!I44+'electricity-heatpumps'!I44</f>
        <v>#VALUE!</v>
      </c>
      <c r="L44" s="79"/>
      <c r="M44" s="79"/>
      <c r="N44" s="79"/>
      <c r="O44" s="79"/>
      <c r="P44" s="79"/>
      <c r="Q44" s="79"/>
      <c r="R44" s="79"/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false">electricity!C45+'electricity-heatpumps'!C45</f>
        <v>#VALUE!</v>
      </c>
      <c r="D45" s="78" t="e">
        <f aca="false">electricity!D45+'electricity-heatpumps'!D45</f>
        <v>#VALUE!</v>
      </c>
      <c r="E45" s="78" t="e">
        <f aca="false">electricity!E45+'electricity-heatpumps'!E45</f>
        <v>#VALUE!</v>
      </c>
      <c r="F45" s="78" t="e">
        <f aca="false">electricity!F45+'electricity-heatpumps'!F45</f>
        <v>#VALUE!</v>
      </c>
      <c r="G45" s="78" t="e">
        <f aca="false">electricity!G45+'electricity-heatpumps'!G45</f>
        <v>#VALUE!</v>
      </c>
      <c r="H45" s="78" t="e">
        <f aca="false">electricity!H45+'electricity-heatpumps'!H45</f>
        <v>#VALUE!</v>
      </c>
      <c r="I45" s="77" t="e">
        <f aca="false">electricity!I45+'electricity-heatpumps'!I45</f>
        <v>#VALUE!</v>
      </c>
      <c r="L45" s="79"/>
      <c r="M45" s="79"/>
      <c r="N45" s="79"/>
      <c r="O45" s="79"/>
      <c r="P45" s="79"/>
      <c r="Q45" s="79"/>
      <c r="R45" s="79"/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false">electricity!C46+'electricity-heatpumps'!C46</f>
        <v>#VALUE!</v>
      </c>
      <c r="D46" s="78" t="e">
        <f aca="false">electricity!D46+'electricity-heatpumps'!D46</f>
        <v>#VALUE!</v>
      </c>
      <c r="E46" s="78" t="e">
        <f aca="false">electricity!E46+'electricity-heatpumps'!E46</f>
        <v>#VALUE!</v>
      </c>
      <c r="F46" s="78" t="e">
        <f aca="false">electricity!F46+'electricity-heatpumps'!F46</f>
        <v>#VALUE!</v>
      </c>
      <c r="G46" s="78" t="e">
        <f aca="false">electricity!G46+'electricity-heatpumps'!G46</f>
        <v>#VALUE!</v>
      </c>
      <c r="H46" s="78" t="e">
        <f aca="false">electricity!H46+'electricity-heatpumps'!H46</f>
        <v>#VALUE!</v>
      </c>
      <c r="I46" s="77" t="e">
        <f aca="false">electricity!I46+'electricity-heatpumps'!I46</f>
        <v>#VALUE!</v>
      </c>
      <c r="L46" s="79"/>
      <c r="M46" s="79"/>
      <c r="N46" s="79"/>
      <c r="O46" s="79"/>
      <c r="P46" s="79"/>
      <c r="Q46" s="79"/>
      <c r="R46" s="79"/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false">electricity!C47+'electricity-heatpumps'!C47</f>
        <v>#VALUE!</v>
      </c>
      <c r="D47" s="78" t="e">
        <f aca="false">electricity!D47+'electricity-heatpumps'!D47</f>
        <v>#VALUE!</v>
      </c>
      <c r="E47" s="78" t="e">
        <f aca="false">electricity!E47+'electricity-heatpumps'!E47</f>
        <v>#VALUE!</v>
      </c>
      <c r="F47" s="78" t="e">
        <f aca="false">electricity!F47+'electricity-heatpumps'!F47</f>
        <v>#VALUE!</v>
      </c>
      <c r="G47" s="78" t="e">
        <f aca="false">electricity!G47+'electricity-heatpumps'!G47</f>
        <v>#VALUE!</v>
      </c>
      <c r="H47" s="78" t="e">
        <f aca="false">electricity!H47+'electricity-heatpumps'!H47</f>
        <v>#VALUE!</v>
      </c>
      <c r="I47" s="77" t="e">
        <f aca="false">electricity!I47+'electricity-heatpumps'!I47</f>
        <v>#VALUE!</v>
      </c>
      <c r="L47" s="79"/>
      <c r="M47" s="79"/>
      <c r="N47" s="79"/>
      <c r="O47" s="79"/>
      <c r="P47" s="79"/>
      <c r="Q47" s="79"/>
      <c r="R47" s="79"/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false">electricity!C48+'electricity-heatpumps'!C48</f>
        <v>#VALUE!</v>
      </c>
      <c r="D48" s="78" t="e">
        <f aca="false">electricity!D48+'electricity-heatpumps'!D48</f>
        <v>#VALUE!</v>
      </c>
      <c r="E48" s="78" t="e">
        <f aca="false">electricity!E48+'electricity-heatpumps'!E48</f>
        <v>#VALUE!</v>
      </c>
      <c r="F48" s="78" t="e">
        <f aca="false">electricity!F48+'electricity-heatpumps'!F48</f>
        <v>#VALUE!</v>
      </c>
      <c r="G48" s="78" t="e">
        <f aca="false">electricity!G48+'electricity-heatpumps'!G48</f>
        <v>#VALUE!</v>
      </c>
      <c r="H48" s="78" t="e">
        <f aca="false">electricity!H48+'electricity-heatpumps'!H48</f>
        <v>#VALUE!</v>
      </c>
      <c r="I48" s="77" t="e">
        <f aca="false">electricity!I48+'electricity-heatpumps'!I48</f>
        <v>#VALUE!</v>
      </c>
      <c r="L48" s="79"/>
      <c r="M48" s="79"/>
      <c r="N48" s="79"/>
      <c r="O48" s="79"/>
      <c r="P48" s="79"/>
      <c r="Q48" s="79"/>
      <c r="R48" s="79"/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false">electricity!C49+'electricity-heatpumps'!C49</f>
        <v>#VALUE!</v>
      </c>
      <c r="D49" s="78" t="e">
        <f aca="false">electricity!D49+'electricity-heatpumps'!D49</f>
        <v>#VALUE!</v>
      </c>
      <c r="E49" s="78" t="e">
        <f aca="false">electricity!E49+'electricity-heatpumps'!E49</f>
        <v>#VALUE!</v>
      </c>
      <c r="F49" s="78" t="e">
        <f aca="false">electricity!F49+'electricity-heatpumps'!F49</f>
        <v>#VALUE!</v>
      </c>
      <c r="G49" s="78" t="e">
        <f aca="false">electricity!G49+'electricity-heatpumps'!G49</f>
        <v>#VALUE!</v>
      </c>
      <c r="H49" s="78" t="e">
        <f aca="false">electricity!H49+'electricity-heatpumps'!H49</f>
        <v>#VALUE!</v>
      </c>
      <c r="I49" s="77" t="e">
        <f aca="false">electricity!I49+'electricity-heatpumps'!I49</f>
        <v>#VALUE!</v>
      </c>
      <c r="L49" s="79"/>
      <c r="M49" s="79"/>
      <c r="N49" s="79"/>
      <c r="O49" s="79"/>
      <c r="P49" s="79"/>
      <c r="Q49" s="79"/>
      <c r="R49" s="79"/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false">electricity!C50+'electricity-heatpumps'!C50</f>
        <v>#VALUE!</v>
      </c>
      <c r="D50" s="78" t="e">
        <f aca="false">electricity!D50+'electricity-heatpumps'!D50</f>
        <v>#VALUE!</v>
      </c>
      <c r="E50" s="78" t="e">
        <f aca="false">electricity!E50+'electricity-heatpumps'!E50</f>
        <v>#VALUE!</v>
      </c>
      <c r="F50" s="78" t="e">
        <f aca="false">electricity!F50+'electricity-heatpumps'!F50</f>
        <v>#VALUE!</v>
      </c>
      <c r="G50" s="78" t="e">
        <f aca="false">electricity!G50+'electricity-heatpumps'!G50</f>
        <v>#VALUE!</v>
      </c>
      <c r="H50" s="78" t="e">
        <f aca="false">electricity!H50+'electricity-heatpumps'!H50</f>
        <v>#VALUE!</v>
      </c>
      <c r="I50" s="77" t="e">
        <f aca="false">electricity!I50+'electricity-heatpumps'!I50</f>
        <v>#VALUE!</v>
      </c>
      <c r="L50" s="79"/>
      <c r="M50" s="79"/>
      <c r="N50" s="79"/>
      <c r="O50" s="79"/>
      <c r="P50" s="79"/>
      <c r="Q50" s="79"/>
      <c r="R50" s="79"/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false">electricity!C51+'electricity-heatpumps'!C51</f>
        <v>#VALUE!</v>
      </c>
      <c r="D51" s="78" t="e">
        <f aca="false">electricity!D51+'electricity-heatpumps'!D51</f>
        <v>#VALUE!</v>
      </c>
      <c r="E51" s="78" t="e">
        <f aca="false">electricity!E51+'electricity-heatpumps'!E51</f>
        <v>#VALUE!</v>
      </c>
      <c r="F51" s="78" t="e">
        <f aca="false">electricity!F51+'electricity-heatpumps'!F51</f>
        <v>#VALUE!</v>
      </c>
      <c r="G51" s="78" t="e">
        <f aca="false">electricity!G51+'electricity-heatpumps'!G51</f>
        <v>#VALUE!</v>
      </c>
      <c r="H51" s="78" t="e">
        <f aca="false">electricity!H51+'electricity-heatpumps'!H51</f>
        <v>#VALUE!</v>
      </c>
      <c r="I51" s="77" t="e">
        <f aca="false">electricity!I51+'electricity-heatpumps'!I51</f>
        <v>#VALUE!</v>
      </c>
      <c r="L51" s="79"/>
      <c r="M51" s="79"/>
      <c r="N51" s="79"/>
      <c r="O51" s="79"/>
      <c r="P51" s="79"/>
      <c r="Q51" s="79"/>
      <c r="R51" s="79"/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false">electricity!C52+'electricity-heatpumps'!C52</f>
        <v>#VALUE!</v>
      </c>
      <c r="D52" s="78" t="e">
        <f aca="false">electricity!D52+'electricity-heatpumps'!D52</f>
        <v>#VALUE!</v>
      </c>
      <c r="E52" s="78" t="e">
        <f aca="false">electricity!E52+'electricity-heatpumps'!E52</f>
        <v>#VALUE!</v>
      </c>
      <c r="F52" s="78" t="e">
        <f aca="false">electricity!F52+'electricity-heatpumps'!F52</f>
        <v>#VALUE!</v>
      </c>
      <c r="G52" s="78" t="e">
        <f aca="false">electricity!G52+'electricity-heatpumps'!G52</f>
        <v>#VALUE!</v>
      </c>
      <c r="H52" s="78" t="e">
        <f aca="false">electricity!H52+'electricity-heatpumps'!H52</f>
        <v>#VALUE!</v>
      </c>
      <c r="I52" s="77" t="e">
        <f aca="false">electricity!I52+'electricity-heatpumps'!I52</f>
        <v>#VALUE!</v>
      </c>
      <c r="L52" s="79"/>
      <c r="M52" s="79"/>
      <c r="N52" s="79"/>
      <c r="O52" s="79"/>
      <c r="P52" s="79"/>
      <c r="Q52" s="79"/>
      <c r="R52" s="79"/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false">electricity!C53+'electricity-heatpumps'!C53</f>
        <v>#VALUE!</v>
      </c>
      <c r="D53" s="78" t="e">
        <f aca="false">electricity!D53+'electricity-heatpumps'!D53</f>
        <v>#VALUE!</v>
      </c>
      <c r="E53" s="78" t="e">
        <f aca="false">electricity!E53+'electricity-heatpumps'!E53</f>
        <v>#VALUE!</v>
      </c>
      <c r="F53" s="78" t="e">
        <f aca="false">electricity!F53+'electricity-heatpumps'!F53</f>
        <v>#VALUE!</v>
      </c>
      <c r="G53" s="78" t="e">
        <f aca="false">electricity!G53+'electricity-heatpumps'!G53</f>
        <v>#VALUE!</v>
      </c>
      <c r="H53" s="78" t="e">
        <f aca="false">electricity!H53+'electricity-heatpumps'!H53</f>
        <v>#VALUE!</v>
      </c>
      <c r="I53" s="77" t="e">
        <f aca="false">electricity!I53+'electricity-heatpumps'!I53</f>
        <v>#VALUE!</v>
      </c>
      <c r="L53" s="79"/>
      <c r="M53" s="79"/>
      <c r="N53" s="79"/>
      <c r="O53" s="79"/>
      <c r="P53" s="79"/>
      <c r="Q53" s="79"/>
      <c r="R53" s="79"/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false">electricity!C54+'electricity-heatpumps'!C54</f>
        <v>#VALUE!</v>
      </c>
      <c r="D54" s="78" t="e">
        <f aca="false">electricity!D54+'electricity-heatpumps'!D54</f>
        <v>#VALUE!</v>
      </c>
      <c r="E54" s="78" t="e">
        <f aca="false">electricity!E54+'electricity-heatpumps'!E54</f>
        <v>#VALUE!</v>
      </c>
      <c r="F54" s="78" t="e">
        <f aca="false">electricity!F54+'electricity-heatpumps'!F54</f>
        <v>#VALUE!</v>
      </c>
      <c r="G54" s="78" t="e">
        <f aca="false">electricity!G54+'electricity-heatpumps'!G54</f>
        <v>#VALUE!</v>
      </c>
      <c r="H54" s="78" t="e">
        <f aca="false">electricity!H54+'electricity-heatpumps'!H54</f>
        <v>#VALUE!</v>
      </c>
      <c r="I54" s="77" t="e">
        <f aca="false">electricity!I54+'electricity-heatpumps'!I54</f>
        <v>#VALUE!</v>
      </c>
      <c r="L54" s="79"/>
      <c r="M54" s="79"/>
      <c r="N54" s="79"/>
      <c r="O54" s="79"/>
      <c r="P54" s="79"/>
      <c r="Q54" s="79"/>
      <c r="R54" s="79"/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false">electricity!C55+'electricity-heatpumps'!C55</f>
        <v>#VALUE!</v>
      </c>
      <c r="D55" s="78" t="e">
        <f aca="false">electricity!D55+'electricity-heatpumps'!D55</f>
        <v>#VALUE!</v>
      </c>
      <c r="E55" s="78" t="e">
        <f aca="false">electricity!E55+'electricity-heatpumps'!E55</f>
        <v>#VALUE!</v>
      </c>
      <c r="F55" s="78" t="e">
        <f aca="false">electricity!F55+'electricity-heatpumps'!F55</f>
        <v>#VALUE!</v>
      </c>
      <c r="G55" s="78" t="e">
        <f aca="false">electricity!G55+'electricity-heatpumps'!G55</f>
        <v>#VALUE!</v>
      </c>
      <c r="H55" s="78" t="e">
        <f aca="false">electricity!H55+'electricity-heatpumps'!H55</f>
        <v>#VALUE!</v>
      </c>
      <c r="I55" s="77" t="e">
        <f aca="false">electricity!I55+'electricity-heatpumps'!I55</f>
        <v>#VALUE!</v>
      </c>
      <c r="L55" s="79"/>
      <c r="M55" s="79"/>
      <c r="N55" s="79"/>
      <c r="O55" s="79"/>
      <c r="P55" s="79"/>
      <c r="Q55" s="79"/>
      <c r="R55" s="79"/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false">electricity!C56+'electricity-heatpumps'!C56</f>
        <v>#VALUE!</v>
      </c>
      <c r="D56" s="78" t="e">
        <f aca="false">electricity!D56+'electricity-heatpumps'!D56</f>
        <v>#VALUE!</v>
      </c>
      <c r="E56" s="78" t="e">
        <f aca="false">electricity!E56+'electricity-heatpumps'!E56</f>
        <v>#VALUE!</v>
      </c>
      <c r="F56" s="78" t="e">
        <f aca="false">electricity!F56+'electricity-heatpumps'!F56</f>
        <v>#VALUE!</v>
      </c>
      <c r="G56" s="78" t="e">
        <f aca="false">electricity!G56+'electricity-heatpumps'!G56</f>
        <v>#VALUE!</v>
      </c>
      <c r="H56" s="78" t="e">
        <f aca="false">electricity!H56+'electricity-heatpumps'!H56</f>
        <v>#VALUE!</v>
      </c>
      <c r="I56" s="77" t="e">
        <f aca="false">electricity!I56+'electricity-heatpumps'!I56</f>
        <v>#VALUE!</v>
      </c>
      <c r="L56" s="79"/>
      <c r="M56" s="79"/>
      <c r="N56" s="79"/>
      <c r="O56" s="79"/>
      <c r="P56" s="79"/>
      <c r="Q56" s="79"/>
      <c r="R56" s="79"/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false">electricity!C57+'electricity-heatpumps'!C57</f>
        <v>#VALUE!</v>
      </c>
      <c r="D57" s="78" t="e">
        <f aca="false">electricity!D57+'electricity-heatpumps'!D57</f>
        <v>#VALUE!</v>
      </c>
      <c r="E57" s="78" t="e">
        <f aca="false">electricity!E57+'electricity-heatpumps'!E57</f>
        <v>#VALUE!</v>
      </c>
      <c r="F57" s="78" t="e">
        <f aca="false">electricity!F57+'electricity-heatpumps'!F57</f>
        <v>#VALUE!</v>
      </c>
      <c r="G57" s="78" t="e">
        <f aca="false">electricity!G57+'electricity-heatpumps'!G57</f>
        <v>#VALUE!</v>
      </c>
      <c r="H57" s="78" t="e">
        <f aca="false">electricity!H57+'electricity-heatpumps'!H57</f>
        <v>#VALUE!</v>
      </c>
      <c r="I57" s="77" t="e">
        <f aca="false">electricity!I57+'electricity-heatpumps'!I57</f>
        <v>#VALUE!</v>
      </c>
      <c r="L57" s="79"/>
      <c r="M57" s="79"/>
      <c r="N57" s="79"/>
      <c r="O57" s="79"/>
      <c r="P57" s="79"/>
      <c r="Q57" s="79"/>
      <c r="R57" s="79"/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false">electricity!C58+'electricity-heatpumps'!C58</f>
        <v>#VALUE!</v>
      </c>
      <c r="D58" s="78" t="e">
        <f aca="false">electricity!D58+'electricity-heatpumps'!D58</f>
        <v>#VALUE!</v>
      </c>
      <c r="E58" s="78" t="e">
        <f aca="false">electricity!E58+'electricity-heatpumps'!E58</f>
        <v>#VALUE!</v>
      </c>
      <c r="F58" s="78" t="e">
        <f aca="false">electricity!F58+'electricity-heatpumps'!F58</f>
        <v>#VALUE!</v>
      </c>
      <c r="G58" s="78" t="e">
        <f aca="false">electricity!G58+'electricity-heatpumps'!G58</f>
        <v>#VALUE!</v>
      </c>
      <c r="H58" s="78" t="e">
        <f aca="false">electricity!H58+'electricity-heatpumps'!H58</f>
        <v>#VALUE!</v>
      </c>
      <c r="I58" s="77" t="e">
        <f aca="false">electricity!I58+'electricity-heatpumps'!I58</f>
        <v>#VALUE!</v>
      </c>
      <c r="L58" s="79"/>
      <c r="M58" s="79"/>
      <c r="N58" s="79"/>
      <c r="O58" s="79"/>
      <c r="P58" s="79"/>
      <c r="Q58" s="79"/>
      <c r="R58" s="79"/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false">electricity!C59+'electricity-heatpumps'!C59</f>
        <v>#VALUE!</v>
      </c>
      <c r="D59" s="78" t="e">
        <f aca="false">electricity!D59+'electricity-heatpumps'!D59</f>
        <v>#VALUE!</v>
      </c>
      <c r="E59" s="78" t="e">
        <f aca="false">electricity!E59+'electricity-heatpumps'!E59</f>
        <v>#VALUE!</v>
      </c>
      <c r="F59" s="78" t="e">
        <f aca="false">electricity!F59+'electricity-heatpumps'!F59</f>
        <v>#VALUE!</v>
      </c>
      <c r="G59" s="78" t="e">
        <f aca="false">electricity!G59+'electricity-heatpumps'!G59</f>
        <v>#VALUE!</v>
      </c>
      <c r="H59" s="78" t="e">
        <f aca="false">electricity!H59+'electricity-heatpumps'!H59</f>
        <v>#VALUE!</v>
      </c>
      <c r="I59" s="77" t="e">
        <f aca="false">electricity!I59+'electricity-heatpumps'!I59</f>
        <v>#VALUE!</v>
      </c>
      <c r="L59" s="79"/>
      <c r="M59" s="79"/>
      <c r="N59" s="79"/>
      <c r="O59" s="79"/>
      <c r="P59" s="79"/>
      <c r="Q59" s="79"/>
      <c r="R59" s="79"/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false">electricity!C60+'electricity-heatpumps'!C60</f>
        <v>#VALUE!</v>
      </c>
      <c r="D60" s="78" t="e">
        <f aca="false">electricity!D60+'electricity-heatpumps'!D60</f>
        <v>#VALUE!</v>
      </c>
      <c r="E60" s="78" t="e">
        <f aca="false">electricity!E60+'electricity-heatpumps'!E60</f>
        <v>#VALUE!</v>
      </c>
      <c r="F60" s="78" t="e">
        <f aca="false">electricity!F60+'electricity-heatpumps'!F60</f>
        <v>#VALUE!</v>
      </c>
      <c r="G60" s="78" t="e">
        <f aca="false">electricity!G60+'electricity-heatpumps'!G60</f>
        <v>#VALUE!</v>
      </c>
      <c r="H60" s="78" t="e">
        <f aca="false">electricity!H60+'electricity-heatpumps'!H60</f>
        <v>#VALUE!</v>
      </c>
      <c r="I60" s="77" t="e">
        <f aca="false">electricity!I60+'electricity-heatpumps'!I60</f>
        <v>#VALUE!</v>
      </c>
      <c r="L60" s="79"/>
      <c r="M60" s="79"/>
      <c r="N60" s="79"/>
      <c r="O60" s="79"/>
      <c r="P60" s="79"/>
      <c r="Q60" s="79"/>
      <c r="R60" s="79"/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false">electricity!C61+'electricity-heatpumps'!C61</f>
        <v>#VALUE!</v>
      </c>
      <c r="D61" s="78" t="e">
        <f aca="false">electricity!D61+'electricity-heatpumps'!D61</f>
        <v>#VALUE!</v>
      </c>
      <c r="E61" s="78" t="e">
        <f aca="false">electricity!E61+'electricity-heatpumps'!E61</f>
        <v>#VALUE!</v>
      </c>
      <c r="F61" s="78" t="e">
        <f aca="false">electricity!F61+'electricity-heatpumps'!F61</f>
        <v>#VALUE!</v>
      </c>
      <c r="G61" s="78" t="e">
        <f aca="false">electricity!G61+'electricity-heatpumps'!G61</f>
        <v>#VALUE!</v>
      </c>
      <c r="H61" s="78" t="e">
        <f aca="false">electricity!H61+'electricity-heatpumps'!H61</f>
        <v>#VALUE!</v>
      </c>
      <c r="I61" s="77" t="e">
        <f aca="false">electricity!I61+'electricity-heatpumps'!I61</f>
        <v>#VALUE!</v>
      </c>
      <c r="L61" s="79"/>
      <c r="M61" s="79"/>
      <c r="N61" s="79"/>
      <c r="O61" s="79"/>
      <c r="P61" s="79"/>
      <c r="Q61" s="79"/>
      <c r="R61" s="79"/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false">electricity!C62+'electricity-heatpumps'!C62</f>
        <v>#VALUE!</v>
      </c>
      <c r="D62" s="78" t="e">
        <f aca="false">electricity!D62+'electricity-heatpumps'!D62</f>
        <v>#VALUE!</v>
      </c>
      <c r="E62" s="78" t="e">
        <f aca="false">electricity!E62+'electricity-heatpumps'!E62</f>
        <v>#VALUE!</v>
      </c>
      <c r="F62" s="78" t="e">
        <f aca="false">electricity!F62+'electricity-heatpumps'!F62</f>
        <v>#VALUE!</v>
      </c>
      <c r="G62" s="78" t="e">
        <f aca="false">electricity!G62+'electricity-heatpumps'!G62</f>
        <v>#VALUE!</v>
      </c>
      <c r="H62" s="78" t="e">
        <f aca="false">electricity!H62+'electricity-heatpumps'!H62</f>
        <v>#VALUE!</v>
      </c>
      <c r="I62" s="77" t="e">
        <f aca="false">electricity!I62+'electricity-heatpumps'!I62</f>
        <v>#VALUE!</v>
      </c>
      <c r="L62" s="79"/>
      <c r="M62" s="79"/>
      <c r="N62" s="79"/>
      <c r="O62" s="79"/>
      <c r="P62" s="79"/>
      <c r="Q62" s="79"/>
      <c r="R62" s="79"/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false">electricity!C63+'electricity-heatpumps'!C63</f>
        <v>#VALUE!</v>
      </c>
      <c r="D63" s="78" t="e">
        <f aca="false">electricity!D63+'electricity-heatpumps'!D63</f>
        <v>#VALUE!</v>
      </c>
      <c r="E63" s="78" t="e">
        <f aca="false">electricity!E63+'electricity-heatpumps'!E63</f>
        <v>#VALUE!</v>
      </c>
      <c r="F63" s="78" t="e">
        <f aca="false">electricity!F63+'electricity-heatpumps'!F63</f>
        <v>#VALUE!</v>
      </c>
      <c r="G63" s="78" t="e">
        <f aca="false">electricity!G63+'electricity-heatpumps'!G63</f>
        <v>#VALUE!</v>
      </c>
      <c r="H63" s="78" t="e">
        <f aca="false">electricity!H63+'electricity-heatpumps'!H63</f>
        <v>#VALUE!</v>
      </c>
      <c r="I63" s="77" t="e">
        <f aca="false">electricity!I63+'electricity-heatpumps'!I63</f>
        <v>#VALUE!</v>
      </c>
      <c r="L63" s="79"/>
      <c r="M63" s="79"/>
      <c r="N63" s="79"/>
      <c r="O63" s="79"/>
      <c r="P63" s="79"/>
      <c r="Q63" s="79"/>
      <c r="R63" s="79"/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false">electricity!C64+'electricity-heatpumps'!C64</f>
        <v>#VALUE!</v>
      </c>
      <c r="D64" s="78" t="e">
        <f aca="false">electricity!D64+'electricity-heatpumps'!D64</f>
        <v>#VALUE!</v>
      </c>
      <c r="E64" s="78" t="e">
        <f aca="false">electricity!E64+'electricity-heatpumps'!E64</f>
        <v>#VALUE!</v>
      </c>
      <c r="F64" s="78" t="e">
        <f aca="false">electricity!F64+'electricity-heatpumps'!F64</f>
        <v>#VALUE!</v>
      </c>
      <c r="G64" s="78" t="e">
        <f aca="false">electricity!G64+'electricity-heatpumps'!G64</f>
        <v>#VALUE!</v>
      </c>
      <c r="H64" s="78" t="e">
        <f aca="false">electricity!H64+'electricity-heatpumps'!H64</f>
        <v>#VALUE!</v>
      </c>
      <c r="I64" s="77" t="e">
        <f aca="false">electricity!I64+'electricity-heatpumps'!I64</f>
        <v>#VALUE!</v>
      </c>
      <c r="L64" s="79"/>
      <c r="M64" s="79"/>
      <c r="N64" s="79"/>
      <c r="O64" s="79"/>
      <c r="P64" s="79"/>
      <c r="Q64" s="79"/>
      <c r="R64" s="79"/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false">electricity!C65+'electricity-heatpumps'!C65</f>
        <v>#VALUE!</v>
      </c>
      <c r="D65" s="78" t="e">
        <f aca="false">electricity!D65+'electricity-heatpumps'!D65</f>
        <v>#VALUE!</v>
      </c>
      <c r="E65" s="78" t="e">
        <f aca="false">electricity!E65+'electricity-heatpumps'!E65</f>
        <v>#VALUE!</v>
      </c>
      <c r="F65" s="78" t="e">
        <f aca="false">electricity!F65+'electricity-heatpumps'!F65</f>
        <v>#VALUE!</v>
      </c>
      <c r="G65" s="78" t="e">
        <f aca="false">electricity!G65+'electricity-heatpumps'!G65</f>
        <v>#VALUE!</v>
      </c>
      <c r="H65" s="78" t="e">
        <f aca="false">electricity!H65+'electricity-heatpumps'!H65</f>
        <v>#VALUE!</v>
      </c>
      <c r="I65" s="77" t="e">
        <f aca="false">electricity!I65+'electricity-heatpumps'!I65</f>
        <v>#VALUE!</v>
      </c>
      <c r="L65" s="79"/>
      <c r="M65" s="79"/>
      <c r="N65" s="79"/>
      <c r="O65" s="79"/>
      <c r="P65" s="79"/>
      <c r="Q65" s="79"/>
      <c r="R65" s="79"/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false">electricity!C66+'electricity-heatpumps'!C66</f>
        <v>#VALUE!</v>
      </c>
      <c r="D66" s="78" t="e">
        <f aca="false">electricity!D66+'electricity-heatpumps'!D66</f>
        <v>#VALUE!</v>
      </c>
      <c r="E66" s="78" t="e">
        <f aca="false">electricity!E66+'electricity-heatpumps'!E66</f>
        <v>#VALUE!</v>
      </c>
      <c r="F66" s="78" t="e">
        <f aca="false">electricity!F66+'electricity-heatpumps'!F66</f>
        <v>#VALUE!</v>
      </c>
      <c r="G66" s="78" t="e">
        <f aca="false">electricity!G66+'electricity-heatpumps'!G66</f>
        <v>#VALUE!</v>
      </c>
      <c r="H66" s="78" t="e">
        <f aca="false">electricity!H66+'electricity-heatpumps'!H66</f>
        <v>#VALUE!</v>
      </c>
      <c r="I66" s="77" t="e">
        <f aca="false">electricity!I66+'electricity-heatpumps'!I66</f>
        <v>#VALUE!</v>
      </c>
      <c r="L66" s="79"/>
      <c r="M66" s="79"/>
      <c r="N66" s="79"/>
      <c r="O66" s="79"/>
      <c r="P66" s="79"/>
      <c r="Q66" s="79"/>
      <c r="R66" s="79"/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false">electricity!C67+'electricity-heatpumps'!C67</f>
        <v>#VALUE!</v>
      </c>
      <c r="D67" s="78" t="e">
        <f aca="false">electricity!D67+'electricity-heatpumps'!D67</f>
        <v>#VALUE!</v>
      </c>
      <c r="E67" s="78" t="e">
        <f aca="false">electricity!E67+'electricity-heatpumps'!E67</f>
        <v>#VALUE!</v>
      </c>
      <c r="F67" s="78" t="e">
        <f aca="false">electricity!F67+'electricity-heatpumps'!F67</f>
        <v>#VALUE!</v>
      </c>
      <c r="G67" s="78" t="e">
        <f aca="false">electricity!G67+'electricity-heatpumps'!G67</f>
        <v>#VALUE!</v>
      </c>
      <c r="H67" s="78" t="e">
        <f aca="false">electricity!H67+'electricity-heatpumps'!H67</f>
        <v>#VALUE!</v>
      </c>
      <c r="I67" s="77" t="e">
        <f aca="false">electricity!I67+'electricity-heatpumps'!I67</f>
        <v>#VALUE!</v>
      </c>
      <c r="L67" s="79"/>
      <c r="M67" s="79"/>
      <c r="N67" s="79"/>
      <c r="O67" s="79"/>
      <c r="P67" s="79"/>
      <c r="Q67" s="79"/>
      <c r="R67" s="79"/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false">electricity!C68+'electricity-heatpumps'!C68</f>
        <v>#VALUE!</v>
      </c>
      <c r="D68" s="78" t="e">
        <f aca="false">electricity!D68+'electricity-heatpumps'!D68</f>
        <v>#VALUE!</v>
      </c>
      <c r="E68" s="78" t="e">
        <f aca="false">electricity!E68+'electricity-heatpumps'!E68</f>
        <v>#VALUE!</v>
      </c>
      <c r="F68" s="78" t="e">
        <f aca="false">electricity!F68+'electricity-heatpumps'!F68</f>
        <v>#VALUE!</v>
      </c>
      <c r="G68" s="78" t="e">
        <f aca="false">electricity!G68+'electricity-heatpumps'!G68</f>
        <v>#VALUE!</v>
      </c>
      <c r="H68" s="78" t="e">
        <f aca="false">electricity!H68+'electricity-heatpumps'!H68</f>
        <v>#VALUE!</v>
      </c>
      <c r="I68" s="77" t="e">
        <f aca="false">electricity!I68+'electricity-heatpumps'!I68</f>
        <v>#VALUE!</v>
      </c>
      <c r="L68" s="79"/>
      <c r="M68" s="79"/>
      <c r="N68" s="79"/>
      <c r="O68" s="79"/>
      <c r="P68" s="79"/>
      <c r="Q68" s="79"/>
      <c r="R68" s="79"/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false">electricity!C69+'electricity-heatpumps'!C69</f>
        <v>#VALUE!</v>
      </c>
      <c r="D69" s="78" t="e">
        <f aca="false">electricity!D69+'electricity-heatpumps'!D69</f>
        <v>#VALUE!</v>
      </c>
      <c r="E69" s="78" t="e">
        <f aca="false">electricity!E69+'electricity-heatpumps'!E69</f>
        <v>#VALUE!</v>
      </c>
      <c r="F69" s="78" t="e">
        <f aca="false">electricity!F69+'electricity-heatpumps'!F69</f>
        <v>#VALUE!</v>
      </c>
      <c r="G69" s="78" t="e">
        <f aca="false">electricity!G69+'electricity-heatpumps'!G69</f>
        <v>#VALUE!</v>
      </c>
      <c r="H69" s="78" t="e">
        <f aca="false">electricity!H69+'electricity-heatpumps'!H69</f>
        <v>#VALUE!</v>
      </c>
      <c r="I69" s="77" t="e">
        <f aca="false">electricity!I69+'electricity-heatpumps'!I69</f>
        <v>#VALUE!</v>
      </c>
      <c r="L69" s="79"/>
      <c r="M69" s="79"/>
      <c r="N69" s="79"/>
      <c r="O69" s="79"/>
      <c r="P69" s="79"/>
      <c r="Q69" s="79"/>
      <c r="R69" s="79"/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false">electricity!C70+'electricity-heatpumps'!C70</f>
        <v>#VALUE!</v>
      </c>
      <c r="D70" s="78" t="e">
        <f aca="false">electricity!D70+'electricity-heatpumps'!D70</f>
        <v>#VALUE!</v>
      </c>
      <c r="E70" s="78" t="e">
        <f aca="false">electricity!E70+'electricity-heatpumps'!E70</f>
        <v>#VALUE!</v>
      </c>
      <c r="F70" s="78" t="e">
        <f aca="false">electricity!F70+'electricity-heatpumps'!F70</f>
        <v>#VALUE!</v>
      </c>
      <c r="G70" s="78" t="e">
        <f aca="false">electricity!G70+'electricity-heatpumps'!G70</f>
        <v>#VALUE!</v>
      </c>
      <c r="H70" s="78" t="e">
        <f aca="false">electricity!H70+'electricity-heatpumps'!H70</f>
        <v>#VALUE!</v>
      </c>
      <c r="I70" s="77" t="e">
        <f aca="false">electricity!I70+'electricity-heatpumps'!I70</f>
        <v>#VALUE!</v>
      </c>
      <c r="L70" s="79"/>
      <c r="M70" s="79"/>
      <c r="N70" s="79"/>
      <c r="O70" s="79"/>
      <c r="P70" s="79"/>
      <c r="Q70" s="79"/>
      <c r="R70" s="79"/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false">electricity!C71+'electricity-heatpumps'!C71</f>
        <v>#VALUE!</v>
      </c>
      <c r="D71" s="78" t="e">
        <f aca="false">electricity!D71+'electricity-heatpumps'!D71</f>
        <v>#VALUE!</v>
      </c>
      <c r="E71" s="78" t="e">
        <f aca="false">electricity!E71+'electricity-heatpumps'!E71</f>
        <v>#VALUE!</v>
      </c>
      <c r="F71" s="78" t="e">
        <f aca="false">electricity!F71+'electricity-heatpumps'!F71</f>
        <v>#VALUE!</v>
      </c>
      <c r="G71" s="78" t="e">
        <f aca="false">electricity!G71+'electricity-heatpumps'!G71</f>
        <v>#VALUE!</v>
      </c>
      <c r="H71" s="78" t="e">
        <f aca="false">electricity!H71+'electricity-heatpumps'!H71</f>
        <v>#VALUE!</v>
      </c>
      <c r="I71" s="77" t="e">
        <f aca="false">electricity!I71+'electricity-heatpumps'!I71</f>
        <v>#VALUE!</v>
      </c>
      <c r="L71" s="79"/>
      <c r="M71" s="79"/>
      <c r="N71" s="79"/>
      <c r="O71" s="79"/>
      <c r="P71" s="79"/>
      <c r="Q71" s="79"/>
      <c r="R71" s="79"/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false">electricity!C72+'electricity-heatpumps'!C72</f>
        <v>#VALUE!</v>
      </c>
      <c r="D72" s="78" t="e">
        <f aca="false">electricity!D72+'electricity-heatpumps'!D72</f>
        <v>#VALUE!</v>
      </c>
      <c r="E72" s="78" t="e">
        <f aca="false">electricity!E72+'electricity-heatpumps'!E72</f>
        <v>#VALUE!</v>
      </c>
      <c r="F72" s="78" t="e">
        <f aca="false">electricity!F72+'electricity-heatpumps'!F72</f>
        <v>#VALUE!</v>
      </c>
      <c r="G72" s="78" t="e">
        <f aca="false">electricity!G72+'electricity-heatpumps'!G72</f>
        <v>#VALUE!</v>
      </c>
      <c r="H72" s="78" t="e">
        <f aca="false">electricity!H72+'electricity-heatpumps'!H72</f>
        <v>#VALUE!</v>
      </c>
      <c r="I72" s="77" t="e">
        <f aca="false">electricity!I72+'electricity-heatpumps'!I72</f>
        <v>#VALUE!</v>
      </c>
      <c r="L72" s="79"/>
      <c r="M72" s="79"/>
      <c r="N72" s="79"/>
      <c r="O72" s="79"/>
      <c r="P72" s="79"/>
      <c r="Q72" s="79"/>
      <c r="R72" s="79"/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false">electricity!C73+'electricity-heatpumps'!C73</f>
        <v>#VALUE!</v>
      </c>
      <c r="D73" s="78" t="e">
        <f aca="false">electricity!D73+'electricity-heatpumps'!D73</f>
        <v>#VALUE!</v>
      </c>
      <c r="E73" s="78" t="e">
        <f aca="false">electricity!E73+'electricity-heatpumps'!E73</f>
        <v>#VALUE!</v>
      </c>
      <c r="F73" s="78" t="e">
        <f aca="false">electricity!F73+'electricity-heatpumps'!F73</f>
        <v>#VALUE!</v>
      </c>
      <c r="G73" s="78" t="e">
        <f aca="false">electricity!G73+'electricity-heatpumps'!G73</f>
        <v>#VALUE!</v>
      </c>
      <c r="H73" s="78" t="e">
        <f aca="false">electricity!H73+'electricity-heatpumps'!H73</f>
        <v>#VALUE!</v>
      </c>
      <c r="I73" s="77" t="e">
        <f aca="false">electricity!I73+'electricity-heatpumps'!I73</f>
        <v>#VALUE!</v>
      </c>
      <c r="L73" s="79"/>
      <c r="M73" s="79"/>
      <c r="N73" s="79"/>
      <c r="O73" s="79"/>
      <c r="P73" s="79"/>
      <c r="Q73" s="79"/>
      <c r="R73" s="79"/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false">electricity!C74+'electricity-heatpumps'!C74</f>
        <v>#VALUE!</v>
      </c>
      <c r="D74" s="78" t="e">
        <f aca="false">electricity!D74+'electricity-heatpumps'!D74</f>
        <v>#VALUE!</v>
      </c>
      <c r="E74" s="78" t="e">
        <f aca="false">electricity!E74+'electricity-heatpumps'!E74</f>
        <v>#VALUE!</v>
      </c>
      <c r="F74" s="78" t="e">
        <f aca="false">electricity!F74+'electricity-heatpumps'!F74</f>
        <v>#VALUE!</v>
      </c>
      <c r="G74" s="78" t="e">
        <f aca="false">electricity!G74+'electricity-heatpumps'!G74</f>
        <v>#VALUE!</v>
      </c>
      <c r="H74" s="78" t="e">
        <f aca="false">electricity!H74+'electricity-heatpumps'!H74</f>
        <v>#VALUE!</v>
      </c>
      <c r="I74" s="77" t="e">
        <f aca="false">electricity!I74+'electricity-heatpumps'!I74</f>
        <v>#VALUE!</v>
      </c>
      <c r="L74" s="79"/>
      <c r="M74" s="79"/>
      <c r="N74" s="79"/>
      <c r="O74" s="79"/>
      <c r="P74" s="79"/>
      <c r="Q74" s="79"/>
      <c r="R74" s="79"/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false">electricity!C75+'electricity-heatpumps'!C75</f>
        <v>#VALUE!</v>
      </c>
      <c r="D75" s="78" t="e">
        <f aca="false">electricity!D75+'electricity-heatpumps'!D75</f>
        <v>#VALUE!</v>
      </c>
      <c r="E75" s="78" t="e">
        <f aca="false">electricity!E75+'electricity-heatpumps'!E75</f>
        <v>#VALUE!</v>
      </c>
      <c r="F75" s="78" t="e">
        <f aca="false">electricity!F75+'electricity-heatpumps'!F75</f>
        <v>#VALUE!</v>
      </c>
      <c r="G75" s="78" t="e">
        <f aca="false">electricity!G75+'electricity-heatpumps'!G75</f>
        <v>#VALUE!</v>
      </c>
      <c r="H75" s="78" t="e">
        <f aca="false">electricity!H75+'electricity-heatpumps'!H75</f>
        <v>#VALUE!</v>
      </c>
      <c r="I75" s="77" t="e">
        <f aca="false">electricity!I75+'electricity-heatpumps'!I75</f>
        <v>#VALUE!</v>
      </c>
      <c r="L75" s="79"/>
      <c r="M75" s="79"/>
      <c r="N75" s="79"/>
      <c r="O75" s="79"/>
      <c r="P75" s="79"/>
      <c r="Q75" s="79"/>
      <c r="R75" s="79"/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false">electricity!C76+'electricity-heatpumps'!C76</f>
        <v>#VALUE!</v>
      </c>
      <c r="D76" s="78" t="e">
        <f aca="false">electricity!D76+'electricity-heatpumps'!D76</f>
        <v>#VALUE!</v>
      </c>
      <c r="E76" s="78" t="e">
        <f aca="false">electricity!E76+'electricity-heatpumps'!E76</f>
        <v>#VALUE!</v>
      </c>
      <c r="F76" s="78" t="e">
        <f aca="false">electricity!F76+'electricity-heatpumps'!F76</f>
        <v>#VALUE!</v>
      </c>
      <c r="G76" s="78" t="e">
        <f aca="false">electricity!G76+'electricity-heatpumps'!G76</f>
        <v>#VALUE!</v>
      </c>
      <c r="H76" s="78" t="e">
        <f aca="false">electricity!H76+'electricity-heatpumps'!H76</f>
        <v>#VALUE!</v>
      </c>
      <c r="I76" s="77" t="e">
        <f aca="false">electricity!I76+'electricity-heatpumps'!I76</f>
        <v>#VALUE!</v>
      </c>
      <c r="L76" s="79"/>
      <c r="M76" s="79"/>
      <c r="N76" s="79"/>
      <c r="O76" s="79"/>
      <c r="P76" s="79"/>
      <c r="Q76" s="79"/>
      <c r="R76" s="79"/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false">electricity!C77+'electricity-heatpumps'!C77</f>
        <v>#VALUE!</v>
      </c>
      <c r="D77" s="78" t="e">
        <f aca="false">electricity!D77+'electricity-heatpumps'!D77</f>
        <v>#VALUE!</v>
      </c>
      <c r="E77" s="78" t="e">
        <f aca="false">electricity!E77+'electricity-heatpumps'!E77</f>
        <v>#VALUE!</v>
      </c>
      <c r="F77" s="78" t="e">
        <f aca="false">electricity!F77+'electricity-heatpumps'!F77</f>
        <v>#VALUE!</v>
      </c>
      <c r="G77" s="78" t="e">
        <f aca="false">electricity!G77+'electricity-heatpumps'!G77</f>
        <v>#VALUE!</v>
      </c>
      <c r="H77" s="78" t="e">
        <f aca="false">electricity!H77+'electricity-heatpumps'!H77</f>
        <v>#VALUE!</v>
      </c>
      <c r="I77" s="77" t="e">
        <f aca="false">electricity!I77+'electricity-heatpumps'!I77</f>
        <v>#VALUE!</v>
      </c>
      <c r="L77" s="79"/>
      <c r="M77" s="79"/>
      <c r="N77" s="79"/>
      <c r="O77" s="79"/>
      <c r="P77" s="79"/>
      <c r="Q77" s="79"/>
      <c r="R77" s="79"/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false">electricity!C78+'electricity-heatpumps'!C78</f>
        <v>#VALUE!</v>
      </c>
      <c r="D78" s="78" t="e">
        <f aca="false">electricity!D78+'electricity-heatpumps'!D78</f>
        <v>#VALUE!</v>
      </c>
      <c r="E78" s="78" t="e">
        <f aca="false">electricity!E78+'electricity-heatpumps'!E78</f>
        <v>#VALUE!</v>
      </c>
      <c r="F78" s="78" t="e">
        <f aca="false">electricity!F78+'electricity-heatpumps'!F78</f>
        <v>#VALUE!</v>
      </c>
      <c r="G78" s="78" t="e">
        <f aca="false">electricity!G78+'electricity-heatpumps'!G78</f>
        <v>#VALUE!</v>
      </c>
      <c r="H78" s="78" t="e">
        <f aca="false">electricity!H78+'electricity-heatpumps'!H78</f>
        <v>#VALUE!</v>
      </c>
      <c r="I78" s="77" t="e">
        <f aca="false">electricity!I78+'electricity-heatpumps'!I78</f>
        <v>#VALUE!</v>
      </c>
      <c r="L78" s="79"/>
      <c r="M78" s="79"/>
      <c r="N78" s="79"/>
      <c r="O78" s="79"/>
      <c r="P78" s="79"/>
      <c r="Q78" s="79"/>
      <c r="R78" s="79"/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false">electricity!C79+'electricity-heatpumps'!C79</f>
        <v>#VALUE!</v>
      </c>
      <c r="D79" s="78" t="e">
        <f aca="false">electricity!D79+'electricity-heatpumps'!D79</f>
        <v>#VALUE!</v>
      </c>
      <c r="E79" s="78" t="e">
        <f aca="false">electricity!E79+'electricity-heatpumps'!E79</f>
        <v>#VALUE!</v>
      </c>
      <c r="F79" s="78" t="e">
        <f aca="false">electricity!F79+'electricity-heatpumps'!F79</f>
        <v>#VALUE!</v>
      </c>
      <c r="G79" s="78" t="e">
        <f aca="false">electricity!G79+'electricity-heatpumps'!G79</f>
        <v>#VALUE!</v>
      </c>
      <c r="H79" s="78" t="e">
        <f aca="false">electricity!H79+'electricity-heatpumps'!H79</f>
        <v>#VALUE!</v>
      </c>
      <c r="I79" s="77" t="e">
        <f aca="false">electricity!I79+'electricity-heatpumps'!I79</f>
        <v>#VALUE!</v>
      </c>
      <c r="L79" s="79"/>
      <c r="M79" s="79"/>
      <c r="N79" s="79"/>
      <c r="O79" s="79"/>
      <c r="P79" s="79"/>
      <c r="Q79" s="79"/>
      <c r="R79" s="79"/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false">electricity!C80+'electricity-heatpumps'!C80</f>
        <v>#VALUE!</v>
      </c>
      <c r="D80" s="78" t="e">
        <f aca="false">electricity!D80+'electricity-heatpumps'!D80</f>
        <v>#VALUE!</v>
      </c>
      <c r="E80" s="78" t="e">
        <f aca="false">electricity!E80+'electricity-heatpumps'!E80</f>
        <v>#VALUE!</v>
      </c>
      <c r="F80" s="78" t="e">
        <f aca="false">electricity!F80+'electricity-heatpumps'!F80</f>
        <v>#VALUE!</v>
      </c>
      <c r="G80" s="78" t="e">
        <f aca="false">electricity!G80+'electricity-heatpumps'!G80</f>
        <v>#VALUE!</v>
      </c>
      <c r="H80" s="78" t="e">
        <f aca="false">electricity!H80+'electricity-heatpumps'!H80</f>
        <v>#VALUE!</v>
      </c>
      <c r="I80" s="77" t="e">
        <f aca="false">electricity!I80+'electricity-heatpumps'!I80</f>
        <v>#VALUE!</v>
      </c>
      <c r="L80" s="79"/>
      <c r="M80" s="79"/>
      <c r="N80" s="79"/>
      <c r="O80" s="79"/>
      <c r="P80" s="79"/>
      <c r="Q80" s="79"/>
      <c r="R80" s="79"/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false">electricity!C81+'electricity-heatpumps'!C81</f>
        <v>#VALUE!</v>
      </c>
      <c r="D81" s="78" t="e">
        <f aca="false">electricity!D81+'electricity-heatpumps'!D81</f>
        <v>#VALUE!</v>
      </c>
      <c r="E81" s="78" t="e">
        <f aca="false">electricity!E81+'electricity-heatpumps'!E81</f>
        <v>#VALUE!</v>
      </c>
      <c r="F81" s="78" t="e">
        <f aca="false">electricity!F81+'electricity-heatpumps'!F81</f>
        <v>#VALUE!</v>
      </c>
      <c r="G81" s="78" t="e">
        <f aca="false">electricity!G81+'electricity-heatpumps'!G81</f>
        <v>#VALUE!</v>
      </c>
      <c r="H81" s="78" t="e">
        <f aca="false">electricity!H81+'electricity-heatpumps'!H81</f>
        <v>#VALUE!</v>
      </c>
      <c r="I81" s="77" t="e">
        <f aca="false">electricity!I81+'electricity-heatpumps'!I81</f>
        <v>#VALUE!</v>
      </c>
      <c r="L81" s="79"/>
      <c r="M81" s="79"/>
      <c r="N81" s="79"/>
      <c r="O81" s="79"/>
      <c r="P81" s="79"/>
      <c r="Q81" s="79"/>
      <c r="R81" s="79"/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false">electricity!C82+'electricity-heatpumps'!C82</f>
        <v>#VALUE!</v>
      </c>
      <c r="D82" s="78" t="e">
        <f aca="false">electricity!D82+'electricity-heatpumps'!D82</f>
        <v>#VALUE!</v>
      </c>
      <c r="E82" s="78" t="e">
        <f aca="false">electricity!E82+'electricity-heatpumps'!E82</f>
        <v>#VALUE!</v>
      </c>
      <c r="F82" s="78" t="e">
        <f aca="false">electricity!F82+'electricity-heatpumps'!F82</f>
        <v>#VALUE!</v>
      </c>
      <c r="G82" s="78" t="e">
        <f aca="false">electricity!G82+'electricity-heatpumps'!G82</f>
        <v>#VALUE!</v>
      </c>
      <c r="H82" s="78" t="e">
        <f aca="false">electricity!H82+'electricity-heatpumps'!H82</f>
        <v>#VALUE!</v>
      </c>
      <c r="I82" s="77" t="e">
        <f aca="false">electricity!I82+'electricity-heatpumps'!I82</f>
        <v>#VALUE!</v>
      </c>
      <c r="L82" s="79"/>
      <c r="M82" s="79"/>
      <c r="N82" s="79"/>
      <c r="O82" s="79"/>
      <c r="P82" s="79"/>
      <c r="Q82" s="79"/>
      <c r="R82" s="79"/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false">electricity!C83+'electricity-heatpumps'!C83</f>
        <v>#VALUE!</v>
      </c>
      <c r="D83" s="78" t="e">
        <f aca="false">electricity!D83+'electricity-heatpumps'!D83</f>
        <v>#VALUE!</v>
      </c>
      <c r="E83" s="78" t="e">
        <f aca="false">electricity!E83+'electricity-heatpumps'!E83</f>
        <v>#VALUE!</v>
      </c>
      <c r="F83" s="78" t="e">
        <f aca="false">electricity!F83+'electricity-heatpumps'!F83</f>
        <v>#VALUE!</v>
      </c>
      <c r="G83" s="78" t="e">
        <f aca="false">electricity!G83+'electricity-heatpumps'!G83</f>
        <v>#VALUE!</v>
      </c>
      <c r="H83" s="78" t="e">
        <f aca="false">electricity!H83+'electricity-heatpumps'!H83</f>
        <v>#VALUE!</v>
      </c>
      <c r="I83" s="77" t="e">
        <f aca="false">electricity!I83+'electricity-heatpumps'!I83</f>
        <v>#VALUE!</v>
      </c>
      <c r="L83" s="79"/>
      <c r="M83" s="79"/>
      <c r="N83" s="79"/>
      <c r="O83" s="79"/>
      <c r="P83" s="79"/>
      <c r="Q83" s="79"/>
      <c r="R83" s="79"/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false">electricity!C84+'electricity-heatpumps'!C84</f>
        <v>#VALUE!</v>
      </c>
      <c r="D84" s="78" t="e">
        <f aca="false">electricity!D84+'electricity-heatpumps'!D84</f>
        <v>#VALUE!</v>
      </c>
      <c r="E84" s="78" t="e">
        <f aca="false">electricity!E84+'electricity-heatpumps'!E84</f>
        <v>#VALUE!</v>
      </c>
      <c r="F84" s="78" t="e">
        <f aca="false">electricity!F84+'electricity-heatpumps'!F84</f>
        <v>#VALUE!</v>
      </c>
      <c r="G84" s="78" t="e">
        <f aca="false">electricity!G84+'electricity-heatpumps'!G84</f>
        <v>#VALUE!</v>
      </c>
      <c r="H84" s="78" t="e">
        <f aca="false">electricity!H84+'electricity-heatpumps'!H84</f>
        <v>#VALUE!</v>
      </c>
      <c r="I84" s="77" t="e">
        <f aca="false">electricity!I84+'electricity-heatpumps'!I84</f>
        <v>#VALUE!</v>
      </c>
      <c r="L84" s="79"/>
      <c r="M84" s="79"/>
      <c r="N84" s="79"/>
      <c r="O84" s="79"/>
      <c r="P84" s="79"/>
      <c r="Q84" s="79"/>
      <c r="R84" s="79"/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false">electricity!C85+'electricity-heatpumps'!C85</f>
        <v>#VALUE!</v>
      </c>
      <c r="D85" s="78" t="e">
        <f aca="false">electricity!D85+'electricity-heatpumps'!D85</f>
        <v>#VALUE!</v>
      </c>
      <c r="E85" s="78" t="e">
        <f aca="false">electricity!E85+'electricity-heatpumps'!E85</f>
        <v>#VALUE!</v>
      </c>
      <c r="F85" s="78" t="e">
        <f aca="false">electricity!F85+'electricity-heatpumps'!F85</f>
        <v>#VALUE!</v>
      </c>
      <c r="G85" s="78" t="e">
        <f aca="false">electricity!G85+'electricity-heatpumps'!G85</f>
        <v>#VALUE!</v>
      </c>
      <c r="H85" s="78" t="e">
        <f aca="false">electricity!H85+'electricity-heatpumps'!H85</f>
        <v>#VALUE!</v>
      </c>
      <c r="I85" s="77" t="e">
        <f aca="false">electricity!I85+'electricity-heatpumps'!I85</f>
        <v>#VALUE!</v>
      </c>
      <c r="L85" s="79"/>
      <c r="M85" s="79"/>
      <c r="N85" s="79"/>
      <c r="O85" s="79"/>
      <c r="P85" s="79"/>
      <c r="Q85" s="79"/>
      <c r="R85" s="79"/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false">electricity!C86+'electricity-heatpumps'!C86</f>
        <v>#VALUE!</v>
      </c>
      <c r="D86" s="78" t="e">
        <f aca="false">electricity!D86+'electricity-heatpumps'!D86</f>
        <v>#VALUE!</v>
      </c>
      <c r="E86" s="78" t="e">
        <f aca="false">electricity!E86+'electricity-heatpumps'!E86</f>
        <v>#VALUE!</v>
      </c>
      <c r="F86" s="78" t="e">
        <f aca="false">electricity!F86+'electricity-heatpumps'!F86</f>
        <v>#VALUE!</v>
      </c>
      <c r="G86" s="78" t="e">
        <f aca="false">electricity!G86+'electricity-heatpumps'!G86</f>
        <v>#VALUE!</v>
      </c>
      <c r="H86" s="78" t="e">
        <f aca="false">electricity!H86+'electricity-heatpumps'!H86</f>
        <v>#VALUE!</v>
      </c>
      <c r="I86" s="77" t="e">
        <f aca="false">electricity!I86+'electricity-heatpumps'!I86</f>
        <v>#VALUE!</v>
      </c>
      <c r="L86" s="79"/>
      <c r="M86" s="79"/>
      <c r="N86" s="79"/>
      <c r="O86" s="79"/>
      <c r="P86" s="79"/>
      <c r="Q86" s="79"/>
      <c r="R86" s="79"/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false">electricity!C87+'electricity-heatpumps'!C87</f>
        <v>#VALUE!</v>
      </c>
      <c r="D87" s="78" t="e">
        <f aca="false">electricity!D87+'electricity-heatpumps'!D87</f>
        <v>#VALUE!</v>
      </c>
      <c r="E87" s="78" t="e">
        <f aca="false">electricity!E87+'electricity-heatpumps'!E87</f>
        <v>#VALUE!</v>
      </c>
      <c r="F87" s="78" t="e">
        <f aca="false">electricity!F87+'electricity-heatpumps'!F87</f>
        <v>#VALUE!</v>
      </c>
      <c r="G87" s="78" t="e">
        <f aca="false">electricity!G87+'electricity-heatpumps'!G87</f>
        <v>#VALUE!</v>
      </c>
      <c r="H87" s="78" t="e">
        <f aca="false">electricity!H87+'electricity-heatpumps'!H87</f>
        <v>#VALUE!</v>
      </c>
      <c r="I87" s="77" t="e">
        <f aca="false">electricity!I87+'electricity-heatpumps'!I87</f>
        <v>#VALUE!</v>
      </c>
      <c r="L87" s="79"/>
      <c r="M87" s="79"/>
      <c r="N87" s="79"/>
      <c r="O87" s="79"/>
      <c r="P87" s="79"/>
      <c r="Q87" s="79"/>
      <c r="R87" s="79"/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false">electricity!C88+'electricity-heatpumps'!C88</f>
        <v>#VALUE!</v>
      </c>
      <c r="D88" s="78" t="e">
        <f aca="false">electricity!D88+'electricity-heatpumps'!D88</f>
        <v>#VALUE!</v>
      </c>
      <c r="E88" s="78" t="e">
        <f aca="false">electricity!E88+'electricity-heatpumps'!E88</f>
        <v>#VALUE!</v>
      </c>
      <c r="F88" s="78" t="e">
        <f aca="false">electricity!F88+'electricity-heatpumps'!F88</f>
        <v>#VALUE!</v>
      </c>
      <c r="G88" s="78" t="e">
        <f aca="false">electricity!G88+'electricity-heatpumps'!G88</f>
        <v>#VALUE!</v>
      </c>
      <c r="H88" s="78" t="e">
        <f aca="false">electricity!H88+'electricity-heatpumps'!H88</f>
        <v>#VALUE!</v>
      </c>
      <c r="I88" s="77" t="e">
        <f aca="false">electricity!I88+'electricity-heatpumps'!I88</f>
        <v>#VALUE!</v>
      </c>
      <c r="L88" s="79"/>
      <c r="M88" s="79"/>
      <c r="N88" s="79"/>
      <c r="O88" s="79"/>
      <c r="P88" s="79"/>
      <c r="Q88" s="79"/>
      <c r="R88" s="79"/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false">electricity!C89+'electricity-heatpumps'!C89</f>
        <v>#VALUE!</v>
      </c>
      <c r="D89" s="78" t="e">
        <f aca="false">electricity!D89+'electricity-heatpumps'!D89</f>
        <v>#VALUE!</v>
      </c>
      <c r="E89" s="78" t="e">
        <f aca="false">electricity!E89+'electricity-heatpumps'!E89</f>
        <v>#VALUE!</v>
      </c>
      <c r="F89" s="78" t="e">
        <f aca="false">electricity!F89+'electricity-heatpumps'!F89</f>
        <v>#VALUE!</v>
      </c>
      <c r="G89" s="78" t="e">
        <f aca="false">electricity!G89+'electricity-heatpumps'!G89</f>
        <v>#VALUE!</v>
      </c>
      <c r="H89" s="78" t="e">
        <f aca="false">electricity!H89+'electricity-heatpumps'!H89</f>
        <v>#VALUE!</v>
      </c>
      <c r="I89" s="77" t="e">
        <f aca="false">electricity!I89+'electricity-heatpumps'!I89</f>
        <v>#VALUE!</v>
      </c>
      <c r="L89" s="79"/>
      <c r="M89" s="79"/>
      <c r="N89" s="79"/>
      <c r="O89" s="79"/>
      <c r="P89" s="79"/>
      <c r="Q89" s="79"/>
      <c r="R89" s="79"/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false">electricity!C90+'electricity-heatpumps'!C90</f>
        <v>#VALUE!</v>
      </c>
      <c r="D90" s="78" t="e">
        <f aca="false">electricity!D90+'electricity-heatpumps'!D90</f>
        <v>#VALUE!</v>
      </c>
      <c r="E90" s="78" t="e">
        <f aca="false">electricity!E90+'electricity-heatpumps'!E90</f>
        <v>#VALUE!</v>
      </c>
      <c r="F90" s="78" t="e">
        <f aca="false">electricity!F90+'electricity-heatpumps'!F90</f>
        <v>#VALUE!</v>
      </c>
      <c r="G90" s="78" t="e">
        <f aca="false">electricity!G90+'electricity-heatpumps'!G90</f>
        <v>#VALUE!</v>
      </c>
      <c r="H90" s="78" t="e">
        <f aca="false">electricity!H90+'electricity-heatpumps'!H90</f>
        <v>#VALUE!</v>
      </c>
      <c r="I90" s="77" t="e">
        <f aca="false">electricity!I90+'electricity-heatpumps'!I90</f>
        <v>#VALUE!</v>
      </c>
      <c r="L90" s="79"/>
      <c r="M90" s="79"/>
      <c r="N90" s="79"/>
      <c r="O90" s="79"/>
      <c r="P90" s="79"/>
      <c r="Q90" s="79"/>
      <c r="R90" s="79"/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false">electricity!C91+'electricity-heatpumps'!C91</f>
        <v>#VALUE!</v>
      </c>
      <c r="D91" s="78" t="e">
        <f aca="false">electricity!D91+'electricity-heatpumps'!D91</f>
        <v>#VALUE!</v>
      </c>
      <c r="E91" s="78" t="e">
        <f aca="false">electricity!E91+'electricity-heatpumps'!E91</f>
        <v>#VALUE!</v>
      </c>
      <c r="F91" s="78" t="e">
        <f aca="false">electricity!F91+'electricity-heatpumps'!F91</f>
        <v>#VALUE!</v>
      </c>
      <c r="G91" s="78" t="e">
        <f aca="false">electricity!G91+'electricity-heatpumps'!G91</f>
        <v>#VALUE!</v>
      </c>
      <c r="H91" s="78" t="e">
        <f aca="false">electricity!H91+'electricity-heatpumps'!H91</f>
        <v>#VALUE!</v>
      </c>
      <c r="I91" s="77" t="e">
        <f aca="false">electricity!I91+'electricity-heatpumps'!I91</f>
        <v>#VALUE!</v>
      </c>
      <c r="L91" s="79"/>
      <c r="M91" s="79"/>
      <c r="N91" s="79"/>
      <c r="O91" s="79"/>
      <c r="P91" s="79"/>
      <c r="Q91" s="79"/>
      <c r="R91" s="79"/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false">electricity!C92+'electricity-heatpumps'!C92</f>
        <v>#VALUE!</v>
      </c>
      <c r="D92" s="78" t="e">
        <f aca="false">electricity!D92+'electricity-heatpumps'!D92</f>
        <v>#VALUE!</v>
      </c>
      <c r="E92" s="78" t="e">
        <f aca="false">electricity!E92+'electricity-heatpumps'!E92</f>
        <v>#VALUE!</v>
      </c>
      <c r="F92" s="78" t="e">
        <f aca="false">electricity!F92+'electricity-heatpumps'!F92</f>
        <v>#VALUE!</v>
      </c>
      <c r="G92" s="78" t="e">
        <f aca="false">electricity!G92+'electricity-heatpumps'!G92</f>
        <v>#VALUE!</v>
      </c>
      <c r="H92" s="78" t="e">
        <f aca="false">electricity!H92+'electricity-heatpumps'!H92</f>
        <v>#VALUE!</v>
      </c>
      <c r="I92" s="77" t="e">
        <f aca="false">electricity!I92+'electricity-heatpumps'!I92</f>
        <v>#VALUE!</v>
      </c>
      <c r="L92" s="79"/>
      <c r="M92" s="79"/>
      <c r="N92" s="79"/>
      <c r="O92" s="79"/>
      <c r="P92" s="79"/>
      <c r="Q92" s="79"/>
      <c r="R92" s="79"/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false">electricity!C93+'electricity-heatpumps'!C93</f>
        <v>#VALUE!</v>
      </c>
      <c r="D93" s="78" t="e">
        <f aca="false">electricity!D93+'electricity-heatpumps'!D93</f>
        <v>#VALUE!</v>
      </c>
      <c r="E93" s="78" t="e">
        <f aca="false">electricity!E93+'electricity-heatpumps'!E93</f>
        <v>#VALUE!</v>
      </c>
      <c r="F93" s="78" t="e">
        <f aca="false">electricity!F93+'electricity-heatpumps'!F93</f>
        <v>#VALUE!</v>
      </c>
      <c r="G93" s="78" t="e">
        <f aca="false">electricity!G93+'electricity-heatpumps'!G93</f>
        <v>#VALUE!</v>
      </c>
      <c r="H93" s="78" t="e">
        <f aca="false">electricity!H93+'electricity-heatpumps'!H93</f>
        <v>#VALUE!</v>
      </c>
      <c r="I93" s="77" t="e">
        <f aca="false">electricity!I93+'electricity-heatpumps'!I93</f>
        <v>#VALUE!</v>
      </c>
      <c r="L93" s="79"/>
      <c r="M93" s="79"/>
      <c r="N93" s="79"/>
      <c r="O93" s="79"/>
      <c r="P93" s="79"/>
      <c r="Q93" s="79"/>
      <c r="R93" s="79"/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false">electricity!C94+'electricity-heatpumps'!C94</f>
        <v>#VALUE!</v>
      </c>
      <c r="D94" s="78" t="e">
        <f aca="false">electricity!D94+'electricity-heatpumps'!D94</f>
        <v>#VALUE!</v>
      </c>
      <c r="E94" s="78" t="e">
        <f aca="false">electricity!E94+'electricity-heatpumps'!E94</f>
        <v>#VALUE!</v>
      </c>
      <c r="F94" s="78" t="e">
        <f aca="false">electricity!F94+'electricity-heatpumps'!F94</f>
        <v>#VALUE!</v>
      </c>
      <c r="G94" s="78" t="e">
        <f aca="false">electricity!G94+'electricity-heatpumps'!G94</f>
        <v>#VALUE!</v>
      </c>
      <c r="H94" s="78" t="e">
        <f aca="false">electricity!H94+'electricity-heatpumps'!H94</f>
        <v>#VALUE!</v>
      </c>
      <c r="I94" s="77" t="e">
        <f aca="false">electricity!I94+'electricity-heatpumps'!I94</f>
        <v>#VALUE!</v>
      </c>
      <c r="L94" s="79"/>
      <c r="M94" s="79"/>
      <c r="N94" s="79"/>
      <c r="O94" s="79"/>
      <c r="P94" s="79"/>
      <c r="Q94" s="79"/>
      <c r="R94" s="79"/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false">electricity!C95+'electricity-heatpumps'!C95</f>
        <v>#VALUE!</v>
      </c>
      <c r="D95" s="78" t="e">
        <f aca="false">electricity!D95+'electricity-heatpumps'!D95</f>
        <v>#VALUE!</v>
      </c>
      <c r="E95" s="78" t="e">
        <f aca="false">electricity!E95+'electricity-heatpumps'!E95</f>
        <v>#VALUE!</v>
      </c>
      <c r="F95" s="78" t="e">
        <f aca="false">electricity!F95+'electricity-heatpumps'!F95</f>
        <v>#VALUE!</v>
      </c>
      <c r="G95" s="78" t="e">
        <f aca="false">electricity!G95+'electricity-heatpumps'!G95</f>
        <v>#VALUE!</v>
      </c>
      <c r="H95" s="78" t="e">
        <f aca="false">electricity!H95+'electricity-heatpumps'!H95</f>
        <v>#VALUE!</v>
      </c>
      <c r="I95" s="77" t="e">
        <f aca="false">electricity!I95+'electricity-heatpumps'!I95</f>
        <v>#VALUE!</v>
      </c>
      <c r="L95" s="79"/>
      <c r="M95" s="79"/>
      <c r="N95" s="79"/>
      <c r="O95" s="79"/>
      <c r="P95" s="79"/>
      <c r="Q95" s="79"/>
      <c r="R95" s="79"/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false">electricity!C96+'electricity-heatpumps'!C96</f>
        <v>#VALUE!</v>
      </c>
      <c r="D96" s="78" t="e">
        <f aca="false">electricity!D96+'electricity-heatpumps'!D96</f>
        <v>#VALUE!</v>
      </c>
      <c r="E96" s="78" t="e">
        <f aca="false">electricity!E96+'electricity-heatpumps'!E96</f>
        <v>#VALUE!</v>
      </c>
      <c r="F96" s="78" t="e">
        <f aca="false">electricity!F96+'electricity-heatpumps'!F96</f>
        <v>#VALUE!</v>
      </c>
      <c r="G96" s="78" t="e">
        <f aca="false">electricity!G96+'electricity-heatpumps'!G96</f>
        <v>#VALUE!</v>
      </c>
      <c r="H96" s="78" t="e">
        <f aca="false">electricity!H96+'electricity-heatpumps'!H96</f>
        <v>#VALUE!</v>
      </c>
      <c r="I96" s="77" t="e">
        <f aca="false">electricity!I96+'electricity-heatpumps'!I96</f>
        <v>#VALUE!</v>
      </c>
      <c r="L96" s="79"/>
      <c r="M96" s="79"/>
      <c r="N96" s="79"/>
      <c r="O96" s="79"/>
      <c r="P96" s="79"/>
      <c r="Q96" s="79"/>
      <c r="R96" s="79"/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false">electricity!C97+'electricity-heatpumps'!C97</f>
        <v>#VALUE!</v>
      </c>
      <c r="D97" s="78" t="e">
        <f aca="false">electricity!D97+'electricity-heatpumps'!D97</f>
        <v>#VALUE!</v>
      </c>
      <c r="E97" s="78" t="e">
        <f aca="false">electricity!E97+'electricity-heatpumps'!E97</f>
        <v>#VALUE!</v>
      </c>
      <c r="F97" s="78" t="e">
        <f aca="false">electricity!F97+'electricity-heatpumps'!F97</f>
        <v>#VALUE!</v>
      </c>
      <c r="G97" s="78" t="e">
        <f aca="false">electricity!G97+'electricity-heatpumps'!G97</f>
        <v>#VALUE!</v>
      </c>
      <c r="H97" s="78" t="e">
        <f aca="false">electricity!H97+'electricity-heatpumps'!H97</f>
        <v>#VALUE!</v>
      </c>
      <c r="I97" s="77" t="e">
        <f aca="false">electricity!I97+'electricity-heatpumps'!I97</f>
        <v>#VALUE!</v>
      </c>
      <c r="L97" s="79"/>
      <c r="M97" s="79"/>
      <c r="N97" s="79"/>
      <c r="O97" s="79"/>
      <c r="P97" s="79"/>
      <c r="Q97" s="79"/>
      <c r="R97" s="79"/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false">electricity!C98+'electricity-heatpumps'!C98</f>
        <v>#VALUE!</v>
      </c>
      <c r="D98" s="78" t="e">
        <f aca="false">electricity!D98+'electricity-heatpumps'!D98</f>
        <v>#VALUE!</v>
      </c>
      <c r="E98" s="78" t="e">
        <f aca="false">electricity!E98+'electricity-heatpumps'!E98</f>
        <v>#VALUE!</v>
      </c>
      <c r="F98" s="78" t="e">
        <f aca="false">electricity!F98+'electricity-heatpumps'!F98</f>
        <v>#VALUE!</v>
      </c>
      <c r="G98" s="78" t="e">
        <f aca="false">electricity!G98+'electricity-heatpumps'!G98</f>
        <v>#VALUE!</v>
      </c>
      <c r="H98" s="78" t="e">
        <f aca="false">electricity!H98+'electricity-heatpumps'!H98</f>
        <v>#VALUE!</v>
      </c>
      <c r="I98" s="77" t="e">
        <f aca="false">electricity!I98+'electricity-heatpumps'!I98</f>
        <v>#VALUE!</v>
      </c>
      <c r="L98" s="79"/>
      <c r="M98" s="79"/>
      <c r="N98" s="79"/>
      <c r="O98" s="79"/>
      <c r="P98" s="79"/>
      <c r="Q98" s="79"/>
      <c r="R98" s="79"/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false">electricity!C99+'electricity-heatpumps'!C99</f>
        <v>#VALUE!</v>
      </c>
      <c r="D99" s="78" t="e">
        <f aca="false">electricity!D99+'electricity-heatpumps'!D99</f>
        <v>#VALUE!</v>
      </c>
      <c r="E99" s="78" t="e">
        <f aca="false">electricity!E99+'electricity-heatpumps'!E99</f>
        <v>#VALUE!</v>
      </c>
      <c r="F99" s="78" t="e">
        <f aca="false">electricity!F99+'electricity-heatpumps'!F99</f>
        <v>#VALUE!</v>
      </c>
      <c r="G99" s="78" t="e">
        <f aca="false">electricity!G99+'electricity-heatpumps'!G99</f>
        <v>#VALUE!</v>
      </c>
      <c r="H99" s="78" t="e">
        <f aca="false">electricity!H99+'electricity-heatpumps'!H99</f>
        <v>#VALUE!</v>
      </c>
      <c r="I99" s="77" t="e">
        <f aca="false">electricity!I99+'electricity-heatpumps'!I99</f>
        <v>#VALUE!</v>
      </c>
      <c r="L99" s="79"/>
      <c r="M99" s="79"/>
      <c r="N99" s="79"/>
      <c r="O99" s="79"/>
      <c r="P99" s="79"/>
      <c r="Q99" s="79"/>
      <c r="R99" s="79"/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false">electricity!C100+'electricity-heatpumps'!C100</f>
        <v>#VALUE!</v>
      </c>
      <c r="D100" s="78" t="e">
        <f aca="false">electricity!D100+'electricity-heatpumps'!D100</f>
        <v>#VALUE!</v>
      </c>
      <c r="E100" s="78" t="e">
        <f aca="false">electricity!E100+'electricity-heatpumps'!E100</f>
        <v>#VALUE!</v>
      </c>
      <c r="F100" s="78" t="e">
        <f aca="false">electricity!F100+'electricity-heatpumps'!F100</f>
        <v>#VALUE!</v>
      </c>
      <c r="G100" s="78" t="e">
        <f aca="false">electricity!G100+'electricity-heatpumps'!G100</f>
        <v>#VALUE!</v>
      </c>
      <c r="H100" s="78" t="e">
        <f aca="false">electricity!H100+'electricity-heatpumps'!H100</f>
        <v>#VALUE!</v>
      </c>
      <c r="I100" s="77" t="e">
        <f aca="false">electricity!I100+'electricity-heatpumps'!I100</f>
        <v>#VALUE!</v>
      </c>
      <c r="L100" s="79"/>
      <c r="M100" s="79"/>
      <c r="N100" s="79"/>
      <c r="O100" s="79"/>
      <c r="P100" s="79"/>
      <c r="Q100" s="79"/>
      <c r="R100" s="79"/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false">electricity!C101+'electricity-heatpumps'!C101</f>
        <v>#VALUE!</v>
      </c>
      <c r="D101" s="78" t="e">
        <f aca="false">electricity!D101+'electricity-heatpumps'!D101</f>
        <v>#VALUE!</v>
      </c>
      <c r="E101" s="78" t="e">
        <f aca="false">electricity!E101+'electricity-heatpumps'!E101</f>
        <v>#VALUE!</v>
      </c>
      <c r="F101" s="78" t="e">
        <f aca="false">electricity!F101+'electricity-heatpumps'!F101</f>
        <v>#VALUE!</v>
      </c>
      <c r="G101" s="78" t="e">
        <f aca="false">electricity!G101+'electricity-heatpumps'!G101</f>
        <v>#VALUE!</v>
      </c>
      <c r="H101" s="78" t="e">
        <f aca="false">electricity!H101+'electricity-heatpumps'!H101</f>
        <v>#VALUE!</v>
      </c>
      <c r="I101" s="77" t="e">
        <f aca="false">electricity!I101+'electricity-heatpumps'!I101</f>
        <v>#VALUE!</v>
      </c>
      <c r="L101" s="79"/>
      <c r="M101" s="79"/>
      <c r="N101" s="79"/>
      <c r="O101" s="79"/>
      <c r="P101" s="79"/>
      <c r="Q101" s="79"/>
      <c r="R101" s="79"/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false">electricity!C102+'electricity-heatpumps'!C102</f>
        <v>#VALUE!</v>
      </c>
      <c r="D102" s="78" t="e">
        <f aca="false">electricity!D102+'electricity-heatpumps'!D102</f>
        <v>#VALUE!</v>
      </c>
      <c r="E102" s="78" t="e">
        <f aca="false">electricity!E102+'electricity-heatpumps'!E102</f>
        <v>#VALUE!</v>
      </c>
      <c r="F102" s="78" t="e">
        <f aca="false">electricity!F102+'electricity-heatpumps'!F102</f>
        <v>#VALUE!</v>
      </c>
      <c r="G102" s="78" t="e">
        <f aca="false">electricity!G102+'electricity-heatpumps'!G102</f>
        <v>#VALUE!</v>
      </c>
      <c r="H102" s="78" t="e">
        <f aca="false">electricity!H102+'electricity-heatpumps'!H102</f>
        <v>#VALUE!</v>
      </c>
      <c r="I102" s="77" t="e">
        <f aca="false">electricity!I102+'electricity-heatpumps'!I102</f>
        <v>#VALUE!</v>
      </c>
      <c r="L102" s="79"/>
      <c r="M102" s="79"/>
      <c r="N102" s="79"/>
      <c r="O102" s="79"/>
      <c r="P102" s="79"/>
      <c r="Q102" s="79"/>
      <c r="R102" s="79"/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false">electricity!C103+'electricity-heatpumps'!C103</f>
        <v>#VALUE!</v>
      </c>
      <c r="D103" s="78" t="e">
        <f aca="false">electricity!D103+'electricity-heatpumps'!D103</f>
        <v>#VALUE!</v>
      </c>
      <c r="E103" s="78" t="e">
        <f aca="false">electricity!E103+'electricity-heatpumps'!E103</f>
        <v>#VALUE!</v>
      </c>
      <c r="F103" s="78" t="e">
        <f aca="false">electricity!F103+'electricity-heatpumps'!F103</f>
        <v>#VALUE!</v>
      </c>
      <c r="G103" s="78" t="e">
        <f aca="false">electricity!G103+'electricity-heatpumps'!G103</f>
        <v>#VALUE!</v>
      </c>
      <c r="H103" s="78" t="e">
        <f aca="false">electricity!H103+'electricity-heatpumps'!H103</f>
        <v>#VALUE!</v>
      </c>
      <c r="I103" s="77" t="e">
        <f aca="false">electricity!I103+'electricity-heatpumps'!I103</f>
        <v>#VALUE!</v>
      </c>
      <c r="L103" s="79"/>
      <c r="M103" s="79"/>
      <c r="N103" s="79"/>
      <c r="O103" s="79"/>
      <c r="P103" s="79"/>
      <c r="Q103" s="79"/>
      <c r="R103" s="79"/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false">electricity!C104+'electricity-heatpumps'!C104</f>
        <v>#VALUE!</v>
      </c>
      <c r="D104" s="78" t="e">
        <f aca="false">electricity!D104+'electricity-heatpumps'!D104</f>
        <v>#VALUE!</v>
      </c>
      <c r="E104" s="78" t="e">
        <f aca="false">electricity!E104+'electricity-heatpumps'!E104</f>
        <v>#VALUE!</v>
      </c>
      <c r="F104" s="78" t="e">
        <f aca="false">electricity!F104+'electricity-heatpumps'!F104</f>
        <v>#VALUE!</v>
      </c>
      <c r="G104" s="78" t="e">
        <f aca="false">electricity!G104+'electricity-heatpumps'!G104</f>
        <v>#VALUE!</v>
      </c>
      <c r="H104" s="78" t="e">
        <f aca="false">electricity!H104+'electricity-heatpumps'!H104</f>
        <v>#VALUE!</v>
      </c>
      <c r="I104" s="77" t="e">
        <f aca="false">electricity!I104+'electricity-heatpumps'!I104</f>
        <v>#VALUE!</v>
      </c>
      <c r="L104" s="79"/>
      <c r="M104" s="79"/>
      <c r="N104" s="79"/>
      <c r="O104" s="79"/>
      <c r="P104" s="79"/>
      <c r="Q104" s="79"/>
      <c r="R104" s="79"/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false">electricity!C105+'electricity-heatpumps'!C105</f>
        <v>#VALUE!</v>
      </c>
      <c r="D105" s="78" t="e">
        <f aca="false">electricity!D105+'electricity-heatpumps'!D105</f>
        <v>#VALUE!</v>
      </c>
      <c r="E105" s="78" t="e">
        <f aca="false">electricity!E105+'electricity-heatpumps'!E105</f>
        <v>#VALUE!</v>
      </c>
      <c r="F105" s="78" t="e">
        <f aca="false">electricity!F105+'electricity-heatpumps'!F105</f>
        <v>#VALUE!</v>
      </c>
      <c r="G105" s="78" t="e">
        <f aca="false">electricity!G105+'electricity-heatpumps'!G105</f>
        <v>#VALUE!</v>
      </c>
      <c r="H105" s="78" t="e">
        <f aca="false">electricity!H105+'electricity-heatpumps'!H105</f>
        <v>#VALUE!</v>
      </c>
      <c r="I105" s="77" t="e">
        <f aca="false">electricity!I105+'electricity-heatpumps'!I105</f>
        <v>#VALUE!</v>
      </c>
      <c r="L105" s="79"/>
      <c r="M105" s="79"/>
      <c r="N105" s="79"/>
      <c r="O105" s="79"/>
      <c r="P105" s="79"/>
      <c r="Q105" s="79"/>
      <c r="R105" s="79"/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false">electricity!C106+'electricity-heatpumps'!C106</f>
        <v>#VALUE!</v>
      </c>
      <c r="D106" s="78" t="e">
        <f aca="false">electricity!D106+'electricity-heatpumps'!D106</f>
        <v>#VALUE!</v>
      </c>
      <c r="E106" s="78" t="e">
        <f aca="false">electricity!E106+'electricity-heatpumps'!E106</f>
        <v>#VALUE!</v>
      </c>
      <c r="F106" s="78" t="e">
        <f aca="false">electricity!F106+'electricity-heatpumps'!F106</f>
        <v>#VALUE!</v>
      </c>
      <c r="G106" s="78" t="e">
        <f aca="false">electricity!G106+'electricity-heatpumps'!G106</f>
        <v>#VALUE!</v>
      </c>
      <c r="H106" s="78" t="e">
        <f aca="false">electricity!H106+'electricity-heatpumps'!H106</f>
        <v>#VALUE!</v>
      </c>
      <c r="I106" s="77" t="e">
        <f aca="false">electricity!I106+'electricity-heatpumps'!I106</f>
        <v>#VALUE!</v>
      </c>
      <c r="L106" s="79"/>
      <c r="M106" s="79"/>
      <c r="N106" s="79"/>
      <c r="O106" s="79"/>
      <c r="P106" s="79"/>
      <c r="Q106" s="79"/>
      <c r="R106" s="79"/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false">electricity!C107+'electricity-heatpumps'!C107</f>
        <v>#VALUE!</v>
      </c>
      <c r="D107" s="78" t="e">
        <f aca="false">electricity!D107+'electricity-heatpumps'!D107</f>
        <v>#VALUE!</v>
      </c>
      <c r="E107" s="78" t="e">
        <f aca="false">electricity!E107+'electricity-heatpumps'!E107</f>
        <v>#VALUE!</v>
      </c>
      <c r="F107" s="78" t="e">
        <f aca="false">electricity!F107+'electricity-heatpumps'!F107</f>
        <v>#VALUE!</v>
      </c>
      <c r="G107" s="78" t="e">
        <f aca="false">electricity!G107+'electricity-heatpumps'!G107</f>
        <v>#VALUE!</v>
      </c>
      <c r="H107" s="78" t="e">
        <f aca="false">electricity!H107+'electricity-heatpumps'!H107</f>
        <v>#VALUE!</v>
      </c>
      <c r="I107" s="77" t="e">
        <f aca="false">electricity!I107+'electricity-heatpumps'!I107</f>
        <v>#VALUE!</v>
      </c>
      <c r="L107" s="79"/>
      <c r="M107" s="79"/>
      <c r="N107" s="79"/>
      <c r="O107" s="79"/>
      <c r="P107" s="79"/>
      <c r="Q107" s="79"/>
      <c r="R107" s="79"/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false">electricity!C108+'electricity-heatpumps'!C108</f>
        <v>#VALUE!</v>
      </c>
      <c r="D108" s="78" t="e">
        <f aca="false">electricity!D108+'electricity-heatpumps'!D108</f>
        <v>#VALUE!</v>
      </c>
      <c r="E108" s="78" t="e">
        <f aca="false">electricity!E108+'electricity-heatpumps'!E108</f>
        <v>#VALUE!</v>
      </c>
      <c r="F108" s="78" t="e">
        <f aca="false">electricity!F108+'electricity-heatpumps'!F108</f>
        <v>#VALUE!</v>
      </c>
      <c r="G108" s="78" t="e">
        <f aca="false">electricity!G108+'electricity-heatpumps'!G108</f>
        <v>#VALUE!</v>
      </c>
      <c r="H108" s="78" t="e">
        <f aca="false">electricity!H108+'electricity-heatpumps'!H108</f>
        <v>#VALUE!</v>
      </c>
      <c r="I108" s="77" t="e">
        <f aca="false">electricity!I108+'electricity-heatpumps'!I108</f>
        <v>#VALUE!</v>
      </c>
      <c r="L108" s="79"/>
      <c r="M108" s="79"/>
      <c r="N108" s="79"/>
      <c r="O108" s="79"/>
      <c r="P108" s="79"/>
      <c r="Q108" s="79"/>
      <c r="R108" s="79"/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false">electricity!C109+'electricity-heatpumps'!C109</f>
        <v>#VALUE!</v>
      </c>
      <c r="D109" s="78" t="e">
        <f aca="false">electricity!D109+'electricity-heatpumps'!D109</f>
        <v>#VALUE!</v>
      </c>
      <c r="E109" s="78" t="e">
        <f aca="false">electricity!E109+'electricity-heatpumps'!E109</f>
        <v>#VALUE!</v>
      </c>
      <c r="F109" s="78" t="e">
        <f aca="false">electricity!F109+'electricity-heatpumps'!F109</f>
        <v>#VALUE!</v>
      </c>
      <c r="G109" s="78" t="e">
        <f aca="false">electricity!G109+'electricity-heatpumps'!G109</f>
        <v>#VALUE!</v>
      </c>
      <c r="H109" s="78" t="e">
        <f aca="false">electricity!H109+'electricity-heatpumps'!H109</f>
        <v>#VALUE!</v>
      </c>
      <c r="I109" s="77" t="e">
        <f aca="false">electricity!I109+'electricity-heatpumps'!I109</f>
        <v>#VALUE!</v>
      </c>
      <c r="L109" s="79"/>
      <c r="M109" s="79"/>
      <c r="N109" s="79"/>
      <c r="O109" s="79"/>
      <c r="P109" s="79"/>
      <c r="Q109" s="79"/>
      <c r="R109" s="79"/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false">electricity!C110+'electricity-heatpumps'!C110</f>
        <v>#VALUE!</v>
      </c>
      <c r="D110" s="78" t="e">
        <f aca="false">electricity!D110+'electricity-heatpumps'!D110</f>
        <v>#VALUE!</v>
      </c>
      <c r="E110" s="78" t="e">
        <f aca="false">electricity!E110+'electricity-heatpumps'!E110</f>
        <v>#VALUE!</v>
      </c>
      <c r="F110" s="78" t="e">
        <f aca="false">electricity!F110+'electricity-heatpumps'!F110</f>
        <v>#VALUE!</v>
      </c>
      <c r="G110" s="78" t="e">
        <f aca="false">electricity!G110+'electricity-heatpumps'!G110</f>
        <v>#VALUE!</v>
      </c>
      <c r="H110" s="78" t="e">
        <f aca="false">electricity!H110+'electricity-heatpumps'!H110</f>
        <v>#VALUE!</v>
      </c>
      <c r="I110" s="77" t="e">
        <f aca="false">electricity!I110+'electricity-heatpumps'!I110</f>
        <v>#VALUE!</v>
      </c>
      <c r="L110" s="79"/>
      <c r="M110" s="79"/>
      <c r="N110" s="79"/>
      <c r="O110" s="79"/>
      <c r="P110" s="79"/>
      <c r="Q110" s="79"/>
      <c r="R110" s="79"/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false">electricity!C111+'electricity-heatpumps'!C111</f>
        <v>#VALUE!</v>
      </c>
      <c r="D111" s="78" t="e">
        <f aca="false">electricity!D111+'electricity-heatpumps'!D111</f>
        <v>#VALUE!</v>
      </c>
      <c r="E111" s="78" t="e">
        <f aca="false">electricity!E111+'electricity-heatpumps'!E111</f>
        <v>#VALUE!</v>
      </c>
      <c r="F111" s="78" t="e">
        <f aca="false">electricity!F111+'electricity-heatpumps'!F111</f>
        <v>#VALUE!</v>
      </c>
      <c r="G111" s="78" t="e">
        <f aca="false">electricity!G111+'electricity-heatpumps'!G111</f>
        <v>#VALUE!</v>
      </c>
      <c r="H111" s="78" t="e">
        <f aca="false">electricity!H111+'electricity-heatpumps'!H111</f>
        <v>#VALUE!</v>
      </c>
      <c r="I111" s="77" t="e">
        <f aca="false">electricity!I111+'electricity-heatpumps'!I111</f>
        <v>#VALUE!</v>
      </c>
      <c r="L111" s="79"/>
      <c r="M111" s="79"/>
      <c r="N111" s="79"/>
      <c r="O111" s="79"/>
      <c r="P111" s="79"/>
      <c r="Q111" s="79"/>
      <c r="R111" s="79"/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false">electricity!C112+'electricity-heatpumps'!C112</f>
        <v>#VALUE!</v>
      </c>
      <c r="D112" s="78" t="e">
        <f aca="false">electricity!D112+'electricity-heatpumps'!D112</f>
        <v>#VALUE!</v>
      </c>
      <c r="E112" s="78" t="e">
        <f aca="false">electricity!E112+'electricity-heatpumps'!E112</f>
        <v>#VALUE!</v>
      </c>
      <c r="F112" s="78" t="e">
        <f aca="false">electricity!F112+'electricity-heatpumps'!F112</f>
        <v>#VALUE!</v>
      </c>
      <c r="G112" s="78" t="e">
        <f aca="false">electricity!G112+'electricity-heatpumps'!G112</f>
        <v>#VALUE!</v>
      </c>
      <c r="H112" s="78" t="e">
        <f aca="false">electricity!H112+'electricity-heatpumps'!H112</f>
        <v>#VALUE!</v>
      </c>
      <c r="I112" s="77" t="e">
        <f aca="false">electricity!I112+'electricity-heatpumps'!I112</f>
        <v>#VALUE!</v>
      </c>
      <c r="L112" s="79"/>
      <c r="M112" s="79"/>
      <c r="N112" s="79"/>
      <c r="O112" s="79"/>
      <c r="P112" s="79"/>
      <c r="Q112" s="79"/>
      <c r="R112" s="79"/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false">electricity!C113+'electricity-heatpumps'!C113</f>
        <v>#VALUE!</v>
      </c>
      <c r="D113" s="78" t="e">
        <f aca="false">electricity!D113+'electricity-heatpumps'!D113</f>
        <v>#VALUE!</v>
      </c>
      <c r="E113" s="78" t="e">
        <f aca="false">electricity!E113+'electricity-heatpumps'!E113</f>
        <v>#VALUE!</v>
      </c>
      <c r="F113" s="78" t="e">
        <f aca="false">electricity!F113+'electricity-heatpumps'!F113</f>
        <v>#VALUE!</v>
      </c>
      <c r="G113" s="78" t="e">
        <f aca="false">electricity!G113+'electricity-heatpumps'!G113</f>
        <v>#VALUE!</v>
      </c>
      <c r="H113" s="78" t="e">
        <f aca="false">electricity!H113+'electricity-heatpumps'!H113</f>
        <v>#VALUE!</v>
      </c>
      <c r="I113" s="77" t="e">
        <f aca="false">electricity!I113+'electricity-heatpumps'!I113</f>
        <v>#VALUE!</v>
      </c>
      <c r="L113" s="79"/>
      <c r="M113" s="79"/>
      <c r="N113" s="79"/>
      <c r="O113" s="79"/>
      <c r="P113" s="79"/>
      <c r="Q113" s="79"/>
      <c r="R113" s="79"/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false">electricity!C114+'electricity-heatpumps'!C114</f>
        <v>#VALUE!</v>
      </c>
      <c r="D114" s="78" t="e">
        <f aca="false">electricity!D114+'electricity-heatpumps'!D114</f>
        <v>#VALUE!</v>
      </c>
      <c r="E114" s="78" t="e">
        <f aca="false">electricity!E114+'electricity-heatpumps'!E114</f>
        <v>#VALUE!</v>
      </c>
      <c r="F114" s="78" t="e">
        <f aca="false">electricity!F114+'electricity-heatpumps'!F114</f>
        <v>#VALUE!</v>
      </c>
      <c r="G114" s="78" t="e">
        <f aca="false">electricity!G114+'electricity-heatpumps'!G114</f>
        <v>#VALUE!</v>
      </c>
      <c r="H114" s="78" t="e">
        <f aca="false">electricity!H114+'electricity-heatpumps'!H114</f>
        <v>#VALUE!</v>
      </c>
      <c r="I114" s="77" t="e">
        <f aca="false">electricity!I114+'electricity-heatpumps'!I114</f>
        <v>#VALUE!</v>
      </c>
      <c r="L114" s="79"/>
      <c r="M114" s="79"/>
      <c r="N114" s="79"/>
      <c r="O114" s="79"/>
      <c r="P114" s="79"/>
      <c r="Q114" s="79"/>
      <c r="R114" s="79"/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false">electricity!C115+'electricity-heatpumps'!C115</f>
        <v>#VALUE!</v>
      </c>
      <c r="D115" s="78" t="e">
        <f aca="false">electricity!D115+'electricity-heatpumps'!D115</f>
        <v>#VALUE!</v>
      </c>
      <c r="E115" s="78" t="e">
        <f aca="false">electricity!E115+'electricity-heatpumps'!E115</f>
        <v>#VALUE!</v>
      </c>
      <c r="F115" s="78" t="e">
        <f aca="false">electricity!F115+'electricity-heatpumps'!F115</f>
        <v>#VALUE!</v>
      </c>
      <c r="G115" s="78" t="e">
        <f aca="false">electricity!G115+'electricity-heatpumps'!G115</f>
        <v>#VALUE!</v>
      </c>
      <c r="H115" s="78" t="e">
        <f aca="false">electricity!H115+'electricity-heatpumps'!H115</f>
        <v>#VALUE!</v>
      </c>
      <c r="I115" s="77" t="e">
        <f aca="false">electricity!I115+'electricity-heatpumps'!I115</f>
        <v>#VALUE!</v>
      </c>
      <c r="L115" s="79"/>
      <c r="M115" s="79"/>
      <c r="N115" s="79"/>
      <c r="O115" s="79"/>
      <c r="P115" s="79"/>
      <c r="Q115" s="79"/>
      <c r="R115" s="79"/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false">electricity!C116+'electricity-heatpumps'!C116</f>
        <v>#VALUE!</v>
      </c>
      <c r="D116" s="78" t="e">
        <f aca="false">electricity!D116+'electricity-heatpumps'!D116</f>
        <v>#VALUE!</v>
      </c>
      <c r="E116" s="78" t="e">
        <f aca="false">electricity!E116+'electricity-heatpumps'!E116</f>
        <v>#VALUE!</v>
      </c>
      <c r="F116" s="78" t="e">
        <f aca="false">electricity!F116+'electricity-heatpumps'!F116</f>
        <v>#VALUE!</v>
      </c>
      <c r="G116" s="78" t="e">
        <f aca="false">electricity!G116+'electricity-heatpumps'!G116</f>
        <v>#VALUE!</v>
      </c>
      <c r="H116" s="78" t="e">
        <f aca="false">electricity!H116+'electricity-heatpumps'!H116</f>
        <v>#VALUE!</v>
      </c>
      <c r="I116" s="77" t="e">
        <f aca="false">electricity!I116+'electricity-heatpumps'!I116</f>
        <v>#VALUE!</v>
      </c>
      <c r="L116" s="79"/>
      <c r="M116" s="79"/>
      <c r="N116" s="79"/>
      <c r="O116" s="79"/>
      <c r="P116" s="79"/>
      <c r="Q116" s="79"/>
      <c r="R116" s="79"/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false">electricity!C117+'electricity-heatpumps'!C117</f>
        <v>#VALUE!</v>
      </c>
      <c r="D117" s="78" t="e">
        <f aca="false">electricity!D117+'electricity-heatpumps'!D117</f>
        <v>#VALUE!</v>
      </c>
      <c r="E117" s="78" t="e">
        <f aca="false">electricity!E117+'electricity-heatpumps'!E117</f>
        <v>#VALUE!</v>
      </c>
      <c r="F117" s="78" t="e">
        <f aca="false">electricity!F117+'electricity-heatpumps'!F117</f>
        <v>#VALUE!</v>
      </c>
      <c r="G117" s="78" t="e">
        <f aca="false">electricity!G117+'electricity-heatpumps'!G117</f>
        <v>#VALUE!</v>
      </c>
      <c r="H117" s="78" t="e">
        <f aca="false">electricity!H117+'electricity-heatpumps'!H117</f>
        <v>#VALUE!</v>
      </c>
      <c r="I117" s="77" t="e">
        <f aca="false">electricity!I117+'electricity-heatpumps'!I117</f>
        <v>#VALUE!</v>
      </c>
      <c r="L117" s="79"/>
      <c r="M117" s="79"/>
      <c r="N117" s="79"/>
      <c r="O117" s="79"/>
      <c r="P117" s="79"/>
      <c r="Q117" s="79"/>
      <c r="R117" s="7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9.29"/>
    <col collapsed="false" customWidth="true" hidden="false" outlineLevel="0" max="5" min="5" style="0" width="9.58"/>
    <col collapsed="false" customWidth="tru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8" min="8" style="0" width="14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33</v>
      </c>
      <c r="B1" s="0" t="s">
        <v>71</v>
      </c>
      <c r="C1" s="0" t="n">
        <v>2020</v>
      </c>
      <c r="D1" s="0" t="n">
        <v>2025</v>
      </c>
      <c r="E1" s="0" t="n">
        <v>2030</v>
      </c>
      <c r="F1" s="0" t="n">
        <v>2035</v>
      </c>
      <c r="G1" s="0" t="n">
        <v>2040</v>
      </c>
      <c r="H1" s="0" t="n">
        <v>2045</v>
      </c>
      <c r="I1" s="0" t="n">
        <v>2050</v>
      </c>
    </row>
    <row r="2" customFormat="false" ht="15" hidden="false" customHeight="false" outlineLevel="0" collapsed="false">
      <c r="A2" s="0" t="s">
        <v>35</v>
      </c>
      <c r="B2" s="0" t="n">
        <v>1</v>
      </c>
      <c r="C2" s="77" t="e">
        <f aca="true">INDEX(OFFSET(_summary!$T$24,0,MATCH(MID(CELL("filename",$A$1),FIND("]",CELL("filename",$A$1))+1,255),_summary!$U$24:$AH$24,0),140,1),MATCH($A2,_summary!$B$24:$B$141,0))</f>
        <v>#VALUE!</v>
      </c>
      <c r="D2" s="78" t="e">
        <f aca="false">C2-5*(C2-$I2)/($I$1-C$1)</f>
        <v>#VALUE!</v>
      </c>
      <c r="E2" s="78" t="e">
        <f aca="false">D2-5*(D2-$I2)/($I$1-D$1)</f>
        <v>#VALUE!</v>
      </c>
      <c r="F2" s="78" t="e">
        <f aca="false">E2-5*(E2-$I2)/($I$1-E$1)</f>
        <v>#VALUE!</v>
      </c>
      <c r="G2" s="78" t="e">
        <f aca="false">F2-5*(F2-$I2)/($I$1-F$1)</f>
        <v>#VALUE!</v>
      </c>
      <c r="H2" s="78" t="e">
        <f aca="false">G2-5*(G2-$I2)/($I$1-G$1)</f>
        <v>#VALUE!</v>
      </c>
      <c r="I2" s="77" t="e">
        <f aca="true" t="array" ref="I2:I2">INDEX(OFFSET(_summary!$A$24,0,MATCH(MID(CELL("filename",$A$1),FIND("]",CELL("filename",$A$1))+1,255),_summary!$B$24:$P$24,0),140,1),MATCH(1,($A2=_summary!$B$24:$B$141)*($B2=_summary!$C$24:$C$141),0))</f>
        <v>#VALUE!</v>
      </c>
      <c r="J2" s="79"/>
      <c r="K2" s="79"/>
      <c r="L2" s="79"/>
      <c r="M2" s="79"/>
      <c r="N2" s="79"/>
    </row>
    <row r="3" customFormat="false" ht="15" hidden="false" customHeight="false" outlineLevel="0" collapsed="false">
      <c r="A3" s="0" t="s">
        <v>36</v>
      </c>
      <c r="B3" s="0" t="n">
        <v>1</v>
      </c>
      <c r="C3" s="77" t="e">
        <f aca="true">INDEX(OFFSET(_summary!$T$24,0,MATCH(MID(CELL("filename",$A$1),FIND("]",CELL("filename",$A$1))+1,255),_summary!$U$24:$AH$24,0),140,1),MATCH($A3,_summary!$B$24:$B$141,0))</f>
        <v>#VALUE!</v>
      </c>
      <c r="D3" s="78" t="e">
        <f aca="false">C3-5*(C3-$I3)/($I$1-C$1)</f>
        <v>#VALUE!</v>
      </c>
      <c r="E3" s="78" t="e">
        <f aca="false">D3-5*(D3-$I3)/($I$1-D$1)</f>
        <v>#VALUE!</v>
      </c>
      <c r="F3" s="78" t="e">
        <f aca="false">E3-5*(E3-$I3)/($I$1-E$1)</f>
        <v>#VALUE!</v>
      </c>
      <c r="G3" s="78" t="e">
        <f aca="false">F3-5*(F3-$I3)/($I$1-F$1)</f>
        <v>#VALUE!</v>
      </c>
      <c r="H3" s="78" t="e">
        <f aca="false">G3-5*(G3-$I3)/($I$1-G$1)</f>
        <v>#VALUE!</v>
      </c>
      <c r="I3" s="77" t="e">
        <f aca="true" t="array" ref="I3:I3">INDEX(OFFSET(_summary!$A$24,0,MATCH(MID(CELL("filename",$A$1),FIND("]",CELL("filename",$A$1))+1,255),_summary!$B$24:$P$24,0),140,1),MATCH(1,($A3=_summary!$B$24:$B$141)*($B3=_summary!$C$24:$C$141),0))</f>
        <v>#VALUE!</v>
      </c>
      <c r="J3" s="79"/>
      <c r="K3" s="79"/>
      <c r="L3" s="79"/>
      <c r="M3" s="79"/>
      <c r="N3" s="79"/>
    </row>
    <row r="4" customFormat="false" ht="15" hidden="false" customHeight="false" outlineLevel="0" collapsed="false">
      <c r="A4" s="0" t="s">
        <v>37</v>
      </c>
      <c r="B4" s="0" t="n">
        <v>1</v>
      </c>
      <c r="C4" s="77" t="e">
        <f aca="true">INDEX(OFFSET(_summary!$T$24,0,MATCH(MID(CELL("filename",$A$1),FIND("]",CELL("filename",$A$1))+1,255),_summary!$U$24:$AH$24,0),140,1),MATCH($A4,_summary!$B$24:$B$141,0))</f>
        <v>#VALUE!</v>
      </c>
      <c r="D4" s="78" t="e">
        <f aca="false">C4-5*(C4-$I4)/($I$1-C$1)</f>
        <v>#VALUE!</v>
      </c>
      <c r="E4" s="78" t="e">
        <f aca="false">D4-5*(D4-$I4)/($I$1-D$1)</f>
        <v>#VALUE!</v>
      </c>
      <c r="F4" s="78" t="e">
        <f aca="false">E4-5*(E4-$I4)/($I$1-E$1)</f>
        <v>#VALUE!</v>
      </c>
      <c r="G4" s="78" t="e">
        <f aca="false">F4-5*(F4-$I4)/($I$1-F$1)</f>
        <v>#VALUE!</v>
      </c>
      <c r="H4" s="78" t="e">
        <f aca="false">G4-5*(G4-$I4)/($I$1-G$1)</f>
        <v>#VALUE!</v>
      </c>
      <c r="I4" s="77" t="e">
        <f aca="true" t="array" ref="I4:I4">INDEX(OFFSET(_summary!$A$24,0,MATCH(MID(CELL("filename",$A$1),FIND("]",CELL("filename",$A$1))+1,255),_summary!$B$24:$P$24,0),140,1),MATCH(1,($A4=_summary!$B$24:$B$141)*($B4=_summary!$C$24:$C$141),0))</f>
        <v>#VALUE!</v>
      </c>
      <c r="J4" s="79"/>
      <c r="K4" s="79"/>
      <c r="L4" s="79"/>
      <c r="M4" s="79"/>
      <c r="N4" s="79"/>
    </row>
    <row r="5" customFormat="false" ht="15" hidden="false" customHeight="false" outlineLevel="0" collapsed="false">
      <c r="A5" s="0" t="s">
        <v>38</v>
      </c>
      <c r="B5" s="0" t="n">
        <v>1</v>
      </c>
      <c r="C5" s="77" t="e">
        <f aca="true">INDEX(OFFSET(_summary!$T$24,0,MATCH(MID(CELL("filename",$A$1),FIND("]",CELL("filename",$A$1))+1,255),_summary!$U$24:$AH$24,0),140,1),MATCH($A5,_summary!$B$24:$B$141,0))</f>
        <v>#VALUE!</v>
      </c>
      <c r="D5" s="78" t="e">
        <f aca="false">C5-5*(C5-$I5)/($I$1-C$1)</f>
        <v>#VALUE!</v>
      </c>
      <c r="E5" s="78" t="e">
        <f aca="false">D5-5*(D5-$I5)/($I$1-D$1)</f>
        <v>#VALUE!</v>
      </c>
      <c r="F5" s="78" t="e">
        <f aca="false">E5-5*(E5-$I5)/($I$1-E$1)</f>
        <v>#VALUE!</v>
      </c>
      <c r="G5" s="78" t="e">
        <f aca="false">F5-5*(F5-$I5)/($I$1-F$1)</f>
        <v>#VALUE!</v>
      </c>
      <c r="H5" s="78" t="e">
        <f aca="false">G5-5*(G5-$I5)/($I$1-G$1)</f>
        <v>#VALUE!</v>
      </c>
      <c r="I5" s="77" t="e">
        <f aca="true" t="array" ref="I5:I5">INDEX(OFFSET(_summary!$A$24,0,MATCH(MID(CELL("filename",$A$1),FIND("]",CELL("filename",$A$1))+1,255),_summary!$B$24:$P$24,0),140,1),MATCH(1,($A5=_summary!$B$24:$B$141)*($B5=_summary!$C$24:$C$141),0))</f>
        <v>#VALUE!</v>
      </c>
      <c r="J5" s="79"/>
      <c r="K5" s="79"/>
      <c r="L5" s="79"/>
      <c r="M5" s="79"/>
      <c r="N5" s="79"/>
    </row>
    <row r="6" customFormat="false" ht="15" hidden="false" customHeight="false" outlineLevel="0" collapsed="false">
      <c r="A6" s="0" t="s">
        <v>39</v>
      </c>
      <c r="B6" s="0" t="n">
        <v>1</v>
      </c>
      <c r="C6" s="77" t="e">
        <f aca="true">INDEX(OFFSET(_summary!$T$24,0,MATCH(MID(CELL("filename",$A$1),FIND("]",CELL("filename",$A$1))+1,255),_summary!$U$24:$AH$24,0),140,1),MATCH($A6,_summary!$B$24:$B$141,0))</f>
        <v>#VALUE!</v>
      </c>
      <c r="D6" s="78" t="e">
        <f aca="false">C6-5*(C6-$I6)/($I$1-C$1)</f>
        <v>#VALUE!</v>
      </c>
      <c r="E6" s="78" t="e">
        <f aca="false">D6-5*(D6-$I6)/($I$1-D$1)</f>
        <v>#VALUE!</v>
      </c>
      <c r="F6" s="78" t="e">
        <f aca="false">E6-5*(E6-$I6)/($I$1-E$1)</f>
        <v>#VALUE!</v>
      </c>
      <c r="G6" s="78" t="e">
        <f aca="false">F6-5*(F6-$I6)/($I$1-F$1)</f>
        <v>#VALUE!</v>
      </c>
      <c r="H6" s="78" t="e">
        <f aca="false">G6-5*(G6-$I6)/($I$1-G$1)</f>
        <v>#VALUE!</v>
      </c>
      <c r="I6" s="77" t="e">
        <f aca="true" t="array" ref="I6:I6">INDEX(OFFSET(_summary!$A$24,0,MATCH(MID(CELL("filename",$A$1),FIND("]",CELL("filename",$A$1))+1,255),_summary!$B$24:$P$24,0),140,1),MATCH(1,($A6=_summary!$B$24:$B$141)*($B6=_summary!$C$24:$C$141),0))</f>
        <v>#VALUE!</v>
      </c>
    </row>
    <row r="7" customFormat="false" ht="15" hidden="false" customHeight="false" outlineLevel="0" collapsed="false">
      <c r="A7" s="0" t="s">
        <v>40</v>
      </c>
      <c r="B7" s="0" t="n">
        <v>1</v>
      </c>
      <c r="C7" s="77" t="e">
        <f aca="true">INDEX(OFFSET(_summary!$T$24,0,MATCH(MID(CELL("filename",$A$1),FIND("]",CELL("filename",$A$1))+1,255),_summary!$U$24:$AH$24,0),140,1),MATCH($A7,_summary!$B$24:$B$141,0))</f>
        <v>#VALUE!</v>
      </c>
      <c r="D7" s="78" t="e">
        <f aca="false">C7-5*(C7-$I7)/($I$1-C$1)</f>
        <v>#VALUE!</v>
      </c>
      <c r="E7" s="78" t="e">
        <f aca="false">D7-5*(D7-$I7)/($I$1-D$1)</f>
        <v>#VALUE!</v>
      </c>
      <c r="F7" s="78" t="e">
        <f aca="false">E7-5*(E7-$I7)/($I$1-E$1)</f>
        <v>#VALUE!</v>
      </c>
      <c r="G7" s="78" t="e">
        <f aca="false">F7-5*(F7-$I7)/($I$1-F$1)</f>
        <v>#VALUE!</v>
      </c>
      <c r="H7" s="78" t="e">
        <f aca="false">G7-5*(G7-$I7)/($I$1-G$1)</f>
        <v>#VALUE!</v>
      </c>
      <c r="I7" s="77" t="e">
        <f aca="true" t="array" ref="I7:I7">INDEX(OFFSET(_summary!$A$24,0,MATCH(MID(CELL("filename",$A$1),FIND("]",CELL("filename",$A$1))+1,255),_summary!$B$24:$P$24,0),140,1),MATCH(1,($A7=_summary!$B$24:$B$141)*($B7=_summary!$C$24:$C$141),0))</f>
        <v>#VALUE!</v>
      </c>
    </row>
    <row r="8" customFormat="false" ht="15" hidden="false" customHeight="false" outlineLevel="0" collapsed="false">
      <c r="A8" s="0" t="s">
        <v>41</v>
      </c>
      <c r="B8" s="0" t="n">
        <v>1</v>
      </c>
      <c r="C8" s="77" t="e">
        <f aca="true">INDEX(OFFSET(_summary!$T$24,0,MATCH(MID(CELL("filename",$A$1),FIND("]",CELL("filename",$A$1))+1,255),_summary!$U$24:$AH$24,0),140,1),MATCH($A8,_summary!$B$24:$B$141,0))</f>
        <v>#VALUE!</v>
      </c>
      <c r="D8" s="78" t="e">
        <f aca="false">C8-5*(C8-$I8)/($I$1-C$1)</f>
        <v>#VALUE!</v>
      </c>
      <c r="E8" s="78" t="e">
        <f aca="false">D8-5*(D8-$I8)/($I$1-D$1)</f>
        <v>#VALUE!</v>
      </c>
      <c r="F8" s="78" t="e">
        <f aca="false">E8-5*(E8-$I8)/($I$1-E$1)</f>
        <v>#VALUE!</v>
      </c>
      <c r="G8" s="78" t="e">
        <f aca="false">F8-5*(F8-$I8)/($I$1-F$1)</f>
        <v>#VALUE!</v>
      </c>
      <c r="H8" s="78" t="e">
        <f aca="false">G8-5*(G8-$I8)/($I$1-G$1)</f>
        <v>#VALUE!</v>
      </c>
      <c r="I8" s="77" t="e">
        <f aca="true" t="array" ref="I8:I8">INDEX(OFFSET(_summary!$A$24,0,MATCH(MID(CELL("filename",$A$1),FIND("]",CELL("filename",$A$1))+1,255),_summary!$B$24:$P$24,0),140,1),MATCH(1,($A8=_summary!$B$24:$B$141)*($B8=_summary!$C$24:$C$141),0))</f>
        <v>#VALUE!</v>
      </c>
    </row>
    <row r="9" customFormat="false" ht="15" hidden="false" customHeight="false" outlineLevel="0" collapsed="false">
      <c r="A9" s="0" t="s">
        <v>42</v>
      </c>
      <c r="B9" s="0" t="n">
        <v>1</v>
      </c>
      <c r="C9" s="77" t="e">
        <f aca="true">INDEX(OFFSET(_summary!$T$24,0,MATCH(MID(CELL("filename",$A$1),FIND("]",CELL("filename",$A$1))+1,255),_summary!$U$24:$AH$24,0),140,1),MATCH($A9,_summary!$B$24:$B$141,0))</f>
        <v>#VALUE!</v>
      </c>
      <c r="D9" s="78" t="e">
        <f aca="false">C9-5*(C9-$I9)/($I$1-C$1)</f>
        <v>#VALUE!</v>
      </c>
      <c r="E9" s="78" t="e">
        <f aca="false">D9-5*(D9-$I9)/($I$1-D$1)</f>
        <v>#VALUE!</v>
      </c>
      <c r="F9" s="78" t="e">
        <f aca="false">E9-5*(E9-$I9)/($I$1-E$1)</f>
        <v>#VALUE!</v>
      </c>
      <c r="G9" s="78" t="e">
        <f aca="false">F9-5*(F9-$I9)/($I$1-F$1)</f>
        <v>#VALUE!</v>
      </c>
      <c r="H9" s="78" t="e">
        <f aca="false">G9-5*(G9-$I9)/($I$1-G$1)</f>
        <v>#VALUE!</v>
      </c>
      <c r="I9" s="77" t="e">
        <f aca="true" t="array" ref="I9:I9">INDEX(OFFSET(_summary!$A$24,0,MATCH(MID(CELL("filename",$A$1),FIND("]",CELL("filename",$A$1))+1,255),_summary!$B$24:$P$24,0),140,1),MATCH(1,($A9=_summary!$B$24:$B$141)*($B9=_summary!$C$24:$C$141),0))</f>
        <v>#VALUE!</v>
      </c>
    </row>
    <row r="10" customFormat="false" ht="15" hidden="false" customHeight="false" outlineLevel="0" collapsed="false">
      <c r="A10" s="0" t="s">
        <v>43</v>
      </c>
      <c r="B10" s="0" t="n">
        <v>1</v>
      </c>
      <c r="C10" s="77" t="e">
        <f aca="true">INDEX(OFFSET(_summary!$T$24,0,MATCH(MID(CELL("filename",$A$1),FIND("]",CELL("filename",$A$1))+1,255),_summary!$U$24:$AH$24,0),140,1),MATCH($A10,_summary!$B$24:$B$141,0))</f>
        <v>#VALUE!</v>
      </c>
      <c r="D10" s="78" t="e">
        <f aca="false">C10-5*(C10-$I10)/($I$1-C$1)</f>
        <v>#VALUE!</v>
      </c>
      <c r="E10" s="78" t="e">
        <f aca="false">D10-5*(D10-$I10)/($I$1-D$1)</f>
        <v>#VALUE!</v>
      </c>
      <c r="F10" s="78" t="e">
        <f aca="false">E10-5*(E10-$I10)/($I$1-E$1)</f>
        <v>#VALUE!</v>
      </c>
      <c r="G10" s="78" t="e">
        <f aca="false">F10-5*(F10-$I10)/($I$1-F$1)</f>
        <v>#VALUE!</v>
      </c>
      <c r="H10" s="78" t="e">
        <f aca="false">G10-5*(G10-$I10)/($I$1-G$1)</f>
        <v>#VALUE!</v>
      </c>
      <c r="I10" s="77" t="e">
        <f aca="true" t="array" ref="I10:I10">INDEX(OFFSET(_summary!$A$24,0,MATCH(MID(CELL("filename",$A$1),FIND("]",CELL("filename",$A$1))+1,255),_summary!$B$24:$P$24,0),140,1),MATCH(1,($A10=_summary!$B$24:$B$141)*($B10=_summary!$C$24:$C$141),0))</f>
        <v>#VALUE!</v>
      </c>
    </row>
    <row r="11" customFormat="false" ht="15" hidden="false" customHeight="false" outlineLevel="0" collapsed="false">
      <c r="A11" s="0" t="s">
        <v>44</v>
      </c>
      <c r="B11" s="0" t="n">
        <v>1</v>
      </c>
      <c r="C11" s="77" t="e">
        <f aca="true">INDEX(OFFSET(_summary!$T$24,0,MATCH(MID(CELL("filename",$A$1),FIND("]",CELL("filename",$A$1))+1,255),_summary!$U$24:$AH$24,0),140,1),MATCH($A11,_summary!$B$24:$B$141,0))</f>
        <v>#VALUE!</v>
      </c>
      <c r="D11" s="78" t="e">
        <f aca="false">C11-5*(C11-$I11)/($I$1-C$1)</f>
        <v>#VALUE!</v>
      </c>
      <c r="E11" s="78" t="e">
        <f aca="false">D11-5*(D11-$I11)/($I$1-D$1)</f>
        <v>#VALUE!</v>
      </c>
      <c r="F11" s="78" t="e">
        <f aca="false">E11-5*(E11-$I11)/($I$1-E$1)</f>
        <v>#VALUE!</v>
      </c>
      <c r="G11" s="78" t="e">
        <f aca="false">F11-5*(F11-$I11)/($I$1-F$1)</f>
        <v>#VALUE!</v>
      </c>
      <c r="H11" s="78" t="e">
        <f aca="false">G11-5*(G11-$I11)/($I$1-G$1)</f>
        <v>#VALUE!</v>
      </c>
      <c r="I11" s="77" t="e">
        <f aca="true" t="array" ref="I11:I11">INDEX(OFFSET(_summary!$A$24,0,MATCH(MID(CELL("filename",$A$1),FIND("]",CELL("filename",$A$1))+1,255),_summary!$B$24:$P$24,0),140,1),MATCH(1,($A11=_summary!$B$24:$B$141)*($B11=_summary!$C$24:$C$141),0))</f>
        <v>#VALUE!</v>
      </c>
    </row>
    <row r="12" customFormat="false" ht="15" hidden="false" customHeight="false" outlineLevel="0" collapsed="false">
      <c r="A12" s="0" t="s">
        <v>45</v>
      </c>
      <c r="B12" s="0" t="n">
        <v>1</v>
      </c>
      <c r="C12" s="77" t="e">
        <f aca="true">INDEX(OFFSET(_summary!$T$24,0,MATCH(MID(CELL("filename",$A$1),FIND("]",CELL("filename",$A$1))+1,255),_summary!$U$24:$AH$24,0),140,1),MATCH($A12,_summary!$B$24:$B$141,0))</f>
        <v>#VALUE!</v>
      </c>
      <c r="D12" s="78" t="e">
        <f aca="false">C12-5*(C12-$I12)/($I$1-C$1)</f>
        <v>#VALUE!</v>
      </c>
      <c r="E12" s="78" t="e">
        <f aca="false">D12-5*(D12-$I12)/($I$1-D$1)</f>
        <v>#VALUE!</v>
      </c>
      <c r="F12" s="78" t="e">
        <f aca="false">E12-5*(E12-$I12)/($I$1-E$1)</f>
        <v>#VALUE!</v>
      </c>
      <c r="G12" s="78" t="e">
        <f aca="false">F12-5*(F12-$I12)/($I$1-F$1)</f>
        <v>#VALUE!</v>
      </c>
      <c r="H12" s="78" t="e">
        <f aca="false">G12-5*(G12-$I12)/($I$1-G$1)</f>
        <v>#VALUE!</v>
      </c>
      <c r="I12" s="77" t="e">
        <f aca="true" t="array" ref="I12:I12">INDEX(OFFSET(_summary!$A$24,0,MATCH(MID(CELL("filename",$A$1),FIND("]",CELL("filename",$A$1))+1,255),_summary!$B$24:$P$24,0),140,1),MATCH(1,($A12=_summary!$B$24:$B$141)*($B12=_summary!$C$24:$C$141),0))</f>
        <v>#VALUE!</v>
      </c>
    </row>
    <row r="13" customFormat="false" ht="15" hidden="false" customHeight="false" outlineLevel="0" collapsed="false">
      <c r="A13" s="0" t="s">
        <v>46</v>
      </c>
      <c r="B13" s="0" t="n">
        <v>1</v>
      </c>
      <c r="C13" s="77" t="e">
        <f aca="true">INDEX(OFFSET(_summary!$T$24,0,MATCH(MID(CELL("filename",$A$1),FIND("]",CELL("filename",$A$1))+1,255),_summary!$U$24:$AH$24,0),140,1),MATCH($A13,_summary!$B$24:$B$141,0))</f>
        <v>#VALUE!</v>
      </c>
      <c r="D13" s="78" t="e">
        <f aca="false">C13-5*(C13-$I13)/($I$1-C$1)</f>
        <v>#VALUE!</v>
      </c>
      <c r="E13" s="78" t="e">
        <f aca="false">D13-5*(D13-$I13)/($I$1-D$1)</f>
        <v>#VALUE!</v>
      </c>
      <c r="F13" s="78" t="e">
        <f aca="false">E13-5*(E13-$I13)/($I$1-E$1)</f>
        <v>#VALUE!</v>
      </c>
      <c r="G13" s="78" t="e">
        <f aca="false">F13-5*(F13-$I13)/($I$1-F$1)</f>
        <v>#VALUE!</v>
      </c>
      <c r="H13" s="78" t="e">
        <f aca="false">G13-5*(G13-$I13)/($I$1-G$1)</f>
        <v>#VALUE!</v>
      </c>
      <c r="I13" s="77" t="e">
        <f aca="true" t="array" ref="I13:I13">INDEX(OFFSET(_summary!$A$24,0,MATCH(MID(CELL("filename",$A$1),FIND("]",CELL("filename",$A$1))+1,255),_summary!$B$24:$P$24,0),140,1),MATCH(1,($A13=_summary!$B$24:$B$141)*($B13=_summary!$C$24:$C$141),0))</f>
        <v>#VALUE!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77" t="e">
        <f aca="true">INDEX(OFFSET(_summary!$T$24,0,MATCH(MID(CELL("filename",$A$1),FIND("]",CELL("filename",$A$1))+1,255),_summary!$U$24:$AH$24,0),140,1),MATCH($A14,_summary!$B$24:$B$141,0))</f>
        <v>#VALUE!</v>
      </c>
      <c r="D14" s="78" t="e">
        <f aca="false">C14-5*(C14-$I14)/($I$1-C$1)</f>
        <v>#VALUE!</v>
      </c>
      <c r="E14" s="78" t="e">
        <f aca="false">D14-5*(D14-$I14)/($I$1-D$1)</f>
        <v>#VALUE!</v>
      </c>
      <c r="F14" s="78" t="e">
        <f aca="false">E14-5*(E14-$I14)/($I$1-E$1)</f>
        <v>#VALUE!</v>
      </c>
      <c r="G14" s="78" t="e">
        <f aca="false">F14-5*(F14-$I14)/($I$1-F$1)</f>
        <v>#VALUE!</v>
      </c>
      <c r="H14" s="78" t="e">
        <f aca="false">G14-5*(G14-$I14)/($I$1-G$1)</f>
        <v>#VALUE!</v>
      </c>
      <c r="I14" s="77" t="e">
        <f aca="true" t="array" ref="I14:I14">INDEX(OFFSET(_summary!$A$24,0,MATCH(MID(CELL("filename",$A$1),FIND("]",CELL("filename",$A$1))+1,255),_summary!$B$24:$P$24,0),140,1),MATCH(1,($A14=_summary!$B$24:$B$141)*($B14=_summary!$C$24:$C$141),0))</f>
        <v>#VALUE!</v>
      </c>
    </row>
    <row r="15" customFormat="false" ht="15" hidden="false" customHeight="false" outlineLevel="0" collapsed="false">
      <c r="A15" s="0" t="s">
        <v>48</v>
      </c>
      <c r="B15" s="0" t="n">
        <v>1</v>
      </c>
      <c r="C15" s="77" t="e">
        <f aca="true">INDEX(OFFSET(_summary!$T$24,0,MATCH(MID(CELL("filename",$A$1),FIND("]",CELL("filename",$A$1))+1,255),_summary!$U$24:$AH$24,0),140,1),MATCH($A15,_summary!$B$24:$B$141,0))</f>
        <v>#VALUE!</v>
      </c>
      <c r="D15" s="78" t="e">
        <f aca="false">C15-5*(C15-$I15)/($I$1-C$1)</f>
        <v>#VALUE!</v>
      </c>
      <c r="E15" s="78" t="e">
        <f aca="false">D15-5*(D15-$I15)/($I$1-D$1)</f>
        <v>#VALUE!</v>
      </c>
      <c r="F15" s="78" t="e">
        <f aca="false">E15-5*(E15-$I15)/($I$1-E$1)</f>
        <v>#VALUE!</v>
      </c>
      <c r="G15" s="78" t="e">
        <f aca="false">F15-5*(F15-$I15)/($I$1-F$1)</f>
        <v>#VALUE!</v>
      </c>
      <c r="H15" s="78" t="e">
        <f aca="false">G15-5*(G15-$I15)/($I$1-G$1)</f>
        <v>#VALUE!</v>
      </c>
      <c r="I15" s="77" t="e">
        <f aca="true" t="array" ref="I15:I15">INDEX(OFFSET(_summary!$A$24,0,MATCH(MID(CELL("filename",$A$1),FIND("]",CELL("filename",$A$1))+1,255),_summary!$B$24:$P$24,0),140,1),MATCH(1,($A15=_summary!$B$24:$B$141)*($B15=_summary!$C$24:$C$141),0))</f>
        <v>#VALUE!</v>
      </c>
    </row>
    <row r="16" customFormat="false" ht="15" hidden="false" customHeight="false" outlineLevel="0" collapsed="false">
      <c r="A16" s="0" t="s">
        <v>49</v>
      </c>
      <c r="B16" s="0" t="n">
        <v>1</v>
      </c>
      <c r="C16" s="77" t="e">
        <f aca="true">INDEX(OFFSET(_summary!$T$24,0,MATCH(MID(CELL("filename",$A$1),FIND("]",CELL("filename",$A$1))+1,255),_summary!$U$24:$AH$24,0),140,1),MATCH($A16,_summary!$B$24:$B$141,0))</f>
        <v>#VALUE!</v>
      </c>
      <c r="D16" s="78" t="e">
        <f aca="false">C16-5*(C16-$I16)/($I$1-C$1)</f>
        <v>#VALUE!</v>
      </c>
      <c r="E16" s="78" t="e">
        <f aca="false">D16-5*(D16-$I16)/($I$1-D$1)</f>
        <v>#VALUE!</v>
      </c>
      <c r="F16" s="78" t="e">
        <f aca="false">E16-5*(E16-$I16)/($I$1-E$1)</f>
        <v>#VALUE!</v>
      </c>
      <c r="G16" s="78" t="e">
        <f aca="false">F16-5*(F16-$I16)/($I$1-F$1)</f>
        <v>#VALUE!</v>
      </c>
      <c r="H16" s="78" t="e">
        <f aca="false">G16-5*(G16-$I16)/($I$1-G$1)</f>
        <v>#VALUE!</v>
      </c>
      <c r="I16" s="77" t="e">
        <f aca="true" t="array" ref="I16:I16">INDEX(OFFSET(_summary!$A$24,0,MATCH(MID(CELL("filename",$A$1),FIND("]",CELL("filename",$A$1))+1,255),_summary!$B$24:$P$24,0),140,1),MATCH(1,($A16=_summary!$B$24:$B$141)*($B16=_summary!$C$24:$C$141),0))</f>
        <v>#VALUE!</v>
      </c>
    </row>
    <row r="17" customFormat="false" ht="15" hidden="false" customHeight="false" outlineLevel="0" collapsed="false">
      <c r="A17" s="0" t="s">
        <v>50</v>
      </c>
      <c r="B17" s="0" t="n">
        <v>1</v>
      </c>
      <c r="C17" s="77" t="e">
        <f aca="true">INDEX(OFFSET(_summary!$T$24,0,MATCH(MID(CELL("filename",$A$1),FIND("]",CELL("filename",$A$1))+1,255),_summary!$U$24:$AH$24,0),140,1),MATCH($A17,_summary!$B$24:$B$141,0))</f>
        <v>#VALUE!</v>
      </c>
      <c r="D17" s="78" t="e">
        <f aca="false">C17-5*(C17-$I17)/($I$1-C$1)</f>
        <v>#VALUE!</v>
      </c>
      <c r="E17" s="78" t="e">
        <f aca="false">D17-5*(D17-$I17)/($I$1-D$1)</f>
        <v>#VALUE!</v>
      </c>
      <c r="F17" s="78" t="e">
        <f aca="false">E17-5*(E17-$I17)/($I$1-E$1)</f>
        <v>#VALUE!</v>
      </c>
      <c r="G17" s="78" t="e">
        <f aca="false">F17-5*(F17-$I17)/($I$1-F$1)</f>
        <v>#VALUE!</v>
      </c>
      <c r="H17" s="78" t="e">
        <f aca="false">G17-5*(G17-$I17)/($I$1-G$1)</f>
        <v>#VALUE!</v>
      </c>
      <c r="I17" s="77" t="e">
        <f aca="true" t="array" ref="I17:I17">INDEX(OFFSET(_summary!$A$24,0,MATCH(MID(CELL("filename",$A$1),FIND("]",CELL("filename",$A$1))+1,255),_summary!$B$24:$P$24,0),140,1),MATCH(1,($A17=_summary!$B$24:$B$141)*($B17=_summary!$C$24:$C$141),0))</f>
        <v>#VALUE!</v>
      </c>
    </row>
    <row r="18" customFormat="false" ht="15" hidden="false" customHeight="false" outlineLevel="0" collapsed="false">
      <c r="A18" s="0" t="s">
        <v>51</v>
      </c>
      <c r="B18" s="0" t="n">
        <v>1</v>
      </c>
      <c r="C18" s="77" t="e">
        <f aca="true">INDEX(OFFSET(_summary!$T$24,0,MATCH(MID(CELL("filename",$A$1),FIND("]",CELL("filename",$A$1))+1,255),_summary!$U$24:$AH$24,0),140,1),MATCH($A18,_summary!$B$24:$B$141,0))</f>
        <v>#VALUE!</v>
      </c>
      <c r="D18" s="78" t="e">
        <f aca="false">C18-5*(C18-$I18)/($I$1-C$1)</f>
        <v>#VALUE!</v>
      </c>
      <c r="E18" s="78" t="e">
        <f aca="false">D18-5*(D18-$I18)/($I$1-D$1)</f>
        <v>#VALUE!</v>
      </c>
      <c r="F18" s="78" t="e">
        <f aca="false">E18-5*(E18-$I18)/($I$1-E$1)</f>
        <v>#VALUE!</v>
      </c>
      <c r="G18" s="78" t="e">
        <f aca="false">F18-5*(F18-$I18)/($I$1-F$1)</f>
        <v>#VALUE!</v>
      </c>
      <c r="H18" s="78" t="e">
        <f aca="false">G18-5*(G18-$I18)/($I$1-G$1)</f>
        <v>#VALUE!</v>
      </c>
      <c r="I18" s="77" t="e">
        <f aca="true" t="array" ref="I18:I18">INDEX(OFFSET(_summary!$A$24,0,MATCH(MID(CELL("filename",$A$1),FIND("]",CELL("filename",$A$1))+1,255),_summary!$B$24:$P$24,0),140,1),MATCH(1,($A18=_summary!$B$24:$B$141)*($B18=_summary!$C$24:$C$141),0))</f>
        <v>#VALUE!</v>
      </c>
    </row>
    <row r="19" customFormat="false" ht="15" hidden="false" customHeight="false" outlineLevel="0" collapsed="false">
      <c r="A19" s="0" t="s">
        <v>52</v>
      </c>
      <c r="B19" s="0" t="n">
        <v>1</v>
      </c>
      <c r="C19" s="77" t="e">
        <f aca="true">INDEX(OFFSET(_summary!$T$24,0,MATCH(MID(CELL("filename",$A$1),FIND("]",CELL("filename",$A$1))+1,255),_summary!$U$24:$AH$24,0),140,1),MATCH($A19,_summary!$B$24:$B$141,0))</f>
        <v>#VALUE!</v>
      </c>
      <c r="D19" s="78" t="e">
        <f aca="false">C19-5*(C19-$I19)/($I$1-C$1)</f>
        <v>#VALUE!</v>
      </c>
      <c r="E19" s="78" t="e">
        <f aca="false">D19-5*(D19-$I19)/($I$1-D$1)</f>
        <v>#VALUE!</v>
      </c>
      <c r="F19" s="78" t="e">
        <f aca="false">E19-5*(E19-$I19)/($I$1-E$1)</f>
        <v>#VALUE!</v>
      </c>
      <c r="G19" s="78" t="e">
        <f aca="false">F19-5*(F19-$I19)/($I$1-F$1)</f>
        <v>#VALUE!</v>
      </c>
      <c r="H19" s="78" t="e">
        <f aca="false">G19-5*(G19-$I19)/($I$1-G$1)</f>
        <v>#VALUE!</v>
      </c>
      <c r="I19" s="77" t="e">
        <f aca="true" t="array" ref="I19:I19">INDEX(OFFSET(_summary!$A$24,0,MATCH(MID(CELL("filename",$A$1),FIND("]",CELL("filename",$A$1))+1,255),_summary!$B$24:$P$24,0),140,1),MATCH(1,($A19=_summary!$B$24:$B$141)*($B19=_summary!$C$24:$C$141),0))</f>
        <v>#VALUE!</v>
      </c>
    </row>
    <row r="20" customFormat="false" ht="15" hidden="false" customHeight="false" outlineLevel="0" collapsed="false">
      <c r="A20" s="0" t="s">
        <v>53</v>
      </c>
      <c r="B20" s="0" t="n">
        <v>1</v>
      </c>
      <c r="C20" s="77" t="e">
        <f aca="true">INDEX(OFFSET(_summary!$T$24,0,MATCH(MID(CELL("filename",$A$1),FIND("]",CELL("filename",$A$1))+1,255),_summary!$U$24:$AH$24,0),140,1),MATCH($A20,_summary!$B$24:$B$141,0))</f>
        <v>#VALUE!</v>
      </c>
      <c r="D20" s="78" t="e">
        <f aca="false">C20-5*(C20-$I20)/($I$1-C$1)</f>
        <v>#VALUE!</v>
      </c>
      <c r="E20" s="78" t="e">
        <f aca="false">D20-5*(D20-$I20)/($I$1-D$1)</f>
        <v>#VALUE!</v>
      </c>
      <c r="F20" s="78" t="e">
        <f aca="false">E20-5*(E20-$I20)/($I$1-E$1)</f>
        <v>#VALUE!</v>
      </c>
      <c r="G20" s="78" t="e">
        <f aca="false">F20-5*(F20-$I20)/($I$1-F$1)</f>
        <v>#VALUE!</v>
      </c>
      <c r="H20" s="78" t="e">
        <f aca="false">G20-5*(G20-$I20)/($I$1-G$1)</f>
        <v>#VALUE!</v>
      </c>
      <c r="I20" s="77" t="e">
        <f aca="true" t="array" ref="I20:I20">INDEX(OFFSET(_summary!$A$24,0,MATCH(MID(CELL("filename",$A$1),FIND("]",CELL("filename",$A$1))+1,255),_summary!$B$24:$P$24,0),140,1),MATCH(1,($A20=_summary!$B$24:$B$141)*($B20=_summary!$C$24:$C$141),0))</f>
        <v>#VALUE!</v>
      </c>
    </row>
    <row r="21" customFormat="false" ht="15" hidden="false" customHeight="false" outlineLevel="0" collapsed="false">
      <c r="A21" s="0" t="s">
        <v>54</v>
      </c>
      <c r="B21" s="0" t="n">
        <v>1</v>
      </c>
      <c r="C21" s="77" t="e">
        <f aca="true">INDEX(OFFSET(_summary!$T$24,0,MATCH(MID(CELL("filename",$A$1),FIND("]",CELL("filename",$A$1))+1,255),_summary!$U$24:$AH$24,0),140,1),MATCH($A21,_summary!$B$24:$B$141,0))</f>
        <v>#VALUE!</v>
      </c>
      <c r="D21" s="78" t="e">
        <f aca="false">C21-5*(C21-$I21)/($I$1-C$1)</f>
        <v>#VALUE!</v>
      </c>
      <c r="E21" s="78" t="e">
        <f aca="false">D21-5*(D21-$I21)/($I$1-D$1)</f>
        <v>#VALUE!</v>
      </c>
      <c r="F21" s="78" t="e">
        <f aca="false">E21-5*(E21-$I21)/($I$1-E$1)</f>
        <v>#VALUE!</v>
      </c>
      <c r="G21" s="78" t="e">
        <f aca="false">F21-5*(F21-$I21)/($I$1-F$1)</f>
        <v>#VALUE!</v>
      </c>
      <c r="H21" s="78" t="e">
        <f aca="false">G21-5*(G21-$I21)/($I$1-G$1)</f>
        <v>#VALUE!</v>
      </c>
      <c r="I21" s="77" t="e">
        <f aca="true" t="array" ref="I21:I21">INDEX(OFFSET(_summary!$A$24,0,MATCH(MID(CELL("filename",$A$1),FIND("]",CELL("filename",$A$1))+1,255),_summary!$B$24:$P$24,0),140,1),MATCH(1,($A21=_summary!$B$24:$B$141)*($B21=_summary!$C$24:$C$141),0))</f>
        <v>#VALUE!</v>
      </c>
    </row>
    <row r="22" customFormat="false" ht="15" hidden="false" customHeight="false" outlineLevel="0" collapsed="false">
      <c r="A22" s="0" t="s">
        <v>55</v>
      </c>
      <c r="B22" s="0" t="n">
        <v>1</v>
      </c>
      <c r="C22" s="77" t="e">
        <f aca="true">INDEX(OFFSET(_summary!$T$24,0,MATCH(MID(CELL("filename",$A$1),FIND("]",CELL("filename",$A$1))+1,255),_summary!$U$24:$AH$24,0),140,1),MATCH($A22,_summary!$B$24:$B$141,0))</f>
        <v>#VALUE!</v>
      </c>
      <c r="D22" s="78" t="e">
        <f aca="false">C22-5*(C22-$I22)/($I$1-C$1)</f>
        <v>#VALUE!</v>
      </c>
      <c r="E22" s="78" t="e">
        <f aca="false">D22-5*(D22-$I22)/($I$1-D$1)</f>
        <v>#VALUE!</v>
      </c>
      <c r="F22" s="78" t="e">
        <f aca="false">E22-5*(E22-$I22)/($I$1-E$1)</f>
        <v>#VALUE!</v>
      </c>
      <c r="G22" s="78" t="e">
        <f aca="false">F22-5*(F22-$I22)/($I$1-F$1)</f>
        <v>#VALUE!</v>
      </c>
      <c r="H22" s="78" t="e">
        <f aca="false">G22-5*(G22-$I22)/($I$1-G$1)</f>
        <v>#VALUE!</v>
      </c>
      <c r="I22" s="77" t="e">
        <f aca="true" t="array" ref="I22:I22">INDEX(OFFSET(_summary!$A$24,0,MATCH(MID(CELL("filename",$A$1),FIND("]",CELL("filename",$A$1))+1,255),_summary!$B$24:$P$24,0),140,1),MATCH(1,($A22=_summary!$B$24:$B$141)*($B22=_summary!$C$24:$C$141),0))</f>
        <v>#VALUE!</v>
      </c>
    </row>
    <row r="23" customFormat="false" ht="15" hidden="false" customHeight="false" outlineLevel="0" collapsed="false">
      <c r="A23" s="0" t="s">
        <v>56</v>
      </c>
      <c r="B23" s="0" t="n">
        <v>1</v>
      </c>
      <c r="C23" s="77" t="e">
        <f aca="true">INDEX(OFFSET(_summary!$T$24,0,MATCH(MID(CELL("filename",$A$1),FIND("]",CELL("filename",$A$1))+1,255),_summary!$U$24:$AH$24,0),140,1),MATCH($A23,_summary!$B$24:$B$141,0))</f>
        <v>#VALUE!</v>
      </c>
      <c r="D23" s="78" t="e">
        <f aca="false">C23-5*(C23-$I23)/($I$1-C$1)</f>
        <v>#VALUE!</v>
      </c>
      <c r="E23" s="78" t="e">
        <f aca="false">D23-5*(D23-$I23)/($I$1-D$1)</f>
        <v>#VALUE!</v>
      </c>
      <c r="F23" s="78" t="e">
        <f aca="false">E23-5*(E23-$I23)/($I$1-E$1)</f>
        <v>#VALUE!</v>
      </c>
      <c r="G23" s="78" t="e">
        <f aca="false">F23-5*(F23-$I23)/($I$1-F$1)</f>
        <v>#VALUE!</v>
      </c>
      <c r="H23" s="78" t="e">
        <f aca="false">G23-5*(G23-$I23)/($I$1-G$1)</f>
        <v>#VALUE!</v>
      </c>
      <c r="I23" s="77" t="e">
        <f aca="true" t="array" ref="I23:I23">INDEX(OFFSET(_summary!$A$24,0,MATCH(MID(CELL("filename",$A$1),FIND("]",CELL("filename",$A$1))+1,255),_summary!$B$24:$P$24,0),140,1),MATCH(1,($A23=_summary!$B$24:$B$141)*($B23=_summary!$C$24:$C$141),0))</f>
        <v>#VALUE!</v>
      </c>
    </row>
    <row r="24" customFormat="false" ht="15" hidden="false" customHeight="false" outlineLevel="0" collapsed="false">
      <c r="A24" s="0" t="s">
        <v>57</v>
      </c>
      <c r="B24" s="0" t="n">
        <v>1</v>
      </c>
      <c r="C24" s="77" t="e">
        <f aca="true">INDEX(OFFSET(_summary!$T$24,0,MATCH(MID(CELL("filename",$A$1),FIND("]",CELL("filename",$A$1))+1,255),_summary!$U$24:$AH$24,0),140,1),MATCH($A24,_summary!$B$24:$B$141,0))</f>
        <v>#VALUE!</v>
      </c>
      <c r="D24" s="78" t="e">
        <f aca="false">C24-5*(C24-$I24)/($I$1-C$1)</f>
        <v>#VALUE!</v>
      </c>
      <c r="E24" s="78" t="e">
        <f aca="false">D24-5*(D24-$I24)/($I$1-D$1)</f>
        <v>#VALUE!</v>
      </c>
      <c r="F24" s="78" t="e">
        <f aca="false">E24-5*(E24-$I24)/($I$1-E$1)</f>
        <v>#VALUE!</v>
      </c>
      <c r="G24" s="78" t="e">
        <f aca="false">F24-5*(F24-$I24)/($I$1-F$1)</f>
        <v>#VALUE!</v>
      </c>
      <c r="H24" s="78" t="e">
        <f aca="false">G24-5*(G24-$I24)/($I$1-G$1)</f>
        <v>#VALUE!</v>
      </c>
      <c r="I24" s="77" t="e">
        <f aca="true" t="array" ref="I24:I24">INDEX(OFFSET(_summary!$A$24,0,MATCH(MID(CELL("filename",$A$1),FIND("]",CELL("filename",$A$1))+1,255),_summary!$B$24:$P$24,0),140,1),MATCH(1,($A24=_summary!$B$24:$B$141)*($B24=_summary!$C$24:$C$141),0))</f>
        <v>#VALUE!</v>
      </c>
    </row>
    <row r="25" customFormat="false" ht="15" hidden="false" customHeight="false" outlineLevel="0" collapsed="false">
      <c r="A25" s="0" t="s">
        <v>58</v>
      </c>
      <c r="B25" s="0" t="n">
        <v>1</v>
      </c>
      <c r="C25" s="77" t="e">
        <f aca="true">INDEX(OFFSET(_summary!$T$24,0,MATCH(MID(CELL("filename",$A$1),FIND("]",CELL("filename",$A$1))+1,255),_summary!$U$24:$AH$24,0),140,1),MATCH($A25,_summary!$B$24:$B$141,0))</f>
        <v>#VALUE!</v>
      </c>
      <c r="D25" s="78" t="e">
        <f aca="false">C25-5*(C25-$I25)/($I$1-C$1)</f>
        <v>#VALUE!</v>
      </c>
      <c r="E25" s="78" t="e">
        <f aca="false">D25-5*(D25-$I25)/($I$1-D$1)</f>
        <v>#VALUE!</v>
      </c>
      <c r="F25" s="78" t="e">
        <f aca="false">E25-5*(E25-$I25)/($I$1-E$1)</f>
        <v>#VALUE!</v>
      </c>
      <c r="G25" s="78" t="e">
        <f aca="false">F25-5*(F25-$I25)/($I$1-F$1)</f>
        <v>#VALUE!</v>
      </c>
      <c r="H25" s="78" t="e">
        <f aca="false">G25-5*(G25-$I25)/($I$1-G$1)</f>
        <v>#VALUE!</v>
      </c>
      <c r="I25" s="77" t="e">
        <f aca="true" t="array" ref="I25:I25">INDEX(OFFSET(_summary!$A$24,0,MATCH(MID(CELL("filename",$A$1),FIND("]",CELL("filename",$A$1))+1,255),_summary!$B$24:$P$24,0),140,1),MATCH(1,($A25=_summary!$B$24:$B$141)*($B25=_summary!$C$24:$C$141),0))</f>
        <v>#VALUE!</v>
      </c>
    </row>
    <row r="26" customFormat="false" ht="15" hidden="false" customHeight="false" outlineLevel="0" collapsed="false">
      <c r="A26" s="0" t="s">
        <v>59</v>
      </c>
      <c r="B26" s="0" t="n">
        <v>1</v>
      </c>
      <c r="C26" s="77" t="e">
        <f aca="true">INDEX(OFFSET(_summary!$T$24,0,MATCH(MID(CELL("filename",$A$1),FIND("]",CELL("filename",$A$1))+1,255),_summary!$U$24:$AH$24,0),140,1),MATCH($A26,_summary!$B$24:$B$141,0))</f>
        <v>#VALUE!</v>
      </c>
      <c r="D26" s="78" t="e">
        <f aca="false">C26-5*(C26-$I26)/($I$1-C$1)</f>
        <v>#VALUE!</v>
      </c>
      <c r="E26" s="78" t="e">
        <f aca="false">D26-5*(D26-$I26)/($I$1-D$1)</f>
        <v>#VALUE!</v>
      </c>
      <c r="F26" s="78" t="e">
        <f aca="false">E26-5*(E26-$I26)/($I$1-E$1)</f>
        <v>#VALUE!</v>
      </c>
      <c r="G26" s="78" t="e">
        <f aca="false">F26-5*(F26-$I26)/($I$1-F$1)</f>
        <v>#VALUE!</v>
      </c>
      <c r="H26" s="78" t="e">
        <f aca="false">G26-5*(G26-$I26)/($I$1-G$1)</f>
        <v>#VALUE!</v>
      </c>
      <c r="I26" s="77" t="e">
        <f aca="true" t="array" ref="I26:I26">INDEX(OFFSET(_summary!$A$24,0,MATCH(MID(CELL("filename",$A$1),FIND("]",CELL("filename",$A$1))+1,255),_summary!$B$24:$P$24,0),140,1),MATCH(1,($A26=_summary!$B$24:$B$141)*($B26=_summary!$C$24:$C$141),0))</f>
        <v>#VALUE!</v>
      </c>
    </row>
    <row r="27" customFormat="false" ht="15" hidden="false" customHeight="false" outlineLevel="0" collapsed="false">
      <c r="A27" s="0" t="s">
        <v>60</v>
      </c>
      <c r="B27" s="0" t="n">
        <v>1</v>
      </c>
      <c r="C27" s="77" t="e">
        <f aca="true">INDEX(OFFSET(_summary!$T$24,0,MATCH(MID(CELL("filename",$A$1),FIND("]",CELL("filename",$A$1))+1,255),_summary!$U$24:$AH$24,0),140,1),MATCH($A27,_summary!$B$24:$B$141,0))</f>
        <v>#VALUE!</v>
      </c>
      <c r="D27" s="78" t="e">
        <f aca="false">C27-5*(C27-$I27)/($I$1-C$1)</f>
        <v>#VALUE!</v>
      </c>
      <c r="E27" s="78" t="e">
        <f aca="false">D27-5*(D27-$I27)/($I$1-D$1)</f>
        <v>#VALUE!</v>
      </c>
      <c r="F27" s="78" t="e">
        <f aca="false">E27-5*(E27-$I27)/($I$1-E$1)</f>
        <v>#VALUE!</v>
      </c>
      <c r="G27" s="78" t="e">
        <f aca="false">F27-5*(F27-$I27)/($I$1-F$1)</f>
        <v>#VALUE!</v>
      </c>
      <c r="H27" s="78" t="e">
        <f aca="false">G27-5*(G27-$I27)/($I$1-G$1)</f>
        <v>#VALUE!</v>
      </c>
      <c r="I27" s="77" t="e">
        <f aca="true" t="array" ref="I27:I27">INDEX(OFFSET(_summary!$A$24,0,MATCH(MID(CELL("filename",$A$1),FIND("]",CELL("filename",$A$1))+1,255),_summary!$B$24:$P$24,0),140,1),MATCH(1,($A27=_summary!$B$24:$B$141)*($B27=_summary!$C$24:$C$141),0))</f>
        <v>#VALUE!</v>
      </c>
    </row>
    <row r="28" customFormat="false" ht="15" hidden="false" customHeight="false" outlineLevel="0" collapsed="false">
      <c r="A28" s="0" t="s">
        <v>61</v>
      </c>
      <c r="B28" s="0" t="n">
        <v>1</v>
      </c>
      <c r="C28" s="77" t="e">
        <f aca="true">INDEX(OFFSET(_summary!$T$24,0,MATCH(MID(CELL("filename",$A$1),FIND("]",CELL("filename",$A$1))+1,255),_summary!$U$24:$AH$24,0),140,1),MATCH($A28,_summary!$B$24:$B$141,0))</f>
        <v>#VALUE!</v>
      </c>
      <c r="D28" s="78" t="e">
        <f aca="false">C28-5*(C28-$I28)/($I$1-C$1)</f>
        <v>#VALUE!</v>
      </c>
      <c r="E28" s="78" t="e">
        <f aca="false">D28-5*(D28-$I28)/($I$1-D$1)</f>
        <v>#VALUE!</v>
      </c>
      <c r="F28" s="78" t="e">
        <f aca="false">E28-5*(E28-$I28)/($I$1-E$1)</f>
        <v>#VALUE!</v>
      </c>
      <c r="G28" s="78" t="e">
        <f aca="false">F28-5*(F28-$I28)/($I$1-F$1)</f>
        <v>#VALUE!</v>
      </c>
      <c r="H28" s="78" t="e">
        <f aca="false">G28-5*(G28-$I28)/($I$1-G$1)</f>
        <v>#VALUE!</v>
      </c>
      <c r="I28" s="77" t="e">
        <f aca="true" t="array" ref="I28:I28">INDEX(OFFSET(_summary!$A$24,0,MATCH(MID(CELL("filename",$A$1),FIND("]",CELL("filename",$A$1))+1,255),_summary!$B$24:$P$24,0),140,1),MATCH(1,($A28=_summary!$B$24:$B$141)*($B28=_summary!$C$24:$C$141),0))</f>
        <v>#VALUE!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77" t="e">
        <f aca="true">INDEX(OFFSET(_summary!$T$24,0,MATCH(MID(CELL("filename",$A$1),FIND("]",CELL("filename",$A$1))+1,255),_summary!$U$24:$AH$24,0),140,1),MATCH($A29,_summary!$B$24:$B$141,0))</f>
        <v>#VALUE!</v>
      </c>
      <c r="D29" s="78" t="e">
        <f aca="false">C29-5*(C29-$I29)/($I$1-C$1)</f>
        <v>#VALUE!</v>
      </c>
      <c r="E29" s="78" t="e">
        <f aca="false">D29-5*(D29-$I29)/($I$1-D$1)</f>
        <v>#VALUE!</v>
      </c>
      <c r="F29" s="78" t="e">
        <f aca="false">E29-5*(E29-$I29)/($I$1-E$1)</f>
        <v>#VALUE!</v>
      </c>
      <c r="G29" s="78" t="e">
        <f aca="false">F29-5*(F29-$I29)/($I$1-F$1)</f>
        <v>#VALUE!</v>
      </c>
      <c r="H29" s="78" t="e">
        <f aca="false">G29-5*(G29-$I29)/($I$1-G$1)</f>
        <v>#VALUE!</v>
      </c>
      <c r="I29" s="77" t="e">
        <f aca="true" t="array" ref="I29:I29">INDEX(OFFSET(_summary!$A$24,0,MATCH(MID(CELL("filename",$A$1),FIND("]",CELL("filename",$A$1))+1,255),_summary!$B$24:$P$24,0),140,1),MATCH(1,($A29=_summary!$B$24:$B$141)*($B29=_summary!$C$24:$C$141),0))</f>
        <v>#VALUE!</v>
      </c>
    </row>
    <row r="30" customFormat="false" ht="15" hidden="false" customHeight="false" outlineLevel="0" collapsed="false">
      <c r="A30" s="0" t="s">
        <v>63</v>
      </c>
      <c r="B30" s="0" t="n">
        <v>1</v>
      </c>
      <c r="C30" s="77" t="e">
        <f aca="true">INDEX(OFFSET(_summary!$T$24,0,MATCH(MID(CELL("filename",$A$1),FIND("]",CELL("filename",$A$1))+1,255),_summary!$U$24:$AH$24,0),140,1),MATCH($A30,_summary!$B$24:$B$141,0))</f>
        <v>#VALUE!</v>
      </c>
      <c r="D30" s="78" t="e">
        <f aca="false">C30-5*(C30-$I30)/($I$1-C$1)</f>
        <v>#VALUE!</v>
      </c>
      <c r="E30" s="78" t="e">
        <f aca="false">D30-5*(D30-$I30)/($I$1-D$1)</f>
        <v>#VALUE!</v>
      </c>
      <c r="F30" s="78" t="e">
        <f aca="false">E30-5*(E30-$I30)/($I$1-E$1)</f>
        <v>#VALUE!</v>
      </c>
      <c r="G30" s="78" t="e">
        <f aca="false">F30-5*(F30-$I30)/($I$1-F$1)</f>
        <v>#VALUE!</v>
      </c>
      <c r="H30" s="78" t="e">
        <f aca="false">G30-5*(G30-$I30)/($I$1-G$1)</f>
        <v>#VALUE!</v>
      </c>
      <c r="I30" s="77" t="e">
        <f aca="true" t="array" ref="I30:I30">INDEX(OFFSET(_summary!$A$24,0,MATCH(MID(CELL("filename",$A$1),FIND("]",CELL("filename",$A$1))+1,255),_summary!$B$24:$P$24,0),140,1),MATCH(1,($A30=_summary!$B$24:$B$141)*($B30=_summary!$C$24:$C$141),0))</f>
        <v>#VALUE!</v>
      </c>
    </row>
    <row r="31" customFormat="false" ht="15" hidden="false" customHeight="false" outlineLevel="0" collapsed="false">
      <c r="A31" s="0" t="s">
        <v>35</v>
      </c>
      <c r="B31" s="0" t="n">
        <f aca="false">B2+1</f>
        <v>2</v>
      </c>
      <c r="C31" s="77" t="e">
        <f aca="true">INDEX(OFFSET(_summary!$T$24,0,MATCH(MID(CELL("filename",$A$1),FIND("]",CELL("filename",$A$1))+1,255),_summary!$U$24:$AH$24,0),140,1),MATCH($A31,_summary!$B$24:$B$141,0))</f>
        <v>#VALUE!</v>
      </c>
      <c r="D31" s="78" t="e">
        <f aca="false">C31-5*(C31-$I31)/($I$1-C$1)</f>
        <v>#VALUE!</v>
      </c>
      <c r="E31" s="78" t="e">
        <f aca="false">D31-5*(D31-$I31)/($I$1-D$1)</f>
        <v>#VALUE!</v>
      </c>
      <c r="F31" s="78" t="e">
        <f aca="false">E31-5*(E31-$I31)/($I$1-E$1)</f>
        <v>#VALUE!</v>
      </c>
      <c r="G31" s="78" t="e">
        <f aca="false">F31-5*(F31-$I31)/($I$1-F$1)</f>
        <v>#VALUE!</v>
      </c>
      <c r="H31" s="78" t="e">
        <f aca="false">G31-5*(G31-$I31)/($I$1-G$1)</f>
        <v>#VALUE!</v>
      </c>
      <c r="I31" s="77" t="e">
        <f aca="true" t="array" ref="I31:I31">INDEX(OFFSET(_summary!$A$24,0,MATCH(MID(CELL("filename",$A$1),FIND("]",CELL("filename",$A$1))+1,255),_summary!$B$24:$P$24,0),140,1),MATCH(1,($A31=_summary!$B$24:$B$141)*($B31=_summary!$C$24:$C$141),0))</f>
        <v>#VALUE!</v>
      </c>
    </row>
    <row r="32" customFormat="false" ht="15" hidden="false" customHeight="false" outlineLevel="0" collapsed="false">
      <c r="A32" s="0" t="s">
        <v>36</v>
      </c>
      <c r="B32" s="0" t="n">
        <f aca="false">B3+1</f>
        <v>2</v>
      </c>
      <c r="C32" s="77" t="e">
        <f aca="true">INDEX(OFFSET(_summary!$T$24,0,MATCH(MID(CELL("filename",$A$1),FIND("]",CELL("filename",$A$1))+1,255),_summary!$U$24:$AH$24,0),140,1),MATCH($A32,_summary!$B$24:$B$141,0))</f>
        <v>#VALUE!</v>
      </c>
      <c r="D32" s="78" t="e">
        <f aca="false">C32-5*(C32-$I32)/($I$1-C$1)</f>
        <v>#VALUE!</v>
      </c>
      <c r="E32" s="78" t="e">
        <f aca="false">D32-5*(D32-$I32)/($I$1-D$1)</f>
        <v>#VALUE!</v>
      </c>
      <c r="F32" s="78" t="e">
        <f aca="false">E32-5*(E32-$I32)/($I$1-E$1)</f>
        <v>#VALUE!</v>
      </c>
      <c r="G32" s="78" t="e">
        <f aca="false">F32-5*(F32-$I32)/($I$1-F$1)</f>
        <v>#VALUE!</v>
      </c>
      <c r="H32" s="78" t="e">
        <f aca="false">G32-5*(G32-$I32)/($I$1-G$1)</f>
        <v>#VALUE!</v>
      </c>
      <c r="I32" s="77" t="e">
        <f aca="true" t="array" ref="I32:I32">INDEX(OFFSET(_summary!$A$24,0,MATCH(MID(CELL("filename",$A$1),FIND("]",CELL("filename",$A$1))+1,255),_summary!$B$24:$P$24,0),140,1),MATCH(1,($A32=_summary!$B$24:$B$141)*($B32=_summary!$C$24:$C$141),0))</f>
        <v>#VALUE!</v>
      </c>
    </row>
    <row r="33" customFormat="false" ht="15" hidden="false" customHeight="false" outlineLevel="0" collapsed="false">
      <c r="A33" s="0" t="s">
        <v>37</v>
      </c>
      <c r="B33" s="0" t="n">
        <f aca="false">B4+1</f>
        <v>2</v>
      </c>
      <c r="C33" s="77" t="e">
        <f aca="true">INDEX(OFFSET(_summary!$T$24,0,MATCH(MID(CELL("filename",$A$1),FIND("]",CELL("filename",$A$1))+1,255),_summary!$U$24:$AH$24,0),140,1),MATCH($A33,_summary!$B$24:$B$141,0))</f>
        <v>#VALUE!</v>
      </c>
      <c r="D33" s="78" t="e">
        <f aca="false">C33-5*(C33-$I33)/($I$1-C$1)</f>
        <v>#VALUE!</v>
      </c>
      <c r="E33" s="78" t="e">
        <f aca="false">D33-5*(D33-$I33)/($I$1-D$1)</f>
        <v>#VALUE!</v>
      </c>
      <c r="F33" s="78" t="e">
        <f aca="false">E33-5*(E33-$I33)/($I$1-E$1)</f>
        <v>#VALUE!</v>
      </c>
      <c r="G33" s="78" t="e">
        <f aca="false">F33-5*(F33-$I33)/($I$1-F$1)</f>
        <v>#VALUE!</v>
      </c>
      <c r="H33" s="78" t="e">
        <f aca="false">G33-5*(G33-$I33)/($I$1-G$1)</f>
        <v>#VALUE!</v>
      </c>
      <c r="I33" s="77" t="e">
        <f aca="true" t="array" ref="I33:I33">INDEX(OFFSET(_summary!$A$24,0,MATCH(MID(CELL("filename",$A$1),FIND("]",CELL("filename",$A$1))+1,255),_summary!$B$24:$P$24,0),140,1),MATCH(1,($A33=_summary!$B$24:$B$141)*($B33=_summary!$C$24:$C$141),0))</f>
        <v>#VALUE!</v>
      </c>
    </row>
    <row r="34" customFormat="false" ht="15" hidden="false" customHeight="false" outlineLevel="0" collapsed="false">
      <c r="A34" s="0" t="s">
        <v>38</v>
      </c>
      <c r="B34" s="0" t="n">
        <f aca="false">B5+1</f>
        <v>2</v>
      </c>
      <c r="C34" s="77" t="e">
        <f aca="true">INDEX(OFFSET(_summary!$T$24,0,MATCH(MID(CELL("filename",$A$1),FIND("]",CELL("filename",$A$1))+1,255),_summary!$U$24:$AH$24,0),140,1),MATCH($A34,_summary!$B$24:$B$141,0))</f>
        <v>#VALUE!</v>
      </c>
      <c r="D34" s="78" t="e">
        <f aca="false">C34-5*(C34-$I34)/($I$1-C$1)</f>
        <v>#VALUE!</v>
      </c>
      <c r="E34" s="78" t="e">
        <f aca="false">D34-5*(D34-$I34)/($I$1-D$1)</f>
        <v>#VALUE!</v>
      </c>
      <c r="F34" s="78" t="e">
        <f aca="false">E34-5*(E34-$I34)/($I$1-E$1)</f>
        <v>#VALUE!</v>
      </c>
      <c r="G34" s="78" t="e">
        <f aca="false">F34-5*(F34-$I34)/($I$1-F$1)</f>
        <v>#VALUE!</v>
      </c>
      <c r="H34" s="78" t="e">
        <f aca="false">G34-5*(G34-$I34)/($I$1-G$1)</f>
        <v>#VALUE!</v>
      </c>
      <c r="I34" s="77" t="e">
        <f aca="true" t="array" ref="I34:I34">INDEX(OFFSET(_summary!$A$24,0,MATCH(MID(CELL("filename",$A$1),FIND("]",CELL("filename",$A$1))+1,255),_summary!$B$24:$P$24,0),140,1),MATCH(1,($A34=_summary!$B$24:$B$141)*($B34=_summary!$C$24:$C$141),0))</f>
        <v>#VALUE!</v>
      </c>
    </row>
    <row r="35" customFormat="false" ht="15" hidden="false" customHeight="false" outlineLevel="0" collapsed="false">
      <c r="A35" s="0" t="s">
        <v>39</v>
      </c>
      <c r="B35" s="0" t="n">
        <f aca="false">B6+1</f>
        <v>2</v>
      </c>
      <c r="C35" s="77" t="e">
        <f aca="true">INDEX(OFFSET(_summary!$T$24,0,MATCH(MID(CELL("filename",$A$1),FIND("]",CELL("filename",$A$1))+1,255),_summary!$U$24:$AH$24,0),140,1),MATCH($A35,_summary!$B$24:$B$141,0))</f>
        <v>#VALUE!</v>
      </c>
      <c r="D35" s="78" t="e">
        <f aca="false">C35-5*(C35-$I35)/($I$1-C$1)</f>
        <v>#VALUE!</v>
      </c>
      <c r="E35" s="78" t="e">
        <f aca="false">D35-5*(D35-$I35)/($I$1-D$1)</f>
        <v>#VALUE!</v>
      </c>
      <c r="F35" s="78" t="e">
        <f aca="false">E35-5*(E35-$I35)/($I$1-E$1)</f>
        <v>#VALUE!</v>
      </c>
      <c r="G35" s="78" t="e">
        <f aca="false">F35-5*(F35-$I35)/($I$1-F$1)</f>
        <v>#VALUE!</v>
      </c>
      <c r="H35" s="78" t="e">
        <f aca="false">G35-5*(G35-$I35)/($I$1-G$1)</f>
        <v>#VALUE!</v>
      </c>
      <c r="I35" s="77" t="e">
        <f aca="true" t="array" ref="I35:I35">INDEX(OFFSET(_summary!$A$24,0,MATCH(MID(CELL("filename",$A$1),FIND("]",CELL("filename",$A$1))+1,255),_summary!$B$24:$P$24,0),140,1),MATCH(1,($A35=_summary!$B$24:$B$141)*($B35=_summary!$C$24:$C$141),0))</f>
        <v>#VALUE!</v>
      </c>
    </row>
    <row r="36" customFormat="false" ht="15" hidden="false" customHeight="false" outlineLevel="0" collapsed="false">
      <c r="A36" s="0" t="s">
        <v>40</v>
      </c>
      <c r="B36" s="0" t="n">
        <f aca="false">B7+1</f>
        <v>2</v>
      </c>
      <c r="C36" s="77" t="e">
        <f aca="true">INDEX(OFFSET(_summary!$T$24,0,MATCH(MID(CELL("filename",$A$1),FIND("]",CELL("filename",$A$1))+1,255),_summary!$U$24:$AH$24,0),140,1),MATCH($A36,_summary!$B$24:$B$141,0))</f>
        <v>#VALUE!</v>
      </c>
      <c r="D36" s="78" t="e">
        <f aca="false">C36-5*(C36-$I36)/($I$1-C$1)</f>
        <v>#VALUE!</v>
      </c>
      <c r="E36" s="78" t="e">
        <f aca="false">D36-5*(D36-$I36)/($I$1-D$1)</f>
        <v>#VALUE!</v>
      </c>
      <c r="F36" s="78" t="e">
        <f aca="false">E36-5*(E36-$I36)/($I$1-E$1)</f>
        <v>#VALUE!</v>
      </c>
      <c r="G36" s="78" t="e">
        <f aca="false">F36-5*(F36-$I36)/($I$1-F$1)</f>
        <v>#VALUE!</v>
      </c>
      <c r="H36" s="78" t="e">
        <f aca="false">G36-5*(G36-$I36)/($I$1-G$1)</f>
        <v>#VALUE!</v>
      </c>
      <c r="I36" s="77" t="e">
        <f aca="true" t="array" ref="I36:I36">INDEX(OFFSET(_summary!$A$24,0,MATCH(MID(CELL("filename",$A$1),FIND("]",CELL("filename",$A$1))+1,255),_summary!$B$24:$P$24,0),140,1),MATCH(1,($A36=_summary!$B$24:$B$141)*($B36=_summary!$C$24:$C$141),0))</f>
        <v>#VALUE!</v>
      </c>
    </row>
    <row r="37" customFormat="false" ht="15" hidden="false" customHeight="false" outlineLevel="0" collapsed="false">
      <c r="A37" s="0" t="s">
        <v>41</v>
      </c>
      <c r="B37" s="0" t="n">
        <f aca="false">B8+1</f>
        <v>2</v>
      </c>
      <c r="C37" s="77" t="e">
        <f aca="true">INDEX(OFFSET(_summary!$T$24,0,MATCH(MID(CELL("filename",$A$1),FIND("]",CELL("filename",$A$1))+1,255),_summary!$U$24:$AH$24,0),140,1),MATCH($A37,_summary!$B$24:$B$141,0))</f>
        <v>#VALUE!</v>
      </c>
      <c r="D37" s="78" t="e">
        <f aca="false">C37-5*(C37-$I37)/($I$1-C$1)</f>
        <v>#VALUE!</v>
      </c>
      <c r="E37" s="78" t="e">
        <f aca="false">D37-5*(D37-$I37)/($I$1-D$1)</f>
        <v>#VALUE!</v>
      </c>
      <c r="F37" s="78" t="e">
        <f aca="false">E37-5*(E37-$I37)/($I$1-E$1)</f>
        <v>#VALUE!</v>
      </c>
      <c r="G37" s="78" t="e">
        <f aca="false">F37-5*(F37-$I37)/($I$1-F$1)</f>
        <v>#VALUE!</v>
      </c>
      <c r="H37" s="78" t="e">
        <f aca="false">G37-5*(G37-$I37)/($I$1-G$1)</f>
        <v>#VALUE!</v>
      </c>
      <c r="I37" s="77" t="e">
        <f aca="true" t="array" ref="I37:I37">INDEX(OFFSET(_summary!$A$24,0,MATCH(MID(CELL("filename",$A$1),FIND("]",CELL("filename",$A$1))+1,255),_summary!$B$24:$P$24,0),140,1),MATCH(1,($A37=_summary!$B$24:$B$141)*($B37=_summary!$C$24:$C$141),0))</f>
        <v>#VALUE!</v>
      </c>
    </row>
    <row r="38" customFormat="false" ht="15" hidden="false" customHeight="false" outlineLevel="0" collapsed="false">
      <c r="A38" s="0" t="s">
        <v>42</v>
      </c>
      <c r="B38" s="0" t="n">
        <f aca="false">B9+1</f>
        <v>2</v>
      </c>
      <c r="C38" s="77" t="e">
        <f aca="true">INDEX(OFFSET(_summary!$T$24,0,MATCH(MID(CELL("filename",$A$1),FIND("]",CELL("filename",$A$1))+1,255),_summary!$U$24:$AH$24,0),140,1),MATCH($A38,_summary!$B$24:$B$141,0))</f>
        <v>#VALUE!</v>
      </c>
      <c r="D38" s="78" t="e">
        <f aca="false">C38-5*(C38-$I38)/($I$1-C$1)</f>
        <v>#VALUE!</v>
      </c>
      <c r="E38" s="78" t="e">
        <f aca="false">D38-5*(D38-$I38)/($I$1-D$1)</f>
        <v>#VALUE!</v>
      </c>
      <c r="F38" s="78" t="e">
        <f aca="false">E38-5*(E38-$I38)/($I$1-E$1)</f>
        <v>#VALUE!</v>
      </c>
      <c r="G38" s="78" t="e">
        <f aca="false">F38-5*(F38-$I38)/($I$1-F$1)</f>
        <v>#VALUE!</v>
      </c>
      <c r="H38" s="78" t="e">
        <f aca="false">G38-5*(G38-$I38)/($I$1-G$1)</f>
        <v>#VALUE!</v>
      </c>
      <c r="I38" s="77" t="e">
        <f aca="true" t="array" ref="I38:I38">INDEX(OFFSET(_summary!$A$24,0,MATCH(MID(CELL("filename",$A$1),FIND("]",CELL("filename",$A$1))+1,255),_summary!$B$24:$P$24,0),140,1),MATCH(1,($A38=_summary!$B$24:$B$141)*($B38=_summary!$C$24:$C$141),0))</f>
        <v>#VALUE!</v>
      </c>
    </row>
    <row r="39" customFormat="false" ht="15" hidden="false" customHeight="false" outlineLevel="0" collapsed="false">
      <c r="A39" s="0" t="s">
        <v>43</v>
      </c>
      <c r="B39" s="0" t="n">
        <f aca="false">B10+1</f>
        <v>2</v>
      </c>
      <c r="C39" s="77" t="e">
        <f aca="true">INDEX(OFFSET(_summary!$T$24,0,MATCH(MID(CELL("filename",$A$1),FIND("]",CELL("filename",$A$1))+1,255),_summary!$U$24:$AH$24,0),140,1),MATCH($A39,_summary!$B$24:$B$141,0))</f>
        <v>#VALUE!</v>
      </c>
      <c r="D39" s="78" t="e">
        <f aca="false">C39-5*(C39-$I39)/($I$1-C$1)</f>
        <v>#VALUE!</v>
      </c>
      <c r="E39" s="78" t="e">
        <f aca="false">D39-5*(D39-$I39)/($I$1-D$1)</f>
        <v>#VALUE!</v>
      </c>
      <c r="F39" s="78" t="e">
        <f aca="false">E39-5*(E39-$I39)/($I$1-E$1)</f>
        <v>#VALUE!</v>
      </c>
      <c r="G39" s="78" t="e">
        <f aca="false">F39-5*(F39-$I39)/($I$1-F$1)</f>
        <v>#VALUE!</v>
      </c>
      <c r="H39" s="78" t="e">
        <f aca="false">G39-5*(G39-$I39)/($I$1-G$1)</f>
        <v>#VALUE!</v>
      </c>
      <c r="I39" s="77" t="e">
        <f aca="true" t="array" ref="I39:I39">INDEX(OFFSET(_summary!$A$24,0,MATCH(MID(CELL("filename",$A$1),FIND("]",CELL("filename",$A$1))+1,255),_summary!$B$24:$P$24,0),140,1),MATCH(1,($A39=_summary!$B$24:$B$141)*($B39=_summary!$C$24:$C$141),0))</f>
        <v>#VALUE!</v>
      </c>
    </row>
    <row r="40" customFormat="false" ht="15" hidden="false" customHeight="false" outlineLevel="0" collapsed="false">
      <c r="A40" s="0" t="s">
        <v>44</v>
      </c>
      <c r="B40" s="0" t="n">
        <f aca="false">B11+1</f>
        <v>2</v>
      </c>
      <c r="C40" s="77" t="e">
        <f aca="true">INDEX(OFFSET(_summary!$T$24,0,MATCH(MID(CELL("filename",$A$1),FIND("]",CELL("filename",$A$1))+1,255),_summary!$U$24:$AH$24,0),140,1),MATCH($A40,_summary!$B$24:$B$141,0))</f>
        <v>#VALUE!</v>
      </c>
      <c r="D40" s="78" t="e">
        <f aca="false">C40-5*(C40-$I40)/($I$1-C$1)</f>
        <v>#VALUE!</v>
      </c>
      <c r="E40" s="78" t="e">
        <f aca="false">D40-5*(D40-$I40)/($I$1-D$1)</f>
        <v>#VALUE!</v>
      </c>
      <c r="F40" s="78" t="e">
        <f aca="false">E40-5*(E40-$I40)/($I$1-E$1)</f>
        <v>#VALUE!</v>
      </c>
      <c r="G40" s="78" t="e">
        <f aca="false">F40-5*(F40-$I40)/($I$1-F$1)</f>
        <v>#VALUE!</v>
      </c>
      <c r="H40" s="78" t="e">
        <f aca="false">G40-5*(G40-$I40)/($I$1-G$1)</f>
        <v>#VALUE!</v>
      </c>
      <c r="I40" s="77" t="e">
        <f aca="true" t="array" ref="I40:I40">INDEX(OFFSET(_summary!$A$24,0,MATCH(MID(CELL("filename",$A$1),FIND("]",CELL("filename",$A$1))+1,255),_summary!$B$24:$P$24,0),140,1),MATCH(1,($A40=_summary!$B$24:$B$141)*($B40=_summary!$C$24:$C$141),0))</f>
        <v>#VALUE!</v>
      </c>
    </row>
    <row r="41" customFormat="false" ht="15" hidden="false" customHeight="false" outlineLevel="0" collapsed="false">
      <c r="A41" s="0" t="s">
        <v>45</v>
      </c>
      <c r="B41" s="0" t="n">
        <f aca="false">B12+1</f>
        <v>2</v>
      </c>
      <c r="C41" s="77" t="e">
        <f aca="true">INDEX(OFFSET(_summary!$T$24,0,MATCH(MID(CELL("filename",$A$1),FIND("]",CELL("filename",$A$1))+1,255),_summary!$U$24:$AH$24,0),140,1),MATCH($A41,_summary!$B$24:$B$141,0))</f>
        <v>#VALUE!</v>
      </c>
      <c r="D41" s="78" t="e">
        <f aca="false">C41-5*(C41-$I41)/($I$1-C$1)</f>
        <v>#VALUE!</v>
      </c>
      <c r="E41" s="78" t="e">
        <f aca="false">D41-5*(D41-$I41)/($I$1-D$1)</f>
        <v>#VALUE!</v>
      </c>
      <c r="F41" s="78" t="e">
        <f aca="false">E41-5*(E41-$I41)/($I$1-E$1)</f>
        <v>#VALUE!</v>
      </c>
      <c r="G41" s="78" t="e">
        <f aca="false">F41-5*(F41-$I41)/($I$1-F$1)</f>
        <v>#VALUE!</v>
      </c>
      <c r="H41" s="78" t="e">
        <f aca="false">G41-5*(G41-$I41)/($I$1-G$1)</f>
        <v>#VALUE!</v>
      </c>
      <c r="I41" s="77" t="e">
        <f aca="true" t="array" ref="I41:I41">INDEX(OFFSET(_summary!$A$24,0,MATCH(MID(CELL("filename",$A$1),FIND("]",CELL("filename",$A$1))+1,255),_summary!$B$24:$P$24,0),140,1),MATCH(1,($A41=_summary!$B$24:$B$141)*($B41=_summary!$C$24:$C$141),0))</f>
        <v>#VALUE!</v>
      </c>
    </row>
    <row r="42" customFormat="false" ht="15" hidden="false" customHeight="false" outlineLevel="0" collapsed="false">
      <c r="A42" s="0" t="s">
        <v>46</v>
      </c>
      <c r="B42" s="0" t="n">
        <f aca="false">B13+1</f>
        <v>2</v>
      </c>
      <c r="C42" s="77" t="e">
        <f aca="true">INDEX(OFFSET(_summary!$T$24,0,MATCH(MID(CELL("filename",$A$1),FIND("]",CELL("filename",$A$1))+1,255),_summary!$U$24:$AH$24,0),140,1),MATCH($A42,_summary!$B$24:$B$141,0))</f>
        <v>#VALUE!</v>
      </c>
      <c r="D42" s="78" t="e">
        <f aca="false">C42-5*(C42-$I42)/($I$1-C$1)</f>
        <v>#VALUE!</v>
      </c>
      <c r="E42" s="78" t="e">
        <f aca="false">D42-5*(D42-$I42)/($I$1-D$1)</f>
        <v>#VALUE!</v>
      </c>
      <c r="F42" s="78" t="e">
        <f aca="false">E42-5*(E42-$I42)/($I$1-E$1)</f>
        <v>#VALUE!</v>
      </c>
      <c r="G42" s="78" t="e">
        <f aca="false">F42-5*(F42-$I42)/($I$1-F$1)</f>
        <v>#VALUE!</v>
      </c>
      <c r="H42" s="78" t="e">
        <f aca="false">G42-5*(G42-$I42)/($I$1-G$1)</f>
        <v>#VALUE!</v>
      </c>
      <c r="I42" s="77" t="e">
        <f aca="true" t="array" ref="I42:I42">INDEX(OFFSET(_summary!$A$24,0,MATCH(MID(CELL("filename",$A$1),FIND("]",CELL("filename",$A$1))+1,255),_summary!$B$24:$P$24,0),140,1),MATCH(1,($A42=_summary!$B$24:$B$141)*($B42=_summary!$C$24:$C$141),0))</f>
        <v>#VALUE!</v>
      </c>
    </row>
    <row r="43" customFormat="false" ht="15" hidden="false" customHeight="false" outlineLevel="0" collapsed="false">
      <c r="A43" s="0" t="s">
        <v>47</v>
      </c>
      <c r="B43" s="0" t="n">
        <f aca="false">B14+1</f>
        <v>2</v>
      </c>
      <c r="C43" s="77" t="e">
        <f aca="true">INDEX(OFFSET(_summary!$T$24,0,MATCH(MID(CELL("filename",$A$1),FIND("]",CELL("filename",$A$1))+1,255),_summary!$U$24:$AH$24,0),140,1),MATCH($A43,_summary!$B$24:$B$141,0))</f>
        <v>#VALUE!</v>
      </c>
      <c r="D43" s="78" t="e">
        <f aca="false">C43-5*(C43-$I43)/($I$1-C$1)</f>
        <v>#VALUE!</v>
      </c>
      <c r="E43" s="78" t="e">
        <f aca="false">D43-5*(D43-$I43)/($I$1-D$1)</f>
        <v>#VALUE!</v>
      </c>
      <c r="F43" s="78" t="e">
        <f aca="false">E43-5*(E43-$I43)/($I$1-E$1)</f>
        <v>#VALUE!</v>
      </c>
      <c r="G43" s="78" t="e">
        <f aca="false">F43-5*(F43-$I43)/($I$1-F$1)</f>
        <v>#VALUE!</v>
      </c>
      <c r="H43" s="78" t="e">
        <f aca="false">G43-5*(G43-$I43)/($I$1-G$1)</f>
        <v>#VALUE!</v>
      </c>
      <c r="I43" s="77" t="e">
        <f aca="true" t="array" ref="I43:I43">INDEX(OFFSET(_summary!$A$24,0,MATCH(MID(CELL("filename",$A$1),FIND("]",CELL("filename",$A$1))+1,255),_summary!$B$24:$P$24,0),140,1),MATCH(1,($A43=_summary!$B$24:$B$141)*($B43=_summary!$C$24:$C$141),0))</f>
        <v>#VALUE!</v>
      </c>
    </row>
    <row r="44" customFormat="false" ht="15" hidden="false" customHeight="false" outlineLevel="0" collapsed="false">
      <c r="A44" s="0" t="s">
        <v>48</v>
      </c>
      <c r="B44" s="0" t="n">
        <f aca="false">B15+1</f>
        <v>2</v>
      </c>
      <c r="C44" s="77" t="e">
        <f aca="true">INDEX(OFFSET(_summary!$T$24,0,MATCH(MID(CELL("filename",$A$1),FIND("]",CELL("filename",$A$1))+1,255),_summary!$U$24:$AH$24,0),140,1),MATCH($A44,_summary!$B$24:$B$141,0))</f>
        <v>#VALUE!</v>
      </c>
      <c r="D44" s="78" t="e">
        <f aca="false">C44-5*(C44-$I44)/($I$1-C$1)</f>
        <v>#VALUE!</v>
      </c>
      <c r="E44" s="78" t="e">
        <f aca="false">D44-5*(D44-$I44)/($I$1-D$1)</f>
        <v>#VALUE!</v>
      </c>
      <c r="F44" s="78" t="e">
        <f aca="false">E44-5*(E44-$I44)/($I$1-E$1)</f>
        <v>#VALUE!</v>
      </c>
      <c r="G44" s="78" t="e">
        <f aca="false">F44-5*(F44-$I44)/($I$1-F$1)</f>
        <v>#VALUE!</v>
      </c>
      <c r="H44" s="78" t="e">
        <f aca="false">G44-5*(G44-$I44)/($I$1-G$1)</f>
        <v>#VALUE!</v>
      </c>
      <c r="I44" s="77" t="e">
        <f aca="true" t="array" ref="I44:I44">INDEX(OFFSET(_summary!$A$24,0,MATCH(MID(CELL("filename",$A$1),FIND("]",CELL("filename",$A$1))+1,255),_summary!$B$24:$P$24,0),140,1),MATCH(1,($A44=_summary!$B$24:$B$141)*($B44=_summary!$C$24:$C$141),0))</f>
        <v>#VALUE!</v>
      </c>
    </row>
    <row r="45" customFormat="false" ht="15" hidden="false" customHeight="false" outlineLevel="0" collapsed="false">
      <c r="A45" s="0" t="s">
        <v>49</v>
      </c>
      <c r="B45" s="0" t="n">
        <f aca="false">B16+1</f>
        <v>2</v>
      </c>
      <c r="C45" s="77" t="e">
        <f aca="true">INDEX(OFFSET(_summary!$T$24,0,MATCH(MID(CELL("filename",$A$1),FIND("]",CELL("filename",$A$1))+1,255),_summary!$U$24:$AH$24,0),140,1),MATCH($A45,_summary!$B$24:$B$141,0))</f>
        <v>#VALUE!</v>
      </c>
      <c r="D45" s="78" t="e">
        <f aca="false">C45-5*(C45-$I45)/($I$1-C$1)</f>
        <v>#VALUE!</v>
      </c>
      <c r="E45" s="78" t="e">
        <f aca="false">D45-5*(D45-$I45)/($I$1-D$1)</f>
        <v>#VALUE!</v>
      </c>
      <c r="F45" s="78" t="e">
        <f aca="false">E45-5*(E45-$I45)/($I$1-E$1)</f>
        <v>#VALUE!</v>
      </c>
      <c r="G45" s="78" t="e">
        <f aca="false">F45-5*(F45-$I45)/($I$1-F$1)</f>
        <v>#VALUE!</v>
      </c>
      <c r="H45" s="78" t="e">
        <f aca="false">G45-5*(G45-$I45)/($I$1-G$1)</f>
        <v>#VALUE!</v>
      </c>
      <c r="I45" s="77" t="e">
        <f aca="true" t="array" ref="I45:I45">INDEX(OFFSET(_summary!$A$24,0,MATCH(MID(CELL("filename",$A$1),FIND("]",CELL("filename",$A$1))+1,255),_summary!$B$24:$P$24,0),140,1),MATCH(1,($A45=_summary!$B$24:$B$141)*($B45=_summary!$C$24:$C$141),0))</f>
        <v>#VALUE!</v>
      </c>
    </row>
    <row r="46" customFormat="false" ht="15" hidden="false" customHeight="false" outlineLevel="0" collapsed="false">
      <c r="A46" s="0" t="s">
        <v>50</v>
      </c>
      <c r="B46" s="0" t="n">
        <f aca="false">B17+1</f>
        <v>2</v>
      </c>
      <c r="C46" s="77" t="e">
        <f aca="true">INDEX(OFFSET(_summary!$T$24,0,MATCH(MID(CELL("filename",$A$1),FIND("]",CELL("filename",$A$1))+1,255),_summary!$U$24:$AH$24,0),140,1),MATCH($A46,_summary!$B$24:$B$141,0))</f>
        <v>#VALUE!</v>
      </c>
      <c r="D46" s="78" t="e">
        <f aca="false">C46-5*(C46-$I46)/($I$1-C$1)</f>
        <v>#VALUE!</v>
      </c>
      <c r="E46" s="78" t="e">
        <f aca="false">D46-5*(D46-$I46)/($I$1-D$1)</f>
        <v>#VALUE!</v>
      </c>
      <c r="F46" s="78" t="e">
        <f aca="false">E46-5*(E46-$I46)/($I$1-E$1)</f>
        <v>#VALUE!</v>
      </c>
      <c r="G46" s="78" t="e">
        <f aca="false">F46-5*(F46-$I46)/($I$1-F$1)</f>
        <v>#VALUE!</v>
      </c>
      <c r="H46" s="78" t="e">
        <f aca="false">G46-5*(G46-$I46)/($I$1-G$1)</f>
        <v>#VALUE!</v>
      </c>
      <c r="I46" s="77" t="e">
        <f aca="true" t="array" ref="I46:I46">INDEX(OFFSET(_summary!$A$24,0,MATCH(MID(CELL("filename",$A$1),FIND("]",CELL("filename",$A$1))+1,255),_summary!$B$24:$P$24,0),140,1),MATCH(1,($A46=_summary!$B$24:$B$141)*($B46=_summary!$C$24:$C$141),0))</f>
        <v>#VALUE!</v>
      </c>
    </row>
    <row r="47" customFormat="false" ht="15" hidden="false" customHeight="false" outlineLevel="0" collapsed="false">
      <c r="A47" s="0" t="s">
        <v>51</v>
      </c>
      <c r="B47" s="0" t="n">
        <f aca="false">B18+1</f>
        <v>2</v>
      </c>
      <c r="C47" s="77" t="e">
        <f aca="true">INDEX(OFFSET(_summary!$T$24,0,MATCH(MID(CELL("filename",$A$1),FIND("]",CELL("filename",$A$1))+1,255),_summary!$U$24:$AH$24,0),140,1),MATCH($A47,_summary!$B$24:$B$141,0))</f>
        <v>#VALUE!</v>
      </c>
      <c r="D47" s="78" t="e">
        <f aca="false">C47-5*(C47-$I47)/($I$1-C$1)</f>
        <v>#VALUE!</v>
      </c>
      <c r="E47" s="78" t="e">
        <f aca="false">D47-5*(D47-$I47)/($I$1-D$1)</f>
        <v>#VALUE!</v>
      </c>
      <c r="F47" s="78" t="e">
        <f aca="false">E47-5*(E47-$I47)/($I$1-E$1)</f>
        <v>#VALUE!</v>
      </c>
      <c r="G47" s="78" t="e">
        <f aca="false">F47-5*(F47-$I47)/($I$1-F$1)</f>
        <v>#VALUE!</v>
      </c>
      <c r="H47" s="78" t="e">
        <f aca="false">G47-5*(G47-$I47)/($I$1-G$1)</f>
        <v>#VALUE!</v>
      </c>
      <c r="I47" s="77" t="e">
        <f aca="true" t="array" ref="I47:I47">INDEX(OFFSET(_summary!$A$24,0,MATCH(MID(CELL("filename",$A$1),FIND("]",CELL("filename",$A$1))+1,255),_summary!$B$24:$P$24,0),140,1),MATCH(1,($A47=_summary!$B$24:$B$141)*($B47=_summary!$C$24:$C$141),0))</f>
        <v>#VALUE!</v>
      </c>
    </row>
    <row r="48" customFormat="false" ht="15" hidden="false" customHeight="false" outlineLevel="0" collapsed="false">
      <c r="A48" s="0" t="s">
        <v>52</v>
      </c>
      <c r="B48" s="0" t="n">
        <f aca="false">B19+1</f>
        <v>2</v>
      </c>
      <c r="C48" s="77" t="e">
        <f aca="true">INDEX(OFFSET(_summary!$T$24,0,MATCH(MID(CELL("filename",$A$1),FIND("]",CELL("filename",$A$1))+1,255),_summary!$U$24:$AH$24,0),140,1),MATCH($A48,_summary!$B$24:$B$141,0))</f>
        <v>#VALUE!</v>
      </c>
      <c r="D48" s="78" t="e">
        <f aca="false">C48-5*(C48-$I48)/($I$1-C$1)</f>
        <v>#VALUE!</v>
      </c>
      <c r="E48" s="78" t="e">
        <f aca="false">D48-5*(D48-$I48)/($I$1-D$1)</f>
        <v>#VALUE!</v>
      </c>
      <c r="F48" s="78" t="e">
        <f aca="false">E48-5*(E48-$I48)/($I$1-E$1)</f>
        <v>#VALUE!</v>
      </c>
      <c r="G48" s="78" t="e">
        <f aca="false">F48-5*(F48-$I48)/($I$1-F$1)</f>
        <v>#VALUE!</v>
      </c>
      <c r="H48" s="78" t="e">
        <f aca="false">G48-5*(G48-$I48)/($I$1-G$1)</f>
        <v>#VALUE!</v>
      </c>
      <c r="I48" s="77" t="e">
        <f aca="true" t="array" ref="I48:I48">INDEX(OFFSET(_summary!$A$24,0,MATCH(MID(CELL("filename",$A$1),FIND("]",CELL("filename",$A$1))+1,255),_summary!$B$24:$P$24,0),140,1),MATCH(1,($A48=_summary!$B$24:$B$141)*($B48=_summary!$C$24:$C$141),0))</f>
        <v>#VALUE!</v>
      </c>
    </row>
    <row r="49" customFormat="false" ht="15" hidden="false" customHeight="false" outlineLevel="0" collapsed="false">
      <c r="A49" s="0" t="s">
        <v>53</v>
      </c>
      <c r="B49" s="0" t="n">
        <f aca="false">B20+1</f>
        <v>2</v>
      </c>
      <c r="C49" s="77" t="e">
        <f aca="true">INDEX(OFFSET(_summary!$T$24,0,MATCH(MID(CELL("filename",$A$1),FIND("]",CELL("filename",$A$1))+1,255),_summary!$U$24:$AH$24,0),140,1),MATCH($A49,_summary!$B$24:$B$141,0))</f>
        <v>#VALUE!</v>
      </c>
      <c r="D49" s="78" t="e">
        <f aca="false">C49-5*(C49-$I49)/($I$1-C$1)</f>
        <v>#VALUE!</v>
      </c>
      <c r="E49" s="78" t="e">
        <f aca="false">D49-5*(D49-$I49)/($I$1-D$1)</f>
        <v>#VALUE!</v>
      </c>
      <c r="F49" s="78" t="e">
        <f aca="false">E49-5*(E49-$I49)/($I$1-E$1)</f>
        <v>#VALUE!</v>
      </c>
      <c r="G49" s="78" t="e">
        <f aca="false">F49-5*(F49-$I49)/($I$1-F$1)</f>
        <v>#VALUE!</v>
      </c>
      <c r="H49" s="78" t="e">
        <f aca="false">G49-5*(G49-$I49)/($I$1-G$1)</f>
        <v>#VALUE!</v>
      </c>
      <c r="I49" s="77" t="e">
        <f aca="true" t="array" ref="I49:I49">INDEX(OFFSET(_summary!$A$24,0,MATCH(MID(CELL("filename",$A$1),FIND("]",CELL("filename",$A$1))+1,255),_summary!$B$24:$P$24,0),140,1),MATCH(1,($A49=_summary!$B$24:$B$141)*($B49=_summary!$C$24:$C$141),0))</f>
        <v>#VALUE!</v>
      </c>
    </row>
    <row r="50" customFormat="false" ht="15" hidden="false" customHeight="false" outlineLevel="0" collapsed="false">
      <c r="A50" s="0" t="s">
        <v>54</v>
      </c>
      <c r="B50" s="0" t="n">
        <f aca="false">B21+1</f>
        <v>2</v>
      </c>
      <c r="C50" s="77" t="e">
        <f aca="true">INDEX(OFFSET(_summary!$T$24,0,MATCH(MID(CELL("filename",$A$1),FIND("]",CELL("filename",$A$1))+1,255),_summary!$U$24:$AH$24,0),140,1),MATCH($A50,_summary!$B$24:$B$141,0))</f>
        <v>#VALUE!</v>
      </c>
      <c r="D50" s="78" t="e">
        <f aca="false">C50-5*(C50-$I50)/($I$1-C$1)</f>
        <v>#VALUE!</v>
      </c>
      <c r="E50" s="78" t="e">
        <f aca="false">D50-5*(D50-$I50)/($I$1-D$1)</f>
        <v>#VALUE!</v>
      </c>
      <c r="F50" s="78" t="e">
        <f aca="false">E50-5*(E50-$I50)/($I$1-E$1)</f>
        <v>#VALUE!</v>
      </c>
      <c r="G50" s="78" t="e">
        <f aca="false">F50-5*(F50-$I50)/($I$1-F$1)</f>
        <v>#VALUE!</v>
      </c>
      <c r="H50" s="78" t="e">
        <f aca="false">G50-5*(G50-$I50)/($I$1-G$1)</f>
        <v>#VALUE!</v>
      </c>
      <c r="I50" s="77" t="e">
        <f aca="true" t="array" ref="I50:I50">INDEX(OFFSET(_summary!$A$24,0,MATCH(MID(CELL("filename",$A$1),FIND("]",CELL("filename",$A$1))+1,255),_summary!$B$24:$P$24,0),140,1),MATCH(1,($A50=_summary!$B$24:$B$141)*($B50=_summary!$C$24:$C$141),0))</f>
        <v>#VALUE!</v>
      </c>
    </row>
    <row r="51" customFormat="false" ht="15" hidden="false" customHeight="false" outlineLevel="0" collapsed="false">
      <c r="A51" s="0" t="s">
        <v>55</v>
      </c>
      <c r="B51" s="0" t="n">
        <f aca="false">B22+1</f>
        <v>2</v>
      </c>
      <c r="C51" s="77" t="e">
        <f aca="true">INDEX(OFFSET(_summary!$T$24,0,MATCH(MID(CELL("filename",$A$1),FIND("]",CELL("filename",$A$1))+1,255),_summary!$U$24:$AH$24,0),140,1),MATCH($A51,_summary!$B$24:$B$141,0))</f>
        <v>#VALUE!</v>
      </c>
      <c r="D51" s="78" t="e">
        <f aca="false">C51-5*(C51-$I51)/($I$1-C$1)</f>
        <v>#VALUE!</v>
      </c>
      <c r="E51" s="78" t="e">
        <f aca="false">D51-5*(D51-$I51)/($I$1-D$1)</f>
        <v>#VALUE!</v>
      </c>
      <c r="F51" s="78" t="e">
        <f aca="false">E51-5*(E51-$I51)/($I$1-E$1)</f>
        <v>#VALUE!</v>
      </c>
      <c r="G51" s="78" t="e">
        <f aca="false">F51-5*(F51-$I51)/($I$1-F$1)</f>
        <v>#VALUE!</v>
      </c>
      <c r="H51" s="78" t="e">
        <f aca="false">G51-5*(G51-$I51)/($I$1-G$1)</f>
        <v>#VALUE!</v>
      </c>
      <c r="I51" s="77" t="e">
        <f aca="true" t="array" ref="I51:I51">INDEX(OFFSET(_summary!$A$24,0,MATCH(MID(CELL("filename",$A$1),FIND("]",CELL("filename",$A$1))+1,255),_summary!$B$24:$P$24,0),140,1),MATCH(1,($A51=_summary!$B$24:$B$141)*($B51=_summary!$C$24:$C$141),0))</f>
        <v>#VALUE!</v>
      </c>
    </row>
    <row r="52" customFormat="false" ht="15" hidden="false" customHeight="false" outlineLevel="0" collapsed="false">
      <c r="A52" s="0" t="s">
        <v>56</v>
      </c>
      <c r="B52" s="0" t="n">
        <f aca="false">B23+1</f>
        <v>2</v>
      </c>
      <c r="C52" s="77" t="e">
        <f aca="true">INDEX(OFFSET(_summary!$T$24,0,MATCH(MID(CELL("filename",$A$1),FIND("]",CELL("filename",$A$1))+1,255),_summary!$U$24:$AH$24,0),140,1),MATCH($A52,_summary!$B$24:$B$141,0))</f>
        <v>#VALUE!</v>
      </c>
      <c r="D52" s="78" t="e">
        <f aca="false">C52-5*(C52-$I52)/($I$1-C$1)</f>
        <v>#VALUE!</v>
      </c>
      <c r="E52" s="78" t="e">
        <f aca="false">D52-5*(D52-$I52)/($I$1-D$1)</f>
        <v>#VALUE!</v>
      </c>
      <c r="F52" s="78" t="e">
        <f aca="false">E52-5*(E52-$I52)/($I$1-E$1)</f>
        <v>#VALUE!</v>
      </c>
      <c r="G52" s="78" t="e">
        <f aca="false">F52-5*(F52-$I52)/($I$1-F$1)</f>
        <v>#VALUE!</v>
      </c>
      <c r="H52" s="78" t="e">
        <f aca="false">G52-5*(G52-$I52)/($I$1-G$1)</f>
        <v>#VALUE!</v>
      </c>
      <c r="I52" s="77" t="e">
        <f aca="true" t="array" ref="I52:I52">INDEX(OFFSET(_summary!$A$24,0,MATCH(MID(CELL("filename",$A$1),FIND("]",CELL("filename",$A$1))+1,255),_summary!$B$24:$P$24,0),140,1),MATCH(1,($A52=_summary!$B$24:$B$141)*($B52=_summary!$C$24:$C$141),0))</f>
        <v>#VALUE!</v>
      </c>
    </row>
    <row r="53" customFormat="false" ht="15" hidden="false" customHeight="false" outlineLevel="0" collapsed="false">
      <c r="A53" s="0" t="s">
        <v>57</v>
      </c>
      <c r="B53" s="0" t="n">
        <f aca="false">B24+1</f>
        <v>2</v>
      </c>
      <c r="C53" s="77" t="e">
        <f aca="true">INDEX(OFFSET(_summary!$T$24,0,MATCH(MID(CELL("filename",$A$1),FIND("]",CELL("filename",$A$1))+1,255),_summary!$U$24:$AH$24,0),140,1),MATCH($A53,_summary!$B$24:$B$141,0))</f>
        <v>#VALUE!</v>
      </c>
      <c r="D53" s="78" t="e">
        <f aca="false">C53-5*(C53-$I53)/($I$1-C$1)</f>
        <v>#VALUE!</v>
      </c>
      <c r="E53" s="78" t="e">
        <f aca="false">D53-5*(D53-$I53)/($I$1-D$1)</f>
        <v>#VALUE!</v>
      </c>
      <c r="F53" s="78" t="e">
        <f aca="false">E53-5*(E53-$I53)/($I$1-E$1)</f>
        <v>#VALUE!</v>
      </c>
      <c r="G53" s="78" t="e">
        <f aca="false">F53-5*(F53-$I53)/($I$1-F$1)</f>
        <v>#VALUE!</v>
      </c>
      <c r="H53" s="78" t="e">
        <f aca="false">G53-5*(G53-$I53)/($I$1-G$1)</f>
        <v>#VALUE!</v>
      </c>
      <c r="I53" s="77" t="e">
        <f aca="true" t="array" ref="I53:I53">INDEX(OFFSET(_summary!$A$24,0,MATCH(MID(CELL("filename",$A$1),FIND("]",CELL("filename",$A$1))+1,255),_summary!$B$24:$P$24,0),140,1),MATCH(1,($A53=_summary!$B$24:$B$141)*($B53=_summary!$C$24:$C$141),0))</f>
        <v>#VALUE!</v>
      </c>
    </row>
    <row r="54" customFormat="false" ht="15" hidden="false" customHeight="false" outlineLevel="0" collapsed="false">
      <c r="A54" s="0" t="s">
        <v>58</v>
      </c>
      <c r="B54" s="0" t="n">
        <f aca="false">B25+1</f>
        <v>2</v>
      </c>
      <c r="C54" s="77" t="e">
        <f aca="true">INDEX(OFFSET(_summary!$T$24,0,MATCH(MID(CELL("filename",$A$1),FIND("]",CELL("filename",$A$1))+1,255),_summary!$U$24:$AH$24,0),140,1),MATCH($A54,_summary!$B$24:$B$141,0))</f>
        <v>#VALUE!</v>
      </c>
      <c r="D54" s="78" t="e">
        <f aca="false">C54-5*(C54-$I54)/($I$1-C$1)</f>
        <v>#VALUE!</v>
      </c>
      <c r="E54" s="78" t="e">
        <f aca="false">D54-5*(D54-$I54)/($I$1-D$1)</f>
        <v>#VALUE!</v>
      </c>
      <c r="F54" s="78" t="e">
        <f aca="false">E54-5*(E54-$I54)/($I$1-E$1)</f>
        <v>#VALUE!</v>
      </c>
      <c r="G54" s="78" t="e">
        <f aca="false">F54-5*(F54-$I54)/($I$1-F$1)</f>
        <v>#VALUE!</v>
      </c>
      <c r="H54" s="78" t="e">
        <f aca="false">G54-5*(G54-$I54)/($I$1-G$1)</f>
        <v>#VALUE!</v>
      </c>
      <c r="I54" s="77" t="e">
        <f aca="true" t="array" ref="I54:I54">INDEX(OFFSET(_summary!$A$24,0,MATCH(MID(CELL("filename",$A$1),FIND("]",CELL("filename",$A$1))+1,255),_summary!$B$24:$P$24,0),140,1),MATCH(1,($A54=_summary!$B$24:$B$141)*($B54=_summary!$C$24:$C$141),0))</f>
        <v>#VALUE!</v>
      </c>
    </row>
    <row r="55" customFormat="false" ht="15" hidden="false" customHeight="false" outlineLevel="0" collapsed="false">
      <c r="A55" s="0" t="s">
        <v>59</v>
      </c>
      <c r="B55" s="0" t="n">
        <f aca="false">B26+1</f>
        <v>2</v>
      </c>
      <c r="C55" s="77" t="e">
        <f aca="true">INDEX(OFFSET(_summary!$T$24,0,MATCH(MID(CELL("filename",$A$1),FIND("]",CELL("filename",$A$1))+1,255),_summary!$U$24:$AH$24,0),140,1),MATCH($A55,_summary!$B$24:$B$141,0))</f>
        <v>#VALUE!</v>
      </c>
      <c r="D55" s="78" t="e">
        <f aca="false">C55-5*(C55-$I55)/($I$1-C$1)</f>
        <v>#VALUE!</v>
      </c>
      <c r="E55" s="78" t="e">
        <f aca="false">D55-5*(D55-$I55)/($I$1-D$1)</f>
        <v>#VALUE!</v>
      </c>
      <c r="F55" s="78" t="e">
        <f aca="false">E55-5*(E55-$I55)/($I$1-E$1)</f>
        <v>#VALUE!</v>
      </c>
      <c r="G55" s="78" t="e">
        <f aca="false">F55-5*(F55-$I55)/($I$1-F$1)</f>
        <v>#VALUE!</v>
      </c>
      <c r="H55" s="78" t="e">
        <f aca="false">G55-5*(G55-$I55)/($I$1-G$1)</f>
        <v>#VALUE!</v>
      </c>
      <c r="I55" s="77" t="e">
        <f aca="true" t="array" ref="I55:I55">INDEX(OFFSET(_summary!$A$24,0,MATCH(MID(CELL("filename",$A$1),FIND("]",CELL("filename",$A$1))+1,255),_summary!$B$24:$P$24,0),140,1),MATCH(1,($A55=_summary!$B$24:$B$141)*($B55=_summary!$C$24:$C$141),0))</f>
        <v>#VALUE!</v>
      </c>
    </row>
    <row r="56" customFormat="false" ht="15" hidden="false" customHeight="false" outlineLevel="0" collapsed="false">
      <c r="A56" s="0" t="s">
        <v>60</v>
      </c>
      <c r="B56" s="0" t="n">
        <f aca="false">B27+1</f>
        <v>2</v>
      </c>
      <c r="C56" s="77" t="e">
        <f aca="true">INDEX(OFFSET(_summary!$T$24,0,MATCH(MID(CELL("filename",$A$1),FIND("]",CELL("filename",$A$1))+1,255),_summary!$U$24:$AH$24,0),140,1),MATCH($A56,_summary!$B$24:$B$141,0))</f>
        <v>#VALUE!</v>
      </c>
      <c r="D56" s="78" t="e">
        <f aca="false">C56-5*(C56-$I56)/($I$1-C$1)</f>
        <v>#VALUE!</v>
      </c>
      <c r="E56" s="78" t="e">
        <f aca="false">D56-5*(D56-$I56)/($I$1-D$1)</f>
        <v>#VALUE!</v>
      </c>
      <c r="F56" s="78" t="e">
        <f aca="false">E56-5*(E56-$I56)/($I$1-E$1)</f>
        <v>#VALUE!</v>
      </c>
      <c r="G56" s="78" t="e">
        <f aca="false">F56-5*(F56-$I56)/($I$1-F$1)</f>
        <v>#VALUE!</v>
      </c>
      <c r="H56" s="78" t="e">
        <f aca="false">G56-5*(G56-$I56)/($I$1-G$1)</f>
        <v>#VALUE!</v>
      </c>
      <c r="I56" s="77" t="e">
        <f aca="true" t="array" ref="I56:I56">INDEX(OFFSET(_summary!$A$24,0,MATCH(MID(CELL("filename",$A$1),FIND("]",CELL("filename",$A$1))+1,255),_summary!$B$24:$P$24,0),140,1),MATCH(1,($A56=_summary!$B$24:$B$141)*($B56=_summary!$C$24:$C$141),0))</f>
        <v>#VALUE!</v>
      </c>
    </row>
    <row r="57" customFormat="false" ht="15" hidden="false" customHeight="false" outlineLevel="0" collapsed="false">
      <c r="A57" s="0" t="s">
        <v>61</v>
      </c>
      <c r="B57" s="0" t="n">
        <f aca="false">B28+1</f>
        <v>2</v>
      </c>
      <c r="C57" s="77" t="e">
        <f aca="true">INDEX(OFFSET(_summary!$T$24,0,MATCH(MID(CELL("filename",$A$1),FIND("]",CELL("filename",$A$1))+1,255),_summary!$U$24:$AH$24,0),140,1),MATCH($A57,_summary!$B$24:$B$141,0))</f>
        <v>#VALUE!</v>
      </c>
      <c r="D57" s="78" t="e">
        <f aca="false">C57-5*(C57-$I57)/($I$1-C$1)</f>
        <v>#VALUE!</v>
      </c>
      <c r="E57" s="78" t="e">
        <f aca="false">D57-5*(D57-$I57)/($I$1-D$1)</f>
        <v>#VALUE!</v>
      </c>
      <c r="F57" s="78" t="e">
        <f aca="false">E57-5*(E57-$I57)/($I$1-E$1)</f>
        <v>#VALUE!</v>
      </c>
      <c r="G57" s="78" t="e">
        <f aca="false">F57-5*(F57-$I57)/($I$1-F$1)</f>
        <v>#VALUE!</v>
      </c>
      <c r="H57" s="78" t="e">
        <f aca="false">G57-5*(G57-$I57)/($I$1-G$1)</f>
        <v>#VALUE!</v>
      </c>
      <c r="I57" s="77" t="e">
        <f aca="true" t="array" ref="I57:I57">INDEX(OFFSET(_summary!$A$24,0,MATCH(MID(CELL("filename",$A$1),FIND("]",CELL("filename",$A$1))+1,255),_summary!$B$24:$P$24,0),140,1),MATCH(1,($A57=_summary!$B$24:$B$141)*($B57=_summary!$C$24:$C$141),0))</f>
        <v>#VALUE!</v>
      </c>
    </row>
    <row r="58" customFormat="false" ht="15" hidden="false" customHeight="false" outlineLevel="0" collapsed="false">
      <c r="A58" s="0" t="s">
        <v>62</v>
      </c>
      <c r="B58" s="0" t="n">
        <f aca="false">B29+1</f>
        <v>2</v>
      </c>
      <c r="C58" s="77" t="e">
        <f aca="true">INDEX(OFFSET(_summary!$T$24,0,MATCH(MID(CELL("filename",$A$1),FIND("]",CELL("filename",$A$1))+1,255),_summary!$U$24:$AH$24,0),140,1),MATCH($A58,_summary!$B$24:$B$141,0))</f>
        <v>#VALUE!</v>
      </c>
      <c r="D58" s="78" t="e">
        <f aca="false">C58-5*(C58-$I58)/($I$1-C$1)</f>
        <v>#VALUE!</v>
      </c>
      <c r="E58" s="78" t="e">
        <f aca="false">D58-5*(D58-$I58)/($I$1-D$1)</f>
        <v>#VALUE!</v>
      </c>
      <c r="F58" s="78" t="e">
        <f aca="false">E58-5*(E58-$I58)/($I$1-E$1)</f>
        <v>#VALUE!</v>
      </c>
      <c r="G58" s="78" t="e">
        <f aca="false">F58-5*(F58-$I58)/($I$1-F$1)</f>
        <v>#VALUE!</v>
      </c>
      <c r="H58" s="78" t="e">
        <f aca="false">G58-5*(G58-$I58)/($I$1-G$1)</f>
        <v>#VALUE!</v>
      </c>
      <c r="I58" s="77" t="e">
        <f aca="true" t="array" ref="I58:I58">INDEX(OFFSET(_summary!$A$24,0,MATCH(MID(CELL("filename",$A$1),FIND("]",CELL("filename",$A$1))+1,255),_summary!$B$24:$P$24,0),140,1),MATCH(1,($A58=_summary!$B$24:$B$141)*($B58=_summary!$C$24:$C$141),0))</f>
        <v>#VALUE!</v>
      </c>
    </row>
    <row r="59" customFormat="false" ht="15" hidden="false" customHeight="false" outlineLevel="0" collapsed="false">
      <c r="A59" s="0" t="s">
        <v>63</v>
      </c>
      <c r="B59" s="0" t="n">
        <f aca="false">B30+1</f>
        <v>2</v>
      </c>
      <c r="C59" s="77" t="e">
        <f aca="true">INDEX(OFFSET(_summary!$T$24,0,MATCH(MID(CELL("filename",$A$1),FIND("]",CELL("filename",$A$1))+1,255),_summary!$U$24:$AH$24,0),140,1),MATCH($A59,_summary!$B$24:$B$141,0))</f>
        <v>#VALUE!</v>
      </c>
      <c r="D59" s="78" t="e">
        <f aca="false">C59-5*(C59-$I59)/($I$1-C$1)</f>
        <v>#VALUE!</v>
      </c>
      <c r="E59" s="78" t="e">
        <f aca="false">D59-5*(D59-$I59)/($I$1-D$1)</f>
        <v>#VALUE!</v>
      </c>
      <c r="F59" s="78" t="e">
        <f aca="false">E59-5*(E59-$I59)/($I$1-E$1)</f>
        <v>#VALUE!</v>
      </c>
      <c r="G59" s="78" t="e">
        <f aca="false">F59-5*(F59-$I59)/($I$1-F$1)</f>
        <v>#VALUE!</v>
      </c>
      <c r="H59" s="78" t="e">
        <f aca="false">G59-5*(G59-$I59)/($I$1-G$1)</f>
        <v>#VALUE!</v>
      </c>
      <c r="I59" s="77" t="e">
        <f aca="true" t="array" ref="I59:I59">INDEX(OFFSET(_summary!$A$24,0,MATCH(MID(CELL("filename",$A$1),FIND("]",CELL("filename",$A$1))+1,255),_summary!$B$24:$P$24,0),140,1),MATCH(1,($A59=_summary!$B$24:$B$141)*($B59=_summary!$C$24:$C$141),0))</f>
        <v>#VALUE!</v>
      </c>
    </row>
    <row r="60" customFormat="false" ht="15" hidden="false" customHeight="false" outlineLevel="0" collapsed="false">
      <c r="A60" s="0" t="s">
        <v>35</v>
      </c>
      <c r="B60" s="0" t="n">
        <f aca="false">B31+1</f>
        <v>3</v>
      </c>
      <c r="C60" s="77" t="e">
        <f aca="true">INDEX(OFFSET(_summary!$T$24,0,MATCH(MID(CELL("filename",$A$1),FIND("]",CELL("filename",$A$1))+1,255),_summary!$U$24:$AH$24,0),140,1),MATCH($A60,_summary!$B$24:$B$141,0))</f>
        <v>#VALUE!</v>
      </c>
      <c r="D60" s="78" t="e">
        <f aca="false">C60-5*(C60-$I60)/($I$1-C$1)</f>
        <v>#VALUE!</v>
      </c>
      <c r="E60" s="78" t="e">
        <f aca="false">D60-5*(D60-$I60)/($I$1-D$1)</f>
        <v>#VALUE!</v>
      </c>
      <c r="F60" s="78" t="e">
        <f aca="false">E60-5*(E60-$I60)/($I$1-E$1)</f>
        <v>#VALUE!</v>
      </c>
      <c r="G60" s="78" t="e">
        <f aca="false">F60-5*(F60-$I60)/($I$1-F$1)</f>
        <v>#VALUE!</v>
      </c>
      <c r="H60" s="78" t="e">
        <f aca="false">G60-5*(G60-$I60)/($I$1-G$1)</f>
        <v>#VALUE!</v>
      </c>
      <c r="I60" s="77" t="e">
        <f aca="true" t="array" ref="I60:I60">INDEX(OFFSET(_summary!$A$24,0,MATCH(MID(CELL("filename",$A$1),FIND("]",CELL("filename",$A$1))+1,255),_summary!$B$24:$P$24,0),140,1),MATCH(1,($A60=_summary!$B$24:$B$141)*($B60=_summary!$C$24:$C$141),0))</f>
        <v>#VALUE!</v>
      </c>
    </row>
    <row r="61" customFormat="false" ht="15" hidden="false" customHeight="false" outlineLevel="0" collapsed="false">
      <c r="A61" s="0" t="s">
        <v>36</v>
      </c>
      <c r="B61" s="0" t="n">
        <f aca="false">B32+1</f>
        <v>3</v>
      </c>
      <c r="C61" s="77" t="e">
        <f aca="true">INDEX(OFFSET(_summary!$T$24,0,MATCH(MID(CELL("filename",$A$1),FIND("]",CELL("filename",$A$1))+1,255),_summary!$U$24:$AH$24,0),140,1),MATCH($A61,_summary!$B$24:$B$141,0))</f>
        <v>#VALUE!</v>
      </c>
      <c r="D61" s="78" t="e">
        <f aca="false">C61-5*(C61-$I61)/($I$1-C$1)</f>
        <v>#VALUE!</v>
      </c>
      <c r="E61" s="78" t="e">
        <f aca="false">D61-5*(D61-$I61)/($I$1-D$1)</f>
        <v>#VALUE!</v>
      </c>
      <c r="F61" s="78" t="e">
        <f aca="false">E61-5*(E61-$I61)/($I$1-E$1)</f>
        <v>#VALUE!</v>
      </c>
      <c r="G61" s="78" t="e">
        <f aca="false">F61-5*(F61-$I61)/($I$1-F$1)</f>
        <v>#VALUE!</v>
      </c>
      <c r="H61" s="78" t="e">
        <f aca="false">G61-5*(G61-$I61)/($I$1-G$1)</f>
        <v>#VALUE!</v>
      </c>
      <c r="I61" s="77" t="e">
        <f aca="true" t="array" ref="I61:I61">INDEX(OFFSET(_summary!$A$24,0,MATCH(MID(CELL("filename",$A$1),FIND("]",CELL("filename",$A$1))+1,255),_summary!$B$24:$P$24,0),140,1),MATCH(1,($A61=_summary!$B$24:$B$141)*($B61=_summary!$C$24:$C$141),0))</f>
        <v>#VALUE!</v>
      </c>
    </row>
    <row r="62" customFormat="false" ht="15" hidden="false" customHeight="false" outlineLevel="0" collapsed="false">
      <c r="A62" s="0" t="s">
        <v>37</v>
      </c>
      <c r="B62" s="0" t="n">
        <f aca="false">B33+1</f>
        <v>3</v>
      </c>
      <c r="C62" s="77" t="e">
        <f aca="true">INDEX(OFFSET(_summary!$T$24,0,MATCH(MID(CELL("filename",$A$1),FIND("]",CELL("filename",$A$1))+1,255),_summary!$U$24:$AH$24,0),140,1),MATCH($A62,_summary!$B$24:$B$141,0))</f>
        <v>#VALUE!</v>
      </c>
      <c r="D62" s="78" t="e">
        <f aca="false">C62-5*(C62-$I62)/($I$1-C$1)</f>
        <v>#VALUE!</v>
      </c>
      <c r="E62" s="78" t="e">
        <f aca="false">D62-5*(D62-$I62)/($I$1-D$1)</f>
        <v>#VALUE!</v>
      </c>
      <c r="F62" s="78" t="e">
        <f aca="false">E62-5*(E62-$I62)/($I$1-E$1)</f>
        <v>#VALUE!</v>
      </c>
      <c r="G62" s="78" t="e">
        <f aca="false">F62-5*(F62-$I62)/($I$1-F$1)</f>
        <v>#VALUE!</v>
      </c>
      <c r="H62" s="78" t="e">
        <f aca="false">G62-5*(G62-$I62)/($I$1-G$1)</f>
        <v>#VALUE!</v>
      </c>
      <c r="I62" s="77" t="e">
        <f aca="true" t="array" ref="I62:I62">INDEX(OFFSET(_summary!$A$24,0,MATCH(MID(CELL("filename",$A$1),FIND("]",CELL("filename",$A$1))+1,255),_summary!$B$24:$P$24,0),140,1),MATCH(1,($A62=_summary!$B$24:$B$141)*($B62=_summary!$C$24:$C$141),0))</f>
        <v>#VALUE!</v>
      </c>
    </row>
    <row r="63" customFormat="false" ht="15" hidden="false" customHeight="false" outlineLevel="0" collapsed="false">
      <c r="A63" s="0" t="s">
        <v>38</v>
      </c>
      <c r="B63" s="0" t="n">
        <f aca="false">B34+1</f>
        <v>3</v>
      </c>
      <c r="C63" s="77" t="e">
        <f aca="true">INDEX(OFFSET(_summary!$T$24,0,MATCH(MID(CELL("filename",$A$1),FIND("]",CELL("filename",$A$1))+1,255),_summary!$U$24:$AH$24,0),140,1),MATCH($A63,_summary!$B$24:$B$141,0))</f>
        <v>#VALUE!</v>
      </c>
      <c r="D63" s="78" t="e">
        <f aca="false">C63-5*(C63-$I63)/($I$1-C$1)</f>
        <v>#VALUE!</v>
      </c>
      <c r="E63" s="78" t="e">
        <f aca="false">D63-5*(D63-$I63)/($I$1-D$1)</f>
        <v>#VALUE!</v>
      </c>
      <c r="F63" s="78" t="e">
        <f aca="false">E63-5*(E63-$I63)/($I$1-E$1)</f>
        <v>#VALUE!</v>
      </c>
      <c r="G63" s="78" t="e">
        <f aca="false">F63-5*(F63-$I63)/($I$1-F$1)</f>
        <v>#VALUE!</v>
      </c>
      <c r="H63" s="78" t="e">
        <f aca="false">G63-5*(G63-$I63)/($I$1-G$1)</f>
        <v>#VALUE!</v>
      </c>
      <c r="I63" s="77" t="e">
        <f aca="true" t="array" ref="I63:I63">INDEX(OFFSET(_summary!$A$24,0,MATCH(MID(CELL("filename",$A$1),FIND("]",CELL("filename",$A$1))+1,255),_summary!$B$24:$P$24,0),140,1),MATCH(1,($A63=_summary!$B$24:$B$141)*($B63=_summary!$C$24:$C$141),0))</f>
        <v>#VALUE!</v>
      </c>
    </row>
    <row r="64" customFormat="false" ht="15" hidden="false" customHeight="false" outlineLevel="0" collapsed="false">
      <c r="A64" s="0" t="s">
        <v>39</v>
      </c>
      <c r="B64" s="0" t="n">
        <f aca="false">B35+1</f>
        <v>3</v>
      </c>
      <c r="C64" s="77" t="e">
        <f aca="true">INDEX(OFFSET(_summary!$T$24,0,MATCH(MID(CELL("filename",$A$1),FIND("]",CELL("filename",$A$1))+1,255),_summary!$U$24:$AH$24,0),140,1),MATCH($A64,_summary!$B$24:$B$141,0))</f>
        <v>#VALUE!</v>
      </c>
      <c r="D64" s="78" t="e">
        <f aca="false">C64-5*(C64-$I64)/($I$1-C$1)</f>
        <v>#VALUE!</v>
      </c>
      <c r="E64" s="78" t="e">
        <f aca="false">D64-5*(D64-$I64)/($I$1-D$1)</f>
        <v>#VALUE!</v>
      </c>
      <c r="F64" s="78" t="e">
        <f aca="false">E64-5*(E64-$I64)/($I$1-E$1)</f>
        <v>#VALUE!</v>
      </c>
      <c r="G64" s="78" t="e">
        <f aca="false">F64-5*(F64-$I64)/($I$1-F$1)</f>
        <v>#VALUE!</v>
      </c>
      <c r="H64" s="78" t="e">
        <f aca="false">G64-5*(G64-$I64)/($I$1-G$1)</f>
        <v>#VALUE!</v>
      </c>
      <c r="I64" s="77" t="e">
        <f aca="true" t="array" ref="I64:I64">INDEX(OFFSET(_summary!$A$24,0,MATCH(MID(CELL("filename",$A$1),FIND("]",CELL("filename",$A$1))+1,255),_summary!$B$24:$P$24,0),140,1),MATCH(1,($A64=_summary!$B$24:$B$141)*($B64=_summary!$C$24:$C$141),0))</f>
        <v>#VALUE!</v>
      </c>
    </row>
    <row r="65" customFormat="false" ht="15" hidden="false" customHeight="false" outlineLevel="0" collapsed="false">
      <c r="A65" s="0" t="s">
        <v>40</v>
      </c>
      <c r="B65" s="0" t="n">
        <f aca="false">B36+1</f>
        <v>3</v>
      </c>
      <c r="C65" s="77" t="e">
        <f aca="true">INDEX(OFFSET(_summary!$T$24,0,MATCH(MID(CELL("filename",$A$1),FIND("]",CELL("filename",$A$1))+1,255),_summary!$U$24:$AH$24,0),140,1),MATCH($A65,_summary!$B$24:$B$141,0))</f>
        <v>#VALUE!</v>
      </c>
      <c r="D65" s="78" t="e">
        <f aca="false">C65-5*(C65-$I65)/($I$1-C$1)</f>
        <v>#VALUE!</v>
      </c>
      <c r="E65" s="78" t="e">
        <f aca="false">D65-5*(D65-$I65)/($I$1-D$1)</f>
        <v>#VALUE!</v>
      </c>
      <c r="F65" s="78" t="e">
        <f aca="false">E65-5*(E65-$I65)/($I$1-E$1)</f>
        <v>#VALUE!</v>
      </c>
      <c r="G65" s="78" t="e">
        <f aca="false">F65-5*(F65-$I65)/($I$1-F$1)</f>
        <v>#VALUE!</v>
      </c>
      <c r="H65" s="78" t="e">
        <f aca="false">G65-5*(G65-$I65)/($I$1-G$1)</f>
        <v>#VALUE!</v>
      </c>
      <c r="I65" s="77" t="e">
        <f aca="true" t="array" ref="I65:I65">INDEX(OFFSET(_summary!$A$24,0,MATCH(MID(CELL("filename",$A$1),FIND("]",CELL("filename",$A$1))+1,255),_summary!$B$24:$P$24,0),140,1),MATCH(1,($A65=_summary!$B$24:$B$141)*($B65=_summary!$C$24:$C$141),0))</f>
        <v>#VALUE!</v>
      </c>
    </row>
    <row r="66" customFormat="false" ht="15" hidden="false" customHeight="false" outlineLevel="0" collapsed="false">
      <c r="A66" s="0" t="s">
        <v>41</v>
      </c>
      <c r="B66" s="0" t="n">
        <f aca="false">B37+1</f>
        <v>3</v>
      </c>
      <c r="C66" s="77" t="e">
        <f aca="true">INDEX(OFFSET(_summary!$T$24,0,MATCH(MID(CELL("filename",$A$1),FIND("]",CELL("filename",$A$1))+1,255),_summary!$U$24:$AH$24,0),140,1),MATCH($A66,_summary!$B$24:$B$141,0))</f>
        <v>#VALUE!</v>
      </c>
      <c r="D66" s="78" t="e">
        <f aca="false">C66-5*(C66-$I66)/($I$1-C$1)</f>
        <v>#VALUE!</v>
      </c>
      <c r="E66" s="78" t="e">
        <f aca="false">D66-5*(D66-$I66)/($I$1-D$1)</f>
        <v>#VALUE!</v>
      </c>
      <c r="F66" s="78" t="e">
        <f aca="false">E66-5*(E66-$I66)/($I$1-E$1)</f>
        <v>#VALUE!</v>
      </c>
      <c r="G66" s="78" t="e">
        <f aca="false">F66-5*(F66-$I66)/($I$1-F$1)</f>
        <v>#VALUE!</v>
      </c>
      <c r="H66" s="78" t="e">
        <f aca="false">G66-5*(G66-$I66)/($I$1-G$1)</f>
        <v>#VALUE!</v>
      </c>
      <c r="I66" s="77" t="e">
        <f aca="true" t="array" ref="I66:I66">INDEX(OFFSET(_summary!$A$24,0,MATCH(MID(CELL("filename",$A$1),FIND("]",CELL("filename",$A$1))+1,255),_summary!$B$24:$P$24,0),140,1),MATCH(1,($A66=_summary!$B$24:$B$141)*($B66=_summary!$C$24:$C$141),0))</f>
        <v>#VALUE!</v>
      </c>
    </row>
    <row r="67" customFormat="false" ht="15" hidden="false" customHeight="false" outlineLevel="0" collapsed="false">
      <c r="A67" s="0" t="s">
        <v>42</v>
      </c>
      <c r="B67" s="0" t="n">
        <f aca="false">B38+1</f>
        <v>3</v>
      </c>
      <c r="C67" s="77" t="e">
        <f aca="true">INDEX(OFFSET(_summary!$T$24,0,MATCH(MID(CELL("filename",$A$1),FIND("]",CELL("filename",$A$1))+1,255),_summary!$U$24:$AH$24,0),140,1),MATCH($A67,_summary!$B$24:$B$141,0))</f>
        <v>#VALUE!</v>
      </c>
      <c r="D67" s="78" t="e">
        <f aca="false">C67-5*(C67-$I67)/($I$1-C$1)</f>
        <v>#VALUE!</v>
      </c>
      <c r="E67" s="78" t="e">
        <f aca="false">D67-5*(D67-$I67)/($I$1-D$1)</f>
        <v>#VALUE!</v>
      </c>
      <c r="F67" s="78" t="e">
        <f aca="false">E67-5*(E67-$I67)/($I$1-E$1)</f>
        <v>#VALUE!</v>
      </c>
      <c r="G67" s="78" t="e">
        <f aca="false">F67-5*(F67-$I67)/($I$1-F$1)</f>
        <v>#VALUE!</v>
      </c>
      <c r="H67" s="78" t="e">
        <f aca="false">G67-5*(G67-$I67)/($I$1-G$1)</f>
        <v>#VALUE!</v>
      </c>
      <c r="I67" s="77" t="e">
        <f aca="true" t="array" ref="I67:I67">INDEX(OFFSET(_summary!$A$24,0,MATCH(MID(CELL("filename",$A$1),FIND("]",CELL("filename",$A$1))+1,255),_summary!$B$24:$P$24,0),140,1),MATCH(1,($A67=_summary!$B$24:$B$141)*($B67=_summary!$C$24:$C$141),0))</f>
        <v>#VALUE!</v>
      </c>
    </row>
    <row r="68" customFormat="false" ht="15" hidden="false" customHeight="false" outlineLevel="0" collapsed="false">
      <c r="A68" s="0" t="s">
        <v>43</v>
      </c>
      <c r="B68" s="0" t="n">
        <f aca="false">B39+1</f>
        <v>3</v>
      </c>
      <c r="C68" s="77" t="e">
        <f aca="true">INDEX(OFFSET(_summary!$T$24,0,MATCH(MID(CELL("filename",$A$1),FIND("]",CELL("filename",$A$1))+1,255),_summary!$U$24:$AH$24,0),140,1),MATCH($A68,_summary!$B$24:$B$141,0))</f>
        <v>#VALUE!</v>
      </c>
      <c r="D68" s="78" t="e">
        <f aca="false">C68-5*(C68-$I68)/($I$1-C$1)</f>
        <v>#VALUE!</v>
      </c>
      <c r="E68" s="78" t="e">
        <f aca="false">D68-5*(D68-$I68)/($I$1-D$1)</f>
        <v>#VALUE!</v>
      </c>
      <c r="F68" s="78" t="e">
        <f aca="false">E68-5*(E68-$I68)/($I$1-E$1)</f>
        <v>#VALUE!</v>
      </c>
      <c r="G68" s="78" t="e">
        <f aca="false">F68-5*(F68-$I68)/($I$1-F$1)</f>
        <v>#VALUE!</v>
      </c>
      <c r="H68" s="78" t="e">
        <f aca="false">G68-5*(G68-$I68)/($I$1-G$1)</f>
        <v>#VALUE!</v>
      </c>
      <c r="I68" s="77" t="e">
        <f aca="true" t="array" ref="I68:I68">INDEX(OFFSET(_summary!$A$24,0,MATCH(MID(CELL("filename",$A$1),FIND("]",CELL("filename",$A$1))+1,255),_summary!$B$24:$P$24,0),140,1),MATCH(1,($A68=_summary!$B$24:$B$141)*($B68=_summary!$C$24:$C$141),0))</f>
        <v>#VALUE!</v>
      </c>
    </row>
    <row r="69" customFormat="false" ht="15" hidden="false" customHeight="false" outlineLevel="0" collapsed="false">
      <c r="A69" s="0" t="s">
        <v>44</v>
      </c>
      <c r="B69" s="0" t="n">
        <f aca="false">B40+1</f>
        <v>3</v>
      </c>
      <c r="C69" s="77" t="e">
        <f aca="true">INDEX(OFFSET(_summary!$T$24,0,MATCH(MID(CELL("filename",$A$1),FIND("]",CELL("filename",$A$1))+1,255),_summary!$U$24:$AH$24,0),140,1),MATCH($A69,_summary!$B$24:$B$141,0))</f>
        <v>#VALUE!</v>
      </c>
      <c r="D69" s="78" t="e">
        <f aca="false">C69-5*(C69-$I69)/($I$1-C$1)</f>
        <v>#VALUE!</v>
      </c>
      <c r="E69" s="78" t="e">
        <f aca="false">D69-5*(D69-$I69)/($I$1-D$1)</f>
        <v>#VALUE!</v>
      </c>
      <c r="F69" s="78" t="e">
        <f aca="false">E69-5*(E69-$I69)/($I$1-E$1)</f>
        <v>#VALUE!</v>
      </c>
      <c r="G69" s="78" t="e">
        <f aca="false">F69-5*(F69-$I69)/($I$1-F$1)</f>
        <v>#VALUE!</v>
      </c>
      <c r="H69" s="78" t="e">
        <f aca="false">G69-5*(G69-$I69)/($I$1-G$1)</f>
        <v>#VALUE!</v>
      </c>
      <c r="I69" s="77" t="e">
        <f aca="true" t="array" ref="I69:I69">INDEX(OFFSET(_summary!$A$24,0,MATCH(MID(CELL("filename",$A$1),FIND("]",CELL("filename",$A$1))+1,255),_summary!$B$24:$P$24,0),140,1),MATCH(1,($A69=_summary!$B$24:$B$141)*($B69=_summary!$C$24:$C$141),0))</f>
        <v>#VALUE!</v>
      </c>
    </row>
    <row r="70" customFormat="false" ht="15" hidden="false" customHeight="false" outlineLevel="0" collapsed="false">
      <c r="A70" s="0" t="s">
        <v>45</v>
      </c>
      <c r="B70" s="0" t="n">
        <f aca="false">B41+1</f>
        <v>3</v>
      </c>
      <c r="C70" s="77" t="e">
        <f aca="true">INDEX(OFFSET(_summary!$T$24,0,MATCH(MID(CELL("filename",$A$1),FIND("]",CELL("filename",$A$1))+1,255),_summary!$U$24:$AH$24,0),140,1),MATCH($A70,_summary!$B$24:$B$141,0))</f>
        <v>#VALUE!</v>
      </c>
      <c r="D70" s="78" t="e">
        <f aca="false">C70-5*(C70-$I70)/($I$1-C$1)</f>
        <v>#VALUE!</v>
      </c>
      <c r="E70" s="78" t="e">
        <f aca="false">D70-5*(D70-$I70)/($I$1-D$1)</f>
        <v>#VALUE!</v>
      </c>
      <c r="F70" s="78" t="e">
        <f aca="false">E70-5*(E70-$I70)/($I$1-E$1)</f>
        <v>#VALUE!</v>
      </c>
      <c r="G70" s="78" t="e">
        <f aca="false">F70-5*(F70-$I70)/($I$1-F$1)</f>
        <v>#VALUE!</v>
      </c>
      <c r="H70" s="78" t="e">
        <f aca="false">G70-5*(G70-$I70)/($I$1-G$1)</f>
        <v>#VALUE!</v>
      </c>
      <c r="I70" s="77" t="e">
        <f aca="true" t="array" ref="I70:I70">INDEX(OFFSET(_summary!$A$24,0,MATCH(MID(CELL("filename",$A$1),FIND("]",CELL("filename",$A$1))+1,255),_summary!$B$24:$P$24,0),140,1),MATCH(1,($A70=_summary!$B$24:$B$141)*($B70=_summary!$C$24:$C$141),0))</f>
        <v>#VALUE!</v>
      </c>
    </row>
    <row r="71" customFormat="false" ht="15" hidden="false" customHeight="false" outlineLevel="0" collapsed="false">
      <c r="A71" s="0" t="s">
        <v>46</v>
      </c>
      <c r="B71" s="0" t="n">
        <f aca="false">B42+1</f>
        <v>3</v>
      </c>
      <c r="C71" s="77" t="e">
        <f aca="true">INDEX(OFFSET(_summary!$T$24,0,MATCH(MID(CELL("filename",$A$1),FIND("]",CELL("filename",$A$1))+1,255),_summary!$U$24:$AH$24,0),140,1),MATCH($A71,_summary!$B$24:$B$141,0))</f>
        <v>#VALUE!</v>
      </c>
      <c r="D71" s="78" t="e">
        <f aca="false">C71-5*(C71-$I71)/($I$1-C$1)</f>
        <v>#VALUE!</v>
      </c>
      <c r="E71" s="78" t="e">
        <f aca="false">D71-5*(D71-$I71)/($I$1-D$1)</f>
        <v>#VALUE!</v>
      </c>
      <c r="F71" s="78" t="e">
        <f aca="false">E71-5*(E71-$I71)/($I$1-E$1)</f>
        <v>#VALUE!</v>
      </c>
      <c r="G71" s="78" t="e">
        <f aca="false">F71-5*(F71-$I71)/($I$1-F$1)</f>
        <v>#VALUE!</v>
      </c>
      <c r="H71" s="78" t="e">
        <f aca="false">G71-5*(G71-$I71)/($I$1-G$1)</f>
        <v>#VALUE!</v>
      </c>
      <c r="I71" s="77" t="e">
        <f aca="true" t="array" ref="I71:I71">INDEX(OFFSET(_summary!$A$24,0,MATCH(MID(CELL("filename",$A$1),FIND("]",CELL("filename",$A$1))+1,255),_summary!$B$24:$P$24,0),140,1),MATCH(1,($A71=_summary!$B$24:$B$141)*($B71=_summary!$C$24:$C$141),0))</f>
        <v>#VALUE!</v>
      </c>
    </row>
    <row r="72" customFormat="false" ht="15" hidden="false" customHeight="false" outlineLevel="0" collapsed="false">
      <c r="A72" s="0" t="s">
        <v>47</v>
      </c>
      <c r="B72" s="0" t="n">
        <f aca="false">B43+1</f>
        <v>3</v>
      </c>
      <c r="C72" s="77" t="e">
        <f aca="true">INDEX(OFFSET(_summary!$T$24,0,MATCH(MID(CELL("filename",$A$1),FIND("]",CELL("filename",$A$1))+1,255),_summary!$U$24:$AH$24,0),140,1),MATCH($A72,_summary!$B$24:$B$141,0))</f>
        <v>#VALUE!</v>
      </c>
      <c r="D72" s="78" t="e">
        <f aca="false">C72-5*(C72-$I72)/($I$1-C$1)</f>
        <v>#VALUE!</v>
      </c>
      <c r="E72" s="78" t="e">
        <f aca="false">D72-5*(D72-$I72)/($I$1-D$1)</f>
        <v>#VALUE!</v>
      </c>
      <c r="F72" s="78" t="e">
        <f aca="false">E72-5*(E72-$I72)/($I$1-E$1)</f>
        <v>#VALUE!</v>
      </c>
      <c r="G72" s="78" t="e">
        <f aca="false">F72-5*(F72-$I72)/($I$1-F$1)</f>
        <v>#VALUE!</v>
      </c>
      <c r="H72" s="78" t="e">
        <f aca="false">G72-5*(G72-$I72)/($I$1-G$1)</f>
        <v>#VALUE!</v>
      </c>
      <c r="I72" s="77" t="e">
        <f aca="true" t="array" ref="I72:I72">INDEX(OFFSET(_summary!$A$24,0,MATCH(MID(CELL("filename",$A$1),FIND("]",CELL("filename",$A$1))+1,255),_summary!$B$24:$P$24,0),140,1),MATCH(1,($A72=_summary!$B$24:$B$141)*($B72=_summary!$C$24:$C$141),0))</f>
        <v>#VALUE!</v>
      </c>
    </row>
    <row r="73" customFormat="false" ht="15" hidden="false" customHeight="false" outlineLevel="0" collapsed="false">
      <c r="A73" s="0" t="s">
        <v>48</v>
      </c>
      <c r="B73" s="0" t="n">
        <f aca="false">B44+1</f>
        <v>3</v>
      </c>
      <c r="C73" s="77" t="e">
        <f aca="true">INDEX(OFFSET(_summary!$T$24,0,MATCH(MID(CELL("filename",$A$1),FIND("]",CELL("filename",$A$1))+1,255),_summary!$U$24:$AH$24,0),140,1),MATCH($A73,_summary!$B$24:$B$141,0))</f>
        <v>#VALUE!</v>
      </c>
      <c r="D73" s="78" t="e">
        <f aca="false">C73-5*(C73-$I73)/($I$1-C$1)</f>
        <v>#VALUE!</v>
      </c>
      <c r="E73" s="78" t="e">
        <f aca="false">D73-5*(D73-$I73)/($I$1-D$1)</f>
        <v>#VALUE!</v>
      </c>
      <c r="F73" s="78" t="e">
        <f aca="false">E73-5*(E73-$I73)/($I$1-E$1)</f>
        <v>#VALUE!</v>
      </c>
      <c r="G73" s="78" t="e">
        <f aca="false">F73-5*(F73-$I73)/($I$1-F$1)</f>
        <v>#VALUE!</v>
      </c>
      <c r="H73" s="78" t="e">
        <f aca="false">G73-5*(G73-$I73)/($I$1-G$1)</f>
        <v>#VALUE!</v>
      </c>
      <c r="I73" s="77" t="e">
        <f aca="true" t="array" ref="I73:I73">INDEX(OFFSET(_summary!$A$24,0,MATCH(MID(CELL("filename",$A$1),FIND("]",CELL("filename",$A$1))+1,255),_summary!$B$24:$P$24,0),140,1),MATCH(1,($A73=_summary!$B$24:$B$141)*($B73=_summary!$C$24:$C$141),0))</f>
        <v>#VALUE!</v>
      </c>
    </row>
    <row r="74" customFormat="false" ht="15" hidden="false" customHeight="false" outlineLevel="0" collapsed="false">
      <c r="A74" s="0" t="s">
        <v>49</v>
      </c>
      <c r="B74" s="0" t="n">
        <f aca="false">B45+1</f>
        <v>3</v>
      </c>
      <c r="C74" s="77" t="e">
        <f aca="true">INDEX(OFFSET(_summary!$T$24,0,MATCH(MID(CELL("filename",$A$1),FIND("]",CELL("filename",$A$1))+1,255),_summary!$U$24:$AH$24,0),140,1),MATCH($A74,_summary!$B$24:$B$141,0))</f>
        <v>#VALUE!</v>
      </c>
      <c r="D74" s="78" t="e">
        <f aca="false">C74-5*(C74-$I74)/($I$1-C$1)</f>
        <v>#VALUE!</v>
      </c>
      <c r="E74" s="78" t="e">
        <f aca="false">D74-5*(D74-$I74)/($I$1-D$1)</f>
        <v>#VALUE!</v>
      </c>
      <c r="F74" s="78" t="e">
        <f aca="false">E74-5*(E74-$I74)/($I$1-E$1)</f>
        <v>#VALUE!</v>
      </c>
      <c r="G74" s="78" t="e">
        <f aca="false">F74-5*(F74-$I74)/($I$1-F$1)</f>
        <v>#VALUE!</v>
      </c>
      <c r="H74" s="78" t="e">
        <f aca="false">G74-5*(G74-$I74)/($I$1-G$1)</f>
        <v>#VALUE!</v>
      </c>
      <c r="I74" s="77" t="e">
        <f aca="true" t="array" ref="I74:I74">INDEX(OFFSET(_summary!$A$24,0,MATCH(MID(CELL("filename",$A$1),FIND("]",CELL("filename",$A$1))+1,255),_summary!$B$24:$P$24,0),140,1),MATCH(1,($A74=_summary!$B$24:$B$141)*($B74=_summary!$C$24:$C$141),0))</f>
        <v>#VALUE!</v>
      </c>
    </row>
    <row r="75" customFormat="false" ht="15" hidden="false" customHeight="false" outlineLevel="0" collapsed="false">
      <c r="A75" s="0" t="s">
        <v>50</v>
      </c>
      <c r="B75" s="0" t="n">
        <f aca="false">B46+1</f>
        <v>3</v>
      </c>
      <c r="C75" s="77" t="e">
        <f aca="true">INDEX(OFFSET(_summary!$T$24,0,MATCH(MID(CELL("filename",$A$1),FIND("]",CELL("filename",$A$1))+1,255),_summary!$U$24:$AH$24,0),140,1),MATCH($A75,_summary!$B$24:$B$141,0))</f>
        <v>#VALUE!</v>
      </c>
      <c r="D75" s="78" t="e">
        <f aca="false">C75-5*(C75-$I75)/($I$1-C$1)</f>
        <v>#VALUE!</v>
      </c>
      <c r="E75" s="78" t="e">
        <f aca="false">D75-5*(D75-$I75)/($I$1-D$1)</f>
        <v>#VALUE!</v>
      </c>
      <c r="F75" s="78" t="e">
        <f aca="false">E75-5*(E75-$I75)/($I$1-E$1)</f>
        <v>#VALUE!</v>
      </c>
      <c r="G75" s="78" t="e">
        <f aca="false">F75-5*(F75-$I75)/($I$1-F$1)</f>
        <v>#VALUE!</v>
      </c>
      <c r="H75" s="78" t="e">
        <f aca="false">G75-5*(G75-$I75)/($I$1-G$1)</f>
        <v>#VALUE!</v>
      </c>
      <c r="I75" s="77" t="e">
        <f aca="true" t="array" ref="I75:I75">INDEX(OFFSET(_summary!$A$24,0,MATCH(MID(CELL("filename",$A$1),FIND("]",CELL("filename",$A$1))+1,255),_summary!$B$24:$P$24,0),140,1),MATCH(1,($A75=_summary!$B$24:$B$141)*($B75=_summary!$C$24:$C$141),0))</f>
        <v>#VALUE!</v>
      </c>
    </row>
    <row r="76" customFormat="false" ht="15" hidden="false" customHeight="false" outlineLevel="0" collapsed="false">
      <c r="A76" s="0" t="s">
        <v>51</v>
      </c>
      <c r="B76" s="0" t="n">
        <f aca="false">B47+1</f>
        <v>3</v>
      </c>
      <c r="C76" s="77" t="e">
        <f aca="true">INDEX(OFFSET(_summary!$T$24,0,MATCH(MID(CELL("filename",$A$1),FIND("]",CELL("filename",$A$1))+1,255),_summary!$U$24:$AH$24,0),140,1),MATCH($A76,_summary!$B$24:$B$141,0))</f>
        <v>#VALUE!</v>
      </c>
      <c r="D76" s="78" t="e">
        <f aca="false">C76-5*(C76-$I76)/($I$1-C$1)</f>
        <v>#VALUE!</v>
      </c>
      <c r="E76" s="78" t="e">
        <f aca="false">D76-5*(D76-$I76)/($I$1-D$1)</f>
        <v>#VALUE!</v>
      </c>
      <c r="F76" s="78" t="e">
        <f aca="false">E76-5*(E76-$I76)/($I$1-E$1)</f>
        <v>#VALUE!</v>
      </c>
      <c r="G76" s="78" t="e">
        <f aca="false">F76-5*(F76-$I76)/($I$1-F$1)</f>
        <v>#VALUE!</v>
      </c>
      <c r="H76" s="78" t="e">
        <f aca="false">G76-5*(G76-$I76)/($I$1-G$1)</f>
        <v>#VALUE!</v>
      </c>
      <c r="I76" s="77" t="e">
        <f aca="true" t="array" ref="I76:I76">INDEX(OFFSET(_summary!$A$24,0,MATCH(MID(CELL("filename",$A$1),FIND("]",CELL("filename",$A$1))+1,255),_summary!$B$24:$P$24,0),140,1),MATCH(1,($A76=_summary!$B$24:$B$141)*($B76=_summary!$C$24:$C$141),0))</f>
        <v>#VALUE!</v>
      </c>
    </row>
    <row r="77" customFormat="false" ht="15" hidden="false" customHeight="false" outlineLevel="0" collapsed="false">
      <c r="A77" s="0" t="s">
        <v>52</v>
      </c>
      <c r="B77" s="0" t="n">
        <f aca="false">B48+1</f>
        <v>3</v>
      </c>
      <c r="C77" s="77" t="e">
        <f aca="true">INDEX(OFFSET(_summary!$T$24,0,MATCH(MID(CELL("filename",$A$1),FIND("]",CELL("filename",$A$1))+1,255),_summary!$U$24:$AH$24,0),140,1),MATCH($A77,_summary!$B$24:$B$141,0))</f>
        <v>#VALUE!</v>
      </c>
      <c r="D77" s="78" t="e">
        <f aca="false">C77-5*(C77-$I77)/($I$1-C$1)</f>
        <v>#VALUE!</v>
      </c>
      <c r="E77" s="78" t="e">
        <f aca="false">D77-5*(D77-$I77)/($I$1-D$1)</f>
        <v>#VALUE!</v>
      </c>
      <c r="F77" s="78" t="e">
        <f aca="false">E77-5*(E77-$I77)/($I$1-E$1)</f>
        <v>#VALUE!</v>
      </c>
      <c r="G77" s="78" t="e">
        <f aca="false">F77-5*(F77-$I77)/($I$1-F$1)</f>
        <v>#VALUE!</v>
      </c>
      <c r="H77" s="78" t="e">
        <f aca="false">G77-5*(G77-$I77)/($I$1-G$1)</f>
        <v>#VALUE!</v>
      </c>
      <c r="I77" s="77" t="e">
        <f aca="true" t="array" ref="I77:I77">INDEX(OFFSET(_summary!$A$24,0,MATCH(MID(CELL("filename",$A$1),FIND("]",CELL("filename",$A$1))+1,255),_summary!$B$24:$P$24,0),140,1),MATCH(1,($A77=_summary!$B$24:$B$141)*($B77=_summary!$C$24:$C$141),0))</f>
        <v>#VALUE!</v>
      </c>
    </row>
    <row r="78" customFormat="false" ht="15" hidden="false" customHeight="false" outlineLevel="0" collapsed="false">
      <c r="A78" s="0" t="s">
        <v>53</v>
      </c>
      <c r="B78" s="0" t="n">
        <f aca="false">B49+1</f>
        <v>3</v>
      </c>
      <c r="C78" s="77" t="e">
        <f aca="true">INDEX(OFFSET(_summary!$T$24,0,MATCH(MID(CELL("filename",$A$1),FIND("]",CELL("filename",$A$1))+1,255),_summary!$U$24:$AH$24,0),140,1),MATCH($A78,_summary!$B$24:$B$141,0))</f>
        <v>#VALUE!</v>
      </c>
      <c r="D78" s="78" t="e">
        <f aca="false">C78-5*(C78-$I78)/($I$1-C$1)</f>
        <v>#VALUE!</v>
      </c>
      <c r="E78" s="78" t="e">
        <f aca="false">D78-5*(D78-$I78)/($I$1-D$1)</f>
        <v>#VALUE!</v>
      </c>
      <c r="F78" s="78" t="e">
        <f aca="false">E78-5*(E78-$I78)/($I$1-E$1)</f>
        <v>#VALUE!</v>
      </c>
      <c r="G78" s="78" t="e">
        <f aca="false">F78-5*(F78-$I78)/($I$1-F$1)</f>
        <v>#VALUE!</v>
      </c>
      <c r="H78" s="78" t="e">
        <f aca="false">G78-5*(G78-$I78)/($I$1-G$1)</f>
        <v>#VALUE!</v>
      </c>
      <c r="I78" s="77" t="e">
        <f aca="true" t="array" ref="I78:I78">INDEX(OFFSET(_summary!$A$24,0,MATCH(MID(CELL("filename",$A$1),FIND("]",CELL("filename",$A$1))+1,255),_summary!$B$24:$P$24,0),140,1),MATCH(1,($A78=_summary!$B$24:$B$141)*($B78=_summary!$C$24:$C$141),0))</f>
        <v>#VALUE!</v>
      </c>
    </row>
    <row r="79" customFormat="false" ht="15" hidden="false" customHeight="false" outlineLevel="0" collapsed="false">
      <c r="A79" s="0" t="s">
        <v>54</v>
      </c>
      <c r="B79" s="0" t="n">
        <f aca="false">B50+1</f>
        <v>3</v>
      </c>
      <c r="C79" s="77" t="e">
        <f aca="true">INDEX(OFFSET(_summary!$T$24,0,MATCH(MID(CELL("filename",$A$1),FIND("]",CELL("filename",$A$1))+1,255),_summary!$U$24:$AH$24,0),140,1),MATCH($A79,_summary!$B$24:$B$141,0))</f>
        <v>#VALUE!</v>
      </c>
      <c r="D79" s="78" t="e">
        <f aca="false">C79-5*(C79-$I79)/($I$1-C$1)</f>
        <v>#VALUE!</v>
      </c>
      <c r="E79" s="78" t="e">
        <f aca="false">D79-5*(D79-$I79)/($I$1-D$1)</f>
        <v>#VALUE!</v>
      </c>
      <c r="F79" s="78" t="e">
        <f aca="false">E79-5*(E79-$I79)/($I$1-E$1)</f>
        <v>#VALUE!</v>
      </c>
      <c r="G79" s="78" t="e">
        <f aca="false">F79-5*(F79-$I79)/($I$1-F$1)</f>
        <v>#VALUE!</v>
      </c>
      <c r="H79" s="78" t="e">
        <f aca="false">G79-5*(G79-$I79)/($I$1-G$1)</f>
        <v>#VALUE!</v>
      </c>
      <c r="I79" s="77" t="e">
        <f aca="true" t="array" ref="I79:I79">INDEX(OFFSET(_summary!$A$24,0,MATCH(MID(CELL("filename",$A$1),FIND("]",CELL("filename",$A$1))+1,255),_summary!$B$24:$P$24,0),140,1),MATCH(1,($A79=_summary!$B$24:$B$141)*($B79=_summary!$C$24:$C$141),0))</f>
        <v>#VALUE!</v>
      </c>
    </row>
    <row r="80" customFormat="false" ht="15" hidden="false" customHeight="false" outlineLevel="0" collapsed="false">
      <c r="A80" s="0" t="s">
        <v>55</v>
      </c>
      <c r="B80" s="0" t="n">
        <f aca="false">B51+1</f>
        <v>3</v>
      </c>
      <c r="C80" s="77" t="e">
        <f aca="true">INDEX(OFFSET(_summary!$T$24,0,MATCH(MID(CELL("filename",$A$1),FIND("]",CELL("filename",$A$1))+1,255),_summary!$U$24:$AH$24,0),140,1),MATCH($A80,_summary!$B$24:$B$141,0))</f>
        <v>#VALUE!</v>
      </c>
      <c r="D80" s="78" t="e">
        <f aca="false">C80-5*(C80-$I80)/($I$1-C$1)</f>
        <v>#VALUE!</v>
      </c>
      <c r="E80" s="78" t="e">
        <f aca="false">D80-5*(D80-$I80)/($I$1-D$1)</f>
        <v>#VALUE!</v>
      </c>
      <c r="F80" s="78" t="e">
        <f aca="false">E80-5*(E80-$I80)/($I$1-E$1)</f>
        <v>#VALUE!</v>
      </c>
      <c r="G80" s="78" t="e">
        <f aca="false">F80-5*(F80-$I80)/($I$1-F$1)</f>
        <v>#VALUE!</v>
      </c>
      <c r="H80" s="78" t="e">
        <f aca="false">G80-5*(G80-$I80)/($I$1-G$1)</f>
        <v>#VALUE!</v>
      </c>
      <c r="I80" s="77" t="e">
        <f aca="true" t="array" ref="I80:I80">INDEX(OFFSET(_summary!$A$24,0,MATCH(MID(CELL("filename",$A$1),FIND("]",CELL("filename",$A$1))+1,255),_summary!$B$24:$P$24,0),140,1),MATCH(1,($A80=_summary!$B$24:$B$141)*($B80=_summary!$C$24:$C$141),0))</f>
        <v>#VALUE!</v>
      </c>
    </row>
    <row r="81" customFormat="false" ht="15" hidden="false" customHeight="false" outlineLevel="0" collapsed="false">
      <c r="A81" s="0" t="s">
        <v>56</v>
      </c>
      <c r="B81" s="0" t="n">
        <f aca="false">B52+1</f>
        <v>3</v>
      </c>
      <c r="C81" s="77" t="e">
        <f aca="true">INDEX(OFFSET(_summary!$T$24,0,MATCH(MID(CELL("filename",$A$1),FIND("]",CELL("filename",$A$1))+1,255),_summary!$U$24:$AH$24,0),140,1),MATCH($A81,_summary!$B$24:$B$141,0))</f>
        <v>#VALUE!</v>
      </c>
      <c r="D81" s="78" t="e">
        <f aca="false">C81-5*(C81-$I81)/($I$1-C$1)</f>
        <v>#VALUE!</v>
      </c>
      <c r="E81" s="78" t="e">
        <f aca="false">D81-5*(D81-$I81)/($I$1-D$1)</f>
        <v>#VALUE!</v>
      </c>
      <c r="F81" s="78" t="e">
        <f aca="false">E81-5*(E81-$I81)/($I$1-E$1)</f>
        <v>#VALUE!</v>
      </c>
      <c r="G81" s="78" t="e">
        <f aca="false">F81-5*(F81-$I81)/($I$1-F$1)</f>
        <v>#VALUE!</v>
      </c>
      <c r="H81" s="78" t="e">
        <f aca="false">G81-5*(G81-$I81)/($I$1-G$1)</f>
        <v>#VALUE!</v>
      </c>
      <c r="I81" s="77" t="e">
        <f aca="true" t="array" ref="I81:I81">INDEX(OFFSET(_summary!$A$24,0,MATCH(MID(CELL("filename",$A$1),FIND("]",CELL("filename",$A$1))+1,255),_summary!$B$24:$P$24,0),140,1),MATCH(1,($A81=_summary!$B$24:$B$141)*($B81=_summary!$C$24:$C$141),0))</f>
        <v>#VALUE!</v>
      </c>
    </row>
    <row r="82" customFormat="false" ht="15" hidden="false" customHeight="false" outlineLevel="0" collapsed="false">
      <c r="A82" s="0" t="s">
        <v>57</v>
      </c>
      <c r="B82" s="0" t="n">
        <f aca="false">B53+1</f>
        <v>3</v>
      </c>
      <c r="C82" s="77" t="e">
        <f aca="true">INDEX(OFFSET(_summary!$T$24,0,MATCH(MID(CELL("filename",$A$1),FIND("]",CELL("filename",$A$1))+1,255),_summary!$U$24:$AH$24,0),140,1),MATCH($A82,_summary!$B$24:$B$141,0))</f>
        <v>#VALUE!</v>
      </c>
      <c r="D82" s="78" t="e">
        <f aca="false">C82-5*(C82-$I82)/($I$1-C$1)</f>
        <v>#VALUE!</v>
      </c>
      <c r="E82" s="78" t="e">
        <f aca="false">D82-5*(D82-$I82)/($I$1-D$1)</f>
        <v>#VALUE!</v>
      </c>
      <c r="F82" s="78" t="e">
        <f aca="false">E82-5*(E82-$I82)/($I$1-E$1)</f>
        <v>#VALUE!</v>
      </c>
      <c r="G82" s="78" t="e">
        <f aca="false">F82-5*(F82-$I82)/($I$1-F$1)</f>
        <v>#VALUE!</v>
      </c>
      <c r="H82" s="78" t="e">
        <f aca="false">G82-5*(G82-$I82)/($I$1-G$1)</f>
        <v>#VALUE!</v>
      </c>
      <c r="I82" s="77" t="e">
        <f aca="true" t="array" ref="I82:I82">INDEX(OFFSET(_summary!$A$24,0,MATCH(MID(CELL("filename",$A$1),FIND("]",CELL("filename",$A$1))+1,255),_summary!$B$24:$P$24,0),140,1),MATCH(1,($A82=_summary!$B$24:$B$141)*($B82=_summary!$C$24:$C$141),0))</f>
        <v>#VALUE!</v>
      </c>
    </row>
    <row r="83" customFormat="false" ht="15" hidden="false" customHeight="false" outlineLevel="0" collapsed="false">
      <c r="A83" s="0" t="s">
        <v>58</v>
      </c>
      <c r="B83" s="0" t="n">
        <f aca="false">B54+1</f>
        <v>3</v>
      </c>
      <c r="C83" s="77" t="e">
        <f aca="true">INDEX(OFFSET(_summary!$T$24,0,MATCH(MID(CELL("filename",$A$1),FIND("]",CELL("filename",$A$1))+1,255),_summary!$U$24:$AH$24,0),140,1),MATCH($A83,_summary!$B$24:$B$141,0))</f>
        <v>#VALUE!</v>
      </c>
      <c r="D83" s="78" t="e">
        <f aca="false">C83-5*(C83-$I83)/($I$1-C$1)</f>
        <v>#VALUE!</v>
      </c>
      <c r="E83" s="78" t="e">
        <f aca="false">D83-5*(D83-$I83)/($I$1-D$1)</f>
        <v>#VALUE!</v>
      </c>
      <c r="F83" s="78" t="e">
        <f aca="false">E83-5*(E83-$I83)/($I$1-E$1)</f>
        <v>#VALUE!</v>
      </c>
      <c r="G83" s="78" t="e">
        <f aca="false">F83-5*(F83-$I83)/($I$1-F$1)</f>
        <v>#VALUE!</v>
      </c>
      <c r="H83" s="78" t="e">
        <f aca="false">G83-5*(G83-$I83)/($I$1-G$1)</f>
        <v>#VALUE!</v>
      </c>
      <c r="I83" s="77" t="e">
        <f aca="true" t="array" ref="I83:I83">INDEX(OFFSET(_summary!$A$24,0,MATCH(MID(CELL("filename",$A$1),FIND("]",CELL("filename",$A$1))+1,255),_summary!$B$24:$P$24,0),140,1),MATCH(1,($A83=_summary!$B$24:$B$141)*($B83=_summary!$C$24:$C$141),0))</f>
        <v>#VALUE!</v>
      </c>
    </row>
    <row r="84" customFormat="false" ht="15" hidden="false" customHeight="false" outlineLevel="0" collapsed="false">
      <c r="A84" s="0" t="s">
        <v>59</v>
      </c>
      <c r="B84" s="0" t="n">
        <f aca="false">B55+1</f>
        <v>3</v>
      </c>
      <c r="C84" s="77" t="e">
        <f aca="true">INDEX(OFFSET(_summary!$T$24,0,MATCH(MID(CELL("filename",$A$1),FIND("]",CELL("filename",$A$1))+1,255),_summary!$U$24:$AH$24,0),140,1),MATCH($A84,_summary!$B$24:$B$141,0))</f>
        <v>#VALUE!</v>
      </c>
      <c r="D84" s="78" t="e">
        <f aca="false">C84-5*(C84-$I84)/($I$1-C$1)</f>
        <v>#VALUE!</v>
      </c>
      <c r="E84" s="78" t="e">
        <f aca="false">D84-5*(D84-$I84)/($I$1-D$1)</f>
        <v>#VALUE!</v>
      </c>
      <c r="F84" s="78" t="e">
        <f aca="false">E84-5*(E84-$I84)/($I$1-E$1)</f>
        <v>#VALUE!</v>
      </c>
      <c r="G84" s="78" t="e">
        <f aca="false">F84-5*(F84-$I84)/($I$1-F$1)</f>
        <v>#VALUE!</v>
      </c>
      <c r="H84" s="78" t="e">
        <f aca="false">G84-5*(G84-$I84)/($I$1-G$1)</f>
        <v>#VALUE!</v>
      </c>
      <c r="I84" s="77" t="e">
        <f aca="true" t="array" ref="I84:I84">INDEX(OFFSET(_summary!$A$24,0,MATCH(MID(CELL("filename",$A$1),FIND("]",CELL("filename",$A$1))+1,255),_summary!$B$24:$P$24,0),140,1),MATCH(1,($A84=_summary!$B$24:$B$141)*($B84=_summary!$C$24:$C$141),0))</f>
        <v>#VALUE!</v>
      </c>
    </row>
    <row r="85" customFormat="false" ht="15" hidden="false" customHeight="false" outlineLevel="0" collapsed="false">
      <c r="A85" s="0" t="s">
        <v>60</v>
      </c>
      <c r="B85" s="0" t="n">
        <f aca="false">B56+1</f>
        <v>3</v>
      </c>
      <c r="C85" s="77" t="e">
        <f aca="true">INDEX(OFFSET(_summary!$T$24,0,MATCH(MID(CELL("filename",$A$1),FIND("]",CELL("filename",$A$1))+1,255),_summary!$U$24:$AH$24,0),140,1),MATCH($A85,_summary!$B$24:$B$141,0))</f>
        <v>#VALUE!</v>
      </c>
      <c r="D85" s="78" t="e">
        <f aca="false">C85-5*(C85-$I85)/($I$1-C$1)</f>
        <v>#VALUE!</v>
      </c>
      <c r="E85" s="78" t="e">
        <f aca="false">D85-5*(D85-$I85)/($I$1-D$1)</f>
        <v>#VALUE!</v>
      </c>
      <c r="F85" s="78" t="e">
        <f aca="false">E85-5*(E85-$I85)/($I$1-E$1)</f>
        <v>#VALUE!</v>
      </c>
      <c r="G85" s="78" t="e">
        <f aca="false">F85-5*(F85-$I85)/($I$1-F$1)</f>
        <v>#VALUE!</v>
      </c>
      <c r="H85" s="78" t="e">
        <f aca="false">G85-5*(G85-$I85)/($I$1-G$1)</f>
        <v>#VALUE!</v>
      </c>
      <c r="I85" s="77" t="e">
        <f aca="true" t="array" ref="I85:I85">INDEX(OFFSET(_summary!$A$24,0,MATCH(MID(CELL("filename",$A$1),FIND("]",CELL("filename",$A$1))+1,255),_summary!$B$24:$P$24,0),140,1),MATCH(1,($A85=_summary!$B$24:$B$141)*($B85=_summary!$C$24:$C$141),0))</f>
        <v>#VALUE!</v>
      </c>
    </row>
    <row r="86" customFormat="false" ht="15" hidden="false" customHeight="false" outlineLevel="0" collapsed="false">
      <c r="A86" s="0" t="s">
        <v>61</v>
      </c>
      <c r="B86" s="0" t="n">
        <f aca="false">B57+1</f>
        <v>3</v>
      </c>
      <c r="C86" s="77" t="e">
        <f aca="true">INDEX(OFFSET(_summary!$T$24,0,MATCH(MID(CELL("filename",$A$1),FIND("]",CELL("filename",$A$1))+1,255),_summary!$U$24:$AH$24,0),140,1),MATCH($A86,_summary!$B$24:$B$141,0))</f>
        <v>#VALUE!</v>
      </c>
      <c r="D86" s="78" t="e">
        <f aca="false">C86-5*(C86-$I86)/($I$1-C$1)</f>
        <v>#VALUE!</v>
      </c>
      <c r="E86" s="78" t="e">
        <f aca="false">D86-5*(D86-$I86)/($I$1-D$1)</f>
        <v>#VALUE!</v>
      </c>
      <c r="F86" s="78" t="e">
        <f aca="false">E86-5*(E86-$I86)/($I$1-E$1)</f>
        <v>#VALUE!</v>
      </c>
      <c r="G86" s="78" t="e">
        <f aca="false">F86-5*(F86-$I86)/($I$1-F$1)</f>
        <v>#VALUE!</v>
      </c>
      <c r="H86" s="78" t="e">
        <f aca="false">G86-5*(G86-$I86)/($I$1-G$1)</f>
        <v>#VALUE!</v>
      </c>
      <c r="I86" s="77" t="e">
        <f aca="true" t="array" ref="I86:I86">INDEX(OFFSET(_summary!$A$24,0,MATCH(MID(CELL("filename",$A$1),FIND("]",CELL("filename",$A$1))+1,255),_summary!$B$24:$P$24,0),140,1),MATCH(1,($A86=_summary!$B$24:$B$141)*($B86=_summary!$C$24:$C$141),0))</f>
        <v>#VALUE!</v>
      </c>
    </row>
    <row r="87" customFormat="false" ht="15" hidden="false" customHeight="false" outlineLevel="0" collapsed="false">
      <c r="A87" s="0" t="s">
        <v>62</v>
      </c>
      <c r="B87" s="0" t="n">
        <f aca="false">B58+1</f>
        <v>3</v>
      </c>
      <c r="C87" s="77" t="e">
        <f aca="true">INDEX(OFFSET(_summary!$T$24,0,MATCH(MID(CELL("filename",$A$1),FIND("]",CELL("filename",$A$1))+1,255),_summary!$U$24:$AH$24,0),140,1),MATCH($A87,_summary!$B$24:$B$141,0))</f>
        <v>#VALUE!</v>
      </c>
      <c r="D87" s="78" t="e">
        <f aca="false">C87-5*(C87-$I87)/($I$1-C$1)</f>
        <v>#VALUE!</v>
      </c>
      <c r="E87" s="78" t="e">
        <f aca="false">D87-5*(D87-$I87)/($I$1-D$1)</f>
        <v>#VALUE!</v>
      </c>
      <c r="F87" s="78" t="e">
        <f aca="false">E87-5*(E87-$I87)/($I$1-E$1)</f>
        <v>#VALUE!</v>
      </c>
      <c r="G87" s="78" t="e">
        <f aca="false">F87-5*(F87-$I87)/($I$1-F$1)</f>
        <v>#VALUE!</v>
      </c>
      <c r="H87" s="78" t="e">
        <f aca="false">G87-5*(G87-$I87)/($I$1-G$1)</f>
        <v>#VALUE!</v>
      </c>
      <c r="I87" s="77" t="e">
        <f aca="true" t="array" ref="I87:I87">INDEX(OFFSET(_summary!$A$24,0,MATCH(MID(CELL("filename",$A$1),FIND("]",CELL("filename",$A$1))+1,255),_summary!$B$24:$P$24,0),140,1),MATCH(1,($A87=_summary!$B$24:$B$141)*($B87=_summary!$C$24:$C$141),0))</f>
        <v>#VALUE!</v>
      </c>
    </row>
    <row r="88" customFormat="false" ht="15" hidden="false" customHeight="false" outlineLevel="0" collapsed="false">
      <c r="A88" s="0" t="s">
        <v>63</v>
      </c>
      <c r="B88" s="0" t="n">
        <f aca="false">B59+1</f>
        <v>3</v>
      </c>
      <c r="C88" s="77" t="e">
        <f aca="true">INDEX(OFFSET(_summary!$T$24,0,MATCH(MID(CELL("filename",$A$1),FIND("]",CELL("filename",$A$1))+1,255),_summary!$U$24:$AH$24,0),140,1),MATCH($A88,_summary!$B$24:$B$141,0))</f>
        <v>#VALUE!</v>
      </c>
      <c r="D88" s="78" t="e">
        <f aca="false">C88-5*(C88-$I88)/($I$1-C$1)</f>
        <v>#VALUE!</v>
      </c>
      <c r="E88" s="78" t="e">
        <f aca="false">D88-5*(D88-$I88)/($I$1-D$1)</f>
        <v>#VALUE!</v>
      </c>
      <c r="F88" s="78" t="e">
        <f aca="false">E88-5*(E88-$I88)/($I$1-E$1)</f>
        <v>#VALUE!</v>
      </c>
      <c r="G88" s="78" t="e">
        <f aca="false">F88-5*(F88-$I88)/($I$1-F$1)</f>
        <v>#VALUE!</v>
      </c>
      <c r="H88" s="78" t="e">
        <f aca="false">G88-5*(G88-$I88)/($I$1-G$1)</f>
        <v>#VALUE!</v>
      </c>
      <c r="I88" s="77" t="e">
        <f aca="true" t="array" ref="I88:I88">INDEX(OFFSET(_summary!$A$24,0,MATCH(MID(CELL("filename",$A$1),FIND("]",CELL("filename",$A$1))+1,255),_summary!$B$24:$P$24,0),140,1),MATCH(1,($A88=_summary!$B$24:$B$141)*($B88=_summary!$C$24:$C$141),0))</f>
        <v>#VALUE!</v>
      </c>
    </row>
    <row r="89" customFormat="false" ht="15" hidden="false" customHeight="false" outlineLevel="0" collapsed="false">
      <c r="A89" s="0" t="s">
        <v>35</v>
      </c>
      <c r="B89" s="0" t="n">
        <f aca="false">B60+1</f>
        <v>4</v>
      </c>
      <c r="C89" s="77" t="e">
        <f aca="true">INDEX(OFFSET(_summary!$T$24,0,MATCH(MID(CELL("filename",$A$1),FIND("]",CELL("filename",$A$1))+1,255),_summary!$U$24:$AH$24,0),140,1),MATCH($A89,_summary!$B$24:$B$141,0))</f>
        <v>#VALUE!</v>
      </c>
      <c r="D89" s="78" t="e">
        <f aca="false">C89-5*(C89-$I89)/($I$1-C$1)</f>
        <v>#VALUE!</v>
      </c>
      <c r="E89" s="78" t="e">
        <f aca="false">D89-5*(D89-$I89)/($I$1-D$1)</f>
        <v>#VALUE!</v>
      </c>
      <c r="F89" s="78" t="e">
        <f aca="false">E89-5*(E89-$I89)/($I$1-E$1)</f>
        <v>#VALUE!</v>
      </c>
      <c r="G89" s="78" t="e">
        <f aca="false">F89-5*(F89-$I89)/($I$1-F$1)</f>
        <v>#VALUE!</v>
      </c>
      <c r="H89" s="78" t="e">
        <f aca="false">G89-5*(G89-$I89)/($I$1-G$1)</f>
        <v>#VALUE!</v>
      </c>
      <c r="I89" s="77" t="e">
        <f aca="true" t="array" ref="I89:I89">INDEX(OFFSET(_summary!$A$24,0,MATCH(MID(CELL("filename",$A$1),FIND("]",CELL("filename",$A$1))+1,255),_summary!$B$24:$P$24,0),140,1),MATCH(1,($A89=_summary!$B$24:$B$141)*($B89=_summary!$C$24:$C$141),0))</f>
        <v>#VALUE!</v>
      </c>
    </row>
    <row r="90" customFormat="false" ht="15" hidden="false" customHeight="false" outlineLevel="0" collapsed="false">
      <c r="A90" s="0" t="s">
        <v>36</v>
      </c>
      <c r="B90" s="0" t="n">
        <f aca="false">B61+1</f>
        <v>4</v>
      </c>
      <c r="C90" s="77" t="e">
        <f aca="true">INDEX(OFFSET(_summary!$T$24,0,MATCH(MID(CELL("filename",$A$1),FIND("]",CELL("filename",$A$1))+1,255),_summary!$U$24:$AH$24,0),140,1),MATCH($A90,_summary!$B$24:$B$141,0))</f>
        <v>#VALUE!</v>
      </c>
      <c r="D90" s="78" t="e">
        <f aca="false">C90-5*(C90-$I90)/($I$1-C$1)</f>
        <v>#VALUE!</v>
      </c>
      <c r="E90" s="78" t="e">
        <f aca="false">D90-5*(D90-$I90)/($I$1-D$1)</f>
        <v>#VALUE!</v>
      </c>
      <c r="F90" s="78" t="e">
        <f aca="false">E90-5*(E90-$I90)/($I$1-E$1)</f>
        <v>#VALUE!</v>
      </c>
      <c r="G90" s="78" t="e">
        <f aca="false">F90-5*(F90-$I90)/($I$1-F$1)</f>
        <v>#VALUE!</v>
      </c>
      <c r="H90" s="78" t="e">
        <f aca="false">G90-5*(G90-$I90)/($I$1-G$1)</f>
        <v>#VALUE!</v>
      </c>
      <c r="I90" s="77" t="e">
        <f aca="true" t="array" ref="I90:I90">INDEX(OFFSET(_summary!$A$24,0,MATCH(MID(CELL("filename",$A$1),FIND("]",CELL("filename",$A$1))+1,255),_summary!$B$24:$P$24,0),140,1),MATCH(1,($A90=_summary!$B$24:$B$141)*($B90=_summary!$C$24:$C$141),0))</f>
        <v>#VALUE!</v>
      </c>
    </row>
    <row r="91" customFormat="false" ht="15" hidden="false" customHeight="false" outlineLevel="0" collapsed="false">
      <c r="A91" s="0" t="s">
        <v>37</v>
      </c>
      <c r="B91" s="0" t="n">
        <f aca="false">B62+1</f>
        <v>4</v>
      </c>
      <c r="C91" s="77" t="e">
        <f aca="true">INDEX(OFFSET(_summary!$T$24,0,MATCH(MID(CELL("filename",$A$1),FIND("]",CELL("filename",$A$1))+1,255),_summary!$U$24:$AH$24,0),140,1),MATCH($A91,_summary!$B$24:$B$141,0))</f>
        <v>#VALUE!</v>
      </c>
      <c r="D91" s="78" t="e">
        <f aca="false">C91-5*(C91-$I91)/($I$1-C$1)</f>
        <v>#VALUE!</v>
      </c>
      <c r="E91" s="78" t="e">
        <f aca="false">D91-5*(D91-$I91)/($I$1-D$1)</f>
        <v>#VALUE!</v>
      </c>
      <c r="F91" s="78" t="e">
        <f aca="false">E91-5*(E91-$I91)/($I$1-E$1)</f>
        <v>#VALUE!</v>
      </c>
      <c r="G91" s="78" t="e">
        <f aca="false">F91-5*(F91-$I91)/($I$1-F$1)</f>
        <v>#VALUE!</v>
      </c>
      <c r="H91" s="78" t="e">
        <f aca="false">G91-5*(G91-$I91)/($I$1-G$1)</f>
        <v>#VALUE!</v>
      </c>
      <c r="I91" s="77" t="e">
        <f aca="true" t="array" ref="I91:I91">INDEX(OFFSET(_summary!$A$24,0,MATCH(MID(CELL("filename",$A$1),FIND("]",CELL("filename",$A$1))+1,255),_summary!$B$24:$P$24,0),140,1),MATCH(1,($A91=_summary!$B$24:$B$141)*($B91=_summary!$C$24:$C$141),0))</f>
        <v>#VALUE!</v>
      </c>
    </row>
    <row r="92" customFormat="false" ht="15" hidden="false" customHeight="false" outlineLevel="0" collapsed="false">
      <c r="A92" s="0" t="s">
        <v>38</v>
      </c>
      <c r="B92" s="0" t="n">
        <f aca="false">B63+1</f>
        <v>4</v>
      </c>
      <c r="C92" s="77" t="e">
        <f aca="true">INDEX(OFFSET(_summary!$T$24,0,MATCH(MID(CELL("filename",$A$1),FIND("]",CELL("filename",$A$1))+1,255),_summary!$U$24:$AH$24,0),140,1),MATCH($A92,_summary!$B$24:$B$141,0))</f>
        <v>#VALUE!</v>
      </c>
      <c r="D92" s="78" t="e">
        <f aca="false">C92-5*(C92-$I92)/($I$1-C$1)</f>
        <v>#VALUE!</v>
      </c>
      <c r="E92" s="78" t="e">
        <f aca="false">D92-5*(D92-$I92)/($I$1-D$1)</f>
        <v>#VALUE!</v>
      </c>
      <c r="F92" s="78" t="e">
        <f aca="false">E92-5*(E92-$I92)/($I$1-E$1)</f>
        <v>#VALUE!</v>
      </c>
      <c r="G92" s="78" t="e">
        <f aca="false">F92-5*(F92-$I92)/($I$1-F$1)</f>
        <v>#VALUE!</v>
      </c>
      <c r="H92" s="78" t="e">
        <f aca="false">G92-5*(G92-$I92)/($I$1-G$1)</f>
        <v>#VALUE!</v>
      </c>
      <c r="I92" s="77" t="e">
        <f aca="true" t="array" ref="I92:I92">INDEX(OFFSET(_summary!$A$24,0,MATCH(MID(CELL("filename",$A$1),FIND("]",CELL("filename",$A$1))+1,255),_summary!$B$24:$P$24,0),140,1),MATCH(1,($A92=_summary!$B$24:$B$141)*($B92=_summary!$C$24:$C$141),0))</f>
        <v>#VALUE!</v>
      </c>
    </row>
    <row r="93" customFormat="false" ht="15" hidden="false" customHeight="false" outlineLevel="0" collapsed="false">
      <c r="A93" s="0" t="s">
        <v>39</v>
      </c>
      <c r="B93" s="0" t="n">
        <f aca="false">B64+1</f>
        <v>4</v>
      </c>
      <c r="C93" s="77" t="e">
        <f aca="true">INDEX(OFFSET(_summary!$T$24,0,MATCH(MID(CELL("filename",$A$1),FIND("]",CELL("filename",$A$1))+1,255),_summary!$U$24:$AH$24,0),140,1),MATCH($A93,_summary!$B$24:$B$141,0))</f>
        <v>#VALUE!</v>
      </c>
      <c r="D93" s="78" t="e">
        <f aca="false">C93-5*(C93-$I93)/($I$1-C$1)</f>
        <v>#VALUE!</v>
      </c>
      <c r="E93" s="78" t="e">
        <f aca="false">D93-5*(D93-$I93)/($I$1-D$1)</f>
        <v>#VALUE!</v>
      </c>
      <c r="F93" s="78" t="e">
        <f aca="false">E93-5*(E93-$I93)/($I$1-E$1)</f>
        <v>#VALUE!</v>
      </c>
      <c r="G93" s="78" t="e">
        <f aca="false">F93-5*(F93-$I93)/($I$1-F$1)</f>
        <v>#VALUE!</v>
      </c>
      <c r="H93" s="78" t="e">
        <f aca="false">G93-5*(G93-$I93)/($I$1-G$1)</f>
        <v>#VALUE!</v>
      </c>
      <c r="I93" s="77" t="e">
        <f aca="true" t="array" ref="I93:I93">INDEX(OFFSET(_summary!$A$24,0,MATCH(MID(CELL("filename",$A$1),FIND("]",CELL("filename",$A$1))+1,255),_summary!$B$24:$P$24,0),140,1),MATCH(1,($A93=_summary!$B$24:$B$141)*($B93=_summary!$C$24:$C$141),0))</f>
        <v>#VALUE!</v>
      </c>
    </row>
    <row r="94" customFormat="false" ht="15" hidden="false" customHeight="false" outlineLevel="0" collapsed="false">
      <c r="A94" s="0" t="s">
        <v>40</v>
      </c>
      <c r="B94" s="0" t="n">
        <f aca="false">B65+1</f>
        <v>4</v>
      </c>
      <c r="C94" s="77" t="e">
        <f aca="true">INDEX(OFFSET(_summary!$T$24,0,MATCH(MID(CELL("filename",$A$1),FIND("]",CELL("filename",$A$1))+1,255),_summary!$U$24:$AH$24,0),140,1),MATCH($A94,_summary!$B$24:$B$141,0))</f>
        <v>#VALUE!</v>
      </c>
      <c r="D94" s="78" t="e">
        <f aca="false">C94-5*(C94-$I94)/($I$1-C$1)</f>
        <v>#VALUE!</v>
      </c>
      <c r="E94" s="78" t="e">
        <f aca="false">D94-5*(D94-$I94)/($I$1-D$1)</f>
        <v>#VALUE!</v>
      </c>
      <c r="F94" s="78" t="e">
        <f aca="false">E94-5*(E94-$I94)/($I$1-E$1)</f>
        <v>#VALUE!</v>
      </c>
      <c r="G94" s="78" t="e">
        <f aca="false">F94-5*(F94-$I94)/($I$1-F$1)</f>
        <v>#VALUE!</v>
      </c>
      <c r="H94" s="78" t="e">
        <f aca="false">G94-5*(G94-$I94)/($I$1-G$1)</f>
        <v>#VALUE!</v>
      </c>
      <c r="I94" s="77" t="e">
        <f aca="true" t="array" ref="I94:I94">INDEX(OFFSET(_summary!$A$24,0,MATCH(MID(CELL("filename",$A$1),FIND("]",CELL("filename",$A$1))+1,255),_summary!$B$24:$P$24,0),140,1),MATCH(1,($A94=_summary!$B$24:$B$141)*($B94=_summary!$C$24:$C$141),0))</f>
        <v>#VALUE!</v>
      </c>
    </row>
    <row r="95" customFormat="false" ht="15" hidden="false" customHeight="false" outlineLevel="0" collapsed="false">
      <c r="A95" s="0" t="s">
        <v>41</v>
      </c>
      <c r="B95" s="0" t="n">
        <f aca="false">B66+1</f>
        <v>4</v>
      </c>
      <c r="C95" s="77" t="e">
        <f aca="true">INDEX(OFFSET(_summary!$T$24,0,MATCH(MID(CELL("filename",$A$1),FIND("]",CELL("filename",$A$1))+1,255),_summary!$U$24:$AH$24,0),140,1),MATCH($A95,_summary!$B$24:$B$141,0))</f>
        <v>#VALUE!</v>
      </c>
      <c r="D95" s="78" t="e">
        <f aca="false">C95-5*(C95-$I95)/($I$1-C$1)</f>
        <v>#VALUE!</v>
      </c>
      <c r="E95" s="78" t="e">
        <f aca="false">D95-5*(D95-$I95)/($I$1-D$1)</f>
        <v>#VALUE!</v>
      </c>
      <c r="F95" s="78" t="e">
        <f aca="false">E95-5*(E95-$I95)/($I$1-E$1)</f>
        <v>#VALUE!</v>
      </c>
      <c r="G95" s="78" t="e">
        <f aca="false">F95-5*(F95-$I95)/($I$1-F$1)</f>
        <v>#VALUE!</v>
      </c>
      <c r="H95" s="78" t="e">
        <f aca="false">G95-5*(G95-$I95)/($I$1-G$1)</f>
        <v>#VALUE!</v>
      </c>
      <c r="I95" s="77" t="e">
        <f aca="true" t="array" ref="I95:I95">INDEX(OFFSET(_summary!$A$24,0,MATCH(MID(CELL("filename",$A$1),FIND("]",CELL("filename",$A$1))+1,255),_summary!$B$24:$P$24,0),140,1),MATCH(1,($A95=_summary!$B$24:$B$141)*($B95=_summary!$C$24:$C$141),0))</f>
        <v>#VALUE!</v>
      </c>
    </row>
    <row r="96" customFormat="false" ht="15" hidden="false" customHeight="false" outlineLevel="0" collapsed="false">
      <c r="A96" s="0" t="s">
        <v>42</v>
      </c>
      <c r="B96" s="0" t="n">
        <f aca="false">B67+1</f>
        <v>4</v>
      </c>
      <c r="C96" s="77" t="e">
        <f aca="true">INDEX(OFFSET(_summary!$T$24,0,MATCH(MID(CELL("filename",$A$1),FIND("]",CELL("filename",$A$1))+1,255),_summary!$U$24:$AH$24,0),140,1),MATCH($A96,_summary!$B$24:$B$141,0))</f>
        <v>#VALUE!</v>
      </c>
      <c r="D96" s="78" t="e">
        <f aca="false">C96-5*(C96-$I96)/($I$1-C$1)</f>
        <v>#VALUE!</v>
      </c>
      <c r="E96" s="78" t="e">
        <f aca="false">D96-5*(D96-$I96)/($I$1-D$1)</f>
        <v>#VALUE!</v>
      </c>
      <c r="F96" s="78" t="e">
        <f aca="false">E96-5*(E96-$I96)/($I$1-E$1)</f>
        <v>#VALUE!</v>
      </c>
      <c r="G96" s="78" t="e">
        <f aca="false">F96-5*(F96-$I96)/($I$1-F$1)</f>
        <v>#VALUE!</v>
      </c>
      <c r="H96" s="78" t="e">
        <f aca="false">G96-5*(G96-$I96)/($I$1-G$1)</f>
        <v>#VALUE!</v>
      </c>
      <c r="I96" s="77" t="e">
        <f aca="true" t="array" ref="I96:I96">INDEX(OFFSET(_summary!$A$24,0,MATCH(MID(CELL("filename",$A$1),FIND("]",CELL("filename",$A$1))+1,255),_summary!$B$24:$P$24,0),140,1),MATCH(1,($A96=_summary!$B$24:$B$141)*($B96=_summary!$C$24:$C$141),0))</f>
        <v>#VALUE!</v>
      </c>
    </row>
    <row r="97" customFormat="false" ht="15" hidden="false" customHeight="false" outlineLevel="0" collapsed="false">
      <c r="A97" s="0" t="s">
        <v>43</v>
      </c>
      <c r="B97" s="0" t="n">
        <f aca="false">B68+1</f>
        <v>4</v>
      </c>
      <c r="C97" s="77" t="e">
        <f aca="true">INDEX(OFFSET(_summary!$T$24,0,MATCH(MID(CELL("filename",$A$1),FIND("]",CELL("filename",$A$1))+1,255),_summary!$U$24:$AH$24,0),140,1),MATCH($A97,_summary!$B$24:$B$141,0))</f>
        <v>#VALUE!</v>
      </c>
      <c r="D97" s="78" t="e">
        <f aca="false">C97-5*(C97-$I97)/($I$1-C$1)</f>
        <v>#VALUE!</v>
      </c>
      <c r="E97" s="78" t="e">
        <f aca="false">D97-5*(D97-$I97)/($I$1-D$1)</f>
        <v>#VALUE!</v>
      </c>
      <c r="F97" s="78" t="e">
        <f aca="false">E97-5*(E97-$I97)/($I$1-E$1)</f>
        <v>#VALUE!</v>
      </c>
      <c r="G97" s="78" t="e">
        <f aca="false">F97-5*(F97-$I97)/($I$1-F$1)</f>
        <v>#VALUE!</v>
      </c>
      <c r="H97" s="78" t="e">
        <f aca="false">G97-5*(G97-$I97)/($I$1-G$1)</f>
        <v>#VALUE!</v>
      </c>
      <c r="I97" s="77" t="e">
        <f aca="true" t="array" ref="I97:I97">INDEX(OFFSET(_summary!$A$24,0,MATCH(MID(CELL("filename",$A$1),FIND("]",CELL("filename",$A$1))+1,255),_summary!$B$24:$P$24,0),140,1),MATCH(1,($A97=_summary!$B$24:$B$141)*($B97=_summary!$C$24:$C$141),0))</f>
        <v>#VALUE!</v>
      </c>
    </row>
    <row r="98" customFormat="false" ht="15" hidden="false" customHeight="false" outlineLevel="0" collapsed="false">
      <c r="A98" s="0" t="s">
        <v>44</v>
      </c>
      <c r="B98" s="0" t="n">
        <f aca="false">B69+1</f>
        <v>4</v>
      </c>
      <c r="C98" s="77" t="e">
        <f aca="true">INDEX(OFFSET(_summary!$T$24,0,MATCH(MID(CELL("filename",$A$1),FIND("]",CELL("filename",$A$1))+1,255),_summary!$U$24:$AH$24,0),140,1),MATCH($A98,_summary!$B$24:$B$141,0))</f>
        <v>#VALUE!</v>
      </c>
      <c r="D98" s="78" t="e">
        <f aca="false">C98-5*(C98-$I98)/($I$1-C$1)</f>
        <v>#VALUE!</v>
      </c>
      <c r="E98" s="78" t="e">
        <f aca="false">D98-5*(D98-$I98)/($I$1-D$1)</f>
        <v>#VALUE!</v>
      </c>
      <c r="F98" s="78" t="e">
        <f aca="false">E98-5*(E98-$I98)/($I$1-E$1)</f>
        <v>#VALUE!</v>
      </c>
      <c r="G98" s="78" t="e">
        <f aca="false">F98-5*(F98-$I98)/($I$1-F$1)</f>
        <v>#VALUE!</v>
      </c>
      <c r="H98" s="78" t="e">
        <f aca="false">G98-5*(G98-$I98)/($I$1-G$1)</f>
        <v>#VALUE!</v>
      </c>
      <c r="I98" s="77" t="e">
        <f aca="true" t="array" ref="I98:I98">INDEX(OFFSET(_summary!$A$24,0,MATCH(MID(CELL("filename",$A$1),FIND("]",CELL("filename",$A$1))+1,255),_summary!$B$24:$P$24,0),140,1),MATCH(1,($A98=_summary!$B$24:$B$141)*($B98=_summary!$C$24:$C$141),0))</f>
        <v>#VALUE!</v>
      </c>
    </row>
    <row r="99" customFormat="false" ht="15" hidden="false" customHeight="false" outlineLevel="0" collapsed="false">
      <c r="A99" s="0" t="s">
        <v>45</v>
      </c>
      <c r="B99" s="0" t="n">
        <f aca="false">B70+1</f>
        <v>4</v>
      </c>
      <c r="C99" s="77" t="e">
        <f aca="true">INDEX(OFFSET(_summary!$T$24,0,MATCH(MID(CELL("filename",$A$1),FIND("]",CELL("filename",$A$1))+1,255),_summary!$U$24:$AH$24,0),140,1),MATCH($A99,_summary!$B$24:$B$141,0))</f>
        <v>#VALUE!</v>
      </c>
      <c r="D99" s="78" t="e">
        <f aca="false">C99-5*(C99-$I99)/($I$1-C$1)</f>
        <v>#VALUE!</v>
      </c>
      <c r="E99" s="78" t="e">
        <f aca="false">D99-5*(D99-$I99)/($I$1-D$1)</f>
        <v>#VALUE!</v>
      </c>
      <c r="F99" s="78" t="e">
        <f aca="false">E99-5*(E99-$I99)/($I$1-E$1)</f>
        <v>#VALUE!</v>
      </c>
      <c r="G99" s="78" t="e">
        <f aca="false">F99-5*(F99-$I99)/($I$1-F$1)</f>
        <v>#VALUE!</v>
      </c>
      <c r="H99" s="78" t="e">
        <f aca="false">G99-5*(G99-$I99)/($I$1-G$1)</f>
        <v>#VALUE!</v>
      </c>
      <c r="I99" s="77" t="e">
        <f aca="true" t="array" ref="I99:I99">INDEX(OFFSET(_summary!$A$24,0,MATCH(MID(CELL("filename",$A$1),FIND("]",CELL("filename",$A$1))+1,255),_summary!$B$24:$P$24,0),140,1),MATCH(1,($A99=_summary!$B$24:$B$141)*($B99=_summary!$C$24:$C$141),0))</f>
        <v>#VALUE!</v>
      </c>
    </row>
    <row r="100" customFormat="false" ht="15" hidden="false" customHeight="false" outlineLevel="0" collapsed="false">
      <c r="A100" s="0" t="s">
        <v>46</v>
      </c>
      <c r="B100" s="0" t="n">
        <f aca="false">B71+1</f>
        <v>4</v>
      </c>
      <c r="C100" s="77" t="e">
        <f aca="true">INDEX(OFFSET(_summary!$T$24,0,MATCH(MID(CELL("filename",$A$1),FIND("]",CELL("filename",$A$1))+1,255),_summary!$U$24:$AH$24,0),140,1),MATCH($A100,_summary!$B$24:$B$141,0))</f>
        <v>#VALUE!</v>
      </c>
      <c r="D100" s="78" t="e">
        <f aca="false">C100-5*(C100-$I100)/($I$1-C$1)</f>
        <v>#VALUE!</v>
      </c>
      <c r="E100" s="78" t="e">
        <f aca="false">D100-5*(D100-$I100)/($I$1-D$1)</f>
        <v>#VALUE!</v>
      </c>
      <c r="F100" s="78" t="e">
        <f aca="false">E100-5*(E100-$I100)/($I$1-E$1)</f>
        <v>#VALUE!</v>
      </c>
      <c r="G100" s="78" t="e">
        <f aca="false">F100-5*(F100-$I100)/($I$1-F$1)</f>
        <v>#VALUE!</v>
      </c>
      <c r="H100" s="78" t="e">
        <f aca="false">G100-5*(G100-$I100)/($I$1-G$1)</f>
        <v>#VALUE!</v>
      </c>
      <c r="I100" s="77" t="e">
        <f aca="true" t="array" ref="I100:I100">INDEX(OFFSET(_summary!$A$24,0,MATCH(MID(CELL("filename",$A$1),FIND("]",CELL("filename",$A$1))+1,255),_summary!$B$24:$P$24,0),140,1),MATCH(1,($A100=_summary!$B$24:$B$141)*($B100=_summary!$C$24:$C$141),0))</f>
        <v>#VALUE!</v>
      </c>
    </row>
    <row r="101" customFormat="false" ht="15" hidden="false" customHeight="false" outlineLevel="0" collapsed="false">
      <c r="A101" s="0" t="s">
        <v>47</v>
      </c>
      <c r="B101" s="0" t="n">
        <f aca="false">B72+1</f>
        <v>4</v>
      </c>
      <c r="C101" s="77" t="e">
        <f aca="true">INDEX(OFFSET(_summary!$T$24,0,MATCH(MID(CELL("filename",$A$1),FIND("]",CELL("filename",$A$1))+1,255),_summary!$U$24:$AH$24,0),140,1),MATCH($A101,_summary!$B$24:$B$141,0))</f>
        <v>#VALUE!</v>
      </c>
      <c r="D101" s="78" t="e">
        <f aca="false">C101-5*(C101-$I101)/($I$1-C$1)</f>
        <v>#VALUE!</v>
      </c>
      <c r="E101" s="78" t="e">
        <f aca="false">D101-5*(D101-$I101)/($I$1-D$1)</f>
        <v>#VALUE!</v>
      </c>
      <c r="F101" s="78" t="e">
        <f aca="false">E101-5*(E101-$I101)/($I$1-E$1)</f>
        <v>#VALUE!</v>
      </c>
      <c r="G101" s="78" t="e">
        <f aca="false">F101-5*(F101-$I101)/($I$1-F$1)</f>
        <v>#VALUE!</v>
      </c>
      <c r="H101" s="78" t="e">
        <f aca="false">G101-5*(G101-$I101)/($I$1-G$1)</f>
        <v>#VALUE!</v>
      </c>
      <c r="I101" s="77" t="e">
        <f aca="true" t="array" ref="I101:I101">INDEX(OFFSET(_summary!$A$24,0,MATCH(MID(CELL("filename",$A$1),FIND("]",CELL("filename",$A$1))+1,255),_summary!$B$24:$P$24,0),140,1),MATCH(1,($A101=_summary!$B$24:$B$141)*($B101=_summary!$C$24:$C$141),0))</f>
        <v>#VALUE!</v>
      </c>
    </row>
    <row r="102" customFormat="false" ht="15" hidden="false" customHeight="false" outlineLevel="0" collapsed="false">
      <c r="A102" s="0" t="s">
        <v>48</v>
      </c>
      <c r="B102" s="0" t="n">
        <f aca="false">B73+1</f>
        <v>4</v>
      </c>
      <c r="C102" s="77" t="e">
        <f aca="true">INDEX(OFFSET(_summary!$T$24,0,MATCH(MID(CELL("filename",$A$1),FIND("]",CELL("filename",$A$1))+1,255),_summary!$U$24:$AH$24,0),140,1),MATCH($A102,_summary!$B$24:$B$141,0))</f>
        <v>#VALUE!</v>
      </c>
      <c r="D102" s="78" t="e">
        <f aca="false">C102-5*(C102-$I102)/($I$1-C$1)</f>
        <v>#VALUE!</v>
      </c>
      <c r="E102" s="78" t="e">
        <f aca="false">D102-5*(D102-$I102)/($I$1-D$1)</f>
        <v>#VALUE!</v>
      </c>
      <c r="F102" s="78" t="e">
        <f aca="false">E102-5*(E102-$I102)/($I$1-E$1)</f>
        <v>#VALUE!</v>
      </c>
      <c r="G102" s="78" t="e">
        <f aca="false">F102-5*(F102-$I102)/($I$1-F$1)</f>
        <v>#VALUE!</v>
      </c>
      <c r="H102" s="78" t="e">
        <f aca="false">G102-5*(G102-$I102)/($I$1-G$1)</f>
        <v>#VALUE!</v>
      </c>
      <c r="I102" s="77" t="e">
        <f aca="true" t="array" ref="I102:I102">INDEX(OFFSET(_summary!$A$24,0,MATCH(MID(CELL("filename",$A$1),FIND("]",CELL("filename",$A$1))+1,255),_summary!$B$24:$P$24,0),140,1),MATCH(1,($A102=_summary!$B$24:$B$141)*($B102=_summary!$C$24:$C$141),0))</f>
        <v>#VALUE!</v>
      </c>
    </row>
    <row r="103" customFormat="false" ht="15" hidden="false" customHeight="false" outlineLevel="0" collapsed="false">
      <c r="A103" s="0" t="s">
        <v>49</v>
      </c>
      <c r="B103" s="0" t="n">
        <f aca="false">B74+1</f>
        <v>4</v>
      </c>
      <c r="C103" s="77" t="e">
        <f aca="true">INDEX(OFFSET(_summary!$T$24,0,MATCH(MID(CELL("filename",$A$1),FIND("]",CELL("filename",$A$1))+1,255),_summary!$U$24:$AH$24,0),140,1),MATCH($A103,_summary!$B$24:$B$141,0))</f>
        <v>#VALUE!</v>
      </c>
      <c r="D103" s="78" t="e">
        <f aca="false">C103-5*(C103-$I103)/($I$1-C$1)</f>
        <v>#VALUE!</v>
      </c>
      <c r="E103" s="78" t="e">
        <f aca="false">D103-5*(D103-$I103)/($I$1-D$1)</f>
        <v>#VALUE!</v>
      </c>
      <c r="F103" s="78" t="e">
        <f aca="false">E103-5*(E103-$I103)/($I$1-E$1)</f>
        <v>#VALUE!</v>
      </c>
      <c r="G103" s="78" t="e">
        <f aca="false">F103-5*(F103-$I103)/($I$1-F$1)</f>
        <v>#VALUE!</v>
      </c>
      <c r="H103" s="78" t="e">
        <f aca="false">G103-5*(G103-$I103)/($I$1-G$1)</f>
        <v>#VALUE!</v>
      </c>
      <c r="I103" s="77" t="e">
        <f aca="true" t="array" ref="I103:I103">INDEX(OFFSET(_summary!$A$24,0,MATCH(MID(CELL("filename",$A$1),FIND("]",CELL("filename",$A$1))+1,255),_summary!$B$24:$P$24,0),140,1),MATCH(1,($A103=_summary!$B$24:$B$141)*($B103=_summary!$C$24:$C$141),0))</f>
        <v>#VALUE!</v>
      </c>
    </row>
    <row r="104" customFormat="false" ht="15" hidden="false" customHeight="false" outlineLevel="0" collapsed="false">
      <c r="A104" s="0" t="s">
        <v>50</v>
      </c>
      <c r="B104" s="0" t="n">
        <f aca="false">B75+1</f>
        <v>4</v>
      </c>
      <c r="C104" s="77" t="e">
        <f aca="true">INDEX(OFFSET(_summary!$T$24,0,MATCH(MID(CELL("filename",$A$1),FIND("]",CELL("filename",$A$1))+1,255),_summary!$U$24:$AH$24,0),140,1),MATCH($A104,_summary!$B$24:$B$141,0))</f>
        <v>#VALUE!</v>
      </c>
      <c r="D104" s="78" t="e">
        <f aca="false">C104-5*(C104-$I104)/($I$1-C$1)</f>
        <v>#VALUE!</v>
      </c>
      <c r="E104" s="78" t="e">
        <f aca="false">D104-5*(D104-$I104)/($I$1-D$1)</f>
        <v>#VALUE!</v>
      </c>
      <c r="F104" s="78" t="e">
        <f aca="false">E104-5*(E104-$I104)/($I$1-E$1)</f>
        <v>#VALUE!</v>
      </c>
      <c r="G104" s="78" t="e">
        <f aca="false">F104-5*(F104-$I104)/($I$1-F$1)</f>
        <v>#VALUE!</v>
      </c>
      <c r="H104" s="78" t="e">
        <f aca="false">G104-5*(G104-$I104)/($I$1-G$1)</f>
        <v>#VALUE!</v>
      </c>
      <c r="I104" s="77" t="e">
        <f aca="true" t="array" ref="I104:I104">INDEX(OFFSET(_summary!$A$24,0,MATCH(MID(CELL("filename",$A$1),FIND("]",CELL("filename",$A$1))+1,255),_summary!$B$24:$P$24,0),140,1),MATCH(1,($A104=_summary!$B$24:$B$141)*($B104=_summary!$C$24:$C$141),0))</f>
        <v>#VALUE!</v>
      </c>
    </row>
    <row r="105" customFormat="false" ht="15" hidden="false" customHeight="false" outlineLevel="0" collapsed="false">
      <c r="A105" s="0" t="s">
        <v>51</v>
      </c>
      <c r="B105" s="0" t="n">
        <f aca="false">B76+1</f>
        <v>4</v>
      </c>
      <c r="C105" s="77" t="e">
        <f aca="true">INDEX(OFFSET(_summary!$T$24,0,MATCH(MID(CELL("filename",$A$1),FIND("]",CELL("filename",$A$1))+1,255),_summary!$U$24:$AH$24,0),140,1),MATCH($A105,_summary!$B$24:$B$141,0))</f>
        <v>#VALUE!</v>
      </c>
      <c r="D105" s="78" t="e">
        <f aca="false">C105-5*(C105-$I105)/($I$1-C$1)</f>
        <v>#VALUE!</v>
      </c>
      <c r="E105" s="78" t="e">
        <f aca="false">D105-5*(D105-$I105)/($I$1-D$1)</f>
        <v>#VALUE!</v>
      </c>
      <c r="F105" s="78" t="e">
        <f aca="false">E105-5*(E105-$I105)/($I$1-E$1)</f>
        <v>#VALUE!</v>
      </c>
      <c r="G105" s="78" t="e">
        <f aca="false">F105-5*(F105-$I105)/($I$1-F$1)</f>
        <v>#VALUE!</v>
      </c>
      <c r="H105" s="78" t="e">
        <f aca="false">G105-5*(G105-$I105)/($I$1-G$1)</f>
        <v>#VALUE!</v>
      </c>
      <c r="I105" s="77" t="e">
        <f aca="true" t="array" ref="I105:I105">INDEX(OFFSET(_summary!$A$24,0,MATCH(MID(CELL("filename",$A$1),FIND("]",CELL("filename",$A$1))+1,255),_summary!$B$24:$P$24,0),140,1),MATCH(1,($A105=_summary!$B$24:$B$141)*($B105=_summary!$C$24:$C$141),0))</f>
        <v>#VALUE!</v>
      </c>
    </row>
    <row r="106" customFormat="false" ht="15" hidden="false" customHeight="false" outlineLevel="0" collapsed="false">
      <c r="A106" s="0" t="s">
        <v>52</v>
      </c>
      <c r="B106" s="0" t="n">
        <f aca="false">B77+1</f>
        <v>4</v>
      </c>
      <c r="C106" s="77" t="e">
        <f aca="true">INDEX(OFFSET(_summary!$T$24,0,MATCH(MID(CELL("filename",$A$1),FIND("]",CELL("filename",$A$1))+1,255),_summary!$U$24:$AH$24,0),140,1),MATCH($A106,_summary!$B$24:$B$141,0))</f>
        <v>#VALUE!</v>
      </c>
      <c r="D106" s="78" t="e">
        <f aca="false">C106-5*(C106-$I106)/($I$1-C$1)</f>
        <v>#VALUE!</v>
      </c>
      <c r="E106" s="78" t="e">
        <f aca="false">D106-5*(D106-$I106)/($I$1-D$1)</f>
        <v>#VALUE!</v>
      </c>
      <c r="F106" s="78" t="e">
        <f aca="false">E106-5*(E106-$I106)/($I$1-E$1)</f>
        <v>#VALUE!</v>
      </c>
      <c r="G106" s="78" t="e">
        <f aca="false">F106-5*(F106-$I106)/($I$1-F$1)</f>
        <v>#VALUE!</v>
      </c>
      <c r="H106" s="78" t="e">
        <f aca="false">G106-5*(G106-$I106)/($I$1-G$1)</f>
        <v>#VALUE!</v>
      </c>
      <c r="I106" s="77" t="e">
        <f aca="true" t="array" ref="I106:I106">INDEX(OFFSET(_summary!$A$24,0,MATCH(MID(CELL("filename",$A$1),FIND("]",CELL("filename",$A$1))+1,255),_summary!$B$24:$P$24,0),140,1),MATCH(1,($A106=_summary!$B$24:$B$141)*($B106=_summary!$C$24:$C$141),0))</f>
        <v>#VALUE!</v>
      </c>
    </row>
    <row r="107" customFormat="false" ht="15" hidden="false" customHeight="false" outlineLevel="0" collapsed="false">
      <c r="A107" s="0" t="s">
        <v>53</v>
      </c>
      <c r="B107" s="0" t="n">
        <f aca="false">B78+1</f>
        <v>4</v>
      </c>
      <c r="C107" s="77" t="e">
        <f aca="true">INDEX(OFFSET(_summary!$T$24,0,MATCH(MID(CELL("filename",$A$1),FIND("]",CELL("filename",$A$1))+1,255),_summary!$U$24:$AH$24,0),140,1),MATCH($A107,_summary!$B$24:$B$141,0))</f>
        <v>#VALUE!</v>
      </c>
      <c r="D107" s="78" t="e">
        <f aca="false">C107-5*(C107-$I107)/($I$1-C$1)</f>
        <v>#VALUE!</v>
      </c>
      <c r="E107" s="78" t="e">
        <f aca="false">D107-5*(D107-$I107)/($I$1-D$1)</f>
        <v>#VALUE!</v>
      </c>
      <c r="F107" s="78" t="e">
        <f aca="false">E107-5*(E107-$I107)/($I$1-E$1)</f>
        <v>#VALUE!</v>
      </c>
      <c r="G107" s="78" t="e">
        <f aca="false">F107-5*(F107-$I107)/($I$1-F$1)</f>
        <v>#VALUE!</v>
      </c>
      <c r="H107" s="78" t="e">
        <f aca="false">G107-5*(G107-$I107)/($I$1-G$1)</f>
        <v>#VALUE!</v>
      </c>
      <c r="I107" s="77" t="e">
        <f aca="true" t="array" ref="I107:I107">INDEX(OFFSET(_summary!$A$24,0,MATCH(MID(CELL("filename",$A$1),FIND("]",CELL("filename",$A$1))+1,255),_summary!$B$24:$P$24,0),140,1),MATCH(1,($A107=_summary!$B$24:$B$141)*($B107=_summary!$C$24:$C$141),0))</f>
        <v>#VALUE!</v>
      </c>
    </row>
    <row r="108" customFormat="false" ht="15" hidden="false" customHeight="false" outlineLevel="0" collapsed="false">
      <c r="A108" s="0" t="s">
        <v>54</v>
      </c>
      <c r="B108" s="0" t="n">
        <f aca="false">B79+1</f>
        <v>4</v>
      </c>
      <c r="C108" s="77" t="e">
        <f aca="true">INDEX(OFFSET(_summary!$T$24,0,MATCH(MID(CELL("filename",$A$1),FIND("]",CELL("filename",$A$1))+1,255),_summary!$U$24:$AH$24,0),140,1),MATCH($A108,_summary!$B$24:$B$141,0))</f>
        <v>#VALUE!</v>
      </c>
      <c r="D108" s="78" t="e">
        <f aca="false">C108-5*(C108-$I108)/($I$1-C$1)</f>
        <v>#VALUE!</v>
      </c>
      <c r="E108" s="78" t="e">
        <f aca="false">D108-5*(D108-$I108)/($I$1-D$1)</f>
        <v>#VALUE!</v>
      </c>
      <c r="F108" s="78" t="e">
        <f aca="false">E108-5*(E108-$I108)/($I$1-E$1)</f>
        <v>#VALUE!</v>
      </c>
      <c r="G108" s="78" t="e">
        <f aca="false">F108-5*(F108-$I108)/($I$1-F$1)</f>
        <v>#VALUE!</v>
      </c>
      <c r="H108" s="78" t="e">
        <f aca="false">G108-5*(G108-$I108)/($I$1-G$1)</f>
        <v>#VALUE!</v>
      </c>
      <c r="I108" s="77" t="e">
        <f aca="true" t="array" ref="I108:I108">INDEX(OFFSET(_summary!$A$24,0,MATCH(MID(CELL("filename",$A$1),FIND("]",CELL("filename",$A$1))+1,255),_summary!$B$24:$P$24,0),140,1),MATCH(1,($A108=_summary!$B$24:$B$141)*($B108=_summary!$C$24:$C$141),0))</f>
        <v>#VALUE!</v>
      </c>
    </row>
    <row r="109" customFormat="false" ht="15" hidden="false" customHeight="false" outlineLevel="0" collapsed="false">
      <c r="A109" s="0" t="s">
        <v>55</v>
      </c>
      <c r="B109" s="0" t="n">
        <f aca="false">B80+1</f>
        <v>4</v>
      </c>
      <c r="C109" s="77" t="e">
        <f aca="true">INDEX(OFFSET(_summary!$T$24,0,MATCH(MID(CELL("filename",$A$1),FIND("]",CELL("filename",$A$1))+1,255),_summary!$U$24:$AH$24,0),140,1),MATCH($A109,_summary!$B$24:$B$141,0))</f>
        <v>#VALUE!</v>
      </c>
      <c r="D109" s="78" t="e">
        <f aca="false">C109-5*(C109-$I109)/($I$1-C$1)</f>
        <v>#VALUE!</v>
      </c>
      <c r="E109" s="78" t="e">
        <f aca="false">D109-5*(D109-$I109)/($I$1-D$1)</f>
        <v>#VALUE!</v>
      </c>
      <c r="F109" s="78" t="e">
        <f aca="false">E109-5*(E109-$I109)/($I$1-E$1)</f>
        <v>#VALUE!</v>
      </c>
      <c r="G109" s="78" t="e">
        <f aca="false">F109-5*(F109-$I109)/($I$1-F$1)</f>
        <v>#VALUE!</v>
      </c>
      <c r="H109" s="78" t="e">
        <f aca="false">G109-5*(G109-$I109)/($I$1-G$1)</f>
        <v>#VALUE!</v>
      </c>
      <c r="I109" s="77" t="e">
        <f aca="true" t="array" ref="I109:I109">INDEX(OFFSET(_summary!$A$24,0,MATCH(MID(CELL("filename",$A$1),FIND("]",CELL("filename",$A$1))+1,255),_summary!$B$24:$P$24,0),140,1),MATCH(1,($A109=_summary!$B$24:$B$141)*($B109=_summary!$C$24:$C$141),0))</f>
        <v>#VALUE!</v>
      </c>
    </row>
    <row r="110" customFormat="false" ht="15" hidden="false" customHeight="false" outlineLevel="0" collapsed="false">
      <c r="A110" s="0" t="s">
        <v>56</v>
      </c>
      <c r="B110" s="0" t="n">
        <f aca="false">B81+1</f>
        <v>4</v>
      </c>
      <c r="C110" s="77" t="e">
        <f aca="true">INDEX(OFFSET(_summary!$T$24,0,MATCH(MID(CELL("filename",$A$1),FIND("]",CELL("filename",$A$1))+1,255),_summary!$U$24:$AH$24,0),140,1),MATCH($A110,_summary!$B$24:$B$141,0))</f>
        <v>#VALUE!</v>
      </c>
      <c r="D110" s="78" t="e">
        <f aca="false">C110-5*(C110-$I110)/($I$1-C$1)</f>
        <v>#VALUE!</v>
      </c>
      <c r="E110" s="78" t="e">
        <f aca="false">D110-5*(D110-$I110)/($I$1-D$1)</f>
        <v>#VALUE!</v>
      </c>
      <c r="F110" s="78" t="e">
        <f aca="false">E110-5*(E110-$I110)/($I$1-E$1)</f>
        <v>#VALUE!</v>
      </c>
      <c r="G110" s="78" t="e">
        <f aca="false">F110-5*(F110-$I110)/($I$1-F$1)</f>
        <v>#VALUE!</v>
      </c>
      <c r="H110" s="78" t="e">
        <f aca="false">G110-5*(G110-$I110)/($I$1-G$1)</f>
        <v>#VALUE!</v>
      </c>
      <c r="I110" s="77" t="e">
        <f aca="true" t="array" ref="I110:I110">INDEX(OFFSET(_summary!$A$24,0,MATCH(MID(CELL("filename",$A$1),FIND("]",CELL("filename",$A$1))+1,255),_summary!$B$24:$P$24,0),140,1),MATCH(1,($A110=_summary!$B$24:$B$141)*($B110=_summary!$C$24:$C$141),0))</f>
        <v>#VALUE!</v>
      </c>
    </row>
    <row r="111" customFormat="false" ht="15" hidden="false" customHeight="false" outlineLevel="0" collapsed="false">
      <c r="A111" s="0" t="s">
        <v>57</v>
      </c>
      <c r="B111" s="0" t="n">
        <f aca="false">B82+1</f>
        <v>4</v>
      </c>
      <c r="C111" s="77" t="e">
        <f aca="true">INDEX(OFFSET(_summary!$T$24,0,MATCH(MID(CELL("filename",$A$1),FIND("]",CELL("filename",$A$1))+1,255),_summary!$U$24:$AH$24,0),140,1),MATCH($A111,_summary!$B$24:$B$141,0))</f>
        <v>#VALUE!</v>
      </c>
      <c r="D111" s="78" t="e">
        <f aca="false">C111-5*(C111-$I111)/($I$1-C$1)</f>
        <v>#VALUE!</v>
      </c>
      <c r="E111" s="78" t="e">
        <f aca="false">D111-5*(D111-$I111)/($I$1-D$1)</f>
        <v>#VALUE!</v>
      </c>
      <c r="F111" s="78" t="e">
        <f aca="false">E111-5*(E111-$I111)/($I$1-E$1)</f>
        <v>#VALUE!</v>
      </c>
      <c r="G111" s="78" t="e">
        <f aca="false">F111-5*(F111-$I111)/($I$1-F$1)</f>
        <v>#VALUE!</v>
      </c>
      <c r="H111" s="78" t="e">
        <f aca="false">G111-5*(G111-$I111)/($I$1-G$1)</f>
        <v>#VALUE!</v>
      </c>
      <c r="I111" s="77" t="e">
        <f aca="true" t="array" ref="I111:I111">INDEX(OFFSET(_summary!$A$24,0,MATCH(MID(CELL("filename",$A$1),FIND("]",CELL("filename",$A$1))+1,255),_summary!$B$24:$P$24,0),140,1),MATCH(1,($A111=_summary!$B$24:$B$141)*($B111=_summary!$C$24:$C$141),0))</f>
        <v>#VALUE!</v>
      </c>
    </row>
    <row r="112" customFormat="false" ht="15" hidden="false" customHeight="false" outlineLevel="0" collapsed="false">
      <c r="A112" s="0" t="s">
        <v>58</v>
      </c>
      <c r="B112" s="0" t="n">
        <f aca="false">B83+1</f>
        <v>4</v>
      </c>
      <c r="C112" s="77" t="e">
        <f aca="true">INDEX(OFFSET(_summary!$T$24,0,MATCH(MID(CELL("filename",$A$1),FIND("]",CELL("filename",$A$1))+1,255),_summary!$U$24:$AH$24,0),140,1),MATCH($A112,_summary!$B$24:$B$141,0))</f>
        <v>#VALUE!</v>
      </c>
      <c r="D112" s="78" t="e">
        <f aca="false">C112-5*(C112-$I112)/($I$1-C$1)</f>
        <v>#VALUE!</v>
      </c>
      <c r="E112" s="78" t="e">
        <f aca="false">D112-5*(D112-$I112)/($I$1-D$1)</f>
        <v>#VALUE!</v>
      </c>
      <c r="F112" s="78" t="e">
        <f aca="false">E112-5*(E112-$I112)/($I$1-E$1)</f>
        <v>#VALUE!</v>
      </c>
      <c r="G112" s="78" t="e">
        <f aca="false">F112-5*(F112-$I112)/($I$1-F$1)</f>
        <v>#VALUE!</v>
      </c>
      <c r="H112" s="78" t="e">
        <f aca="false">G112-5*(G112-$I112)/($I$1-G$1)</f>
        <v>#VALUE!</v>
      </c>
      <c r="I112" s="77" t="e">
        <f aca="true" t="array" ref="I112:I112">INDEX(OFFSET(_summary!$A$24,0,MATCH(MID(CELL("filename",$A$1),FIND("]",CELL("filename",$A$1))+1,255),_summary!$B$24:$P$24,0),140,1),MATCH(1,($A112=_summary!$B$24:$B$141)*($B112=_summary!$C$24:$C$141),0))</f>
        <v>#VALUE!</v>
      </c>
    </row>
    <row r="113" customFormat="false" ht="15" hidden="false" customHeight="false" outlineLevel="0" collapsed="false">
      <c r="A113" s="0" t="s">
        <v>59</v>
      </c>
      <c r="B113" s="0" t="n">
        <f aca="false">B84+1</f>
        <v>4</v>
      </c>
      <c r="C113" s="77" t="e">
        <f aca="true">INDEX(OFFSET(_summary!$T$24,0,MATCH(MID(CELL("filename",$A$1),FIND("]",CELL("filename",$A$1))+1,255),_summary!$U$24:$AH$24,0),140,1),MATCH($A113,_summary!$B$24:$B$141,0))</f>
        <v>#VALUE!</v>
      </c>
      <c r="D113" s="78" t="e">
        <f aca="false">C113-5*(C113-$I113)/($I$1-C$1)</f>
        <v>#VALUE!</v>
      </c>
      <c r="E113" s="78" t="e">
        <f aca="false">D113-5*(D113-$I113)/($I$1-D$1)</f>
        <v>#VALUE!</v>
      </c>
      <c r="F113" s="78" t="e">
        <f aca="false">E113-5*(E113-$I113)/($I$1-E$1)</f>
        <v>#VALUE!</v>
      </c>
      <c r="G113" s="78" t="e">
        <f aca="false">F113-5*(F113-$I113)/($I$1-F$1)</f>
        <v>#VALUE!</v>
      </c>
      <c r="H113" s="78" t="e">
        <f aca="false">G113-5*(G113-$I113)/($I$1-G$1)</f>
        <v>#VALUE!</v>
      </c>
      <c r="I113" s="77" t="e">
        <f aca="true" t="array" ref="I113:I113">INDEX(OFFSET(_summary!$A$24,0,MATCH(MID(CELL("filename",$A$1),FIND("]",CELL("filename",$A$1))+1,255),_summary!$B$24:$P$24,0),140,1),MATCH(1,($A113=_summary!$B$24:$B$141)*($B113=_summary!$C$24:$C$141),0))</f>
        <v>#VALUE!</v>
      </c>
    </row>
    <row r="114" customFormat="false" ht="15" hidden="false" customHeight="false" outlineLevel="0" collapsed="false">
      <c r="A114" s="0" t="s">
        <v>60</v>
      </c>
      <c r="B114" s="0" t="n">
        <f aca="false">B85+1</f>
        <v>4</v>
      </c>
      <c r="C114" s="77" t="e">
        <f aca="true">INDEX(OFFSET(_summary!$T$24,0,MATCH(MID(CELL("filename",$A$1),FIND("]",CELL("filename",$A$1))+1,255),_summary!$U$24:$AH$24,0),140,1),MATCH($A114,_summary!$B$24:$B$141,0))</f>
        <v>#VALUE!</v>
      </c>
      <c r="D114" s="78" t="e">
        <f aca="false">C114-5*(C114-$I114)/($I$1-C$1)</f>
        <v>#VALUE!</v>
      </c>
      <c r="E114" s="78" t="e">
        <f aca="false">D114-5*(D114-$I114)/($I$1-D$1)</f>
        <v>#VALUE!</v>
      </c>
      <c r="F114" s="78" t="e">
        <f aca="false">E114-5*(E114-$I114)/($I$1-E$1)</f>
        <v>#VALUE!</v>
      </c>
      <c r="G114" s="78" t="e">
        <f aca="false">F114-5*(F114-$I114)/($I$1-F$1)</f>
        <v>#VALUE!</v>
      </c>
      <c r="H114" s="78" t="e">
        <f aca="false">G114-5*(G114-$I114)/($I$1-G$1)</f>
        <v>#VALUE!</v>
      </c>
      <c r="I114" s="77" t="e">
        <f aca="true" t="array" ref="I114:I114">INDEX(OFFSET(_summary!$A$24,0,MATCH(MID(CELL("filename",$A$1),FIND("]",CELL("filename",$A$1))+1,255),_summary!$B$24:$P$24,0),140,1),MATCH(1,($A114=_summary!$B$24:$B$141)*($B114=_summary!$C$24:$C$141),0))</f>
        <v>#VALUE!</v>
      </c>
    </row>
    <row r="115" customFormat="false" ht="15" hidden="false" customHeight="false" outlineLevel="0" collapsed="false">
      <c r="A115" s="0" t="s">
        <v>61</v>
      </c>
      <c r="B115" s="0" t="n">
        <f aca="false">B86+1</f>
        <v>4</v>
      </c>
      <c r="C115" s="77" t="e">
        <f aca="true">INDEX(OFFSET(_summary!$T$24,0,MATCH(MID(CELL("filename",$A$1),FIND("]",CELL("filename",$A$1))+1,255),_summary!$U$24:$AH$24,0),140,1),MATCH($A115,_summary!$B$24:$B$141,0))</f>
        <v>#VALUE!</v>
      </c>
      <c r="D115" s="78" t="e">
        <f aca="false">C115-5*(C115-$I115)/($I$1-C$1)</f>
        <v>#VALUE!</v>
      </c>
      <c r="E115" s="78" t="e">
        <f aca="false">D115-5*(D115-$I115)/($I$1-D$1)</f>
        <v>#VALUE!</v>
      </c>
      <c r="F115" s="78" t="e">
        <f aca="false">E115-5*(E115-$I115)/($I$1-E$1)</f>
        <v>#VALUE!</v>
      </c>
      <c r="G115" s="78" t="e">
        <f aca="false">F115-5*(F115-$I115)/($I$1-F$1)</f>
        <v>#VALUE!</v>
      </c>
      <c r="H115" s="78" t="e">
        <f aca="false">G115-5*(G115-$I115)/($I$1-G$1)</f>
        <v>#VALUE!</v>
      </c>
      <c r="I115" s="77" t="e">
        <f aca="true" t="array" ref="I115:I115">INDEX(OFFSET(_summary!$A$24,0,MATCH(MID(CELL("filename",$A$1),FIND("]",CELL("filename",$A$1))+1,255),_summary!$B$24:$P$24,0),140,1),MATCH(1,($A115=_summary!$B$24:$B$141)*($B115=_summary!$C$24:$C$141),0))</f>
        <v>#VALUE!</v>
      </c>
    </row>
    <row r="116" customFormat="false" ht="15" hidden="false" customHeight="false" outlineLevel="0" collapsed="false">
      <c r="A116" s="0" t="s">
        <v>62</v>
      </c>
      <c r="B116" s="0" t="n">
        <f aca="false">B87+1</f>
        <v>4</v>
      </c>
      <c r="C116" s="77" t="e">
        <f aca="true">INDEX(OFFSET(_summary!$T$24,0,MATCH(MID(CELL("filename",$A$1),FIND("]",CELL("filename",$A$1))+1,255),_summary!$U$24:$AH$24,0),140,1),MATCH($A116,_summary!$B$24:$B$141,0))</f>
        <v>#VALUE!</v>
      </c>
      <c r="D116" s="78" t="e">
        <f aca="false">C116-5*(C116-$I116)/($I$1-C$1)</f>
        <v>#VALUE!</v>
      </c>
      <c r="E116" s="78" t="e">
        <f aca="false">D116-5*(D116-$I116)/($I$1-D$1)</f>
        <v>#VALUE!</v>
      </c>
      <c r="F116" s="78" t="e">
        <f aca="false">E116-5*(E116-$I116)/($I$1-E$1)</f>
        <v>#VALUE!</v>
      </c>
      <c r="G116" s="78" t="e">
        <f aca="false">F116-5*(F116-$I116)/($I$1-F$1)</f>
        <v>#VALUE!</v>
      </c>
      <c r="H116" s="78" t="e">
        <f aca="false">G116-5*(G116-$I116)/($I$1-G$1)</f>
        <v>#VALUE!</v>
      </c>
      <c r="I116" s="77" t="e">
        <f aca="true" t="array" ref="I116:I116">INDEX(OFFSET(_summary!$A$24,0,MATCH(MID(CELL("filename",$A$1),FIND("]",CELL("filename",$A$1))+1,255),_summary!$B$24:$P$24,0),140,1),MATCH(1,($A116=_summary!$B$24:$B$141)*($B116=_summary!$C$24:$C$141),0))</f>
        <v>#VALUE!</v>
      </c>
    </row>
    <row r="117" customFormat="false" ht="15" hidden="false" customHeight="false" outlineLevel="0" collapsed="false">
      <c r="A117" s="0" t="s">
        <v>63</v>
      </c>
      <c r="B117" s="0" t="n">
        <f aca="false">B88+1</f>
        <v>4</v>
      </c>
      <c r="C117" s="77" t="e">
        <f aca="true">INDEX(OFFSET(_summary!$T$24,0,MATCH(MID(CELL("filename",$A$1),FIND("]",CELL("filename",$A$1))+1,255),_summary!$U$24:$AH$24,0),140,1),MATCH($A117,_summary!$B$24:$B$141,0))</f>
        <v>#VALUE!</v>
      </c>
      <c r="D117" s="78" t="e">
        <f aca="false">C117-5*(C117-$I117)/($I$1-C$1)</f>
        <v>#VALUE!</v>
      </c>
      <c r="E117" s="78" t="e">
        <f aca="false">D117-5*(D117-$I117)/($I$1-D$1)</f>
        <v>#VALUE!</v>
      </c>
      <c r="F117" s="78" t="e">
        <f aca="false">E117-5*(E117-$I117)/($I$1-E$1)</f>
        <v>#VALUE!</v>
      </c>
      <c r="G117" s="78" t="e">
        <f aca="false">F117-5*(F117-$I117)/($I$1-F$1)</f>
        <v>#VALUE!</v>
      </c>
      <c r="H117" s="78" t="e">
        <f aca="false">G117-5*(G117-$I117)/($I$1-G$1)</f>
        <v>#VALUE!</v>
      </c>
      <c r="I117" s="77" t="e">
        <f aca="true" t="array" ref="I117:I117">INDEX(OFFSET(_summary!$A$24,0,MATCH(MID(CELL("filename",$A$1),FIND("]",CELL("filename",$A$1))+1,255),_summary!$B$24:$P$24,0),140,1),MATCH(1,($A117=_summary!$B$24:$B$141)*($B117=_summary!$C$24:$C$141),0))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2017-03-14T19:49:29Z</dcterms:created>
  <dc:creator>Vincent</dc:creator>
  <dc:description/>
  <cp:keywords>%</cp:keywords>
  <dc:language>de-DE</dc:language>
  <cp:lastModifiedBy>Judit Kockat</cp:lastModifiedBy>
  <cp:lastPrinted>2019-05-07T12:24:50Z</cp:lastPrinted>
  <dcterms:modified xsi:type="dcterms:W3CDTF">2019-09-17T12:12:45Z</dcterms:modified>
  <cp:revision>0</cp:revision>
  <dc:subject/>
  <dc:title>HeatingShare [%]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scenario</vt:lpwstr>
  </property>
</Properties>
</file>