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9A49D97D-4072-46B2-9090-3A19A55CDF10}" xr6:coauthVersionLast="41" xr6:coauthVersionMax="41" xr10:uidLastSave="{00000000-0000-0000-0000-000000000000}"/>
  <bookViews>
    <workbookView xWindow="1050" yWindow="-120" windowWidth="27870" windowHeight="18240" tabRatio="793" xr2:uid="{00000000-000D-0000-FFFF-FFFF00000000}"/>
  </bookViews>
  <sheets>
    <sheet name="sfh" sheetId="2" r:id="rId1"/>
    <sheet name="mfh" sheetId="4" r:id="rId2"/>
    <sheet name="trade" sheetId="7" r:id="rId3"/>
    <sheet name="education" sheetId="13" r:id="rId4"/>
    <sheet name="hotels" sheetId="8" r:id="rId5"/>
    <sheet name="health" sheetId="9" r:id="rId6"/>
    <sheet name="offices" sheetId="10" r:id="rId7"/>
    <sheet name="other" sheetId="14" r:id="rId8"/>
    <sheet name="_Inputs (2) buildings" sheetId="20" r:id="rId9"/>
    <sheet name="_Countries and sources" sheetId="21" r:id="rId10"/>
  </sheets>
  <externalReferences>
    <externalReference r:id="rId11"/>
  </externalReferences>
  <definedNames>
    <definedName name="_xlnm._FilterDatabase" localSheetId="1" hidden="1">mfh!$A$1:$M$1</definedName>
    <definedName name="_xlnm._FilterDatabase" localSheetId="0" hidden="1">sfh!$A$1:$M$1</definedName>
    <definedName name="a_H0">'[1]DE inputs'!#REF!</definedName>
    <definedName name="Absorption_coefficient_for_solar_radiation_opaque_part">'[1]Inputs (1)'!$C$18</definedName>
    <definedName name="Cooling_season">[1]Calculation!$C$45:$N$45</definedName>
    <definedName name="Emissivity_thermal_radiation_external_surface">'[1]Inputs (1)'!$C$21</definedName>
    <definedName name="External_surface_heat_resistance">'[1]Inputs (1)'!$C$17</definedName>
    <definedName name="Form_factor_between_the_element_and_the_sky_roof">'[1]Inputs (1)'!$C$20</definedName>
    <definedName name="Form_factor_between_the_element_and_the_sky_wall">'[1]Inputs (1)'!$C$19</definedName>
    <definedName name="Fraction_of_the_week_with_normal_cooling_setpoint">[1]Calculation!$C$56:$N$56</definedName>
    <definedName name="Fraction_of_the_week_with_normal_heating_setpoint">[1]Calculation!$C$52:$N$52</definedName>
    <definedName name="Frame_area_fraction">'[1]Inputs (1)'!$C$23</definedName>
    <definedName name="heat_capacity_of_air_per_volume">'[1]Inputs (1)'!$C$12</definedName>
    <definedName name="Heating_season">[1]Calculation!$C$44:$N$44</definedName>
    <definedName name="kWh_per_MJ">'[1]Inputs (1)'!$C$13</definedName>
    <definedName name="Reference_numerical_parameter">'[1]Inputs (1)'!$C$41</definedName>
    <definedName name="Reference_time_constant">'[1]Inputs (1)'!$C$40</definedName>
    <definedName name="Shading_reduction_factor_for_movable_shades">'[1]Inputs (1)'!$C$16</definedName>
    <definedName name="Shading_reduction_factor_from_external_obstacles">'[1]Inputs (1)'!$C$15</definedName>
    <definedName name="Step_length">'[1]Inputs (1)'!$C$10:$N$10</definedName>
    <definedName name="tau_H0">'[1]DE inputs'!#REF!</definedName>
    <definedName name="Temp_difference">[1]Calculation!$C$64:$N$64</definedName>
    <definedName name="Temperature_difference_external_air_sky">'[1]Inputs (1)'!$C$22</definedName>
    <definedName name="temperature_megaseconds">+SUMPRODUCT('[1]DE inputs'!#REF!,'[1]DE inputs'!#REF!)</definedName>
    <definedName name="Window_height">'[1]Inputs (1)'!$C$44</definedName>
    <definedName name="Window_width">'[1]Inputs (1)'!$C$43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20" l="1"/>
  <c r="J13" i="20"/>
  <c r="I13" i="20"/>
  <c r="H13" i="20"/>
  <c r="K12" i="20"/>
  <c r="J12" i="20"/>
  <c r="I12" i="20"/>
  <c r="H12" i="20"/>
  <c r="G12" i="20"/>
  <c r="E12" i="20"/>
  <c r="K11" i="20"/>
  <c r="J11" i="20"/>
  <c r="I11" i="20"/>
  <c r="H11" i="20"/>
  <c r="G11" i="20"/>
  <c r="E11" i="20"/>
  <c r="K10" i="20"/>
  <c r="J10" i="20"/>
  <c r="I10" i="20"/>
  <c r="H10" i="20"/>
  <c r="K9" i="20"/>
  <c r="J9" i="20"/>
  <c r="I9" i="20"/>
  <c r="H9" i="20"/>
  <c r="G9" i="20"/>
  <c r="E9" i="20"/>
  <c r="K8" i="20"/>
  <c r="J8" i="20"/>
  <c r="I8" i="20"/>
  <c r="H8" i="20"/>
  <c r="G8" i="20"/>
  <c r="E8" i="20"/>
  <c r="H73" i="13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69" i="13"/>
  <c r="H70" i="13" s="1"/>
  <c r="H71" i="13" s="1"/>
  <c r="H72" i="13" s="1"/>
  <c r="G67" i="13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66" i="13"/>
  <c r="H65" i="13"/>
  <c r="H66" i="13" s="1"/>
  <c r="H67" i="13" s="1"/>
  <c r="H68" i="13" s="1"/>
  <c r="K63" i="13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C63" i="13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G62" i="13"/>
  <c r="G63" i="13" s="1"/>
  <c r="G64" i="13" s="1"/>
  <c r="G65" i="13" s="1"/>
  <c r="C62" i="13"/>
  <c r="M61" i="13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 s="1"/>
  <c r="M85" i="13" s="1"/>
  <c r="M86" i="13" s="1"/>
  <c r="M87" i="13" s="1"/>
  <c r="M88" i="13" s="1"/>
  <c r="L61" i="13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L85" i="13" s="1"/>
  <c r="L86" i="13" s="1"/>
  <c r="L87" i="13" s="1"/>
  <c r="L88" i="13" s="1"/>
  <c r="K61" i="13"/>
  <c r="K62" i="13" s="1"/>
  <c r="J61" i="13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I61" i="13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H61" i="13"/>
  <c r="H62" i="13" s="1"/>
  <c r="H63" i="13" s="1"/>
  <c r="H64" i="13" s="1"/>
  <c r="G61" i="13"/>
  <c r="F61" i="13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E61" i="13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D61" i="13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C61" i="13"/>
  <c r="B61" i="13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L55" i="13"/>
  <c r="L56" i="13" s="1"/>
  <c r="L57" i="13" s="1"/>
  <c r="L58" i="13" s="1"/>
  <c r="L59" i="13" s="1"/>
  <c r="B54" i="13"/>
  <c r="B55" i="13" s="1"/>
  <c r="B56" i="13" s="1"/>
  <c r="B57" i="13" s="1"/>
  <c r="B58" i="13" s="1"/>
  <c r="B59" i="13" s="1"/>
  <c r="H49" i="13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J47" i="13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43" i="13"/>
  <c r="J44" i="13" s="1"/>
  <c r="J45" i="13" s="1"/>
  <c r="J46" i="13" s="1"/>
  <c r="C42" i="13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I40" i="13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K39" i="13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M38" i="13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35" i="13"/>
  <c r="M36" i="13" s="1"/>
  <c r="M37" i="13" s="1"/>
  <c r="K35" i="13"/>
  <c r="K36" i="13" s="1"/>
  <c r="K37" i="13" s="1"/>
  <c r="K38" i="13" s="1"/>
  <c r="E35" i="13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K34" i="13"/>
  <c r="C34" i="13"/>
  <c r="C35" i="13" s="1"/>
  <c r="C36" i="13" s="1"/>
  <c r="C37" i="13" s="1"/>
  <c r="C38" i="13" s="1"/>
  <c r="C39" i="13" s="1"/>
  <c r="C40" i="13" s="1"/>
  <c r="C41" i="13" s="1"/>
  <c r="M33" i="13"/>
  <c r="M34" i="13" s="1"/>
  <c r="I33" i="13"/>
  <c r="I34" i="13" s="1"/>
  <c r="I35" i="13" s="1"/>
  <c r="I36" i="13" s="1"/>
  <c r="I37" i="13" s="1"/>
  <c r="I38" i="13" s="1"/>
  <c r="I39" i="13" s="1"/>
  <c r="G33" i="13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E33" i="13"/>
  <c r="E34" i="13" s="1"/>
  <c r="M32" i="13"/>
  <c r="L32" i="13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K32" i="13"/>
  <c r="K33" i="13" s="1"/>
  <c r="J32" i="13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I32" i="13"/>
  <c r="H32" i="13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G32" i="13"/>
  <c r="F32" i="13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E32" i="13"/>
  <c r="D32" i="13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C32" i="13"/>
  <c r="C33" i="13" s="1"/>
  <c r="B32" i="13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F24" i="13"/>
  <c r="F25" i="13" s="1"/>
  <c r="F26" i="13" s="1"/>
  <c r="F27" i="13" s="1"/>
  <c r="F28" i="13" s="1"/>
  <c r="F29" i="13" s="1"/>
  <c r="F30" i="13" s="1"/>
  <c r="E21" i="13"/>
  <c r="E22" i="13" s="1"/>
  <c r="E23" i="13" s="1"/>
  <c r="E24" i="13" s="1"/>
  <c r="E25" i="13" s="1"/>
  <c r="E26" i="13" s="1"/>
  <c r="E27" i="13" s="1"/>
  <c r="E28" i="13" s="1"/>
  <c r="E29" i="13" s="1"/>
  <c r="E30" i="13" s="1"/>
  <c r="E13" i="13"/>
  <c r="E14" i="13" s="1"/>
  <c r="E15" i="13" s="1"/>
  <c r="E16" i="13" s="1"/>
  <c r="E17" i="13" s="1"/>
  <c r="E18" i="13" s="1"/>
  <c r="E19" i="13" s="1"/>
  <c r="E20" i="13" s="1"/>
  <c r="J11" i="13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C7" i="13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M5" i="13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L5" i="13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E5" i="13"/>
  <c r="E6" i="13" s="1"/>
  <c r="E7" i="13" s="1"/>
  <c r="E8" i="13" s="1"/>
  <c r="E9" i="13" s="1"/>
  <c r="E10" i="13" s="1"/>
  <c r="E11" i="13" s="1"/>
  <c r="E12" i="13" s="1"/>
  <c r="M4" i="13"/>
  <c r="L4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H4" i="13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C4" i="13"/>
  <c r="C5" i="13" s="1"/>
  <c r="C6" i="13" s="1"/>
  <c r="M3" i="13"/>
  <c r="L3" i="13"/>
  <c r="K3" i="13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J3" i="13"/>
  <c r="J4" i="13" s="1"/>
  <c r="J5" i="13" s="1"/>
  <c r="J6" i="13" s="1"/>
  <c r="J7" i="13" s="1"/>
  <c r="J8" i="13" s="1"/>
  <c r="J9" i="13" s="1"/>
  <c r="J10" i="13" s="1"/>
  <c r="I3" i="13"/>
  <c r="H3" i="13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E3" i="13"/>
  <c r="E4" i="13" s="1"/>
  <c r="D3" i="13"/>
  <c r="C3" i="13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E74" i="8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L71" i="8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E68" i="8"/>
  <c r="E69" i="8" s="1"/>
  <c r="E70" i="8" s="1"/>
  <c r="E71" i="8" s="1"/>
  <c r="E72" i="8" s="1"/>
  <c r="E73" i="8" s="1"/>
  <c r="D67" i="8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K64" i="8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63" i="8"/>
  <c r="I63" i="8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M62" i="8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K62" i="8"/>
  <c r="G62" i="8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C62" i="8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M61" i="8"/>
  <c r="L61" i="8"/>
  <c r="L62" i="8" s="1"/>
  <c r="L63" i="8" s="1"/>
  <c r="L64" i="8" s="1"/>
  <c r="L65" i="8" s="1"/>
  <c r="L66" i="8" s="1"/>
  <c r="L67" i="8" s="1"/>
  <c r="L68" i="8" s="1"/>
  <c r="L69" i="8" s="1"/>
  <c r="L70" i="8" s="1"/>
  <c r="K61" i="8"/>
  <c r="J61" i="8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I61" i="8"/>
  <c r="I62" i="8" s="1"/>
  <c r="H61" i="8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G61" i="8"/>
  <c r="F61" i="8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E61" i="8"/>
  <c r="E62" i="8" s="1"/>
  <c r="E63" i="8" s="1"/>
  <c r="E64" i="8" s="1"/>
  <c r="E65" i="8" s="1"/>
  <c r="E66" i="8" s="1"/>
  <c r="E67" i="8" s="1"/>
  <c r="D61" i="8"/>
  <c r="D62" i="8" s="1"/>
  <c r="D63" i="8" s="1"/>
  <c r="D64" i="8" s="1"/>
  <c r="D65" i="8" s="1"/>
  <c r="D66" i="8" s="1"/>
  <c r="C61" i="8"/>
  <c r="B61" i="8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H51" i="8"/>
  <c r="H52" i="8" s="1"/>
  <c r="H53" i="8" s="1"/>
  <c r="H54" i="8" s="1"/>
  <c r="H55" i="8" s="1"/>
  <c r="H56" i="8" s="1"/>
  <c r="H57" i="8" s="1"/>
  <c r="H58" i="8" s="1"/>
  <c r="H59" i="8" s="1"/>
  <c r="D49" i="8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K46" i="8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D43" i="8"/>
  <c r="D44" i="8" s="1"/>
  <c r="D45" i="8" s="1"/>
  <c r="D46" i="8" s="1"/>
  <c r="D47" i="8" s="1"/>
  <c r="D48" i="8" s="1"/>
  <c r="C42" i="8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38" i="8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E37" i="8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C36" i="8"/>
  <c r="C37" i="8" s="1"/>
  <c r="C38" i="8" s="1"/>
  <c r="C39" i="8" s="1"/>
  <c r="C40" i="8" s="1"/>
  <c r="C41" i="8" s="1"/>
  <c r="H35" i="8"/>
  <c r="H36" i="8" s="1"/>
  <c r="H37" i="8" s="1"/>
  <c r="M34" i="8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H34" i="8"/>
  <c r="E34" i="8"/>
  <c r="E35" i="8" s="1"/>
  <c r="E36" i="8" s="1"/>
  <c r="L33" i="8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K33" i="8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E33" i="8"/>
  <c r="D33" i="8"/>
  <c r="D34" i="8" s="1"/>
  <c r="D35" i="8" s="1"/>
  <c r="D36" i="8" s="1"/>
  <c r="D37" i="8" s="1"/>
  <c r="D38" i="8" s="1"/>
  <c r="D39" i="8" s="1"/>
  <c r="D40" i="8" s="1"/>
  <c r="D41" i="8" s="1"/>
  <c r="D42" i="8" s="1"/>
  <c r="M32" i="8"/>
  <c r="M33" i="8" s="1"/>
  <c r="L32" i="8"/>
  <c r="K32" i="8"/>
  <c r="J32" i="8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I32" i="8"/>
  <c r="I33" i="8" s="1"/>
  <c r="I34" i="8" s="1"/>
  <c r="I35" i="8" s="1"/>
  <c r="I36" i="8" s="1"/>
  <c r="I37" i="8" s="1"/>
  <c r="I38" i="8" s="1"/>
  <c r="H32" i="8"/>
  <c r="H33" i="8" s="1"/>
  <c r="G32" i="8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F32" i="8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E32" i="8"/>
  <c r="D32" i="8"/>
  <c r="C32" i="8"/>
  <c r="C33" i="8" s="1"/>
  <c r="C34" i="8" s="1"/>
  <c r="C35" i="8" s="1"/>
  <c r="B32" i="8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M22" i="8"/>
  <c r="M23" i="8" s="1"/>
  <c r="M24" i="8" s="1"/>
  <c r="M25" i="8" s="1"/>
  <c r="M26" i="8" s="1"/>
  <c r="M27" i="8" s="1"/>
  <c r="M28" i="8" s="1"/>
  <c r="M29" i="8" s="1"/>
  <c r="M30" i="8" s="1"/>
  <c r="I20" i="8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E18" i="8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I17" i="8"/>
  <c r="I18" i="8" s="1"/>
  <c r="I1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D8" i="8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B6" i="8"/>
  <c r="B7" i="8" s="1"/>
  <c r="B8" i="8" s="1"/>
  <c r="B9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G5" i="8"/>
  <c r="C5" i="8"/>
  <c r="C6" i="8" s="1"/>
  <c r="C7" i="8" s="1"/>
  <c r="C8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C4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J3" i="8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H3" i="8"/>
  <c r="H4" i="8" s="1"/>
  <c r="G3" i="8"/>
  <c r="G4" i="8" s="1"/>
  <c r="F3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D3" i="8"/>
  <c r="D4" i="8" s="1"/>
  <c r="D5" i="8" s="1"/>
  <c r="D6" i="8" s="1"/>
  <c r="D7" i="8" s="1"/>
  <c r="C3" i="8"/>
  <c r="B3" i="8"/>
  <c r="B4" i="8" s="1"/>
  <c r="B5" i="8" s="1"/>
  <c r="J78" i="9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B74" i="9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D69" i="9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B68" i="9"/>
  <c r="B69" i="9" s="1"/>
  <c r="B70" i="9" s="1"/>
  <c r="B71" i="9" s="1"/>
  <c r="B72" i="9" s="1"/>
  <c r="B73" i="9" s="1"/>
  <c r="L66" i="9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J65" i="9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L63" i="9"/>
  <c r="L64" i="9" s="1"/>
  <c r="L65" i="9" s="1"/>
  <c r="H63" i="9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F63" i="9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J62" i="9"/>
  <c r="J63" i="9" s="1"/>
  <c r="J64" i="9" s="1"/>
  <c r="H62" i="9"/>
  <c r="M61" i="9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L61" i="9"/>
  <c r="L62" i="9" s="1"/>
  <c r="K61" i="9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J61" i="9"/>
  <c r="I61" i="9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H61" i="9"/>
  <c r="G61" i="9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F61" i="9"/>
  <c r="F62" i="9" s="1"/>
  <c r="E61" i="9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D61" i="9"/>
  <c r="D62" i="9" s="1"/>
  <c r="D63" i="9" s="1"/>
  <c r="D64" i="9" s="1"/>
  <c r="D65" i="9" s="1"/>
  <c r="D66" i="9" s="1"/>
  <c r="D67" i="9" s="1"/>
  <c r="D68" i="9" s="1"/>
  <c r="C61" i="9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B61" i="9"/>
  <c r="B62" i="9" s="1"/>
  <c r="B63" i="9" s="1"/>
  <c r="B64" i="9" s="1"/>
  <c r="B65" i="9" s="1"/>
  <c r="B66" i="9" s="1"/>
  <c r="B67" i="9" s="1"/>
  <c r="B58" i="9"/>
  <c r="B59" i="9" s="1"/>
  <c r="F53" i="9"/>
  <c r="F54" i="9" s="1"/>
  <c r="F55" i="9" s="1"/>
  <c r="F56" i="9" s="1"/>
  <c r="F57" i="9" s="1"/>
  <c r="F58" i="9" s="1"/>
  <c r="F59" i="9" s="1"/>
  <c r="H48" i="9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F47" i="9"/>
  <c r="F48" i="9" s="1"/>
  <c r="F49" i="9" s="1"/>
  <c r="F50" i="9" s="1"/>
  <c r="F51" i="9" s="1"/>
  <c r="F52" i="9" s="1"/>
  <c r="J42" i="9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L37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J36" i="9"/>
  <c r="J37" i="9" s="1"/>
  <c r="J38" i="9" s="1"/>
  <c r="J39" i="9" s="1"/>
  <c r="J40" i="9" s="1"/>
  <c r="J41" i="9" s="1"/>
  <c r="H35" i="9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L34" i="9"/>
  <c r="L35" i="9" s="1"/>
  <c r="L36" i="9" s="1"/>
  <c r="J34" i="9"/>
  <c r="J35" i="9" s="1"/>
  <c r="F34" i="9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L33" i="9"/>
  <c r="H33" i="9"/>
  <c r="H34" i="9" s="1"/>
  <c r="F33" i="9"/>
  <c r="M32" i="9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L32" i="9"/>
  <c r="K32" i="9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J32" i="9"/>
  <c r="J33" i="9" s="1"/>
  <c r="I32" i="9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H32" i="9"/>
  <c r="G32" i="9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F32" i="9"/>
  <c r="E32" i="9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D32" i="9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B32" i="9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K23" i="9"/>
  <c r="K24" i="9" s="1"/>
  <c r="K25" i="9" s="1"/>
  <c r="K26" i="9" s="1"/>
  <c r="K27" i="9" s="1"/>
  <c r="K28" i="9" s="1"/>
  <c r="K29" i="9" s="1"/>
  <c r="K30" i="9" s="1"/>
  <c r="K17" i="9"/>
  <c r="K18" i="9" s="1"/>
  <c r="K19" i="9" s="1"/>
  <c r="K20" i="9" s="1"/>
  <c r="K21" i="9" s="1"/>
  <c r="K22" i="9" s="1"/>
  <c r="D14" i="9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C13" i="9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H9" i="9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G7" i="9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C7" i="9"/>
  <c r="C8" i="9" s="1"/>
  <c r="C9" i="9" s="1"/>
  <c r="C10" i="9" s="1"/>
  <c r="C11" i="9" s="1"/>
  <c r="C12" i="9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C5" i="9"/>
  <c r="C6" i="9" s="1"/>
  <c r="K4" i="9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G4" i="9"/>
  <c r="G5" i="9" s="1"/>
  <c r="G6" i="9" s="1"/>
  <c r="D4" i="9"/>
  <c r="D5" i="9" s="1"/>
  <c r="D6" i="9" s="1"/>
  <c r="D7" i="9" s="1"/>
  <c r="D8" i="9" s="1"/>
  <c r="D9" i="9" s="1"/>
  <c r="D10" i="9" s="1"/>
  <c r="D11" i="9" s="1"/>
  <c r="D12" i="9" s="1"/>
  <c r="D13" i="9" s="1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K3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H3" i="9"/>
  <c r="H4" i="9" s="1"/>
  <c r="H5" i="9" s="1"/>
  <c r="H6" i="9" s="1"/>
  <c r="H7" i="9" s="1"/>
  <c r="H8" i="9" s="1"/>
  <c r="G3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D3" i="9"/>
  <c r="C3" i="9"/>
  <c r="C4" i="9" s="1"/>
  <c r="B3" i="9"/>
  <c r="B4" i="9" s="1"/>
  <c r="B5" i="9" s="1"/>
  <c r="B85" i="10"/>
  <c r="B86" i="10" s="1"/>
  <c r="B87" i="10" s="1"/>
  <c r="B88" i="10" s="1"/>
  <c r="F80" i="10"/>
  <c r="F81" i="10" s="1"/>
  <c r="F82" i="10" s="1"/>
  <c r="F83" i="10" s="1"/>
  <c r="F84" i="10" s="1"/>
  <c r="F85" i="10" s="1"/>
  <c r="F86" i="10" s="1"/>
  <c r="F87" i="10" s="1"/>
  <c r="F88" i="10" s="1"/>
  <c r="H75" i="10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F74" i="10"/>
  <c r="F75" i="10" s="1"/>
  <c r="F76" i="10" s="1"/>
  <c r="F77" i="10" s="1"/>
  <c r="F78" i="10" s="1"/>
  <c r="F79" i="10" s="1"/>
  <c r="K70" i="10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C66" i="10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L64" i="10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F64" i="10"/>
  <c r="F65" i="10" s="1"/>
  <c r="F66" i="10" s="1"/>
  <c r="F67" i="10" s="1"/>
  <c r="F68" i="10" s="1"/>
  <c r="F69" i="10" s="1"/>
  <c r="F70" i="10" s="1"/>
  <c r="F71" i="10" s="1"/>
  <c r="F72" i="10" s="1"/>
  <c r="F73" i="10" s="1"/>
  <c r="B64" i="10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J63" i="10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C63" i="10"/>
  <c r="C64" i="10" s="1"/>
  <c r="C65" i="10" s="1"/>
  <c r="B63" i="10"/>
  <c r="K62" i="10"/>
  <c r="K63" i="10" s="1"/>
  <c r="K64" i="10" s="1"/>
  <c r="K65" i="10" s="1"/>
  <c r="K66" i="10" s="1"/>
  <c r="K67" i="10" s="1"/>
  <c r="K68" i="10" s="1"/>
  <c r="K69" i="10" s="1"/>
  <c r="J62" i="10"/>
  <c r="H62" i="10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F62" i="10"/>
  <c r="F63" i="10" s="1"/>
  <c r="D62" i="10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M61" i="10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L61" i="10"/>
  <c r="L62" i="10" s="1"/>
  <c r="L63" i="10" s="1"/>
  <c r="K61" i="10"/>
  <c r="J61" i="10"/>
  <c r="I61" i="10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H61" i="10"/>
  <c r="G61" i="10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F61" i="10"/>
  <c r="E61" i="10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D61" i="10"/>
  <c r="C61" i="10"/>
  <c r="C62" i="10" s="1"/>
  <c r="B61" i="10"/>
  <c r="B62" i="10" s="1"/>
  <c r="F54" i="10"/>
  <c r="F55" i="10" s="1"/>
  <c r="F56" i="10" s="1"/>
  <c r="F57" i="10" s="1"/>
  <c r="F58" i="10" s="1"/>
  <c r="F59" i="10" s="1"/>
  <c r="H49" i="10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F48" i="10"/>
  <c r="F49" i="10" s="1"/>
  <c r="F50" i="10" s="1"/>
  <c r="F51" i="10" s="1"/>
  <c r="F52" i="10" s="1"/>
  <c r="F53" i="10" s="1"/>
  <c r="K44" i="10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C40" i="10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M38" i="10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J36" i="10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E36" i="10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L35" i="10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F35" i="10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J34" i="10"/>
  <c r="J35" i="10" s="1"/>
  <c r="H34" i="10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B34" i="10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L33" i="10"/>
  <c r="L34" i="10" s="1"/>
  <c r="J33" i="10"/>
  <c r="F33" i="10"/>
  <c r="F34" i="10" s="1"/>
  <c r="D33" i="10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M32" i="10"/>
  <c r="M33" i="10" s="1"/>
  <c r="M34" i="10" s="1"/>
  <c r="M35" i="10" s="1"/>
  <c r="M36" i="10" s="1"/>
  <c r="M37" i="10" s="1"/>
  <c r="L32" i="10"/>
  <c r="K32" i="10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J32" i="10"/>
  <c r="I32" i="10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H32" i="10"/>
  <c r="H33" i="10" s="1"/>
  <c r="G32" i="10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F32" i="10"/>
  <c r="E32" i="10"/>
  <c r="E33" i="10" s="1"/>
  <c r="E34" i="10" s="1"/>
  <c r="E35" i="10" s="1"/>
  <c r="D32" i="10"/>
  <c r="C32" i="10"/>
  <c r="C33" i="10" s="1"/>
  <c r="C34" i="10" s="1"/>
  <c r="C35" i="10" s="1"/>
  <c r="C36" i="10" s="1"/>
  <c r="C37" i="10" s="1"/>
  <c r="C38" i="10" s="1"/>
  <c r="C39" i="10" s="1"/>
  <c r="B32" i="10"/>
  <c r="B33" i="10" s="1"/>
  <c r="D29" i="10"/>
  <c r="D30" i="10" s="1"/>
  <c r="I25" i="10"/>
  <c r="I26" i="10" s="1"/>
  <c r="I27" i="10" s="1"/>
  <c r="I28" i="10" s="1"/>
  <c r="I29" i="10" s="1"/>
  <c r="I30" i="10" s="1"/>
  <c r="H18" i="10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H10" i="10"/>
  <c r="H11" i="10" s="1"/>
  <c r="H12" i="10" s="1"/>
  <c r="H13" i="10" s="1"/>
  <c r="H14" i="10" s="1"/>
  <c r="H15" i="10" s="1"/>
  <c r="H16" i="10" s="1"/>
  <c r="H17" i="10" s="1"/>
  <c r="J8" i="10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M3" i="10"/>
  <c r="L3" i="10"/>
  <c r="L4" i="10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J3" i="10"/>
  <c r="J4" i="10" s="1"/>
  <c r="J5" i="10" s="1"/>
  <c r="J6" i="10" s="1"/>
  <c r="J7" i="10" s="1"/>
  <c r="I3" i="10"/>
  <c r="H3" i="10"/>
  <c r="H4" i="10" s="1"/>
  <c r="H5" i="10" s="1"/>
  <c r="H6" i="10" s="1"/>
  <c r="H7" i="10" s="1"/>
  <c r="H8" i="10" s="1"/>
  <c r="H9" i="10" s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F3" i="10"/>
  <c r="F4" i="10" s="1"/>
  <c r="F5" i="10" s="1"/>
  <c r="F6" i="10" s="1"/>
  <c r="F7" i="10" s="1"/>
  <c r="F8" i="10" s="1"/>
  <c r="F9" i="10" s="1"/>
  <c r="F10" i="10" s="1"/>
  <c r="E3" i="10"/>
  <c r="D3" i="10"/>
  <c r="D4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L71" i="14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E68" i="14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L66" i="14"/>
  <c r="L67" i="14" s="1"/>
  <c r="L68" i="14" s="1"/>
  <c r="L69" i="14" s="1"/>
  <c r="L70" i="14" s="1"/>
  <c r="M65" i="14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M84" i="14" s="1"/>
  <c r="M85" i="14" s="1"/>
  <c r="M86" i="14" s="1"/>
  <c r="M87" i="14" s="1"/>
  <c r="M88" i="14" s="1"/>
  <c r="J64" i="14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D64" i="14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L63" i="14"/>
  <c r="L64" i="14" s="1"/>
  <c r="L65" i="14" s="1"/>
  <c r="H63" i="14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E63" i="14"/>
  <c r="E64" i="14" s="1"/>
  <c r="E65" i="14" s="1"/>
  <c r="E66" i="14" s="1"/>
  <c r="E67" i="14" s="1"/>
  <c r="M62" i="14"/>
  <c r="M63" i="14" s="1"/>
  <c r="M64" i="14" s="1"/>
  <c r="L62" i="14"/>
  <c r="I62" i="14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H62" i="14"/>
  <c r="D62" i="14"/>
  <c r="D63" i="14" s="1"/>
  <c r="M61" i="14"/>
  <c r="L61" i="14"/>
  <c r="K61" i="14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J61" i="14"/>
  <c r="J62" i="14" s="1"/>
  <c r="J63" i="14" s="1"/>
  <c r="I61" i="14"/>
  <c r="H61" i="14"/>
  <c r="G61" i="14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F61" i="14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E61" i="14"/>
  <c r="E62" i="14" s="1"/>
  <c r="D61" i="14"/>
  <c r="C61" i="14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B61" i="14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42" i="14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F39" i="14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J36" i="14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B36" i="14"/>
  <c r="B37" i="14" s="1"/>
  <c r="B38" i="14" s="1"/>
  <c r="B39" i="14" s="1"/>
  <c r="B40" i="14" s="1"/>
  <c r="B41" i="14" s="1"/>
  <c r="L35" i="14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D35" i="14"/>
  <c r="D36" i="14" s="1"/>
  <c r="D37" i="14" s="1"/>
  <c r="D38" i="14" s="1"/>
  <c r="D39" i="14" s="1"/>
  <c r="D40" i="14" s="1"/>
  <c r="M34" i="14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J34" i="14"/>
  <c r="J35" i="14" s="1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B34" i="14"/>
  <c r="B35" i="14" s="1"/>
  <c r="L33" i="14"/>
  <c r="L34" i="14" s="1"/>
  <c r="J33" i="14"/>
  <c r="I33" i="14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F33" i="14"/>
  <c r="F34" i="14" s="1"/>
  <c r="F35" i="14" s="1"/>
  <c r="F36" i="14" s="1"/>
  <c r="F37" i="14" s="1"/>
  <c r="F38" i="14" s="1"/>
  <c r="D33" i="14"/>
  <c r="D34" i="14" s="1"/>
  <c r="M32" i="14"/>
  <c r="M33" i="14" s="1"/>
  <c r="L32" i="14"/>
  <c r="K32" i="14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J32" i="14"/>
  <c r="I32" i="14"/>
  <c r="H32" i="14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G32" i="14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F32" i="14"/>
  <c r="E32" i="14"/>
  <c r="E33" i="14" s="1"/>
  <c r="D32" i="14"/>
  <c r="C32" i="14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B32" i="14"/>
  <c r="B33" i="14" s="1"/>
  <c r="M8" i="14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D7" i="14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L5" i="14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I5" i="14"/>
  <c r="I6" i="14" s="1"/>
  <c r="F5" i="14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M4" i="14"/>
  <c r="M5" i="14" s="1"/>
  <c r="M6" i="14" s="1"/>
  <c r="M7" i="14" s="1"/>
  <c r="J4" i="14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I4" i="14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M3" i="14"/>
  <c r="L3" i="14"/>
  <c r="L4" i="14" s="1"/>
  <c r="K3" i="14"/>
  <c r="K4" i="14" s="1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J3" i="14"/>
  <c r="I3" i="14"/>
  <c r="H3" i="14"/>
  <c r="H4" i="14" s="1"/>
  <c r="H5" i="14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F3" i="14"/>
  <c r="F4" i="14" s="1"/>
  <c r="E3" i="14"/>
  <c r="D3" i="14"/>
  <c r="D4" i="14" s="1"/>
  <c r="D5" i="14" s="1"/>
  <c r="D6" i="14" s="1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D66" i="7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L64" i="7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D64" i="7"/>
  <c r="D65" i="7" s="1"/>
  <c r="M63" i="7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H63" i="7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L62" i="7"/>
  <c r="L63" i="7" s="1"/>
  <c r="H62" i="7"/>
  <c r="F62" i="7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D62" i="7"/>
  <c r="D63" i="7" s="1"/>
  <c r="M61" i="7"/>
  <c r="M62" i="7" s="1"/>
  <c r="L61" i="7"/>
  <c r="K61" i="7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J61" i="7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I61" i="7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H61" i="7"/>
  <c r="G61" i="7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F61" i="7"/>
  <c r="E61" i="7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D61" i="7"/>
  <c r="C61" i="7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B61" i="7"/>
  <c r="B62" i="7" s="1"/>
  <c r="L36" i="7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M35" i="7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L34" i="7"/>
  <c r="L35" i="7" s="1"/>
  <c r="D34" i="7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M33" i="7"/>
  <c r="M34" i="7" s="1"/>
  <c r="J33" i="7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E33" i="7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M32" i="7"/>
  <c r="L32" i="7"/>
  <c r="L33" i="7" s="1"/>
  <c r="K32" i="7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J32" i="7"/>
  <c r="I32" i="7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H32" i="7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G32" i="7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F32" i="7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E32" i="7"/>
  <c r="D32" i="7"/>
  <c r="D33" i="7" s="1"/>
  <c r="C32" i="7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B32" i="7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L6" i="7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J5" i="7"/>
  <c r="J6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L4" i="7"/>
  <c r="L5" i="7" s="1"/>
  <c r="J4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D4" i="7"/>
  <c r="D5" i="7" s="1"/>
  <c r="M3" i="7"/>
  <c r="M4" i="7" s="1"/>
  <c r="L3" i="7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J3" i="7"/>
  <c r="I3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F3" i="7"/>
  <c r="E3" i="7"/>
  <c r="E4" i="7" s="1"/>
  <c r="D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B3" i="7"/>
  <c r="B4" i="7" s="1"/>
  <c r="B3" i="2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2" i="2"/>
  <c r="B33" i="2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1" i="2"/>
  <c r="B62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M61" i="4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L61" i="4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K61" i="4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I61" i="4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H61" i="4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G61" i="4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F61" i="4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E61" i="4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D61" i="4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C61" i="4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B61" i="4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H33" i="4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M32" i="4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L32" i="4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K32" i="4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J32" i="4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H32" i="4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M61" i="2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L61" i="2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K61" i="2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J61" i="2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I61" i="2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H61" i="2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G61" i="2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61" i="2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E61" i="2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D61" i="2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M32" i="2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L32" i="2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K32" i="2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J32" i="2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H32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G32" i="2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F32" i="2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</calcChain>
</file>

<file path=xl/sharedStrings.xml><?xml version="1.0" encoding="utf-8"?>
<sst xmlns="http://schemas.openxmlformats.org/spreadsheetml/2006/main" count="987" uniqueCount="124">
  <si>
    <t>Country</t>
  </si>
  <si>
    <t>Germany</t>
  </si>
  <si>
    <t>category</t>
  </si>
  <si>
    <t>United Kingdom</t>
  </si>
  <si>
    <t>Ireland</t>
  </si>
  <si>
    <t>Netherlands</t>
  </si>
  <si>
    <t>Luxembourg</t>
  </si>
  <si>
    <t>Slovenia</t>
  </si>
  <si>
    <t>Denmark</t>
  </si>
  <si>
    <t>France</t>
  </si>
  <si>
    <t>Belgium</t>
  </si>
  <si>
    <t>Poland</t>
  </si>
  <si>
    <t>Romania</t>
  </si>
  <si>
    <t>Portugal</t>
  </si>
  <si>
    <t>Cyprus</t>
  </si>
  <si>
    <t>Hungary</t>
  </si>
  <si>
    <t>Austria</t>
  </si>
  <si>
    <t>Slovakia</t>
  </si>
  <si>
    <t>Sweden</t>
  </si>
  <si>
    <t>Greece</t>
  </si>
  <si>
    <t>Bulgaria</t>
  </si>
  <si>
    <t>Lithuania</t>
  </si>
  <si>
    <t>Czech Republic</t>
  </si>
  <si>
    <t>Croatia</t>
  </si>
  <si>
    <t>Latvia</t>
  </si>
  <si>
    <t>Malta</t>
  </si>
  <si>
    <t>Estonia</t>
  </si>
  <si>
    <t>Spain</t>
  </si>
  <si>
    <t>Italy</t>
  </si>
  <si>
    <t>Finland</t>
  </si>
  <si>
    <t>Switzerland</t>
  </si>
  <si>
    <t>AT</t>
  </si>
  <si>
    <t>BE</t>
  </si>
  <si>
    <t>BG</t>
  </si>
  <si>
    <t>HR</t>
  </si>
  <si>
    <t>CY</t>
  </si>
  <si>
    <t>CZ</t>
  </si>
  <si>
    <t>DK</t>
  </si>
  <si>
    <t>EE</t>
  </si>
  <si>
    <t>FR</t>
  </si>
  <si>
    <t>EL</t>
  </si>
  <si>
    <t>FI</t>
  </si>
  <si>
    <t>DE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</si>
  <si>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</si>
  <si>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</si>
  <si>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</si>
  <si>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</si>
  <si>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</si>
  <si>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</si>
  <si>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</si>
  <si>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</si>
  <si>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</si>
  <si>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</si>
  <si>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</si>
  <si>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</si>
  <si>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</si>
  <si>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</si>
  <si>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</si>
  <si>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</si>
  <si>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country</t>
  </si>
  <si>
    <t>-</t>
  </si>
  <si>
    <t>before 1978</t>
  </si>
  <si>
    <t>1979 - 1994</t>
  </si>
  <si>
    <t>1995 - 2009</t>
  </si>
  <si>
    <t>number of buildings (-)</t>
  </si>
  <si>
    <t>number of appartments (-)</t>
  </si>
  <si>
    <t>useful living area (m2)</t>
  </si>
  <si>
    <t>roof area to living area (m2/m2)</t>
  </si>
  <si>
    <t>wall area to living area (m2/m2)</t>
  </si>
  <si>
    <t>windows area to living area (m2/m2)</t>
  </si>
  <si>
    <t>floor area to living area (m2/m2)</t>
  </si>
  <si>
    <t>roof u value</t>
  </si>
  <si>
    <t>wall u value</t>
  </si>
  <si>
    <t>windows u value</t>
  </si>
  <si>
    <t>floor u value</t>
  </si>
  <si>
    <t>construction period</t>
  </si>
  <si>
    <t>building type</t>
  </si>
  <si>
    <t>Building ID</t>
  </si>
  <si>
    <t>SFH</t>
  </si>
  <si>
    <t>DE-78-SFH</t>
  </si>
  <si>
    <t>DE-94-SFH</t>
  </si>
  <si>
    <t>DE-09-SFH</t>
  </si>
  <si>
    <t>MFH</t>
  </si>
  <si>
    <t>DE-78-MFH</t>
  </si>
  <si>
    <t>DE-94-MFH</t>
  </si>
  <si>
    <t>DE-09-MFH</t>
  </si>
  <si>
    <t>before 1980</t>
  </si>
  <si>
    <t>EL-80-SFH</t>
  </si>
  <si>
    <t>1981 - 2000</t>
  </si>
  <si>
    <t>EL-00-SFH</t>
  </si>
  <si>
    <t>2001-2019</t>
  </si>
  <si>
    <t>EL-19-SFH</t>
  </si>
  <si>
    <t>EL-80-MFH</t>
  </si>
  <si>
    <t>EL-00-MFH</t>
  </si>
  <si>
    <t>EL-19-MFH</t>
  </si>
  <si>
    <t>Source:</t>
  </si>
  <si>
    <t>TABULA – Scientific Report Germany – page 24 table 6, page 45, page 42</t>
  </si>
  <si>
    <t>WP2_D2.1a_20140523_P18_Survey-on-the-energy-needs-and-architectural-features, page 92</t>
  </si>
  <si>
    <t>COUNTRY NAME</t>
  </si>
  <si>
    <t>COUNTRY CODE</t>
  </si>
  <si>
    <t>SOURCE</t>
  </si>
  <si>
    <t>AT_TABULA_ScientificReport_AEA</t>
  </si>
  <si>
    <t>BE_TABULA_ScientificReport_VITO</t>
  </si>
  <si>
    <t>WP2_D2.1a_20140523_P18_Survey-on-the-energy-needs-and-architectural-features</t>
  </si>
  <si>
    <t>Czechia</t>
  </si>
  <si>
    <t>CZ_TABULA_ScientificReport_STU-K</t>
  </si>
  <si>
    <t>DK_TABULA_ScientificReport_Sbi</t>
  </si>
  <si>
    <t>GR_TABULA_ScientificReport_NOA</t>
  </si>
  <si>
    <t>IE_TABULA_ScientificReport_EnergyAction</t>
  </si>
  <si>
    <t>IT_TABULA_ScientificReport_POLITO</t>
  </si>
  <si>
    <t>PL_TABULA_ScientificReport_NAPE</t>
  </si>
  <si>
    <t>SI_TABULA_ScientificReport_ZRMK</t>
  </si>
  <si>
    <t>ES_TABULA_Report_IVE</t>
  </si>
  <si>
    <t>_buildings[num]</t>
  </si>
  <si>
    <t>_appartments[num]</t>
  </si>
  <si>
    <t>_roof-area-to-living area[m2/m2]</t>
  </si>
  <si>
    <t>_living-area[m2]</t>
  </si>
  <si>
    <t>_wall-area-to-living-area[m2/m2]</t>
  </si>
  <si>
    <t>_windows-area-to-living-area[m2/m2]</t>
  </si>
  <si>
    <t>_floor-area-to-living-area[m2/m2]</t>
  </si>
  <si>
    <t>_roof-u-value[W/m2K]</t>
  </si>
  <si>
    <t>_wall-u-value[W/m2K]</t>
  </si>
  <si>
    <t>_windows-u-value[W/m2K]</t>
  </si>
  <si>
    <t>_floor-u-value[W/m2K]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</si>
</sst>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1919"/>
      <name val="Calibri"/>
      <family val="2"/>
      <scheme val="minor"/>
    </font>
    <font>
      <sz val="11"/>
      <color rgb="FFFF191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2" fontId="4" fillId="0" borderId="0" xfId="0" applyNumberFormat="1" applyFont="1"/>
    <xf numFmtId="0" fontId="0" fillId="3" borderId="0" xfId="0" applyFill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3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3">
    <cellStyle name="A - percent" xfId="1" xr:uid="{00000000-0005-0000-0000-000000000000}"/>
    <cellStyle name="Lien hypertexte 2" xfId="2" xr:uid="{50E65459-8B37-4699-8013-A50B61FDACF0}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F9F9F9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ck">
          <color theme="0" tint="-0.14996795556505021"/>
        </left>
        <right style="thick">
          <color theme="0" tint="-0.14996795556505021"/>
        </right>
        <top style="thick">
          <color theme="0" tint="-0.14996795556505021"/>
        </top>
        <bottom style="thick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2" xr9:uid="{23C6B342-CA98-4AD7-917B-F8B29B955574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pie.sharepoint.com/Proposal/C015%20EUCalc/2%20work_packages/wp2_buildings/documentation/Energy%20Need%20Calcuation/ISO%2013790%20calculations%20-%20DE%20residenti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 and sources"/>
      <sheetName val="Inputs (1)"/>
      <sheetName val="Inputs (2)"/>
      <sheetName val="DE inputs"/>
      <sheetName val="Calculation"/>
      <sheetName val="CalculationM2"/>
    </sheetNames>
    <sheetDataSet>
      <sheetData sheetId="0" refreshError="1"/>
      <sheetData sheetId="1">
        <row r="10">
          <cell r="C10">
            <v>2.6783999999999999</v>
          </cell>
          <cell r="D10">
            <v>2.4192</v>
          </cell>
          <cell r="E10">
            <v>2.6783999999999999</v>
          </cell>
          <cell r="F10">
            <v>2.5920000000000001</v>
          </cell>
          <cell r="G10">
            <v>2.6783999999999999</v>
          </cell>
          <cell r="H10">
            <v>2.5920000000000001</v>
          </cell>
          <cell r="I10">
            <v>2.6783999999999999</v>
          </cell>
          <cell r="J10">
            <v>2.6783999999999999</v>
          </cell>
          <cell r="K10">
            <v>2.5920000000000001</v>
          </cell>
          <cell r="L10">
            <v>2.6783999999999999</v>
          </cell>
          <cell r="M10">
            <v>2.5920000000000001</v>
          </cell>
          <cell r="N10">
            <v>2.6783999999999999</v>
          </cell>
        </row>
        <row r="12">
          <cell r="C12">
            <v>1200</v>
          </cell>
        </row>
        <row r="13">
          <cell r="C13">
            <v>0.27777800000000002</v>
          </cell>
        </row>
        <row r="15">
          <cell r="C15">
            <v>0.75</v>
          </cell>
        </row>
        <row r="16">
          <cell r="C16">
            <v>0.5</v>
          </cell>
        </row>
        <row r="17">
          <cell r="C17">
            <v>0.04</v>
          </cell>
        </row>
        <row r="18">
          <cell r="C18">
            <v>0.6</v>
          </cell>
        </row>
        <row r="19">
          <cell r="C19">
            <v>0.5</v>
          </cell>
        </row>
        <row r="20">
          <cell r="C20">
            <v>1</v>
          </cell>
        </row>
        <row r="21">
          <cell r="C21">
            <v>0.9</v>
          </cell>
        </row>
        <row r="22">
          <cell r="C22">
            <v>11</v>
          </cell>
        </row>
        <row r="23">
          <cell r="C23">
            <v>0.25</v>
          </cell>
        </row>
        <row r="40">
          <cell r="C40">
            <v>15</v>
          </cell>
        </row>
        <row r="41">
          <cell r="C41">
            <v>1</v>
          </cell>
        </row>
        <row r="43">
          <cell r="C43">
            <v>1</v>
          </cell>
        </row>
        <row r="44">
          <cell r="C44">
            <v>1.5</v>
          </cell>
        </row>
      </sheetData>
      <sheetData sheetId="2" refreshError="1"/>
      <sheetData sheetId="3"/>
      <sheetData sheetId="4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0</v>
          </cell>
          <cell r="I44">
            <v>0</v>
          </cell>
          <cell r="J44">
            <v>0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1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52">
          <cell r="C52">
            <v>0.26190476190476192</v>
          </cell>
          <cell r="D52">
            <v>0.26190476190476192</v>
          </cell>
          <cell r="E52">
            <v>0.17857142857142858</v>
          </cell>
          <cell r="F52">
            <v>9.5238095238095233E-2</v>
          </cell>
          <cell r="G52">
            <v>5.9523809523809521E-2</v>
          </cell>
          <cell r="H52">
            <v>0</v>
          </cell>
          <cell r="I52">
            <v>0</v>
          </cell>
          <cell r="J52">
            <v>0</v>
          </cell>
          <cell r="K52">
            <v>9.5238095238095233E-2</v>
          </cell>
          <cell r="L52">
            <v>0.17857142857142858</v>
          </cell>
          <cell r="M52">
            <v>0.26190476190476192</v>
          </cell>
          <cell r="N52">
            <v>0.26190476190476192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1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64">
          <cell r="C64">
            <v>19.399999999999999</v>
          </cell>
          <cell r="D64">
            <v>18.600000000000001</v>
          </cell>
          <cell r="E64">
            <v>15.2</v>
          </cell>
          <cell r="F64">
            <v>11.1</v>
          </cell>
          <cell r="G64">
            <v>5.6999999999999993</v>
          </cell>
          <cell r="H64">
            <v>8.8999999999999986</v>
          </cell>
          <cell r="I64">
            <v>6.8000000000000007</v>
          </cell>
          <cell r="J64">
            <v>7.1000000000000014</v>
          </cell>
          <cell r="K64">
            <v>5.5</v>
          </cell>
          <cell r="L64">
            <v>10.3</v>
          </cell>
          <cell r="M64">
            <v>15.3</v>
          </cell>
          <cell r="N64">
            <v>18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CADF6-39C3-4DDC-8121-6D4542B11841}" name="Table2" displayName="Table2" ref="A1:C29" totalsRowShown="0" headerRowDxfId="0">
  <tableColumns count="3">
    <tableColumn id="1" xr3:uid="{8331F9E8-73E0-4161-9FB6-0E36E88876DD}" name="COUNTRY NAME"/>
    <tableColumn id="2" xr3:uid="{1CBEA63C-685D-443C-91D2-1129CE5D7CE2}" name="COUNTRY CODE"/>
    <tableColumn id="3" xr3:uid="{5AF6697E-3BE4-4636-AC92-6CCE014A45B7}" name="SOUR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abSelected="1" workbookViewId="0">
      <selection activeCell="D36" sqref="D36"/>
    </sheetView>
  </sheetViews>
  <sheetFormatPr defaultColWidth="10.28515625" defaultRowHeight="15" x14ac:dyDescent="0.25"/>
  <cols>
    <col min="1" max="1" width="15.42578125" bestFit="1" customWidth="1"/>
    <col min="2" max="2" width="11.42578125" bestFit="1" customWidth="1"/>
    <col min="3" max="13" width="16.7109375" customWidth="1"/>
  </cols>
  <sheetData>
    <row r="1" spans="1:21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  <c r="N1" s="1"/>
      <c r="O1" s="1"/>
      <c r="P1" s="1"/>
      <c r="Q1" s="1"/>
      <c r="R1" s="1"/>
      <c r="S1" s="1"/>
      <c r="T1" s="1"/>
      <c r="U1" s="1"/>
    </row>
    <row r="2" spans="1:21" x14ac:dyDescent="0.25">
      <c r="A2" s="2" t="s">
        <v>16</v>
      </c>
      <c r="B2" t="s">
        <v>61</v>
      </c>
      <c r="C2" s="8">
        <v>9610000</v>
      </c>
      <c r="D2" s="8">
        <v>12450000</v>
      </c>
      <c r="E2" s="8">
        <v>1285000000</v>
      </c>
      <c r="F2" s="9">
        <v>0.83</v>
      </c>
      <c r="G2" s="9">
        <v>1.04</v>
      </c>
      <c r="H2" s="9">
        <v>0.22</v>
      </c>
      <c r="I2" s="9">
        <v>0.68</v>
      </c>
      <c r="J2" s="9">
        <v>0.77</v>
      </c>
      <c r="K2" s="9">
        <v>1.1499999999999999</v>
      </c>
      <c r="L2" s="9">
        <v>2.64</v>
      </c>
      <c r="M2" s="9">
        <v>1.05</v>
      </c>
    </row>
    <row r="3" spans="1:21" x14ac:dyDescent="0.25">
      <c r="A3" s="2" t="s">
        <v>10</v>
      </c>
      <c r="B3" t="str">
        <f>B2</f>
        <v>before 1978</v>
      </c>
      <c r="C3" s="5">
        <f>C2</f>
        <v>9610000</v>
      </c>
      <c r="D3" s="5">
        <f t="shared" ref="D3:D30" si="0">D2</f>
        <v>12450000</v>
      </c>
      <c r="E3" s="5">
        <f t="shared" ref="E3:E30" si="1">E2</f>
        <v>1285000000</v>
      </c>
      <c r="F3" s="5">
        <f t="shared" ref="F3:F30" si="2">F2</f>
        <v>0.83</v>
      </c>
      <c r="G3" s="5">
        <f t="shared" ref="G3:G30" si="3">G2</f>
        <v>1.04</v>
      </c>
      <c r="H3" s="5">
        <f t="shared" ref="H3:H30" si="4">H2</f>
        <v>0.22</v>
      </c>
      <c r="I3" s="5">
        <f t="shared" ref="I3:I30" si="5">I2</f>
        <v>0.68</v>
      </c>
      <c r="J3" s="5">
        <f t="shared" ref="J3:J30" si="6">J2</f>
        <v>0.77</v>
      </c>
      <c r="K3" s="5">
        <f t="shared" ref="K3:K30" si="7">K2</f>
        <v>1.1499999999999999</v>
      </c>
      <c r="L3" s="5">
        <f t="shared" ref="L3:L30" si="8">L2</f>
        <v>2.64</v>
      </c>
      <c r="M3" s="5">
        <f t="shared" ref="M3:M30" si="9">M2</f>
        <v>1.05</v>
      </c>
    </row>
    <row r="4" spans="1:21" x14ac:dyDescent="0.25">
      <c r="A4" s="2" t="s">
        <v>20</v>
      </c>
      <c r="B4" t="str">
        <f t="shared" ref="B4:C30" si="10">B3</f>
        <v>before 1978</v>
      </c>
      <c r="C4" s="5">
        <f t="shared" si="10"/>
        <v>9610000</v>
      </c>
      <c r="D4" s="5">
        <f t="shared" si="0"/>
        <v>12450000</v>
      </c>
      <c r="E4" s="5">
        <f t="shared" si="1"/>
        <v>1285000000</v>
      </c>
      <c r="F4" s="5">
        <f t="shared" si="2"/>
        <v>0.83</v>
      </c>
      <c r="G4" s="5">
        <f t="shared" si="3"/>
        <v>1.04</v>
      </c>
      <c r="H4" s="5">
        <f t="shared" si="4"/>
        <v>0.22</v>
      </c>
      <c r="I4" s="5">
        <f t="shared" si="5"/>
        <v>0.68</v>
      </c>
      <c r="J4" s="5">
        <f t="shared" si="6"/>
        <v>0.77</v>
      </c>
      <c r="K4" s="5">
        <f t="shared" si="7"/>
        <v>1.1499999999999999</v>
      </c>
      <c r="L4" s="5">
        <f t="shared" si="8"/>
        <v>2.64</v>
      </c>
      <c r="M4" s="5">
        <f t="shared" si="9"/>
        <v>1.05</v>
      </c>
    </row>
    <row r="5" spans="1:21" x14ac:dyDescent="0.25">
      <c r="A5" s="2" t="s">
        <v>23</v>
      </c>
      <c r="B5" t="str">
        <f t="shared" si="10"/>
        <v>before 1978</v>
      </c>
      <c r="C5" s="5">
        <f t="shared" si="10"/>
        <v>9610000</v>
      </c>
      <c r="D5" s="5">
        <f t="shared" si="0"/>
        <v>12450000</v>
      </c>
      <c r="E5" s="5">
        <f t="shared" si="1"/>
        <v>1285000000</v>
      </c>
      <c r="F5" s="5">
        <f t="shared" si="2"/>
        <v>0.83</v>
      </c>
      <c r="G5" s="5">
        <f t="shared" si="3"/>
        <v>1.04</v>
      </c>
      <c r="H5" s="5">
        <f t="shared" si="4"/>
        <v>0.22</v>
      </c>
      <c r="I5" s="5">
        <f t="shared" si="5"/>
        <v>0.68</v>
      </c>
      <c r="J5" s="5">
        <f t="shared" si="6"/>
        <v>0.77</v>
      </c>
      <c r="K5" s="5">
        <f t="shared" si="7"/>
        <v>1.1499999999999999</v>
      </c>
      <c r="L5" s="5">
        <f t="shared" si="8"/>
        <v>2.64</v>
      </c>
      <c r="M5" s="5">
        <f t="shared" si="9"/>
        <v>1.05</v>
      </c>
    </row>
    <row r="6" spans="1:21" x14ac:dyDescent="0.25">
      <c r="A6" s="2" t="s">
        <v>14</v>
      </c>
      <c r="B6" t="str">
        <f t="shared" si="10"/>
        <v>before 1978</v>
      </c>
      <c r="C6" s="5">
        <f t="shared" si="10"/>
        <v>9610000</v>
      </c>
      <c r="D6" s="5">
        <f t="shared" si="0"/>
        <v>12450000</v>
      </c>
      <c r="E6" s="5">
        <f t="shared" si="1"/>
        <v>1285000000</v>
      </c>
      <c r="F6" s="5">
        <f t="shared" si="2"/>
        <v>0.83</v>
      </c>
      <c r="G6" s="5">
        <f t="shared" si="3"/>
        <v>1.04</v>
      </c>
      <c r="H6" s="5">
        <f t="shared" si="4"/>
        <v>0.22</v>
      </c>
      <c r="I6" s="5">
        <f t="shared" si="5"/>
        <v>0.68</v>
      </c>
      <c r="J6" s="5">
        <f t="shared" si="6"/>
        <v>0.77</v>
      </c>
      <c r="K6" s="5">
        <f t="shared" si="7"/>
        <v>1.1499999999999999</v>
      </c>
      <c r="L6" s="5">
        <f t="shared" si="8"/>
        <v>2.64</v>
      </c>
      <c r="M6" s="5">
        <f t="shared" si="9"/>
        <v>1.05</v>
      </c>
    </row>
    <row r="7" spans="1:21" x14ac:dyDescent="0.25">
      <c r="A7" s="2" t="s">
        <v>22</v>
      </c>
      <c r="B7" t="str">
        <f t="shared" si="10"/>
        <v>before 1978</v>
      </c>
      <c r="C7" s="5">
        <f t="shared" si="10"/>
        <v>9610000</v>
      </c>
      <c r="D7" s="5">
        <f t="shared" si="0"/>
        <v>12450000</v>
      </c>
      <c r="E7" s="5">
        <f t="shared" si="1"/>
        <v>1285000000</v>
      </c>
      <c r="F7" s="5">
        <f t="shared" si="2"/>
        <v>0.83</v>
      </c>
      <c r="G7" s="5">
        <f t="shared" si="3"/>
        <v>1.04</v>
      </c>
      <c r="H7" s="5">
        <f t="shared" si="4"/>
        <v>0.22</v>
      </c>
      <c r="I7" s="5">
        <f t="shared" si="5"/>
        <v>0.68</v>
      </c>
      <c r="J7" s="5">
        <f t="shared" si="6"/>
        <v>0.77</v>
      </c>
      <c r="K7" s="5">
        <f t="shared" si="7"/>
        <v>1.1499999999999999</v>
      </c>
      <c r="L7" s="5">
        <f t="shared" si="8"/>
        <v>2.64</v>
      </c>
      <c r="M7" s="5">
        <f t="shared" si="9"/>
        <v>1.05</v>
      </c>
    </row>
    <row r="8" spans="1:21" x14ac:dyDescent="0.25">
      <c r="A8" s="2" t="s">
        <v>8</v>
      </c>
      <c r="B8" t="str">
        <f t="shared" si="10"/>
        <v>before 1978</v>
      </c>
      <c r="C8" s="5">
        <f t="shared" si="10"/>
        <v>9610000</v>
      </c>
      <c r="D8" s="5">
        <f t="shared" si="0"/>
        <v>12450000</v>
      </c>
      <c r="E8" s="5">
        <f t="shared" si="1"/>
        <v>1285000000</v>
      </c>
      <c r="F8" s="5">
        <f t="shared" si="2"/>
        <v>0.83</v>
      </c>
      <c r="G8" s="5">
        <f t="shared" si="3"/>
        <v>1.04</v>
      </c>
      <c r="H8" s="5">
        <f t="shared" si="4"/>
        <v>0.22</v>
      </c>
      <c r="I8" s="5">
        <f t="shared" si="5"/>
        <v>0.68</v>
      </c>
      <c r="J8" s="5">
        <f t="shared" si="6"/>
        <v>0.77</v>
      </c>
      <c r="K8" s="5">
        <f t="shared" si="7"/>
        <v>1.1499999999999999</v>
      </c>
      <c r="L8" s="5">
        <f t="shared" si="8"/>
        <v>2.64</v>
      </c>
      <c r="M8" s="5">
        <f t="shared" si="9"/>
        <v>1.05</v>
      </c>
    </row>
    <row r="9" spans="1:21" x14ac:dyDescent="0.25">
      <c r="A9" s="2" t="s">
        <v>26</v>
      </c>
      <c r="B9" t="str">
        <f t="shared" si="10"/>
        <v>before 1978</v>
      </c>
      <c r="C9" s="5">
        <f t="shared" si="10"/>
        <v>9610000</v>
      </c>
      <c r="D9" s="5">
        <f t="shared" si="0"/>
        <v>12450000</v>
      </c>
      <c r="E9" s="5">
        <f t="shared" si="1"/>
        <v>1285000000</v>
      </c>
      <c r="F9" s="5">
        <f t="shared" si="2"/>
        <v>0.83</v>
      </c>
      <c r="G9" s="5">
        <f t="shared" si="3"/>
        <v>1.04</v>
      </c>
      <c r="H9" s="5">
        <f t="shared" si="4"/>
        <v>0.22</v>
      </c>
      <c r="I9" s="5">
        <f t="shared" si="5"/>
        <v>0.68</v>
      </c>
      <c r="J9" s="5">
        <f t="shared" si="6"/>
        <v>0.77</v>
      </c>
      <c r="K9" s="5">
        <f t="shared" si="7"/>
        <v>1.1499999999999999</v>
      </c>
      <c r="L9" s="5">
        <f t="shared" si="8"/>
        <v>2.64</v>
      </c>
      <c r="M9" s="5">
        <f t="shared" si="9"/>
        <v>1.05</v>
      </c>
    </row>
    <row r="10" spans="1:21" x14ac:dyDescent="0.25">
      <c r="A10" s="2" t="s">
        <v>29</v>
      </c>
      <c r="B10" t="str">
        <f t="shared" si="10"/>
        <v>before 1978</v>
      </c>
      <c r="C10" s="5">
        <f t="shared" si="10"/>
        <v>9610000</v>
      </c>
      <c r="D10" s="5">
        <f t="shared" si="0"/>
        <v>12450000</v>
      </c>
      <c r="E10" s="5">
        <f t="shared" si="1"/>
        <v>1285000000</v>
      </c>
      <c r="F10" s="5">
        <f t="shared" si="2"/>
        <v>0.83</v>
      </c>
      <c r="G10" s="5">
        <f t="shared" si="3"/>
        <v>1.04</v>
      </c>
      <c r="H10" s="5">
        <f t="shared" si="4"/>
        <v>0.22</v>
      </c>
      <c r="I10" s="5">
        <f t="shared" si="5"/>
        <v>0.68</v>
      </c>
      <c r="J10" s="5">
        <f t="shared" si="6"/>
        <v>0.77</v>
      </c>
      <c r="K10" s="5">
        <f t="shared" si="7"/>
        <v>1.1499999999999999</v>
      </c>
      <c r="L10" s="5">
        <f t="shared" si="8"/>
        <v>2.64</v>
      </c>
      <c r="M10" s="5">
        <f t="shared" si="9"/>
        <v>1.05</v>
      </c>
    </row>
    <row r="11" spans="1:21" x14ac:dyDescent="0.25">
      <c r="A11" s="2" t="s">
        <v>9</v>
      </c>
      <c r="B11" t="str">
        <f t="shared" si="10"/>
        <v>before 1978</v>
      </c>
      <c r="C11" s="5">
        <f t="shared" si="10"/>
        <v>9610000</v>
      </c>
      <c r="D11" s="5">
        <f t="shared" si="0"/>
        <v>12450000</v>
      </c>
      <c r="E11" s="5">
        <f t="shared" si="1"/>
        <v>1285000000</v>
      </c>
      <c r="F11" s="5">
        <f t="shared" si="2"/>
        <v>0.83</v>
      </c>
      <c r="G11" s="5">
        <f t="shared" si="3"/>
        <v>1.04</v>
      </c>
      <c r="H11" s="5">
        <f t="shared" si="4"/>
        <v>0.22</v>
      </c>
      <c r="I11" s="5">
        <f t="shared" si="5"/>
        <v>0.68</v>
      </c>
      <c r="J11" s="5">
        <f t="shared" si="6"/>
        <v>0.77</v>
      </c>
      <c r="K11" s="5">
        <f t="shared" si="7"/>
        <v>1.1499999999999999</v>
      </c>
      <c r="L11" s="5">
        <f t="shared" si="8"/>
        <v>2.64</v>
      </c>
      <c r="M11" s="5">
        <f t="shared" si="9"/>
        <v>1.05</v>
      </c>
    </row>
    <row r="12" spans="1:21" x14ac:dyDescent="0.25">
      <c r="A12" s="2" t="s">
        <v>1</v>
      </c>
      <c r="B12" t="str">
        <f t="shared" si="10"/>
        <v>before 1978</v>
      </c>
      <c r="C12" s="5">
        <f t="shared" si="10"/>
        <v>9610000</v>
      </c>
      <c r="D12" s="5">
        <f t="shared" si="0"/>
        <v>12450000</v>
      </c>
      <c r="E12" s="5">
        <f t="shared" si="1"/>
        <v>1285000000</v>
      </c>
      <c r="F12" s="5">
        <f t="shared" si="2"/>
        <v>0.83</v>
      </c>
      <c r="G12" s="5">
        <f t="shared" si="3"/>
        <v>1.04</v>
      </c>
      <c r="H12" s="5">
        <f t="shared" si="4"/>
        <v>0.22</v>
      </c>
      <c r="I12" s="5">
        <f t="shared" si="5"/>
        <v>0.68</v>
      </c>
      <c r="J12" s="5">
        <f t="shared" si="6"/>
        <v>0.77</v>
      </c>
      <c r="K12" s="5">
        <f t="shared" si="7"/>
        <v>1.1499999999999999</v>
      </c>
      <c r="L12" s="5">
        <f t="shared" si="8"/>
        <v>2.64</v>
      </c>
      <c r="M12" s="5">
        <f t="shared" si="9"/>
        <v>1.05</v>
      </c>
    </row>
    <row r="13" spans="1:21" x14ac:dyDescent="0.25">
      <c r="A13" s="2" t="s">
        <v>19</v>
      </c>
      <c r="B13" t="str">
        <f t="shared" si="10"/>
        <v>before 1978</v>
      </c>
      <c r="C13" s="5">
        <f t="shared" si="10"/>
        <v>9610000</v>
      </c>
      <c r="D13" s="5">
        <f t="shared" si="0"/>
        <v>12450000</v>
      </c>
      <c r="E13" s="5">
        <f t="shared" si="1"/>
        <v>1285000000</v>
      </c>
      <c r="F13" s="5">
        <f t="shared" si="2"/>
        <v>0.83</v>
      </c>
      <c r="G13" s="5">
        <f t="shared" si="3"/>
        <v>1.04</v>
      </c>
      <c r="H13" s="5">
        <f t="shared" si="4"/>
        <v>0.22</v>
      </c>
      <c r="I13" s="5">
        <f t="shared" si="5"/>
        <v>0.68</v>
      </c>
      <c r="J13" s="5">
        <f t="shared" si="6"/>
        <v>0.77</v>
      </c>
      <c r="K13" s="5">
        <f t="shared" si="7"/>
        <v>1.1499999999999999</v>
      </c>
      <c r="L13" s="5">
        <f t="shared" si="8"/>
        <v>2.64</v>
      </c>
      <c r="M13" s="5">
        <f t="shared" si="9"/>
        <v>1.05</v>
      </c>
    </row>
    <row r="14" spans="1:21" x14ac:dyDescent="0.25">
      <c r="A14" s="2" t="s">
        <v>15</v>
      </c>
      <c r="B14" t="str">
        <f t="shared" si="10"/>
        <v>before 1978</v>
      </c>
      <c r="C14" s="5">
        <f t="shared" si="10"/>
        <v>9610000</v>
      </c>
      <c r="D14" s="5">
        <f t="shared" si="0"/>
        <v>12450000</v>
      </c>
      <c r="E14" s="5">
        <f t="shared" si="1"/>
        <v>1285000000</v>
      </c>
      <c r="F14" s="5">
        <f t="shared" si="2"/>
        <v>0.83</v>
      </c>
      <c r="G14" s="5">
        <f t="shared" si="3"/>
        <v>1.04</v>
      </c>
      <c r="H14" s="5">
        <f t="shared" si="4"/>
        <v>0.22</v>
      </c>
      <c r="I14" s="5">
        <f t="shared" si="5"/>
        <v>0.68</v>
      </c>
      <c r="J14" s="5">
        <f t="shared" si="6"/>
        <v>0.77</v>
      </c>
      <c r="K14" s="5">
        <f t="shared" si="7"/>
        <v>1.1499999999999999</v>
      </c>
      <c r="L14" s="5">
        <f t="shared" si="8"/>
        <v>2.64</v>
      </c>
      <c r="M14" s="5">
        <f t="shared" si="9"/>
        <v>1.05</v>
      </c>
    </row>
    <row r="15" spans="1:21" x14ac:dyDescent="0.25">
      <c r="A15" s="2" t="s">
        <v>4</v>
      </c>
      <c r="B15" t="str">
        <f t="shared" si="10"/>
        <v>before 1978</v>
      </c>
      <c r="C15" s="5">
        <f t="shared" si="10"/>
        <v>9610000</v>
      </c>
      <c r="D15" s="5">
        <f t="shared" si="0"/>
        <v>12450000</v>
      </c>
      <c r="E15" s="5">
        <f t="shared" si="1"/>
        <v>1285000000</v>
      </c>
      <c r="F15" s="5">
        <f t="shared" si="2"/>
        <v>0.83</v>
      </c>
      <c r="G15" s="5">
        <f t="shared" si="3"/>
        <v>1.04</v>
      </c>
      <c r="H15" s="5">
        <f t="shared" si="4"/>
        <v>0.22</v>
      </c>
      <c r="I15" s="5">
        <f t="shared" si="5"/>
        <v>0.68</v>
      </c>
      <c r="J15" s="5">
        <f t="shared" si="6"/>
        <v>0.77</v>
      </c>
      <c r="K15" s="5">
        <f t="shared" si="7"/>
        <v>1.1499999999999999</v>
      </c>
      <c r="L15" s="5">
        <f t="shared" si="8"/>
        <v>2.64</v>
      </c>
      <c r="M15" s="5">
        <f t="shared" si="9"/>
        <v>1.05</v>
      </c>
    </row>
    <row r="16" spans="1:21" x14ac:dyDescent="0.25">
      <c r="A16" s="2" t="s">
        <v>28</v>
      </c>
      <c r="B16" t="str">
        <f t="shared" si="10"/>
        <v>before 1978</v>
      </c>
      <c r="C16" s="5">
        <f t="shared" si="10"/>
        <v>9610000</v>
      </c>
      <c r="D16" s="5">
        <f t="shared" si="0"/>
        <v>12450000</v>
      </c>
      <c r="E16" s="5">
        <f t="shared" si="1"/>
        <v>1285000000</v>
      </c>
      <c r="F16" s="5">
        <f t="shared" si="2"/>
        <v>0.83</v>
      </c>
      <c r="G16" s="5">
        <f t="shared" si="3"/>
        <v>1.04</v>
      </c>
      <c r="H16" s="5">
        <f t="shared" si="4"/>
        <v>0.22</v>
      </c>
      <c r="I16" s="5">
        <f t="shared" si="5"/>
        <v>0.68</v>
      </c>
      <c r="J16" s="5">
        <f t="shared" si="6"/>
        <v>0.77</v>
      </c>
      <c r="K16" s="5">
        <f t="shared" si="7"/>
        <v>1.1499999999999999</v>
      </c>
      <c r="L16" s="5">
        <f t="shared" si="8"/>
        <v>2.64</v>
      </c>
      <c r="M16" s="5">
        <f t="shared" si="9"/>
        <v>1.05</v>
      </c>
    </row>
    <row r="17" spans="1:13" x14ac:dyDescent="0.25">
      <c r="A17" s="2" t="s">
        <v>24</v>
      </c>
      <c r="B17" t="str">
        <f t="shared" si="10"/>
        <v>before 1978</v>
      </c>
      <c r="C17" s="5">
        <f t="shared" si="10"/>
        <v>9610000</v>
      </c>
      <c r="D17" s="5">
        <f t="shared" si="0"/>
        <v>12450000</v>
      </c>
      <c r="E17" s="5">
        <f t="shared" si="1"/>
        <v>1285000000</v>
      </c>
      <c r="F17" s="5">
        <f t="shared" si="2"/>
        <v>0.83</v>
      </c>
      <c r="G17" s="5">
        <f t="shared" si="3"/>
        <v>1.04</v>
      </c>
      <c r="H17" s="5">
        <f t="shared" si="4"/>
        <v>0.22</v>
      </c>
      <c r="I17" s="5">
        <f t="shared" si="5"/>
        <v>0.68</v>
      </c>
      <c r="J17" s="5">
        <f t="shared" si="6"/>
        <v>0.77</v>
      </c>
      <c r="K17" s="5">
        <f t="shared" si="7"/>
        <v>1.1499999999999999</v>
      </c>
      <c r="L17" s="5">
        <f t="shared" si="8"/>
        <v>2.64</v>
      </c>
      <c r="M17" s="5">
        <f t="shared" si="9"/>
        <v>1.05</v>
      </c>
    </row>
    <row r="18" spans="1:13" x14ac:dyDescent="0.25">
      <c r="A18" s="2" t="s">
        <v>21</v>
      </c>
      <c r="B18" t="str">
        <f t="shared" si="10"/>
        <v>before 1978</v>
      </c>
      <c r="C18" s="5">
        <f t="shared" si="10"/>
        <v>9610000</v>
      </c>
      <c r="D18" s="5">
        <f t="shared" si="0"/>
        <v>12450000</v>
      </c>
      <c r="E18" s="5">
        <f t="shared" si="1"/>
        <v>1285000000</v>
      </c>
      <c r="F18" s="5">
        <f t="shared" si="2"/>
        <v>0.83</v>
      </c>
      <c r="G18" s="5">
        <f t="shared" si="3"/>
        <v>1.04</v>
      </c>
      <c r="H18" s="5">
        <f t="shared" si="4"/>
        <v>0.22</v>
      </c>
      <c r="I18" s="5">
        <f t="shared" si="5"/>
        <v>0.68</v>
      </c>
      <c r="J18" s="5">
        <f t="shared" si="6"/>
        <v>0.77</v>
      </c>
      <c r="K18" s="5">
        <f t="shared" si="7"/>
        <v>1.1499999999999999</v>
      </c>
      <c r="L18" s="5">
        <f t="shared" si="8"/>
        <v>2.64</v>
      </c>
      <c r="M18" s="5">
        <f t="shared" si="9"/>
        <v>1.05</v>
      </c>
    </row>
    <row r="19" spans="1:13" x14ac:dyDescent="0.25">
      <c r="A19" s="2" t="s">
        <v>6</v>
      </c>
      <c r="B19" t="str">
        <f t="shared" si="10"/>
        <v>before 1978</v>
      </c>
      <c r="C19" s="5">
        <f t="shared" si="10"/>
        <v>9610000</v>
      </c>
      <c r="D19" s="5">
        <f t="shared" si="0"/>
        <v>12450000</v>
      </c>
      <c r="E19" s="5">
        <f t="shared" si="1"/>
        <v>1285000000</v>
      </c>
      <c r="F19" s="5">
        <f t="shared" si="2"/>
        <v>0.83</v>
      </c>
      <c r="G19" s="5">
        <f t="shared" si="3"/>
        <v>1.04</v>
      </c>
      <c r="H19" s="5">
        <f t="shared" si="4"/>
        <v>0.22</v>
      </c>
      <c r="I19" s="5">
        <f t="shared" si="5"/>
        <v>0.68</v>
      </c>
      <c r="J19" s="5">
        <f t="shared" si="6"/>
        <v>0.77</v>
      </c>
      <c r="K19" s="5">
        <f t="shared" si="7"/>
        <v>1.1499999999999999</v>
      </c>
      <c r="L19" s="5">
        <f t="shared" si="8"/>
        <v>2.64</v>
      </c>
      <c r="M19" s="5">
        <f t="shared" si="9"/>
        <v>1.05</v>
      </c>
    </row>
    <row r="20" spans="1:13" x14ac:dyDescent="0.25">
      <c r="A20" s="2" t="s">
        <v>25</v>
      </c>
      <c r="B20" t="str">
        <f t="shared" si="10"/>
        <v>before 1978</v>
      </c>
      <c r="C20" s="5">
        <f t="shared" si="10"/>
        <v>9610000</v>
      </c>
      <c r="D20" s="5">
        <f t="shared" si="0"/>
        <v>12450000</v>
      </c>
      <c r="E20" s="5">
        <f t="shared" si="1"/>
        <v>1285000000</v>
      </c>
      <c r="F20" s="5">
        <f t="shared" si="2"/>
        <v>0.83</v>
      </c>
      <c r="G20" s="5">
        <f t="shared" si="3"/>
        <v>1.04</v>
      </c>
      <c r="H20" s="5">
        <f t="shared" si="4"/>
        <v>0.22</v>
      </c>
      <c r="I20" s="5">
        <f t="shared" si="5"/>
        <v>0.68</v>
      </c>
      <c r="J20" s="5">
        <f t="shared" si="6"/>
        <v>0.77</v>
      </c>
      <c r="K20" s="5">
        <f t="shared" si="7"/>
        <v>1.1499999999999999</v>
      </c>
      <c r="L20" s="5">
        <f t="shared" si="8"/>
        <v>2.64</v>
      </c>
      <c r="M20" s="5">
        <f t="shared" si="9"/>
        <v>1.05</v>
      </c>
    </row>
    <row r="21" spans="1:13" x14ac:dyDescent="0.25">
      <c r="A21" s="2" t="s">
        <v>5</v>
      </c>
      <c r="B21" t="str">
        <f t="shared" si="10"/>
        <v>before 1978</v>
      </c>
      <c r="C21" s="5">
        <f t="shared" si="10"/>
        <v>9610000</v>
      </c>
      <c r="D21" s="5">
        <f t="shared" si="0"/>
        <v>12450000</v>
      </c>
      <c r="E21" s="5">
        <f t="shared" si="1"/>
        <v>1285000000</v>
      </c>
      <c r="F21" s="5">
        <f t="shared" si="2"/>
        <v>0.83</v>
      </c>
      <c r="G21" s="5">
        <f t="shared" si="3"/>
        <v>1.04</v>
      </c>
      <c r="H21" s="5">
        <f t="shared" si="4"/>
        <v>0.22</v>
      </c>
      <c r="I21" s="5">
        <f t="shared" si="5"/>
        <v>0.68</v>
      </c>
      <c r="J21" s="5">
        <f t="shared" si="6"/>
        <v>0.77</v>
      </c>
      <c r="K21" s="5">
        <f t="shared" si="7"/>
        <v>1.1499999999999999</v>
      </c>
      <c r="L21" s="5">
        <f t="shared" si="8"/>
        <v>2.64</v>
      </c>
      <c r="M21" s="5">
        <f t="shared" si="9"/>
        <v>1.05</v>
      </c>
    </row>
    <row r="22" spans="1:13" x14ac:dyDescent="0.25">
      <c r="A22" s="2" t="s">
        <v>11</v>
      </c>
      <c r="B22" t="str">
        <f t="shared" si="10"/>
        <v>before 1978</v>
      </c>
      <c r="C22" s="5">
        <f t="shared" si="10"/>
        <v>9610000</v>
      </c>
      <c r="D22" s="5">
        <f t="shared" si="0"/>
        <v>12450000</v>
      </c>
      <c r="E22" s="5">
        <f t="shared" si="1"/>
        <v>1285000000</v>
      </c>
      <c r="F22" s="5">
        <f t="shared" si="2"/>
        <v>0.83</v>
      </c>
      <c r="G22" s="5">
        <f t="shared" si="3"/>
        <v>1.04</v>
      </c>
      <c r="H22" s="5">
        <f t="shared" si="4"/>
        <v>0.22</v>
      </c>
      <c r="I22" s="5">
        <f t="shared" si="5"/>
        <v>0.68</v>
      </c>
      <c r="J22" s="5">
        <f t="shared" si="6"/>
        <v>0.77</v>
      </c>
      <c r="K22" s="5">
        <f t="shared" si="7"/>
        <v>1.1499999999999999</v>
      </c>
      <c r="L22" s="5">
        <f t="shared" si="8"/>
        <v>2.64</v>
      </c>
      <c r="M22" s="5">
        <f t="shared" si="9"/>
        <v>1.05</v>
      </c>
    </row>
    <row r="23" spans="1:13" x14ac:dyDescent="0.25">
      <c r="A23" s="2" t="s">
        <v>13</v>
      </c>
      <c r="B23" t="str">
        <f t="shared" si="10"/>
        <v>before 1978</v>
      </c>
      <c r="C23" s="5">
        <f t="shared" si="10"/>
        <v>9610000</v>
      </c>
      <c r="D23" s="5">
        <f t="shared" si="0"/>
        <v>12450000</v>
      </c>
      <c r="E23" s="5">
        <f t="shared" si="1"/>
        <v>1285000000</v>
      </c>
      <c r="F23" s="5">
        <f t="shared" si="2"/>
        <v>0.83</v>
      </c>
      <c r="G23" s="5">
        <f t="shared" si="3"/>
        <v>1.04</v>
      </c>
      <c r="H23" s="5">
        <f t="shared" si="4"/>
        <v>0.22</v>
      </c>
      <c r="I23" s="5">
        <f t="shared" si="5"/>
        <v>0.68</v>
      </c>
      <c r="J23" s="5">
        <f t="shared" si="6"/>
        <v>0.77</v>
      </c>
      <c r="K23" s="5">
        <f t="shared" si="7"/>
        <v>1.1499999999999999</v>
      </c>
      <c r="L23" s="5">
        <f t="shared" si="8"/>
        <v>2.64</v>
      </c>
      <c r="M23" s="5">
        <f t="shared" si="9"/>
        <v>1.05</v>
      </c>
    </row>
    <row r="24" spans="1:13" x14ac:dyDescent="0.25">
      <c r="A24" s="2" t="s">
        <v>12</v>
      </c>
      <c r="B24" t="str">
        <f t="shared" si="10"/>
        <v>before 1978</v>
      </c>
      <c r="C24" s="5">
        <f t="shared" si="10"/>
        <v>9610000</v>
      </c>
      <c r="D24" s="5">
        <f t="shared" si="0"/>
        <v>12450000</v>
      </c>
      <c r="E24" s="5">
        <f t="shared" si="1"/>
        <v>1285000000</v>
      </c>
      <c r="F24" s="5">
        <f t="shared" si="2"/>
        <v>0.83</v>
      </c>
      <c r="G24" s="5">
        <f t="shared" si="3"/>
        <v>1.04</v>
      </c>
      <c r="H24" s="5">
        <f t="shared" si="4"/>
        <v>0.22</v>
      </c>
      <c r="I24" s="5">
        <f t="shared" si="5"/>
        <v>0.68</v>
      </c>
      <c r="J24" s="5">
        <f t="shared" si="6"/>
        <v>0.77</v>
      </c>
      <c r="K24" s="5">
        <f t="shared" si="7"/>
        <v>1.1499999999999999</v>
      </c>
      <c r="L24" s="5">
        <f t="shared" si="8"/>
        <v>2.64</v>
      </c>
      <c r="M24" s="5">
        <f t="shared" si="9"/>
        <v>1.05</v>
      </c>
    </row>
    <row r="25" spans="1:13" x14ac:dyDescent="0.25">
      <c r="A25" s="2" t="s">
        <v>17</v>
      </c>
      <c r="B25" t="str">
        <f t="shared" si="10"/>
        <v>before 1978</v>
      </c>
      <c r="C25" s="5">
        <f t="shared" si="10"/>
        <v>9610000</v>
      </c>
      <c r="D25" s="5">
        <f t="shared" si="0"/>
        <v>12450000</v>
      </c>
      <c r="E25" s="5">
        <f t="shared" si="1"/>
        <v>1285000000</v>
      </c>
      <c r="F25" s="5">
        <f t="shared" si="2"/>
        <v>0.83</v>
      </c>
      <c r="G25" s="5">
        <f t="shared" si="3"/>
        <v>1.04</v>
      </c>
      <c r="H25" s="5">
        <f t="shared" si="4"/>
        <v>0.22</v>
      </c>
      <c r="I25" s="5">
        <f t="shared" si="5"/>
        <v>0.68</v>
      </c>
      <c r="J25" s="5">
        <f t="shared" si="6"/>
        <v>0.77</v>
      </c>
      <c r="K25" s="5">
        <f t="shared" si="7"/>
        <v>1.1499999999999999</v>
      </c>
      <c r="L25" s="5">
        <f t="shared" si="8"/>
        <v>2.64</v>
      </c>
      <c r="M25" s="5">
        <f t="shared" si="9"/>
        <v>1.05</v>
      </c>
    </row>
    <row r="26" spans="1:13" x14ac:dyDescent="0.25">
      <c r="A26" s="2" t="s">
        <v>7</v>
      </c>
      <c r="B26" t="str">
        <f t="shared" si="10"/>
        <v>before 1978</v>
      </c>
      <c r="C26" s="5">
        <f t="shared" si="10"/>
        <v>9610000</v>
      </c>
      <c r="D26" s="5">
        <f t="shared" si="0"/>
        <v>12450000</v>
      </c>
      <c r="E26" s="5">
        <f t="shared" si="1"/>
        <v>1285000000</v>
      </c>
      <c r="F26" s="5">
        <f t="shared" si="2"/>
        <v>0.83</v>
      </c>
      <c r="G26" s="5">
        <f t="shared" si="3"/>
        <v>1.04</v>
      </c>
      <c r="H26" s="5">
        <f t="shared" si="4"/>
        <v>0.22</v>
      </c>
      <c r="I26" s="5">
        <f t="shared" si="5"/>
        <v>0.68</v>
      </c>
      <c r="J26" s="5">
        <f t="shared" si="6"/>
        <v>0.77</v>
      </c>
      <c r="K26" s="5">
        <f t="shared" si="7"/>
        <v>1.1499999999999999</v>
      </c>
      <c r="L26" s="5">
        <f t="shared" si="8"/>
        <v>2.64</v>
      </c>
      <c r="M26" s="5">
        <f t="shared" si="9"/>
        <v>1.05</v>
      </c>
    </row>
    <row r="27" spans="1:13" x14ac:dyDescent="0.25">
      <c r="A27" s="2" t="s">
        <v>27</v>
      </c>
      <c r="B27" t="str">
        <f t="shared" si="10"/>
        <v>before 1978</v>
      </c>
      <c r="C27" s="5">
        <f t="shared" si="10"/>
        <v>9610000</v>
      </c>
      <c r="D27" s="5">
        <f t="shared" si="0"/>
        <v>12450000</v>
      </c>
      <c r="E27" s="5">
        <f t="shared" si="1"/>
        <v>1285000000</v>
      </c>
      <c r="F27" s="5">
        <f t="shared" si="2"/>
        <v>0.83</v>
      </c>
      <c r="G27" s="5">
        <f t="shared" si="3"/>
        <v>1.04</v>
      </c>
      <c r="H27" s="5">
        <f t="shared" si="4"/>
        <v>0.22</v>
      </c>
      <c r="I27" s="5">
        <f t="shared" si="5"/>
        <v>0.68</v>
      </c>
      <c r="J27" s="5">
        <f t="shared" si="6"/>
        <v>0.77</v>
      </c>
      <c r="K27" s="5">
        <f t="shared" si="7"/>
        <v>1.1499999999999999</v>
      </c>
      <c r="L27" s="5">
        <f t="shared" si="8"/>
        <v>2.64</v>
      </c>
      <c r="M27" s="5">
        <f t="shared" si="9"/>
        <v>1.05</v>
      </c>
    </row>
    <row r="28" spans="1:13" x14ac:dyDescent="0.25">
      <c r="A28" s="2" t="s">
        <v>18</v>
      </c>
      <c r="B28" t="str">
        <f t="shared" si="10"/>
        <v>before 1978</v>
      </c>
      <c r="C28" s="5">
        <f t="shared" si="10"/>
        <v>9610000</v>
      </c>
      <c r="D28" s="5">
        <f t="shared" si="0"/>
        <v>12450000</v>
      </c>
      <c r="E28" s="5">
        <f t="shared" si="1"/>
        <v>1285000000</v>
      </c>
      <c r="F28" s="5">
        <f t="shared" si="2"/>
        <v>0.83</v>
      </c>
      <c r="G28" s="5">
        <f t="shared" si="3"/>
        <v>1.04</v>
      </c>
      <c r="H28" s="5">
        <f t="shared" si="4"/>
        <v>0.22</v>
      </c>
      <c r="I28" s="5">
        <f t="shared" si="5"/>
        <v>0.68</v>
      </c>
      <c r="J28" s="5">
        <f t="shared" si="6"/>
        <v>0.77</v>
      </c>
      <c r="K28" s="5">
        <f t="shared" si="7"/>
        <v>1.1499999999999999</v>
      </c>
      <c r="L28" s="5">
        <f t="shared" si="8"/>
        <v>2.64</v>
      </c>
      <c r="M28" s="5">
        <f t="shared" si="9"/>
        <v>1.05</v>
      </c>
    </row>
    <row r="29" spans="1:13" x14ac:dyDescent="0.25">
      <c r="A29" s="2" t="s">
        <v>3</v>
      </c>
      <c r="B29" t="str">
        <f t="shared" si="10"/>
        <v>before 1978</v>
      </c>
      <c r="C29" s="5">
        <f t="shared" si="10"/>
        <v>9610000</v>
      </c>
      <c r="D29" s="5">
        <f t="shared" si="0"/>
        <v>12450000</v>
      </c>
      <c r="E29" s="5">
        <f t="shared" si="1"/>
        <v>1285000000</v>
      </c>
      <c r="F29" s="5">
        <f t="shared" si="2"/>
        <v>0.83</v>
      </c>
      <c r="G29" s="5">
        <f t="shared" si="3"/>
        <v>1.04</v>
      </c>
      <c r="H29" s="5">
        <f t="shared" si="4"/>
        <v>0.22</v>
      </c>
      <c r="I29" s="5">
        <f t="shared" si="5"/>
        <v>0.68</v>
      </c>
      <c r="J29" s="5">
        <f t="shared" si="6"/>
        <v>0.77</v>
      </c>
      <c r="K29" s="5">
        <f t="shared" si="7"/>
        <v>1.1499999999999999</v>
      </c>
      <c r="L29" s="5">
        <f t="shared" si="8"/>
        <v>2.64</v>
      </c>
      <c r="M29" s="5">
        <f t="shared" si="9"/>
        <v>1.05</v>
      </c>
    </row>
    <row r="30" spans="1:13" x14ac:dyDescent="0.25">
      <c r="A30" s="2" t="s">
        <v>30</v>
      </c>
      <c r="B30" t="str">
        <f t="shared" si="10"/>
        <v>before 1978</v>
      </c>
      <c r="C30" s="5">
        <f t="shared" si="10"/>
        <v>9610000</v>
      </c>
      <c r="D30" s="5">
        <f t="shared" si="0"/>
        <v>12450000</v>
      </c>
      <c r="E30" s="5">
        <f t="shared" si="1"/>
        <v>1285000000</v>
      </c>
      <c r="F30" s="5">
        <f t="shared" si="2"/>
        <v>0.83</v>
      </c>
      <c r="G30" s="5">
        <f t="shared" si="3"/>
        <v>1.04</v>
      </c>
      <c r="H30" s="5">
        <f t="shared" si="4"/>
        <v>0.22</v>
      </c>
      <c r="I30" s="5">
        <f t="shared" si="5"/>
        <v>0.68</v>
      </c>
      <c r="J30" s="5">
        <f t="shared" si="6"/>
        <v>0.77</v>
      </c>
      <c r="K30" s="5">
        <f t="shared" si="7"/>
        <v>1.1499999999999999</v>
      </c>
      <c r="L30" s="5">
        <f t="shared" si="8"/>
        <v>2.64</v>
      </c>
      <c r="M30" s="5">
        <f t="shared" si="9"/>
        <v>1.05</v>
      </c>
    </row>
    <row r="31" spans="1:13" x14ac:dyDescent="0.25">
      <c r="A31" s="6" t="s">
        <v>16</v>
      </c>
      <c r="B31" t="s">
        <v>62</v>
      </c>
      <c r="C31" s="10">
        <v>2710000</v>
      </c>
      <c r="D31" s="10">
        <v>3160000</v>
      </c>
      <c r="E31" s="10">
        <v>372000000</v>
      </c>
      <c r="F31" s="11">
        <v>0.75</v>
      </c>
      <c r="G31" s="11">
        <v>0.94</v>
      </c>
      <c r="H31" s="11">
        <v>0.23</v>
      </c>
      <c r="I31" s="11">
        <v>0.64</v>
      </c>
      <c r="J31" s="11">
        <v>0.4</v>
      </c>
      <c r="K31" s="11">
        <v>0.64</v>
      </c>
      <c r="L31" s="11">
        <v>2.37</v>
      </c>
      <c r="M31" s="11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2710000</v>
      </c>
      <c r="D32" s="5">
        <f t="shared" ref="D32:D59" si="11">D31</f>
        <v>3160000</v>
      </c>
      <c r="E32" s="5">
        <f t="shared" ref="E32:E59" si="12">E31</f>
        <v>372000000</v>
      </c>
      <c r="F32" s="5">
        <f t="shared" ref="F32:F59" si="13">F31</f>
        <v>0.75</v>
      </c>
      <c r="G32" s="5">
        <f t="shared" ref="G32:G59" si="14">G31</f>
        <v>0.94</v>
      </c>
      <c r="H32" s="5">
        <f t="shared" ref="H32:H59" si="15">H31</f>
        <v>0.23</v>
      </c>
      <c r="I32" s="5">
        <f t="shared" ref="I32:I59" si="16">I31</f>
        <v>0.64</v>
      </c>
      <c r="J32" s="5">
        <f t="shared" ref="J32:J59" si="17">J31</f>
        <v>0.4</v>
      </c>
      <c r="K32" s="5">
        <f t="shared" ref="K32:K59" si="18">K31</f>
        <v>0.64</v>
      </c>
      <c r="L32" s="5">
        <f t="shared" ref="L32:L59" si="19">L31</f>
        <v>2.37</v>
      </c>
      <c r="M32" s="5">
        <f t="shared" ref="M32:M59" si="20">M31</f>
        <v>0.71</v>
      </c>
    </row>
    <row r="33" spans="1:13" x14ac:dyDescent="0.25">
      <c r="A33" s="2" t="s">
        <v>20</v>
      </c>
      <c r="B33" t="str">
        <f t="shared" ref="B33:C59" si="21">B32</f>
        <v>1979 - 1994</v>
      </c>
      <c r="C33" s="5">
        <f t="shared" si="21"/>
        <v>2710000</v>
      </c>
      <c r="D33" s="5">
        <f t="shared" si="11"/>
        <v>3160000</v>
      </c>
      <c r="E33" s="5">
        <f t="shared" si="12"/>
        <v>372000000</v>
      </c>
      <c r="F33" s="5">
        <f t="shared" si="13"/>
        <v>0.75</v>
      </c>
      <c r="G33" s="5">
        <f t="shared" si="14"/>
        <v>0.94</v>
      </c>
      <c r="H33" s="5">
        <f t="shared" si="15"/>
        <v>0.23</v>
      </c>
      <c r="I33" s="5">
        <f t="shared" si="16"/>
        <v>0.64</v>
      </c>
      <c r="J33" s="5">
        <f t="shared" si="17"/>
        <v>0.4</v>
      </c>
      <c r="K33" s="5">
        <f t="shared" si="18"/>
        <v>0.64</v>
      </c>
      <c r="L33" s="5">
        <f t="shared" si="19"/>
        <v>2.37</v>
      </c>
      <c r="M33" s="5">
        <f t="shared" si="20"/>
        <v>0.71</v>
      </c>
    </row>
    <row r="34" spans="1:13" x14ac:dyDescent="0.25">
      <c r="A34" s="2" t="s">
        <v>23</v>
      </c>
      <c r="B34" t="str">
        <f t="shared" si="21"/>
        <v>1979 - 1994</v>
      </c>
      <c r="C34" s="5">
        <f t="shared" si="21"/>
        <v>2710000</v>
      </c>
      <c r="D34" s="5">
        <f t="shared" si="11"/>
        <v>3160000</v>
      </c>
      <c r="E34" s="5">
        <f t="shared" si="12"/>
        <v>372000000</v>
      </c>
      <c r="F34" s="5">
        <f t="shared" si="13"/>
        <v>0.75</v>
      </c>
      <c r="G34" s="5">
        <f t="shared" si="14"/>
        <v>0.94</v>
      </c>
      <c r="H34" s="5">
        <f t="shared" si="15"/>
        <v>0.23</v>
      </c>
      <c r="I34" s="5">
        <f t="shared" si="16"/>
        <v>0.64</v>
      </c>
      <c r="J34" s="5">
        <f t="shared" si="17"/>
        <v>0.4</v>
      </c>
      <c r="K34" s="5">
        <f t="shared" si="18"/>
        <v>0.64</v>
      </c>
      <c r="L34" s="5">
        <f t="shared" si="19"/>
        <v>2.37</v>
      </c>
      <c r="M34" s="5">
        <f t="shared" si="20"/>
        <v>0.71</v>
      </c>
    </row>
    <row r="35" spans="1:13" x14ac:dyDescent="0.25">
      <c r="A35" s="2" t="s">
        <v>14</v>
      </c>
      <c r="B35" t="str">
        <f t="shared" si="21"/>
        <v>1979 - 1994</v>
      </c>
      <c r="C35" s="5">
        <f t="shared" si="21"/>
        <v>2710000</v>
      </c>
      <c r="D35" s="5">
        <f t="shared" si="11"/>
        <v>3160000</v>
      </c>
      <c r="E35" s="5">
        <f t="shared" si="12"/>
        <v>372000000</v>
      </c>
      <c r="F35" s="5">
        <f t="shared" si="13"/>
        <v>0.75</v>
      </c>
      <c r="G35" s="5">
        <f t="shared" si="14"/>
        <v>0.94</v>
      </c>
      <c r="H35" s="5">
        <f t="shared" si="15"/>
        <v>0.23</v>
      </c>
      <c r="I35" s="5">
        <f t="shared" si="16"/>
        <v>0.64</v>
      </c>
      <c r="J35" s="5">
        <f t="shared" si="17"/>
        <v>0.4</v>
      </c>
      <c r="K35" s="5">
        <f t="shared" si="18"/>
        <v>0.64</v>
      </c>
      <c r="L35" s="5">
        <f t="shared" si="19"/>
        <v>2.37</v>
      </c>
      <c r="M35" s="5">
        <f t="shared" si="20"/>
        <v>0.71</v>
      </c>
    </row>
    <row r="36" spans="1:13" x14ac:dyDescent="0.25">
      <c r="A36" s="2" t="s">
        <v>22</v>
      </c>
      <c r="B36" t="str">
        <f t="shared" si="21"/>
        <v>1979 - 1994</v>
      </c>
      <c r="C36" s="5">
        <f t="shared" si="21"/>
        <v>2710000</v>
      </c>
      <c r="D36" s="5">
        <f t="shared" si="11"/>
        <v>3160000</v>
      </c>
      <c r="E36" s="5">
        <f t="shared" si="12"/>
        <v>372000000</v>
      </c>
      <c r="F36" s="5">
        <f t="shared" si="13"/>
        <v>0.75</v>
      </c>
      <c r="G36" s="5">
        <f t="shared" si="14"/>
        <v>0.94</v>
      </c>
      <c r="H36" s="5">
        <f t="shared" si="15"/>
        <v>0.23</v>
      </c>
      <c r="I36" s="5">
        <f t="shared" si="16"/>
        <v>0.64</v>
      </c>
      <c r="J36" s="5">
        <f t="shared" si="17"/>
        <v>0.4</v>
      </c>
      <c r="K36" s="5">
        <f t="shared" si="18"/>
        <v>0.64</v>
      </c>
      <c r="L36" s="5">
        <f t="shared" si="19"/>
        <v>2.37</v>
      </c>
      <c r="M36" s="5">
        <f t="shared" si="20"/>
        <v>0.71</v>
      </c>
    </row>
    <row r="37" spans="1:13" x14ac:dyDescent="0.25">
      <c r="A37" s="2" t="s">
        <v>8</v>
      </c>
      <c r="B37" t="str">
        <f t="shared" si="21"/>
        <v>1979 - 1994</v>
      </c>
      <c r="C37" s="5">
        <f t="shared" si="21"/>
        <v>2710000</v>
      </c>
      <c r="D37" s="5">
        <f t="shared" si="11"/>
        <v>3160000</v>
      </c>
      <c r="E37" s="5">
        <f t="shared" si="12"/>
        <v>372000000</v>
      </c>
      <c r="F37" s="5">
        <f t="shared" si="13"/>
        <v>0.75</v>
      </c>
      <c r="G37" s="5">
        <f t="shared" si="14"/>
        <v>0.94</v>
      </c>
      <c r="H37" s="5">
        <f t="shared" si="15"/>
        <v>0.23</v>
      </c>
      <c r="I37" s="5">
        <f t="shared" si="16"/>
        <v>0.64</v>
      </c>
      <c r="J37" s="5">
        <f t="shared" si="17"/>
        <v>0.4</v>
      </c>
      <c r="K37" s="5">
        <f t="shared" si="18"/>
        <v>0.64</v>
      </c>
      <c r="L37" s="5">
        <f t="shared" si="19"/>
        <v>2.37</v>
      </c>
      <c r="M37" s="5">
        <f t="shared" si="20"/>
        <v>0.71</v>
      </c>
    </row>
    <row r="38" spans="1:13" x14ac:dyDescent="0.25">
      <c r="A38" s="2" t="s">
        <v>26</v>
      </c>
      <c r="B38" t="str">
        <f t="shared" si="21"/>
        <v>1979 - 1994</v>
      </c>
      <c r="C38" s="5">
        <f t="shared" si="21"/>
        <v>2710000</v>
      </c>
      <c r="D38" s="5">
        <f t="shared" si="11"/>
        <v>3160000</v>
      </c>
      <c r="E38" s="5">
        <f t="shared" si="12"/>
        <v>372000000</v>
      </c>
      <c r="F38" s="5">
        <f t="shared" si="13"/>
        <v>0.75</v>
      </c>
      <c r="G38" s="5">
        <f t="shared" si="14"/>
        <v>0.94</v>
      </c>
      <c r="H38" s="5">
        <f t="shared" si="15"/>
        <v>0.23</v>
      </c>
      <c r="I38" s="5">
        <f t="shared" si="16"/>
        <v>0.64</v>
      </c>
      <c r="J38" s="5">
        <f t="shared" si="17"/>
        <v>0.4</v>
      </c>
      <c r="K38" s="5">
        <f t="shared" si="18"/>
        <v>0.64</v>
      </c>
      <c r="L38" s="5">
        <f t="shared" si="19"/>
        <v>2.37</v>
      </c>
      <c r="M38" s="5">
        <f t="shared" si="20"/>
        <v>0.71</v>
      </c>
    </row>
    <row r="39" spans="1:13" x14ac:dyDescent="0.25">
      <c r="A39" s="2" t="s">
        <v>29</v>
      </c>
      <c r="B39" t="str">
        <f t="shared" si="21"/>
        <v>1979 - 1994</v>
      </c>
      <c r="C39" s="5">
        <f t="shared" si="21"/>
        <v>2710000</v>
      </c>
      <c r="D39" s="5">
        <f t="shared" si="11"/>
        <v>3160000</v>
      </c>
      <c r="E39" s="5">
        <f t="shared" si="12"/>
        <v>372000000</v>
      </c>
      <c r="F39" s="5">
        <f t="shared" si="13"/>
        <v>0.75</v>
      </c>
      <c r="G39" s="5">
        <f t="shared" si="14"/>
        <v>0.94</v>
      </c>
      <c r="H39" s="5">
        <f t="shared" si="15"/>
        <v>0.23</v>
      </c>
      <c r="I39" s="5">
        <f t="shared" si="16"/>
        <v>0.64</v>
      </c>
      <c r="J39" s="5">
        <f t="shared" si="17"/>
        <v>0.4</v>
      </c>
      <c r="K39" s="5">
        <f t="shared" si="18"/>
        <v>0.64</v>
      </c>
      <c r="L39" s="5">
        <f t="shared" si="19"/>
        <v>2.37</v>
      </c>
      <c r="M39" s="5">
        <f t="shared" si="20"/>
        <v>0.71</v>
      </c>
    </row>
    <row r="40" spans="1:13" x14ac:dyDescent="0.25">
      <c r="A40" s="2" t="s">
        <v>9</v>
      </c>
      <c r="B40" t="str">
        <f t="shared" si="21"/>
        <v>1979 - 1994</v>
      </c>
      <c r="C40" s="5">
        <f t="shared" si="21"/>
        <v>2710000</v>
      </c>
      <c r="D40" s="5">
        <f t="shared" si="11"/>
        <v>3160000</v>
      </c>
      <c r="E40" s="5">
        <f t="shared" si="12"/>
        <v>372000000</v>
      </c>
      <c r="F40" s="5">
        <f t="shared" si="13"/>
        <v>0.75</v>
      </c>
      <c r="G40" s="5">
        <f t="shared" si="14"/>
        <v>0.94</v>
      </c>
      <c r="H40" s="5">
        <f t="shared" si="15"/>
        <v>0.23</v>
      </c>
      <c r="I40" s="5">
        <f t="shared" si="16"/>
        <v>0.64</v>
      </c>
      <c r="J40" s="5">
        <f t="shared" si="17"/>
        <v>0.4</v>
      </c>
      <c r="K40" s="5">
        <f t="shared" si="18"/>
        <v>0.64</v>
      </c>
      <c r="L40" s="5">
        <f t="shared" si="19"/>
        <v>2.37</v>
      </c>
      <c r="M40" s="5">
        <f t="shared" si="20"/>
        <v>0.71</v>
      </c>
    </row>
    <row r="41" spans="1:13" x14ac:dyDescent="0.25">
      <c r="A41" s="2" t="s">
        <v>1</v>
      </c>
      <c r="B41" t="str">
        <f t="shared" si="21"/>
        <v>1979 - 1994</v>
      </c>
      <c r="C41" s="5">
        <f t="shared" si="21"/>
        <v>2710000</v>
      </c>
      <c r="D41" s="5">
        <f t="shared" si="11"/>
        <v>3160000</v>
      </c>
      <c r="E41" s="5">
        <f t="shared" si="12"/>
        <v>372000000</v>
      </c>
      <c r="F41" s="5">
        <f t="shared" si="13"/>
        <v>0.75</v>
      </c>
      <c r="G41" s="5">
        <f t="shared" si="14"/>
        <v>0.94</v>
      </c>
      <c r="H41" s="5">
        <f t="shared" si="15"/>
        <v>0.23</v>
      </c>
      <c r="I41" s="5">
        <f t="shared" si="16"/>
        <v>0.64</v>
      </c>
      <c r="J41" s="5">
        <f t="shared" si="17"/>
        <v>0.4</v>
      </c>
      <c r="K41" s="5">
        <f t="shared" si="18"/>
        <v>0.64</v>
      </c>
      <c r="L41" s="5">
        <f t="shared" si="19"/>
        <v>2.37</v>
      </c>
      <c r="M41" s="5">
        <f t="shared" si="20"/>
        <v>0.71</v>
      </c>
    </row>
    <row r="42" spans="1:13" x14ac:dyDescent="0.25">
      <c r="A42" s="2" t="s">
        <v>19</v>
      </c>
      <c r="B42" t="str">
        <f t="shared" si="21"/>
        <v>1979 - 1994</v>
      </c>
      <c r="C42" s="5">
        <f t="shared" si="21"/>
        <v>2710000</v>
      </c>
      <c r="D42" s="5">
        <f t="shared" si="11"/>
        <v>3160000</v>
      </c>
      <c r="E42" s="5">
        <f t="shared" si="12"/>
        <v>372000000</v>
      </c>
      <c r="F42" s="5">
        <f t="shared" si="13"/>
        <v>0.75</v>
      </c>
      <c r="G42" s="5">
        <f t="shared" si="14"/>
        <v>0.94</v>
      </c>
      <c r="H42" s="5">
        <f t="shared" si="15"/>
        <v>0.23</v>
      </c>
      <c r="I42" s="5">
        <f t="shared" si="16"/>
        <v>0.64</v>
      </c>
      <c r="J42" s="5">
        <f t="shared" si="17"/>
        <v>0.4</v>
      </c>
      <c r="K42" s="5">
        <f t="shared" si="18"/>
        <v>0.64</v>
      </c>
      <c r="L42" s="5">
        <f t="shared" si="19"/>
        <v>2.37</v>
      </c>
      <c r="M42" s="5">
        <f t="shared" si="20"/>
        <v>0.71</v>
      </c>
    </row>
    <row r="43" spans="1:13" x14ac:dyDescent="0.25">
      <c r="A43" s="2" t="s">
        <v>15</v>
      </c>
      <c r="B43" t="str">
        <f t="shared" si="21"/>
        <v>1979 - 1994</v>
      </c>
      <c r="C43" s="5">
        <f t="shared" si="21"/>
        <v>2710000</v>
      </c>
      <c r="D43" s="5">
        <f t="shared" si="11"/>
        <v>3160000</v>
      </c>
      <c r="E43" s="5">
        <f t="shared" si="12"/>
        <v>372000000</v>
      </c>
      <c r="F43" s="5">
        <f t="shared" si="13"/>
        <v>0.75</v>
      </c>
      <c r="G43" s="5">
        <f t="shared" si="14"/>
        <v>0.94</v>
      </c>
      <c r="H43" s="5">
        <f t="shared" si="15"/>
        <v>0.23</v>
      </c>
      <c r="I43" s="5">
        <f t="shared" si="16"/>
        <v>0.64</v>
      </c>
      <c r="J43" s="5">
        <f t="shared" si="17"/>
        <v>0.4</v>
      </c>
      <c r="K43" s="5">
        <f t="shared" si="18"/>
        <v>0.64</v>
      </c>
      <c r="L43" s="5">
        <f t="shared" si="19"/>
        <v>2.37</v>
      </c>
      <c r="M43" s="5">
        <f t="shared" si="20"/>
        <v>0.71</v>
      </c>
    </row>
    <row r="44" spans="1:13" x14ac:dyDescent="0.25">
      <c r="A44" s="2" t="s">
        <v>4</v>
      </c>
      <c r="B44" t="str">
        <f t="shared" si="21"/>
        <v>1979 - 1994</v>
      </c>
      <c r="C44" s="5">
        <f t="shared" si="21"/>
        <v>2710000</v>
      </c>
      <c r="D44" s="5">
        <f t="shared" si="11"/>
        <v>3160000</v>
      </c>
      <c r="E44" s="5">
        <f t="shared" si="12"/>
        <v>372000000</v>
      </c>
      <c r="F44" s="5">
        <f t="shared" si="13"/>
        <v>0.75</v>
      </c>
      <c r="G44" s="5">
        <f t="shared" si="14"/>
        <v>0.94</v>
      </c>
      <c r="H44" s="5">
        <f t="shared" si="15"/>
        <v>0.23</v>
      </c>
      <c r="I44" s="5">
        <f t="shared" si="16"/>
        <v>0.64</v>
      </c>
      <c r="J44" s="5">
        <f t="shared" si="17"/>
        <v>0.4</v>
      </c>
      <c r="K44" s="5">
        <f t="shared" si="18"/>
        <v>0.64</v>
      </c>
      <c r="L44" s="5">
        <f t="shared" si="19"/>
        <v>2.37</v>
      </c>
      <c r="M44" s="5">
        <f t="shared" si="20"/>
        <v>0.71</v>
      </c>
    </row>
    <row r="45" spans="1:13" x14ac:dyDescent="0.25">
      <c r="A45" s="2" t="s">
        <v>28</v>
      </c>
      <c r="B45" t="str">
        <f t="shared" si="21"/>
        <v>1979 - 1994</v>
      </c>
      <c r="C45" s="5">
        <f t="shared" si="21"/>
        <v>2710000</v>
      </c>
      <c r="D45" s="5">
        <f t="shared" si="11"/>
        <v>3160000</v>
      </c>
      <c r="E45" s="5">
        <f t="shared" si="12"/>
        <v>372000000</v>
      </c>
      <c r="F45" s="5">
        <f t="shared" si="13"/>
        <v>0.75</v>
      </c>
      <c r="G45" s="5">
        <f t="shared" si="14"/>
        <v>0.94</v>
      </c>
      <c r="H45" s="5">
        <f t="shared" si="15"/>
        <v>0.23</v>
      </c>
      <c r="I45" s="5">
        <f t="shared" si="16"/>
        <v>0.64</v>
      </c>
      <c r="J45" s="5">
        <f t="shared" si="17"/>
        <v>0.4</v>
      </c>
      <c r="K45" s="5">
        <f t="shared" si="18"/>
        <v>0.64</v>
      </c>
      <c r="L45" s="5">
        <f t="shared" si="19"/>
        <v>2.37</v>
      </c>
      <c r="M45" s="5">
        <f t="shared" si="20"/>
        <v>0.71</v>
      </c>
    </row>
    <row r="46" spans="1:13" x14ac:dyDescent="0.25">
      <c r="A46" s="2" t="s">
        <v>24</v>
      </c>
      <c r="B46" t="str">
        <f t="shared" si="21"/>
        <v>1979 - 1994</v>
      </c>
      <c r="C46" s="5">
        <f t="shared" si="21"/>
        <v>2710000</v>
      </c>
      <c r="D46" s="5">
        <f t="shared" si="11"/>
        <v>3160000</v>
      </c>
      <c r="E46" s="5">
        <f t="shared" si="12"/>
        <v>372000000</v>
      </c>
      <c r="F46" s="5">
        <f t="shared" si="13"/>
        <v>0.75</v>
      </c>
      <c r="G46" s="5">
        <f t="shared" si="14"/>
        <v>0.94</v>
      </c>
      <c r="H46" s="5">
        <f t="shared" si="15"/>
        <v>0.23</v>
      </c>
      <c r="I46" s="5">
        <f t="shared" si="16"/>
        <v>0.64</v>
      </c>
      <c r="J46" s="5">
        <f t="shared" si="17"/>
        <v>0.4</v>
      </c>
      <c r="K46" s="5">
        <f t="shared" si="18"/>
        <v>0.64</v>
      </c>
      <c r="L46" s="5">
        <f t="shared" si="19"/>
        <v>2.37</v>
      </c>
      <c r="M46" s="5">
        <f t="shared" si="20"/>
        <v>0.71</v>
      </c>
    </row>
    <row r="47" spans="1:13" x14ac:dyDescent="0.25">
      <c r="A47" s="2" t="s">
        <v>21</v>
      </c>
      <c r="B47" t="str">
        <f t="shared" si="21"/>
        <v>1979 - 1994</v>
      </c>
      <c r="C47" s="5">
        <f t="shared" si="21"/>
        <v>2710000</v>
      </c>
      <c r="D47" s="5">
        <f t="shared" si="11"/>
        <v>3160000</v>
      </c>
      <c r="E47" s="5">
        <f t="shared" si="12"/>
        <v>372000000</v>
      </c>
      <c r="F47" s="5">
        <f t="shared" si="13"/>
        <v>0.75</v>
      </c>
      <c r="G47" s="5">
        <f t="shared" si="14"/>
        <v>0.94</v>
      </c>
      <c r="H47" s="5">
        <f t="shared" si="15"/>
        <v>0.23</v>
      </c>
      <c r="I47" s="5">
        <f t="shared" si="16"/>
        <v>0.64</v>
      </c>
      <c r="J47" s="5">
        <f t="shared" si="17"/>
        <v>0.4</v>
      </c>
      <c r="K47" s="5">
        <f t="shared" si="18"/>
        <v>0.64</v>
      </c>
      <c r="L47" s="5">
        <f t="shared" si="19"/>
        <v>2.37</v>
      </c>
      <c r="M47" s="5">
        <f t="shared" si="20"/>
        <v>0.71</v>
      </c>
    </row>
    <row r="48" spans="1:13" x14ac:dyDescent="0.25">
      <c r="A48" s="2" t="s">
        <v>6</v>
      </c>
      <c r="B48" t="str">
        <f t="shared" si="21"/>
        <v>1979 - 1994</v>
      </c>
      <c r="C48" s="5">
        <f t="shared" si="21"/>
        <v>2710000</v>
      </c>
      <c r="D48" s="5">
        <f t="shared" si="11"/>
        <v>3160000</v>
      </c>
      <c r="E48" s="5">
        <f t="shared" si="12"/>
        <v>372000000</v>
      </c>
      <c r="F48" s="5">
        <f t="shared" si="13"/>
        <v>0.75</v>
      </c>
      <c r="G48" s="5">
        <f t="shared" si="14"/>
        <v>0.94</v>
      </c>
      <c r="H48" s="5">
        <f t="shared" si="15"/>
        <v>0.23</v>
      </c>
      <c r="I48" s="5">
        <f t="shared" si="16"/>
        <v>0.64</v>
      </c>
      <c r="J48" s="5">
        <f t="shared" si="17"/>
        <v>0.4</v>
      </c>
      <c r="K48" s="5">
        <f t="shared" si="18"/>
        <v>0.64</v>
      </c>
      <c r="L48" s="5">
        <f t="shared" si="19"/>
        <v>2.37</v>
      </c>
      <c r="M48" s="5">
        <f t="shared" si="20"/>
        <v>0.71</v>
      </c>
    </row>
    <row r="49" spans="1:13" x14ac:dyDescent="0.25">
      <c r="A49" s="2" t="s">
        <v>25</v>
      </c>
      <c r="B49" t="str">
        <f t="shared" si="21"/>
        <v>1979 - 1994</v>
      </c>
      <c r="C49" s="5">
        <f t="shared" si="21"/>
        <v>2710000</v>
      </c>
      <c r="D49" s="5">
        <f t="shared" si="11"/>
        <v>3160000</v>
      </c>
      <c r="E49" s="5">
        <f t="shared" si="12"/>
        <v>372000000</v>
      </c>
      <c r="F49" s="5">
        <f t="shared" si="13"/>
        <v>0.75</v>
      </c>
      <c r="G49" s="5">
        <f t="shared" si="14"/>
        <v>0.94</v>
      </c>
      <c r="H49" s="5">
        <f t="shared" si="15"/>
        <v>0.23</v>
      </c>
      <c r="I49" s="5">
        <f t="shared" si="16"/>
        <v>0.64</v>
      </c>
      <c r="J49" s="5">
        <f t="shared" si="17"/>
        <v>0.4</v>
      </c>
      <c r="K49" s="5">
        <f t="shared" si="18"/>
        <v>0.64</v>
      </c>
      <c r="L49" s="5">
        <f t="shared" si="19"/>
        <v>2.37</v>
      </c>
      <c r="M49" s="5">
        <f t="shared" si="20"/>
        <v>0.71</v>
      </c>
    </row>
    <row r="50" spans="1:13" x14ac:dyDescent="0.25">
      <c r="A50" s="2" t="s">
        <v>5</v>
      </c>
      <c r="B50" t="str">
        <f t="shared" si="21"/>
        <v>1979 - 1994</v>
      </c>
      <c r="C50" s="5">
        <f t="shared" si="21"/>
        <v>2710000</v>
      </c>
      <c r="D50" s="5">
        <f t="shared" si="11"/>
        <v>3160000</v>
      </c>
      <c r="E50" s="5">
        <f t="shared" si="12"/>
        <v>372000000</v>
      </c>
      <c r="F50" s="5">
        <f t="shared" si="13"/>
        <v>0.75</v>
      </c>
      <c r="G50" s="5">
        <f t="shared" si="14"/>
        <v>0.94</v>
      </c>
      <c r="H50" s="5">
        <f t="shared" si="15"/>
        <v>0.23</v>
      </c>
      <c r="I50" s="5">
        <f t="shared" si="16"/>
        <v>0.64</v>
      </c>
      <c r="J50" s="5">
        <f t="shared" si="17"/>
        <v>0.4</v>
      </c>
      <c r="K50" s="5">
        <f t="shared" si="18"/>
        <v>0.64</v>
      </c>
      <c r="L50" s="5">
        <f t="shared" si="19"/>
        <v>2.37</v>
      </c>
      <c r="M50" s="5">
        <f t="shared" si="20"/>
        <v>0.71</v>
      </c>
    </row>
    <row r="51" spans="1:13" x14ac:dyDescent="0.25">
      <c r="A51" s="2" t="s">
        <v>11</v>
      </c>
      <c r="B51" t="str">
        <f t="shared" si="21"/>
        <v>1979 - 1994</v>
      </c>
      <c r="C51" s="5">
        <f t="shared" si="21"/>
        <v>2710000</v>
      </c>
      <c r="D51" s="5">
        <f t="shared" si="11"/>
        <v>3160000</v>
      </c>
      <c r="E51" s="5">
        <f t="shared" si="12"/>
        <v>372000000</v>
      </c>
      <c r="F51" s="5">
        <f t="shared" si="13"/>
        <v>0.75</v>
      </c>
      <c r="G51" s="5">
        <f t="shared" si="14"/>
        <v>0.94</v>
      </c>
      <c r="H51" s="5">
        <f t="shared" si="15"/>
        <v>0.23</v>
      </c>
      <c r="I51" s="5">
        <f t="shared" si="16"/>
        <v>0.64</v>
      </c>
      <c r="J51" s="5">
        <f t="shared" si="17"/>
        <v>0.4</v>
      </c>
      <c r="K51" s="5">
        <f t="shared" si="18"/>
        <v>0.64</v>
      </c>
      <c r="L51" s="5">
        <f t="shared" si="19"/>
        <v>2.37</v>
      </c>
      <c r="M51" s="5">
        <f t="shared" si="20"/>
        <v>0.71</v>
      </c>
    </row>
    <row r="52" spans="1:13" x14ac:dyDescent="0.25">
      <c r="A52" s="2" t="s">
        <v>13</v>
      </c>
      <c r="B52" t="str">
        <f t="shared" si="21"/>
        <v>1979 - 1994</v>
      </c>
      <c r="C52" s="5">
        <f t="shared" si="21"/>
        <v>2710000</v>
      </c>
      <c r="D52" s="5">
        <f t="shared" si="11"/>
        <v>3160000</v>
      </c>
      <c r="E52" s="5">
        <f t="shared" si="12"/>
        <v>372000000</v>
      </c>
      <c r="F52" s="5">
        <f t="shared" si="13"/>
        <v>0.75</v>
      </c>
      <c r="G52" s="5">
        <f t="shared" si="14"/>
        <v>0.94</v>
      </c>
      <c r="H52" s="5">
        <f t="shared" si="15"/>
        <v>0.23</v>
      </c>
      <c r="I52" s="5">
        <f t="shared" si="16"/>
        <v>0.64</v>
      </c>
      <c r="J52" s="5">
        <f t="shared" si="17"/>
        <v>0.4</v>
      </c>
      <c r="K52" s="5">
        <f t="shared" si="18"/>
        <v>0.64</v>
      </c>
      <c r="L52" s="5">
        <f t="shared" si="19"/>
        <v>2.37</v>
      </c>
      <c r="M52" s="5">
        <f t="shared" si="20"/>
        <v>0.71</v>
      </c>
    </row>
    <row r="53" spans="1:13" x14ac:dyDescent="0.25">
      <c r="A53" s="2" t="s">
        <v>12</v>
      </c>
      <c r="B53" t="str">
        <f t="shared" si="21"/>
        <v>1979 - 1994</v>
      </c>
      <c r="C53" s="5">
        <f t="shared" si="21"/>
        <v>2710000</v>
      </c>
      <c r="D53" s="5">
        <f t="shared" si="11"/>
        <v>3160000</v>
      </c>
      <c r="E53" s="5">
        <f t="shared" si="12"/>
        <v>372000000</v>
      </c>
      <c r="F53" s="5">
        <f t="shared" si="13"/>
        <v>0.75</v>
      </c>
      <c r="G53" s="5">
        <f t="shared" si="14"/>
        <v>0.94</v>
      </c>
      <c r="H53" s="5">
        <f t="shared" si="15"/>
        <v>0.23</v>
      </c>
      <c r="I53" s="5">
        <f t="shared" si="16"/>
        <v>0.64</v>
      </c>
      <c r="J53" s="5">
        <f t="shared" si="17"/>
        <v>0.4</v>
      </c>
      <c r="K53" s="5">
        <f t="shared" si="18"/>
        <v>0.64</v>
      </c>
      <c r="L53" s="5">
        <f t="shared" si="19"/>
        <v>2.37</v>
      </c>
      <c r="M53" s="5">
        <f t="shared" si="20"/>
        <v>0.71</v>
      </c>
    </row>
    <row r="54" spans="1:13" x14ac:dyDescent="0.25">
      <c r="A54" s="2" t="s">
        <v>17</v>
      </c>
      <c r="B54" t="str">
        <f t="shared" si="21"/>
        <v>1979 - 1994</v>
      </c>
      <c r="C54" s="5">
        <f t="shared" si="21"/>
        <v>2710000</v>
      </c>
      <c r="D54" s="5">
        <f t="shared" si="11"/>
        <v>3160000</v>
      </c>
      <c r="E54" s="5">
        <f t="shared" si="12"/>
        <v>372000000</v>
      </c>
      <c r="F54" s="5">
        <f t="shared" si="13"/>
        <v>0.75</v>
      </c>
      <c r="G54" s="5">
        <f t="shared" si="14"/>
        <v>0.94</v>
      </c>
      <c r="H54" s="5">
        <f t="shared" si="15"/>
        <v>0.23</v>
      </c>
      <c r="I54" s="5">
        <f t="shared" si="16"/>
        <v>0.64</v>
      </c>
      <c r="J54" s="5">
        <f t="shared" si="17"/>
        <v>0.4</v>
      </c>
      <c r="K54" s="5">
        <f t="shared" si="18"/>
        <v>0.64</v>
      </c>
      <c r="L54" s="5">
        <f t="shared" si="19"/>
        <v>2.37</v>
      </c>
      <c r="M54" s="5">
        <f t="shared" si="20"/>
        <v>0.71</v>
      </c>
    </row>
    <row r="55" spans="1:13" x14ac:dyDescent="0.25">
      <c r="A55" s="2" t="s">
        <v>7</v>
      </c>
      <c r="B55" t="str">
        <f t="shared" si="21"/>
        <v>1979 - 1994</v>
      </c>
      <c r="C55" s="5">
        <f t="shared" si="21"/>
        <v>2710000</v>
      </c>
      <c r="D55" s="5">
        <f t="shared" si="11"/>
        <v>3160000</v>
      </c>
      <c r="E55" s="5">
        <f t="shared" si="12"/>
        <v>372000000</v>
      </c>
      <c r="F55" s="5">
        <f t="shared" si="13"/>
        <v>0.75</v>
      </c>
      <c r="G55" s="5">
        <f t="shared" si="14"/>
        <v>0.94</v>
      </c>
      <c r="H55" s="5">
        <f t="shared" si="15"/>
        <v>0.23</v>
      </c>
      <c r="I55" s="5">
        <f t="shared" si="16"/>
        <v>0.64</v>
      </c>
      <c r="J55" s="5">
        <f t="shared" si="17"/>
        <v>0.4</v>
      </c>
      <c r="K55" s="5">
        <f t="shared" si="18"/>
        <v>0.64</v>
      </c>
      <c r="L55" s="5">
        <f t="shared" si="19"/>
        <v>2.37</v>
      </c>
      <c r="M55" s="5">
        <f t="shared" si="20"/>
        <v>0.71</v>
      </c>
    </row>
    <row r="56" spans="1:13" x14ac:dyDescent="0.25">
      <c r="A56" s="2" t="s">
        <v>27</v>
      </c>
      <c r="B56" t="str">
        <f t="shared" si="21"/>
        <v>1979 - 1994</v>
      </c>
      <c r="C56" s="5">
        <f t="shared" si="21"/>
        <v>2710000</v>
      </c>
      <c r="D56" s="5">
        <f t="shared" si="11"/>
        <v>3160000</v>
      </c>
      <c r="E56" s="5">
        <f t="shared" si="12"/>
        <v>372000000</v>
      </c>
      <c r="F56" s="5">
        <f t="shared" si="13"/>
        <v>0.75</v>
      </c>
      <c r="G56" s="5">
        <f t="shared" si="14"/>
        <v>0.94</v>
      </c>
      <c r="H56" s="5">
        <f t="shared" si="15"/>
        <v>0.23</v>
      </c>
      <c r="I56" s="5">
        <f t="shared" si="16"/>
        <v>0.64</v>
      </c>
      <c r="J56" s="5">
        <f t="shared" si="17"/>
        <v>0.4</v>
      </c>
      <c r="K56" s="5">
        <f t="shared" si="18"/>
        <v>0.64</v>
      </c>
      <c r="L56" s="5">
        <f t="shared" si="19"/>
        <v>2.37</v>
      </c>
      <c r="M56" s="5">
        <f t="shared" si="20"/>
        <v>0.71</v>
      </c>
    </row>
    <row r="57" spans="1:13" x14ac:dyDescent="0.25">
      <c r="A57" s="2" t="s">
        <v>18</v>
      </c>
      <c r="B57" t="str">
        <f t="shared" si="21"/>
        <v>1979 - 1994</v>
      </c>
      <c r="C57" s="5">
        <f t="shared" si="21"/>
        <v>2710000</v>
      </c>
      <c r="D57" s="5">
        <f t="shared" si="11"/>
        <v>3160000</v>
      </c>
      <c r="E57" s="5">
        <f t="shared" si="12"/>
        <v>372000000</v>
      </c>
      <c r="F57" s="5">
        <f t="shared" si="13"/>
        <v>0.75</v>
      </c>
      <c r="G57" s="5">
        <f t="shared" si="14"/>
        <v>0.94</v>
      </c>
      <c r="H57" s="5">
        <f t="shared" si="15"/>
        <v>0.23</v>
      </c>
      <c r="I57" s="5">
        <f t="shared" si="16"/>
        <v>0.64</v>
      </c>
      <c r="J57" s="5">
        <f t="shared" si="17"/>
        <v>0.4</v>
      </c>
      <c r="K57" s="5">
        <f t="shared" si="18"/>
        <v>0.64</v>
      </c>
      <c r="L57" s="5">
        <f t="shared" si="19"/>
        <v>2.37</v>
      </c>
      <c r="M57" s="5">
        <f t="shared" si="20"/>
        <v>0.71</v>
      </c>
    </row>
    <row r="58" spans="1:13" x14ac:dyDescent="0.25">
      <c r="A58" s="2" t="s">
        <v>3</v>
      </c>
      <c r="B58" t="str">
        <f t="shared" si="21"/>
        <v>1979 - 1994</v>
      </c>
      <c r="C58" s="5">
        <f t="shared" si="21"/>
        <v>2710000</v>
      </c>
      <c r="D58" s="5">
        <f t="shared" si="11"/>
        <v>3160000</v>
      </c>
      <c r="E58" s="5">
        <f t="shared" si="12"/>
        <v>372000000</v>
      </c>
      <c r="F58" s="5">
        <f t="shared" si="13"/>
        <v>0.75</v>
      </c>
      <c r="G58" s="5">
        <f t="shared" si="14"/>
        <v>0.94</v>
      </c>
      <c r="H58" s="5">
        <f t="shared" si="15"/>
        <v>0.23</v>
      </c>
      <c r="I58" s="5">
        <f t="shared" si="16"/>
        <v>0.64</v>
      </c>
      <c r="J58" s="5">
        <f t="shared" si="17"/>
        <v>0.4</v>
      </c>
      <c r="K58" s="5">
        <f t="shared" si="18"/>
        <v>0.64</v>
      </c>
      <c r="L58" s="5">
        <f t="shared" si="19"/>
        <v>2.37</v>
      </c>
      <c r="M58" s="5">
        <f t="shared" si="20"/>
        <v>0.71</v>
      </c>
    </row>
    <row r="59" spans="1:13" x14ac:dyDescent="0.25">
      <c r="A59" s="2" t="s">
        <v>30</v>
      </c>
      <c r="B59" t="str">
        <f t="shared" si="21"/>
        <v>1979 - 1994</v>
      </c>
      <c r="C59" s="5">
        <f t="shared" si="21"/>
        <v>2710000</v>
      </c>
      <c r="D59" s="5">
        <f t="shared" si="11"/>
        <v>3160000</v>
      </c>
      <c r="E59" s="5">
        <f t="shared" si="12"/>
        <v>372000000</v>
      </c>
      <c r="F59" s="5">
        <f t="shared" si="13"/>
        <v>0.75</v>
      </c>
      <c r="G59" s="5">
        <f t="shared" si="14"/>
        <v>0.94</v>
      </c>
      <c r="H59" s="5">
        <f t="shared" si="15"/>
        <v>0.23</v>
      </c>
      <c r="I59" s="5">
        <f t="shared" si="16"/>
        <v>0.64</v>
      </c>
      <c r="J59" s="5">
        <f t="shared" si="17"/>
        <v>0.4</v>
      </c>
      <c r="K59" s="5">
        <f t="shared" si="18"/>
        <v>0.64</v>
      </c>
      <c r="L59" s="5">
        <f t="shared" si="19"/>
        <v>2.37</v>
      </c>
      <c r="M59" s="5">
        <f t="shared" si="20"/>
        <v>0.71</v>
      </c>
    </row>
    <row r="60" spans="1:13" x14ac:dyDescent="0.25">
      <c r="A60" s="6" t="s">
        <v>16</v>
      </c>
      <c r="B60" t="s">
        <v>63</v>
      </c>
      <c r="C60" s="8">
        <v>2670000</v>
      </c>
      <c r="D60" s="8">
        <v>2980000</v>
      </c>
      <c r="E60" s="8">
        <v>365000000</v>
      </c>
      <c r="F60" s="9">
        <v>0.7</v>
      </c>
      <c r="G60" s="9">
        <v>0.97</v>
      </c>
      <c r="H60" s="9">
        <v>0.22</v>
      </c>
      <c r="I60" s="9">
        <v>0.57999999999999996</v>
      </c>
      <c r="J60" s="9">
        <v>0.23</v>
      </c>
      <c r="K60" s="9">
        <v>0.28000000000000003</v>
      </c>
      <c r="L60" s="9">
        <v>1.28</v>
      </c>
      <c r="M60" s="9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2670000</v>
      </c>
      <c r="D61" s="5">
        <f t="shared" ref="D61:D88" si="22">D60</f>
        <v>2980000</v>
      </c>
      <c r="E61" s="5">
        <f t="shared" ref="E61:E88" si="23">E60</f>
        <v>365000000</v>
      </c>
      <c r="F61" s="5">
        <f t="shared" ref="F61:F88" si="24">F60</f>
        <v>0.7</v>
      </c>
      <c r="G61" s="5">
        <f t="shared" ref="G61:G88" si="25">G60</f>
        <v>0.97</v>
      </c>
      <c r="H61" s="5">
        <f t="shared" ref="H61:H88" si="26">H60</f>
        <v>0.22</v>
      </c>
      <c r="I61" s="5">
        <f t="shared" ref="I61:I88" si="27">I60</f>
        <v>0.57999999999999996</v>
      </c>
      <c r="J61" s="5">
        <f t="shared" ref="J61:J88" si="28">J60</f>
        <v>0.23</v>
      </c>
      <c r="K61" s="5">
        <f t="shared" ref="K61:K88" si="29">K60</f>
        <v>0.28000000000000003</v>
      </c>
      <c r="L61" s="5">
        <f t="shared" ref="L61:L88" si="30">L60</f>
        <v>1.28</v>
      </c>
      <c r="M61" s="5">
        <f t="shared" ref="M61:M88" si="31">M60</f>
        <v>0.36</v>
      </c>
    </row>
    <row r="62" spans="1:13" x14ac:dyDescent="0.25">
      <c r="A62" s="2" t="s">
        <v>20</v>
      </c>
      <c r="B62" t="str">
        <f t="shared" ref="B62:C88" si="32">B61</f>
        <v>1995 - 2009</v>
      </c>
      <c r="C62" s="5">
        <f t="shared" si="32"/>
        <v>2670000</v>
      </c>
      <c r="D62" s="5">
        <f t="shared" si="22"/>
        <v>2980000</v>
      </c>
      <c r="E62" s="5">
        <f t="shared" si="23"/>
        <v>365000000</v>
      </c>
      <c r="F62" s="5">
        <f t="shared" si="24"/>
        <v>0.7</v>
      </c>
      <c r="G62" s="5">
        <f t="shared" si="25"/>
        <v>0.97</v>
      </c>
      <c r="H62" s="5">
        <f t="shared" si="26"/>
        <v>0.22</v>
      </c>
      <c r="I62" s="5">
        <f t="shared" si="27"/>
        <v>0.57999999999999996</v>
      </c>
      <c r="J62" s="5">
        <f t="shared" si="28"/>
        <v>0.23</v>
      </c>
      <c r="K62" s="5">
        <f t="shared" si="29"/>
        <v>0.28000000000000003</v>
      </c>
      <c r="L62" s="5">
        <f t="shared" si="30"/>
        <v>1.28</v>
      </c>
      <c r="M62" s="5">
        <f t="shared" si="31"/>
        <v>0.36</v>
      </c>
    </row>
    <row r="63" spans="1:13" x14ac:dyDescent="0.25">
      <c r="A63" s="2" t="s">
        <v>23</v>
      </c>
      <c r="B63" t="str">
        <f t="shared" si="32"/>
        <v>1995 - 2009</v>
      </c>
      <c r="C63" s="5">
        <f t="shared" si="32"/>
        <v>2670000</v>
      </c>
      <c r="D63" s="5">
        <f t="shared" si="22"/>
        <v>2980000</v>
      </c>
      <c r="E63" s="5">
        <f t="shared" si="23"/>
        <v>365000000</v>
      </c>
      <c r="F63" s="5">
        <f t="shared" si="24"/>
        <v>0.7</v>
      </c>
      <c r="G63" s="5">
        <f t="shared" si="25"/>
        <v>0.97</v>
      </c>
      <c r="H63" s="5">
        <f t="shared" si="26"/>
        <v>0.22</v>
      </c>
      <c r="I63" s="5">
        <f t="shared" si="27"/>
        <v>0.57999999999999996</v>
      </c>
      <c r="J63" s="5">
        <f t="shared" si="28"/>
        <v>0.23</v>
      </c>
      <c r="K63" s="5">
        <f t="shared" si="29"/>
        <v>0.28000000000000003</v>
      </c>
      <c r="L63" s="5">
        <f t="shared" si="30"/>
        <v>1.28</v>
      </c>
      <c r="M63" s="5">
        <f t="shared" si="31"/>
        <v>0.36</v>
      </c>
    </row>
    <row r="64" spans="1:13" x14ac:dyDescent="0.25">
      <c r="A64" s="2" t="s">
        <v>14</v>
      </c>
      <c r="B64" t="str">
        <f t="shared" si="32"/>
        <v>1995 - 2009</v>
      </c>
      <c r="C64" s="5">
        <f t="shared" si="32"/>
        <v>2670000</v>
      </c>
      <c r="D64" s="5">
        <f t="shared" si="22"/>
        <v>2980000</v>
      </c>
      <c r="E64" s="5">
        <f t="shared" si="23"/>
        <v>365000000</v>
      </c>
      <c r="F64" s="5">
        <f t="shared" si="24"/>
        <v>0.7</v>
      </c>
      <c r="G64" s="5">
        <f t="shared" si="25"/>
        <v>0.97</v>
      </c>
      <c r="H64" s="5">
        <f t="shared" si="26"/>
        <v>0.22</v>
      </c>
      <c r="I64" s="5">
        <f t="shared" si="27"/>
        <v>0.57999999999999996</v>
      </c>
      <c r="J64" s="5">
        <f t="shared" si="28"/>
        <v>0.23</v>
      </c>
      <c r="K64" s="5">
        <f t="shared" si="29"/>
        <v>0.28000000000000003</v>
      </c>
      <c r="L64" s="5">
        <f t="shared" si="30"/>
        <v>1.28</v>
      </c>
      <c r="M64" s="5">
        <f t="shared" si="31"/>
        <v>0.36</v>
      </c>
    </row>
    <row r="65" spans="1:13" x14ac:dyDescent="0.25">
      <c r="A65" s="2" t="s">
        <v>22</v>
      </c>
      <c r="B65" t="str">
        <f t="shared" si="32"/>
        <v>1995 - 2009</v>
      </c>
      <c r="C65" s="5">
        <f t="shared" si="32"/>
        <v>2670000</v>
      </c>
      <c r="D65" s="5">
        <f t="shared" si="22"/>
        <v>2980000</v>
      </c>
      <c r="E65" s="5">
        <f t="shared" si="23"/>
        <v>365000000</v>
      </c>
      <c r="F65" s="5">
        <f t="shared" si="24"/>
        <v>0.7</v>
      </c>
      <c r="G65" s="5">
        <f t="shared" si="25"/>
        <v>0.97</v>
      </c>
      <c r="H65" s="5">
        <f t="shared" si="26"/>
        <v>0.22</v>
      </c>
      <c r="I65" s="5">
        <f t="shared" si="27"/>
        <v>0.57999999999999996</v>
      </c>
      <c r="J65" s="5">
        <f t="shared" si="28"/>
        <v>0.23</v>
      </c>
      <c r="K65" s="5">
        <f t="shared" si="29"/>
        <v>0.28000000000000003</v>
      </c>
      <c r="L65" s="5">
        <f t="shared" si="30"/>
        <v>1.28</v>
      </c>
      <c r="M65" s="5">
        <f t="shared" si="31"/>
        <v>0.36</v>
      </c>
    </row>
    <row r="66" spans="1:13" x14ac:dyDescent="0.25">
      <c r="A66" s="2" t="s">
        <v>8</v>
      </c>
      <c r="B66" t="str">
        <f t="shared" si="32"/>
        <v>1995 - 2009</v>
      </c>
      <c r="C66" s="5">
        <f t="shared" si="32"/>
        <v>2670000</v>
      </c>
      <c r="D66" s="5">
        <f t="shared" si="22"/>
        <v>2980000</v>
      </c>
      <c r="E66" s="5">
        <f t="shared" si="23"/>
        <v>365000000</v>
      </c>
      <c r="F66" s="5">
        <f t="shared" si="24"/>
        <v>0.7</v>
      </c>
      <c r="G66" s="5">
        <f t="shared" si="25"/>
        <v>0.97</v>
      </c>
      <c r="H66" s="5">
        <f t="shared" si="26"/>
        <v>0.22</v>
      </c>
      <c r="I66" s="5">
        <f t="shared" si="27"/>
        <v>0.57999999999999996</v>
      </c>
      <c r="J66" s="5">
        <f t="shared" si="28"/>
        <v>0.23</v>
      </c>
      <c r="K66" s="5">
        <f t="shared" si="29"/>
        <v>0.28000000000000003</v>
      </c>
      <c r="L66" s="5">
        <f t="shared" si="30"/>
        <v>1.28</v>
      </c>
      <c r="M66" s="5">
        <f t="shared" si="31"/>
        <v>0.36</v>
      </c>
    </row>
    <row r="67" spans="1:13" x14ac:dyDescent="0.25">
      <c r="A67" s="2" t="s">
        <v>26</v>
      </c>
      <c r="B67" t="str">
        <f t="shared" si="32"/>
        <v>1995 - 2009</v>
      </c>
      <c r="C67" s="5">
        <f t="shared" si="32"/>
        <v>2670000</v>
      </c>
      <c r="D67" s="5">
        <f t="shared" si="22"/>
        <v>2980000</v>
      </c>
      <c r="E67" s="5">
        <f t="shared" si="23"/>
        <v>365000000</v>
      </c>
      <c r="F67" s="5">
        <f t="shared" si="24"/>
        <v>0.7</v>
      </c>
      <c r="G67" s="5">
        <f t="shared" si="25"/>
        <v>0.97</v>
      </c>
      <c r="H67" s="5">
        <f t="shared" si="26"/>
        <v>0.22</v>
      </c>
      <c r="I67" s="5">
        <f t="shared" si="27"/>
        <v>0.57999999999999996</v>
      </c>
      <c r="J67" s="5">
        <f t="shared" si="28"/>
        <v>0.23</v>
      </c>
      <c r="K67" s="5">
        <f t="shared" si="29"/>
        <v>0.28000000000000003</v>
      </c>
      <c r="L67" s="5">
        <f t="shared" si="30"/>
        <v>1.28</v>
      </c>
      <c r="M67" s="5">
        <f t="shared" si="31"/>
        <v>0.36</v>
      </c>
    </row>
    <row r="68" spans="1:13" x14ac:dyDescent="0.25">
      <c r="A68" s="2" t="s">
        <v>29</v>
      </c>
      <c r="B68" t="str">
        <f t="shared" si="32"/>
        <v>1995 - 2009</v>
      </c>
      <c r="C68" s="5">
        <f t="shared" si="32"/>
        <v>2670000</v>
      </c>
      <c r="D68" s="5">
        <f t="shared" si="22"/>
        <v>2980000</v>
      </c>
      <c r="E68" s="5">
        <f t="shared" si="23"/>
        <v>365000000</v>
      </c>
      <c r="F68" s="5">
        <f t="shared" si="24"/>
        <v>0.7</v>
      </c>
      <c r="G68" s="5">
        <f t="shared" si="25"/>
        <v>0.97</v>
      </c>
      <c r="H68" s="5">
        <f t="shared" si="26"/>
        <v>0.22</v>
      </c>
      <c r="I68" s="5">
        <f t="shared" si="27"/>
        <v>0.57999999999999996</v>
      </c>
      <c r="J68" s="5">
        <f t="shared" si="28"/>
        <v>0.23</v>
      </c>
      <c r="K68" s="5">
        <f t="shared" si="29"/>
        <v>0.28000000000000003</v>
      </c>
      <c r="L68" s="5">
        <f t="shared" si="30"/>
        <v>1.28</v>
      </c>
      <c r="M68" s="5">
        <f t="shared" si="31"/>
        <v>0.36</v>
      </c>
    </row>
    <row r="69" spans="1:13" x14ac:dyDescent="0.25">
      <c r="A69" s="2" t="s">
        <v>9</v>
      </c>
      <c r="B69" t="str">
        <f t="shared" si="32"/>
        <v>1995 - 2009</v>
      </c>
      <c r="C69" s="5">
        <f t="shared" si="32"/>
        <v>2670000</v>
      </c>
      <c r="D69" s="5">
        <f t="shared" si="22"/>
        <v>2980000</v>
      </c>
      <c r="E69" s="5">
        <f t="shared" si="23"/>
        <v>365000000</v>
      </c>
      <c r="F69" s="5">
        <f t="shared" si="24"/>
        <v>0.7</v>
      </c>
      <c r="G69" s="5">
        <f t="shared" si="25"/>
        <v>0.97</v>
      </c>
      <c r="H69" s="5">
        <f t="shared" si="26"/>
        <v>0.22</v>
      </c>
      <c r="I69" s="5">
        <f t="shared" si="27"/>
        <v>0.57999999999999996</v>
      </c>
      <c r="J69" s="5">
        <f t="shared" si="28"/>
        <v>0.23</v>
      </c>
      <c r="K69" s="5">
        <f t="shared" si="29"/>
        <v>0.28000000000000003</v>
      </c>
      <c r="L69" s="5">
        <f t="shared" si="30"/>
        <v>1.28</v>
      </c>
      <c r="M69" s="5">
        <f t="shared" si="31"/>
        <v>0.36</v>
      </c>
    </row>
    <row r="70" spans="1:13" x14ac:dyDescent="0.25">
      <c r="A70" s="2" t="s">
        <v>1</v>
      </c>
      <c r="B70" t="str">
        <f t="shared" si="32"/>
        <v>1995 - 2009</v>
      </c>
      <c r="C70" s="5">
        <f t="shared" si="32"/>
        <v>2670000</v>
      </c>
      <c r="D70" s="5">
        <f t="shared" si="22"/>
        <v>2980000</v>
      </c>
      <c r="E70" s="5">
        <f t="shared" si="23"/>
        <v>365000000</v>
      </c>
      <c r="F70" s="5">
        <f t="shared" si="24"/>
        <v>0.7</v>
      </c>
      <c r="G70" s="5">
        <f t="shared" si="25"/>
        <v>0.97</v>
      </c>
      <c r="H70" s="5">
        <f t="shared" si="26"/>
        <v>0.22</v>
      </c>
      <c r="I70" s="5">
        <f t="shared" si="27"/>
        <v>0.57999999999999996</v>
      </c>
      <c r="J70" s="5">
        <f t="shared" si="28"/>
        <v>0.23</v>
      </c>
      <c r="K70" s="5">
        <f t="shared" si="29"/>
        <v>0.28000000000000003</v>
      </c>
      <c r="L70" s="5">
        <f t="shared" si="30"/>
        <v>1.28</v>
      </c>
      <c r="M70" s="5">
        <f t="shared" si="31"/>
        <v>0.36</v>
      </c>
    </row>
    <row r="71" spans="1:13" x14ac:dyDescent="0.25">
      <c r="A71" s="2" t="s">
        <v>19</v>
      </c>
      <c r="B71" t="str">
        <f t="shared" si="32"/>
        <v>1995 - 2009</v>
      </c>
      <c r="C71" s="5">
        <f t="shared" si="32"/>
        <v>2670000</v>
      </c>
      <c r="D71" s="5">
        <f t="shared" si="22"/>
        <v>2980000</v>
      </c>
      <c r="E71" s="5">
        <f t="shared" si="23"/>
        <v>365000000</v>
      </c>
      <c r="F71" s="5">
        <f t="shared" si="24"/>
        <v>0.7</v>
      </c>
      <c r="G71" s="5">
        <f t="shared" si="25"/>
        <v>0.97</v>
      </c>
      <c r="H71" s="5">
        <f t="shared" si="26"/>
        <v>0.22</v>
      </c>
      <c r="I71" s="5">
        <f t="shared" si="27"/>
        <v>0.57999999999999996</v>
      </c>
      <c r="J71" s="5">
        <f t="shared" si="28"/>
        <v>0.23</v>
      </c>
      <c r="K71" s="5">
        <f t="shared" si="29"/>
        <v>0.28000000000000003</v>
      </c>
      <c r="L71" s="5">
        <f t="shared" si="30"/>
        <v>1.28</v>
      </c>
      <c r="M71" s="5">
        <f t="shared" si="31"/>
        <v>0.36</v>
      </c>
    </row>
    <row r="72" spans="1:13" x14ac:dyDescent="0.25">
      <c r="A72" s="2" t="s">
        <v>15</v>
      </c>
      <c r="B72" t="str">
        <f t="shared" si="32"/>
        <v>1995 - 2009</v>
      </c>
      <c r="C72" s="5">
        <f t="shared" si="32"/>
        <v>2670000</v>
      </c>
      <c r="D72" s="5">
        <f t="shared" si="22"/>
        <v>2980000</v>
      </c>
      <c r="E72" s="5">
        <f t="shared" si="23"/>
        <v>365000000</v>
      </c>
      <c r="F72" s="5">
        <f t="shared" si="24"/>
        <v>0.7</v>
      </c>
      <c r="G72" s="5">
        <f t="shared" si="25"/>
        <v>0.97</v>
      </c>
      <c r="H72" s="5">
        <f t="shared" si="26"/>
        <v>0.22</v>
      </c>
      <c r="I72" s="5">
        <f t="shared" si="27"/>
        <v>0.57999999999999996</v>
      </c>
      <c r="J72" s="5">
        <f t="shared" si="28"/>
        <v>0.23</v>
      </c>
      <c r="K72" s="5">
        <f t="shared" si="29"/>
        <v>0.28000000000000003</v>
      </c>
      <c r="L72" s="5">
        <f t="shared" si="30"/>
        <v>1.28</v>
      </c>
      <c r="M72" s="5">
        <f t="shared" si="31"/>
        <v>0.36</v>
      </c>
    </row>
    <row r="73" spans="1:13" x14ac:dyDescent="0.25">
      <c r="A73" s="2" t="s">
        <v>4</v>
      </c>
      <c r="B73" t="str">
        <f t="shared" si="32"/>
        <v>1995 - 2009</v>
      </c>
      <c r="C73" s="5">
        <f t="shared" si="32"/>
        <v>2670000</v>
      </c>
      <c r="D73" s="5">
        <f t="shared" si="22"/>
        <v>2980000</v>
      </c>
      <c r="E73" s="5">
        <f t="shared" si="23"/>
        <v>365000000</v>
      </c>
      <c r="F73" s="5">
        <f t="shared" si="24"/>
        <v>0.7</v>
      </c>
      <c r="G73" s="5">
        <f t="shared" si="25"/>
        <v>0.97</v>
      </c>
      <c r="H73" s="5">
        <f t="shared" si="26"/>
        <v>0.22</v>
      </c>
      <c r="I73" s="5">
        <f t="shared" si="27"/>
        <v>0.57999999999999996</v>
      </c>
      <c r="J73" s="5">
        <f t="shared" si="28"/>
        <v>0.23</v>
      </c>
      <c r="K73" s="5">
        <f t="shared" si="29"/>
        <v>0.28000000000000003</v>
      </c>
      <c r="L73" s="5">
        <f t="shared" si="30"/>
        <v>1.28</v>
      </c>
      <c r="M73" s="5">
        <f t="shared" si="31"/>
        <v>0.36</v>
      </c>
    </row>
    <row r="74" spans="1:13" x14ac:dyDescent="0.25">
      <c r="A74" s="2" t="s">
        <v>28</v>
      </c>
      <c r="B74" t="str">
        <f t="shared" si="32"/>
        <v>1995 - 2009</v>
      </c>
      <c r="C74" s="5">
        <f t="shared" si="32"/>
        <v>2670000</v>
      </c>
      <c r="D74" s="5">
        <f t="shared" si="22"/>
        <v>2980000</v>
      </c>
      <c r="E74" s="5">
        <f t="shared" si="23"/>
        <v>365000000</v>
      </c>
      <c r="F74" s="5">
        <f t="shared" si="24"/>
        <v>0.7</v>
      </c>
      <c r="G74" s="5">
        <f t="shared" si="25"/>
        <v>0.97</v>
      </c>
      <c r="H74" s="5">
        <f t="shared" si="26"/>
        <v>0.22</v>
      </c>
      <c r="I74" s="5">
        <f t="shared" si="27"/>
        <v>0.57999999999999996</v>
      </c>
      <c r="J74" s="5">
        <f t="shared" si="28"/>
        <v>0.23</v>
      </c>
      <c r="K74" s="5">
        <f t="shared" si="29"/>
        <v>0.28000000000000003</v>
      </c>
      <c r="L74" s="5">
        <f t="shared" si="30"/>
        <v>1.28</v>
      </c>
      <c r="M74" s="5">
        <f t="shared" si="31"/>
        <v>0.36</v>
      </c>
    </row>
    <row r="75" spans="1:13" x14ac:dyDescent="0.25">
      <c r="A75" s="2" t="s">
        <v>24</v>
      </c>
      <c r="B75" t="str">
        <f t="shared" si="32"/>
        <v>1995 - 2009</v>
      </c>
      <c r="C75" s="5">
        <f t="shared" si="32"/>
        <v>2670000</v>
      </c>
      <c r="D75" s="5">
        <f t="shared" si="22"/>
        <v>2980000</v>
      </c>
      <c r="E75" s="5">
        <f t="shared" si="23"/>
        <v>365000000</v>
      </c>
      <c r="F75" s="5">
        <f t="shared" si="24"/>
        <v>0.7</v>
      </c>
      <c r="G75" s="5">
        <f t="shared" si="25"/>
        <v>0.97</v>
      </c>
      <c r="H75" s="5">
        <f t="shared" si="26"/>
        <v>0.22</v>
      </c>
      <c r="I75" s="5">
        <f t="shared" si="27"/>
        <v>0.57999999999999996</v>
      </c>
      <c r="J75" s="5">
        <f t="shared" si="28"/>
        <v>0.23</v>
      </c>
      <c r="K75" s="5">
        <f t="shared" si="29"/>
        <v>0.28000000000000003</v>
      </c>
      <c r="L75" s="5">
        <f t="shared" si="30"/>
        <v>1.28</v>
      </c>
      <c r="M75" s="5">
        <f t="shared" si="31"/>
        <v>0.36</v>
      </c>
    </row>
    <row r="76" spans="1:13" x14ac:dyDescent="0.25">
      <c r="A76" s="2" t="s">
        <v>21</v>
      </c>
      <c r="B76" t="str">
        <f t="shared" si="32"/>
        <v>1995 - 2009</v>
      </c>
      <c r="C76" s="5">
        <f t="shared" si="32"/>
        <v>2670000</v>
      </c>
      <c r="D76" s="5">
        <f t="shared" si="22"/>
        <v>2980000</v>
      </c>
      <c r="E76" s="5">
        <f t="shared" si="23"/>
        <v>365000000</v>
      </c>
      <c r="F76" s="5">
        <f t="shared" si="24"/>
        <v>0.7</v>
      </c>
      <c r="G76" s="5">
        <f t="shared" si="25"/>
        <v>0.97</v>
      </c>
      <c r="H76" s="5">
        <f t="shared" si="26"/>
        <v>0.22</v>
      </c>
      <c r="I76" s="5">
        <f t="shared" si="27"/>
        <v>0.57999999999999996</v>
      </c>
      <c r="J76" s="5">
        <f t="shared" si="28"/>
        <v>0.23</v>
      </c>
      <c r="K76" s="5">
        <f t="shared" si="29"/>
        <v>0.28000000000000003</v>
      </c>
      <c r="L76" s="5">
        <f t="shared" si="30"/>
        <v>1.28</v>
      </c>
      <c r="M76" s="5">
        <f t="shared" si="31"/>
        <v>0.36</v>
      </c>
    </row>
    <row r="77" spans="1:13" x14ac:dyDescent="0.25">
      <c r="A77" s="2" t="s">
        <v>6</v>
      </c>
      <c r="B77" t="str">
        <f t="shared" si="32"/>
        <v>1995 - 2009</v>
      </c>
      <c r="C77" s="5">
        <f t="shared" si="32"/>
        <v>2670000</v>
      </c>
      <c r="D77" s="5">
        <f t="shared" si="22"/>
        <v>2980000</v>
      </c>
      <c r="E77" s="5">
        <f t="shared" si="23"/>
        <v>365000000</v>
      </c>
      <c r="F77" s="5">
        <f t="shared" si="24"/>
        <v>0.7</v>
      </c>
      <c r="G77" s="5">
        <f t="shared" si="25"/>
        <v>0.97</v>
      </c>
      <c r="H77" s="5">
        <f t="shared" si="26"/>
        <v>0.22</v>
      </c>
      <c r="I77" s="5">
        <f t="shared" si="27"/>
        <v>0.57999999999999996</v>
      </c>
      <c r="J77" s="5">
        <f t="shared" si="28"/>
        <v>0.23</v>
      </c>
      <c r="K77" s="5">
        <f t="shared" si="29"/>
        <v>0.28000000000000003</v>
      </c>
      <c r="L77" s="5">
        <f t="shared" si="30"/>
        <v>1.28</v>
      </c>
      <c r="M77" s="5">
        <f t="shared" si="31"/>
        <v>0.36</v>
      </c>
    </row>
    <row r="78" spans="1:13" x14ac:dyDescent="0.25">
      <c r="A78" s="2" t="s">
        <v>25</v>
      </c>
      <c r="B78" t="str">
        <f t="shared" si="32"/>
        <v>1995 - 2009</v>
      </c>
      <c r="C78" s="5">
        <f t="shared" si="32"/>
        <v>2670000</v>
      </c>
      <c r="D78" s="5">
        <f t="shared" si="22"/>
        <v>2980000</v>
      </c>
      <c r="E78" s="5">
        <f t="shared" si="23"/>
        <v>365000000</v>
      </c>
      <c r="F78" s="5">
        <f t="shared" si="24"/>
        <v>0.7</v>
      </c>
      <c r="G78" s="5">
        <f t="shared" si="25"/>
        <v>0.97</v>
      </c>
      <c r="H78" s="5">
        <f t="shared" si="26"/>
        <v>0.22</v>
      </c>
      <c r="I78" s="5">
        <f t="shared" si="27"/>
        <v>0.57999999999999996</v>
      </c>
      <c r="J78" s="5">
        <f t="shared" si="28"/>
        <v>0.23</v>
      </c>
      <c r="K78" s="5">
        <f t="shared" si="29"/>
        <v>0.28000000000000003</v>
      </c>
      <c r="L78" s="5">
        <f t="shared" si="30"/>
        <v>1.28</v>
      </c>
      <c r="M78" s="5">
        <f t="shared" si="31"/>
        <v>0.36</v>
      </c>
    </row>
    <row r="79" spans="1:13" x14ac:dyDescent="0.25">
      <c r="A79" s="2" t="s">
        <v>5</v>
      </c>
      <c r="B79" t="str">
        <f t="shared" si="32"/>
        <v>1995 - 2009</v>
      </c>
      <c r="C79" s="5">
        <f t="shared" si="32"/>
        <v>2670000</v>
      </c>
      <c r="D79" s="5">
        <f t="shared" si="22"/>
        <v>2980000</v>
      </c>
      <c r="E79" s="5">
        <f t="shared" si="23"/>
        <v>365000000</v>
      </c>
      <c r="F79" s="5">
        <f t="shared" si="24"/>
        <v>0.7</v>
      </c>
      <c r="G79" s="5">
        <f t="shared" si="25"/>
        <v>0.97</v>
      </c>
      <c r="H79" s="5">
        <f t="shared" si="26"/>
        <v>0.22</v>
      </c>
      <c r="I79" s="5">
        <f t="shared" si="27"/>
        <v>0.57999999999999996</v>
      </c>
      <c r="J79" s="5">
        <f t="shared" si="28"/>
        <v>0.23</v>
      </c>
      <c r="K79" s="5">
        <f t="shared" si="29"/>
        <v>0.28000000000000003</v>
      </c>
      <c r="L79" s="5">
        <f t="shared" si="30"/>
        <v>1.28</v>
      </c>
      <c r="M79" s="5">
        <f t="shared" si="31"/>
        <v>0.36</v>
      </c>
    </row>
    <row r="80" spans="1:13" x14ac:dyDescent="0.25">
      <c r="A80" s="2" t="s">
        <v>11</v>
      </c>
      <c r="B80" t="str">
        <f t="shared" si="32"/>
        <v>1995 - 2009</v>
      </c>
      <c r="C80" s="5">
        <f t="shared" si="32"/>
        <v>2670000</v>
      </c>
      <c r="D80" s="5">
        <f t="shared" si="22"/>
        <v>2980000</v>
      </c>
      <c r="E80" s="5">
        <f t="shared" si="23"/>
        <v>365000000</v>
      </c>
      <c r="F80" s="5">
        <f t="shared" si="24"/>
        <v>0.7</v>
      </c>
      <c r="G80" s="5">
        <f t="shared" si="25"/>
        <v>0.97</v>
      </c>
      <c r="H80" s="5">
        <f t="shared" si="26"/>
        <v>0.22</v>
      </c>
      <c r="I80" s="5">
        <f t="shared" si="27"/>
        <v>0.57999999999999996</v>
      </c>
      <c r="J80" s="5">
        <f t="shared" si="28"/>
        <v>0.23</v>
      </c>
      <c r="K80" s="5">
        <f t="shared" si="29"/>
        <v>0.28000000000000003</v>
      </c>
      <c r="L80" s="5">
        <f t="shared" si="30"/>
        <v>1.28</v>
      </c>
      <c r="M80" s="5">
        <f t="shared" si="31"/>
        <v>0.36</v>
      </c>
    </row>
    <row r="81" spans="1:13" x14ac:dyDescent="0.25">
      <c r="A81" s="2" t="s">
        <v>13</v>
      </c>
      <c r="B81" t="str">
        <f t="shared" si="32"/>
        <v>1995 - 2009</v>
      </c>
      <c r="C81" s="5">
        <f t="shared" si="32"/>
        <v>2670000</v>
      </c>
      <c r="D81" s="5">
        <f t="shared" si="22"/>
        <v>2980000</v>
      </c>
      <c r="E81" s="5">
        <f t="shared" si="23"/>
        <v>365000000</v>
      </c>
      <c r="F81" s="5">
        <f t="shared" si="24"/>
        <v>0.7</v>
      </c>
      <c r="G81" s="5">
        <f t="shared" si="25"/>
        <v>0.97</v>
      </c>
      <c r="H81" s="5">
        <f t="shared" si="26"/>
        <v>0.22</v>
      </c>
      <c r="I81" s="5">
        <f t="shared" si="27"/>
        <v>0.57999999999999996</v>
      </c>
      <c r="J81" s="5">
        <f t="shared" si="28"/>
        <v>0.23</v>
      </c>
      <c r="K81" s="5">
        <f t="shared" si="29"/>
        <v>0.28000000000000003</v>
      </c>
      <c r="L81" s="5">
        <f t="shared" si="30"/>
        <v>1.28</v>
      </c>
      <c r="M81" s="5">
        <f t="shared" si="31"/>
        <v>0.36</v>
      </c>
    </row>
    <row r="82" spans="1:13" x14ac:dyDescent="0.25">
      <c r="A82" s="2" t="s">
        <v>12</v>
      </c>
      <c r="B82" t="str">
        <f t="shared" si="32"/>
        <v>1995 - 2009</v>
      </c>
      <c r="C82" s="5">
        <f t="shared" si="32"/>
        <v>2670000</v>
      </c>
      <c r="D82" s="5">
        <f t="shared" si="22"/>
        <v>2980000</v>
      </c>
      <c r="E82" s="5">
        <f t="shared" si="23"/>
        <v>365000000</v>
      </c>
      <c r="F82" s="5">
        <f t="shared" si="24"/>
        <v>0.7</v>
      </c>
      <c r="G82" s="5">
        <f t="shared" si="25"/>
        <v>0.97</v>
      </c>
      <c r="H82" s="5">
        <f t="shared" si="26"/>
        <v>0.22</v>
      </c>
      <c r="I82" s="5">
        <f t="shared" si="27"/>
        <v>0.57999999999999996</v>
      </c>
      <c r="J82" s="5">
        <f t="shared" si="28"/>
        <v>0.23</v>
      </c>
      <c r="K82" s="5">
        <f t="shared" si="29"/>
        <v>0.28000000000000003</v>
      </c>
      <c r="L82" s="5">
        <f t="shared" si="30"/>
        <v>1.28</v>
      </c>
      <c r="M82" s="5">
        <f t="shared" si="31"/>
        <v>0.36</v>
      </c>
    </row>
    <row r="83" spans="1:13" x14ac:dyDescent="0.25">
      <c r="A83" s="2" t="s">
        <v>17</v>
      </c>
      <c r="B83" t="str">
        <f t="shared" si="32"/>
        <v>1995 - 2009</v>
      </c>
      <c r="C83" s="5">
        <f t="shared" si="32"/>
        <v>2670000</v>
      </c>
      <c r="D83" s="5">
        <f t="shared" si="22"/>
        <v>2980000</v>
      </c>
      <c r="E83" s="5">
        <f t="shared" si="23"/>
        <v>365000000</v>
      </c>
      <c r="F83" s="5">
        <f t="shared" si="24"/>
        <v>0.7</v>
      </c>
      <c r="G83" s="5">
        <f t="shared" si="25"/>
        <v>0.97</v>
      </c>
      <c r="H83" s="5">
        <f t="shared" si="26"/>
        <v>0.22</v>
      </c>
      <c r="I83" s="5">
        <f t="shared" si="27"/>
        <v>0.57999999999999996</v>
      </c>
      <c r="J83" s="5">
        <f t="shared" si="28"/>
        <v>0.23</v>
      </c>
      <c r="K83" s="5">
        <f t="shared" si="29"/>
        <v>0.28000000000000003</v>
      </c>
      <c r="L83" s="5">
        <f t="shared" si="30"/>
        <v>1.28</v>
      </c>
      <c r="M83" s="5">
        <f t="shared" si="31"/>
        <v>0.36</v>
      </c>
    </row>
    <row r="84" spans="1:13" x14ac:dyDescent="0.25">
      <c r="A84" s="2" t="s">
        <v>7</v>
      </c>
      <c r="B84" t="str">
        <f t="shared" si="32"/>
        <v>1995 - 2009</v>
      </c>
      <c r="C84" s="5">
        <f t="shared" si="32"/>
        <v>2670000</v>
      </c>
      <c r="D84" s="5">
        <f t="shared" si="22"/>
        <v>2980000</v>
      </c>
      <c r="E84" s="5">
        <f t="shared" si="23"/>
        <v>365000000</v>
      </c>
      <c r="F84" s="5">
        <f t="shared" si="24"/>
        <v>0.7</v>
      </c>
      <c r="G84" s="5">
        <f t="shared" si="25"/>
        <v>0.97</v>
      </c>
      <c r="H84" s="5">
        <f t="shared" si="26"/>
        <v>0.22</v>
      </c>
      <c r="I84" s="5">
        <f t="shared" si="27"/>
        <v>0.57999999999999996</v>
      </c>
      <c r="J84" s="5">
        <f t="shared" si="28"/>
        <v>0.23</v>
      </c>
      <c r="K84" s="5">
        <f t="shared" si="29"/>
        <v>0.28000000000000003</v>
      </c>
      <c r="L84" s="5">
        <f t="shared" si="30"/>
        <v>1.28</v>
      </c>
      <c r="M84" s="5">
        <f t="shared" si="31"/>
        <v>0.36</v>
      </c>
    </row>
    <row r="85" spans="1:13" x14ac:dyDescent="0.25">
      <c r="A85" s="2" t="s">
        <v>27</v>
      </c>
      <c r="B85" t="str">
        <f t="shared" si="32"/>
        <v>1995 - 2009</v>
      </c>
      <c r="C85" s="5">
        <f t="shared" si="32"/>
        <v>2670000</v>
      </c>
      <c r="D85" s="5">
        <f t="shared" si="22"/>
        <v>2980000</v>
      </c>
      <c r="E85" s="5">
        <f t="shared" si="23"/>
        <v>365000000</v>
      </c>
      <c r="F85" s="5">
        <f t="shared" si="24"/>
        <v>0.7</v>
      </c>
      <c r="G85" s="5">
        <f t="shared" si="25"/>
        <v>0.97</v>
      </c>
      <c r="H85" s="5">
        <f t="shared" si="26"/>
        <v>0.22</v>
      </c>
      <c r="I85" s="5">
        <f t="shared" si="27"/>
        <v>0.57999999999999996</v>
      </c>
      <c r="J85" s="5">
        <f t="shared" si="28"/>
        <v>0.23</v>
      </c>
      <c r="K85" s="5">
        <f t="shared" si="29"/>
        <v>0.28000000000000003</v>
      </c>
      <c r="L85" s="5">
        <f t="shared" si="30"/>
        <v>1.28</v>
      </c>
      <c r="M85" s="5">
        <f t="shared" si="31"/>
        <v>0.36</v>
      </c>
    </row>
    <row r="86" spans="1:13" x14ac:dyDescent="0.25">
      <c r="A86" s="2" t="s">
        <v>18</v>
      </c>
      <c r="B86" t="str">
        <f t="shared" si="32"/>
        <v>1995 - 2009</v>
      </c>
      <c r="C86" s="5">
        <f t="shared" si="32"/>
        <v>2670000</v>
      </c>
      <c r="D86" s="5">
        <f t="shared" si="22"/>
        <v>2980000</v>
      </c>
      <c r="E86" s="5">
        <f t="shared" si="23"/>
        <v>365000000</v>
      </c>
      <c r="F86" s="5">
        <f t="shared" si="24"/>
        <v>0.7</v>
      </c>
      <c r="G86" s="5">
        <f t="shared" si="25"/>
        <v>0.97</v>
      </c>
      <c r="H86" s="5">
        <f t="shared" si="26"/>
        <v>0.22</v>
      </c>
      <c r="I86" s="5">
        <f t="shared" si="27"/>
        <v>0.57999999999999996</v>
      </c>
      <c r="J86" s="5">
        <f t="shared" si="28"/>
        <v>0.23</v>
      </c>
      <c r="K86" s="5">
        <f t="shared" si="29"/>
        <v>0.28000000000000003</v>
      </c>
      <c r="L86" s="5">
        <f t="shared" si="30"/>
        <v>1.28</v>
      </c>
      <c r="M86" s="5">
        <f t="shared" si="31"/>
        <v>0.36</v>
      </c>
    </row>
    <row r="87" spans="1:13" x14ac:dyDescent="0.25">
      <c r="A87" s="2" t="s">
        <v>3</v>
      </c>
      <c r="B87" t="str">
        <f t="shared" si="32"/>
        <v>1995 - 2009</v>
      </c>
      <c r="C87" s="5">
        <f t="shared" si="32"/>
        <v>2670000</v>
      </c>
      <c r="D87" s="5">
        <f t="shared" si="22"/>
        <v>2980000</v>
      </c>
      <c r="E87" s="5">
        <f t="shared" si="23"/>
        <v>365000000</v>
      </c>
      <c r="F87" s="5">
        <f t="shared" si="24"/>
        <v>0.7</v>
      </c>
      <c r="G87" s="5">
        <f t="shared" si="25"/>
        <v>0.97</v>
      </c>
      <c r="H87" s="5">
        <f t="shared" si="26"/>
        <v>0.22</v>
      </c>
      <c r="I87" s="5">
        <f t="shared" si="27"/>
        <v>0.57999999999999996</v>
      </c>
      <c r="J87" s="5">
        <f t="shared" si="28"/>
        <v>0.23</v>
      </c>
      <c r="K87" s="5">
        <f t="shared" si="29"/>
        <v>0.28000000000000003</v>
      </c>
      <c r="L87" s="5">
        <f t="shared" si="30"/>
        <v>1.28</v>
      </c>
      <c r="M87" s="5">
        <f t="shared" si="31"/>
        <v>0.36</v>
      </c>
    </row>
    <row r="88" spans="1:13" x14ac:dyDescent="0.25">
      <c r="A88" s="2" t="s">
        <v>30</v>
      </c>
      <c r="B88" t="str">
        <f t="shared" si="32"/>
        <v>1995 - 2009</v>
      </c>
      <c r="C88" s="5">
        <f t="shared" si="32"/>
        <v>2670000</v>
      </c>
      <c r="D88" s="5">
        <f t="shared" si="22"/>
        <v>2980000</v>
      </c>
      <c r="E88" s="5">
        <f t="shared" si="23"/>
        <v>365000000</v>
      </c>
      <c r="F88" s="5">
        <f t="shared" si="24"/>
        <v>0.7</v>
      </c>
      <c r="G88" s="5">
        <f t="shared" si="25"/>
        <v>0.97</v>
      </c>
      <c r="H88" s="5">
        <f t="shared" si="26"/>
        <v>0.22</v>
      </c>
      <c r="I88" s="5">
        <f t="shared" si="27"/>
        <v>0.57999999999999996</v>
      </c>
      <c r="J88" s="5">
        <f t="shared" si="28"/>
        <v>0.23</v>
      </c>
      <c r="K88" s="5">
        <f t="shared" si="29"/>
        <v>0.28000000000000003</v>
      </c>
      <c r="L88" s="5">
        <f t="shared" si="30"/>
        <v>1.28</v>
      </c>
      <c r="M88" s="5">
        <f t="shared" si="31"/>
        <v>0.36</v>
      </c>
    </row>
  </sheetData>
  <sortState xmlns:xlrd2="http://schemas.microsoft.com/office/spreadsheetml/2017/richdata2" ref="A2:M29">
    <sortCondition ref="A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FD7-C6A0-457E-9340-60D4567D0B7A}">
  <sheetPr codeName="Sheet1"/>
  <dimension ref="A1:C29"/>
  <sheetViews>
    <sheetView showGridLines="0" workbookViewId="0">
      <selection activeCell="I36" sqref="I36"/>
    </sheetView>
  </sheetViews>
  <sheetFormatPr defaultRowHeight="15" x14ac:dyDescent="0.25"/>
  <cols>
    <col min="1" max="1" width="18.140625" bestFit="1" customWidth="1"/>
    <col min="2" max="2" width="17.42578125" bestFit="1" customWidth="1"/>
    <col min="3" max="3" width="39.28515625" bestFit="1" customWidth="1"/>
  </cols>
  <sheetData>
    <row r="1" spans="1:3" s="3" customFormat="1" x14ac:dyDescent="0.25">
      <c r="A1" s="3" t="s">
        <v>98</v>
      </c>
      <c r="B1" s="3" t="s">
        <v>99</v>
      </c>
      <c r="C1" s="3" t="s">
        <v>100</v>
      </c>
    </row>
    <row r="2" spans="1:3" x14ac:dyDescent="0.25">
      <c r="A2" t="s">
        <v>16</v>
      </c>
      <c r="B2" t="s">
        <v>31</v>
      </c>
      <c r="C2" t="s">
        <v>101</v>
      </c>
    </row>
    <row r="3" spans="1:3" x14ac:dyDescent="0.25">
      <c r="A3" t="s">
        <v>10</v>
      </c>
      <c r="B3" t="s">
        <v>32</v>
      </c>
      <c r="C3" t="s">
        <v>102</v>
      </c>
    </row>
    <row r="4" spans="1:3" x14ac:dyDescent="0.25">
      <c r="A4" t="s">
        <v>20</v>
      </c>
      <c r="B4" t="s">
        <v>33</v>
      </c>
      <c r="C4" t="s">
        <v>103</v>
      </c>
    </row>
    <row r="5" spans="1:3" x14ac:dyDescent="0.25">
      <c r="A5" t="s">
        <v>23</v>
      </c>
      <c r="B5" t="s">
        <v>34</v>
      </c>
    </row>
    <row r="6" spans="1:3" x14ac:dyDescent="0.25">
      <c r="A6" t="s">
        <v>14</v>
      </c>
      <c r="B6" t="s">
        <v>35</v>
      </c>
    </row>
    <row r="7" spans="1:3" x14ac:dyDescent="0.25">
      <c r="A7" t="s">
        <v>104</v>
      </c>
      <c r="B7" t="s">
        <v>36</v>
      </c>
      <c r="C7" t="s">
        <v>105</v>
      </c>
    </row>
    <row r="8" spans="1:3" x14ac:dyDescent="0.25">
      <c r="A8" t="s">
        <v>8</v>
      </c>
      <c r="B8" t="s">
        <v>37</v>
      </c>
      <c r="C8" t="s">
        <v>106</v>
      </c>
    </row>
    <row r="9" spans="1:3" x14ac:dyDescent="0.25">
      <c r="A9" t="s">
        <v>26</v>
      </c>
      <c r="B9" t="s">
        <v>38</v>
      </c>
    </row>
    <row r="10" spans="1:3" x14ac:dyDescent="0.25">
      <c r="A10" t="s">
        <v>29</v>
      </c>
      <c r="B10" t="s">
        <v>41</v>
      </c>
    </row>
    <row r="11" spans="1:3" x14ac:dyDescent="0.25">
      <c r="A11" t="s">
        <v>9</v>
      </c>
      <c r="B11" t="s">
        <v>39</v>
      </c>
    </row>
    <row r="12" spans="1:3" x14ac:dyDescent="0.25">
      <c r="A12" t="s">
        <v>1</v>
      </c>
      <c r="B12" t="s">
        <v>42</v>
      </c>
    </row>
    <row r="13" spans="1:3" x14ac:dyDescent="0.25">
      <c r="A13" t="s">
        <v>19</v>
      </c>
      <c r="B13" t="s">
        <v>40</v>
      </c>
      <c r="C13" t="s">
        <v>107</v>
      </c>
    </row>
    <row r="14" spans="1:3" x14ac:dyDescent="0.25">
      <c r="A14" t="s">
        <v>15</v>
      </c>
      <c r="B14" t="s">
        <v>43</v>
      </c>
    </row>
    <row r="15" spans="1:3" x14ac:dyDescent="0.25">
      <c r="A15" t="s">
        <v>4</v>
      </c>
      <c r="B15" t="s">
        <v>44</v>
      </c>
      <c r="C15" t="s">
        <v>108</v>
      </c>
    </row>
    <row r="16" spans="1:3" x14ac:dyDescent="0.25">
      <c r="A16" t="s">
        <v>28</v>
      </c>
      <c r="B16" t="s">
        <v>45</v>
      </c>
      <c r="C16" t="s">
        <v>109</v>
      </c>
    </row>
    <row r="17" spans="1:3" x14ac:dyDescent="0.25">
      <c r="A17" t="s">
        <v>24</v>
      </c>
      <c r="B17" t="s">
        <v>46</v>
      </c>
    </row>
    <row r="18" spans="1:3" x14ac:dyDescent="0.25">
      <c r="A18" t="s">
        <v>21</v>
      </c>
      <c r="B18" t="s">
        <v>47</v>
      </c>
    </row>
    <row r="19" spans="1:3" x14ac:dyDescent="0.25">
      <c r="A19" t="s">
        <v>6</v>
      </c>
      <c r="B19" t="s">
        <v>48</v>
      </c>
    </row>
    <row r="20" spans="1:3" x14ac:dyDescent="0.25">
      <c r="A20" t="s">
        <v>25</v>
      </c>
      <c r="B20" t="s">
        <v>49</v>
      </c>
    </row>
    <row r="21" spans="1:3" x14ac:dyDescent="0.25">
      <c r="A21" t="s">
        <v>5</v>
      </c>
      <c r="B21" t="s">
        <v>50</v>
      </c>
    </row>
    <row r="22" spans="1:3" x14ac:dyDescent="0.25">
      <c r="A22" t="s">
        <v>11</v>
      </c>
      <c r="B22" t="s">
        <v>51</v>
      </c>
      <c r="C22" t="s">
        <v>110</v>
      </c>
    </row>
    <row r="23" spans="1:3" x14ac:dyDescent="0.25">
      <c r="A23" t="s">
        <v>13</v>
      </c>
      <c r="B23" t="s">
        <v>52</v>
      </c>
    </row>
    <row r="24" spans="1:3" x14ac:dyDescent="0.25">
      <c r="A24" t="s">
        <v>12</v>
      </c>
      <c r="B24" t="s">
        <v>53</v>
      </c>
    </row>
    <row r="25" spans="1:3" x14ac:dyDescent="0.25">
      <c r="A25" t="s">
        <v>17</v>
      </c>
      <c r="B25" t="s">
        <v>54</v>
      </c>
    </row>
    <row r="26" spans="1:3" x14ac:dyDescent="0.25">
      <c r="A26" t="s">
        <v>7</v>
      </c>
      <c r="B26" t="s">
        <v>55</v>
      </c>
      <c r="C26" t="s">
        <v>111</v>
      </c>
    </row>
    <row r="27" spans="1:3" x14ac:dyDescent="0.25">
      <c r="A27" t="s">
        <v>27</v>
      </c>
      <c r="B27" t="s">
        <v>56</v>
      </c>
      <c r="C27" t="s">
        <v>112</v>
      </c>
    </row>
    <row r="28" spans="1:3" x14ac:dyDescent="0.25">
      <c r="A28" t="s">
        <v>18</v>
      </c>
      <c r="B28" t="s">
        <v>57</v>
      </c>
    </row>
    <row r="29" spans="1:3" x14ac:dyDescent="0.25">
      <c r="A29" t="s">
        <v>3</v>
      </c>
      <c r="B29" t="s">
        <v>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8"/>
  <sheetViews>
    <sheetView workbookViewId="0">
      <selection activeCell="C1" sqref="C1:M1"/>
    </sheetView>
  </sheetViews>
  <sheetFormatPr defaultColWidth="16.42578125" defaultRowHeight="15" x14ac:dyDescent="0.25"/>
  <cols>
    <col min="1" max="1" width="15.42578125" bestFit="1" customWidth="1"/>
    <col min="2" max="2" width="11.42578125" bestFit="1" customWidth="1"/>
    <col min="3" max="3" width="14" bestFit="1" customWidth="1"/>
    <col min="4" max="4" width="17.28515625" bestFit="1" customWidth="1"/>
    <col min="5" max="5" width="18.5703125" bestFit="1" customWidth="1"/>
    <col min="6" max="7" width="13.5703125" bestFit="1" customWidth="1"/>
    <col min="8" max="8" width="18" bestFit="1" customWidth="1"/>
    <col min="9" max="9" width="14.140625" bestFit="1" customWidth="1"/>
    <col min="10" max="11" width="13.85546875" bestFit="1" customWidth="1"/>
    <col min="12" max="12" width="18.28515625" bestFit="1" customWidth="1"/>
    <col min="13" max="13" width="14.42578125" bestFit="1" customWidth="1"/>
  </cols>
  <sheetData>
    <row r="1" spans="1:21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  <c r="N1" s="1"/>
      <c r="O1" s="1"/>
      <c r="P1" s="1"/>
      <c r="Q1" s="1"/>
      <c r="R1" s="1"/>
      <c r="S1" s="1"/>
      <c r="T1" s="1"/>
      <c r="U1" s="1"/>
    </row>
    <row r="2" spans="1:21" x14ac:dyDescent="0.25">
      <c r="A2" s="2" t="s">
        <v>16</v>
      </c>
      <c r="B2" t="s">
        <v>61</v>
      </c>
      <c r="C2" s="10">
        <v>2340000</v>
      </c>
      <c r="D2" s="10">
        <v>14820000</v>
      </c>
      <c r="E2" s="10">
        <v>965000000</v>
      </c>
      <c r="F2" s="11">
        <v>0.43</v>
      </c>
      <c r="G2" s="11">
        <v>0.76</v>
      </c>
      <c r="H2" s="11">
        <v>0.19</v>
      </c>
      <c r="I2" s="11">
        <v>0.37</v>
      </c>
      <c r="J2" s="11">
        <v>0.77</v>
      </c>
      <c r="K2" s="11">
        <v>1.1499999999999999</v>
      </c>
      <c r="L2" s="11">
        <v>2.64</v>
      </c>
      <c r="M2" s="11">
        <v>1.05</v>
      </c>
    </row>
    <row r="3" spans="1:21" x14ac:dyDescent="0.25">
      <c r="A3" s="2" t="s">
        <v>10</v>
      </c>
      <c r="B3" t="str">
        <f>B2</f>
        <v>before 1978</v>
      </c>
      <c r="C3" s="5">
        <f>C2</f>
        <v>2340000</v>
      </c>
      <c r="D3" s="5">
        <f t="shared" ref="D3:M28" si="0">D2</f>
        <v>14820000</v>
      </c>
      <c r="E3" s="5">
        <f t="shared" si="0"/>
        <v>965000000</v>
      </c>
      <c r="F3" s="5">
        <f t="shared" si="0"/>
        <v>0.43</v>
      </c>
      <c r="G3" s="5">
        <f t="shared" si="0"/>
        <v>0.76</v>
      </c>
      <c r="H3" s="5">
        <f t="shared" si="0"/>
        <v>0.19</v>
      </c>
      <c r="I3" s="5">
        <f t="shared" si="0"/>
        <v>0.37</v>
      </c>
      <c r="J3" s="5">
        <f t="shared" si="0"/>
        <v>0.77</v>
      </c>
      <c r="K3" s="5">
        <f t="shared" si="0"/>
        <v>1.1499999999999999</v>
      </c>
      <c r="L3" s="5">
        <f t="shared" si="0"/>
        <v>2.64</v>
      </c>
      <c r="M3" s="5">
        <f t="shared" si="0"/>
        <v>1.05</v>
      </c>
    </row>
    <row r="4" spans="1:21" x14ac:dyDescent="0.25">
      <c r="A4" s="2" t="s">
        <v>20</v>
      </c>
      <c r="B4" t="str">
        <f t="shared" ref="B4:C19" si="1">B3</f>
        <v>before 1978</v>
      </c>
      <c r="C4" s="5">
        <f t="shared" si="1"/>
        <v>2340000</v>
      </c>
      <c r="D4" s="5">
        <f t="shared" si="0"/>
        <v>14820000</v>
      </c>
      <c r="E4" s="5">
        <f t="shared" si="0"/>
        <v>965000000</v>
      </c>
      <c r="F4" s="5">
        <f t="shared" si="0"/>
        <v>0.43</v>
      </c>
      <c r="G4" s="5">
        <f t="shared" si="0"/>
        <v>0.76</v>
      </c>
      <c r="H4" s="5">
        <f t="shared" si="0"/>
        <v>0.19</v>
      </c>
      <c r="I4" s="5">
        <f t="shared" si="0"/>
        <v>0.37</v>
      </c>
      <c r="J4" s="5">
        <f t="shared" si="0"/>
        <v>0.77</v>
      </c>
      <c r="K4" s="5">
        <f t="shared" si="0"/>
        <v>1.1499999999999999</v>
      </c>
      <c r="L4" s="5">
        <f t="shared" si="0"/>
        <v>2.64</v>
      </c>
      <c r="M4" s="5">
        <f t="shared" si="0"/>
        <v>1.05</v>
      </c>
    </row>
    <row r="5" spans="1:21" x14ac:dyDescent="0.25">
      <c r="A5" s="2" t="s">
        <v>23</v>
      </c>
      <c r="B5" t="str">
        <f t="shared" si="1"/>
        <v>before 1978</v>
      </c>
      <c r="C5" s="5">
        <f t="shared" si="1"/>
        <v>2340000</v>
      </c>
      <c r="D5" s="5">
        <f t="shared" si="0"/>
        <v>14820000</v>
      </c>
      <c r="E5" s="5">
        <f t="shared" si="0"/>
        <v>965000000</v>
      </c>
      <c r="F5" s="5">
        <f t="shared" si="0"/>
        <v>0.43</v>
      </c>
      <c r="G5" s="5">
        <f t="shared" si="0"/>
        <v>0.76</v>
      </c>
      <c r="H5" s="5">
        <f t="shared" si="0"/>
        <v>0.19</v>
      </c>
      <c r="I5" s="5">
        <f t="shared" si="0"/>
        <v>0.37</v>
      </c>
      <c r="J5" s="5">
        <f t="shared" si="0"/>
        <v>0.77</v>
      </c>
      <c r="K5" s="5">
        <f t="shared" si="0"/>
        <v>1.1499999999999999</v>
      </c>
      <c r="L5" s="5">
        <f t="shared" si="0"/>
        <v>2.64</v>
      </c>
      <c r="M5" s="5">
        <f t="shared" si="0"/>
        <v>1.05</v>
      </c>
    </row>
    <row r="6" spans="1:21" x14ac:dyDescent="0.25">
      <c r="A6" s="2" t="s">
        <v>14</v>
      </c>
      <c r="B6" t="str">
        <f t="shared" si="1"/>
        <v>before 1978</v>
      </c>
      <c r="C6" s="5">
        <f t="shared" si="1"/>
        <v>2340000</v>
      </c>
      <c r="D6" s="5">
        <f t="shared" si="0"/>
        <v>14820000</v>
      </c>
      <c r="E6" s="5">
        <f t="shared" si="0"/>
        <v>965000000</v>
      </c>
      <c r="F6" s="5">
        <f t="shared" si="0"/>
        <v>0.43</v>
      </c>
      <c r="G6" s="5">
        <f t="shared" si="0"/>
        <v>0.76</v>
      </c>
      <c r="H6" s="5">
        <f t="shared" si="0"/>
        <v>0.19</v>
      </c>
      <c r="I6" s="5">
        <f t="shared" si="0"/>
        <v>0.37</v>
      </c>
      <c r="J6" s="5">
        <f t="shared" si="0"/>
        <v>0.77</v>
      </c>
      <c r="K6" s="5">
        <f t="shared" si="0"/>
        <v>1.1499999999999999</v>
      </c>
      <c r="L6" s="5">
        <f t="shared" si="0"/>
        <v>2.64</v>
      </c>
      <c r="M6" s="5">
        <f t="shared" si="0"/>
        <v>1.05</v>
      </c>
    </row>
    <row r="7" spans="1:21" x14ac:dyDescent="0.25">
      <c r="A7" s="2" t="s">
        <v>22</v>
      </c>
      <c r="B7" t="str">
        <f t="shared" si="1"/>
        <v>before 1978</v>
      </c>
      <c r="C7" s="5">
        <f t="shared" si="1"/>
        <v>2340000</v>
      </c>
      <c r="D7" s="5">
        <f t="shared" si="0"/>
        <v>14820000</v>
      </c>
      <c r="E7" s="5">
        <f t="shared" si="0"/>
        <v>965000000</v>
      </c>
      <c r="F7" s="5">
        <f t="shared" si="0"/>
        <v>0.43</v>
      </c>
      <c r="G7" s="5">
        <f t="shared" si="0"/>
        <v>0.76</v>
      </c>
      <c r="H7" s="5">
        <f t="shared" si="0"/>
        <v>0.19</v>
      </c>
      <c r="I7" s="5">
        <f t="shared" si="0"/>
        <v>0.37</v>
      </c>
      <c r="J7" s="5">
        <f t="shared" si="0"/>
        <v>0.77</v>
      </c>
      <c r="K7" s="5">
        <f t="shared" si="0"/>
        <v>1.1499999999999999</v>
      </c>
      <c r="L7" s="5">
        <f t="shared" si="0"/>
        <v>2.64</v>
      </c>
      <c r="M7" s="5">
        <f t="shared" si="0"/>
        <v>1.05</v>
      </c>
    </row>
    <row r="8" spans="1:21" x14ac:dyDescent="0.25">
      <c r="A8" s="2" t="s">
        <v>8</v>
      </c>
      <c r="B8" t="str">
        <f t="shared" si="1"/>
        <v>before 1978</v>
      </c>
      <c r="C8" s="5">
        <f t="shared" si="1"/>
        <v>2340000</v>
      </c>
      <c r="D8" s="5">
        <f t="shared" si="0"/>
        <v>14820000</v>
      </c>
      <c r="E8" s="5">
        <f t="shared" si="0"/>
        <v>965000000</v>
      </c>
      <c r="F8" s="5">
        <f t="shared" si="0"/>
        <v>0.43</v>
      </c>
      <c r="G8" s="5">
        <f t="shared" si="0"/>
        <v>0.76</v>
      </c>
      <c r="H8" s="5">
        <f t="shared" si="0"/>
        <v>0.19</v>
      </c>
      <c r="I8" s="5">
        <f t="shared" si="0"/>
        <v>0.37</v>
      </c>
      <c r="J8" s="5">
        <f t="shared" si="0"/>
        <v>0.77</v>
      </c>
      <c r="K8" s="5">
        <f t="shared" si="0"/>
        <v>1.1499999999999999</v>
      </c>
      <c r="L8" s="5">
        <f t="shared" si="0"/>
        <v>2.64</v>
      </c>
      <c r="M8" s="5">
        <f t="shared" si="0"/>
        <v>1.05</v>
      </c>
    </row>
    <row r="9" spans="1:21" x14ac:dyDescent="0.25">
      <c r="A9" s="2" t="s">
        <v>26</v>
      </c>
      <c r="B9" t="str">
        <f t="shared" si="1"/>
        <v>before 1978</v>
      </c>
      <c r="C9" s="5">
        <f t="shared" si="1"/>
        <v>2340000</v>
      </c>
      <c r="D9" s="5">
        <f t="shared" si="0"/>
        <v>14820000</v>
      </c>
      <c r="E9" s="5">
        <f t="shared" si="0"/>
        <v>965000000</v>
      </c>
      <c r="F9" s="5">
        <f t="shared" si="0"/>
        <v>0.43</v>
      </c>
      <c r="G9" s="5">
        <f t="shared" si="0"/>
        <v>0.76</v>
      </c>
      <c r="H9" s="5">
        <f t="shared" si="0"/>
        <v>0.19</v>
      </c>
      <c r="I9" s="5">
        <f t="shared" si="0"/>
        <v>0.37</v>
      </c>
      <c r="J9" s="5">
        <f t="shared" si="0"/>
        <v>0.77</v>
      </c>
      <c r="K9" s="5">
        <f t="shared" si="0"/>
        <v>1.1499999999999999</v>
      </c>
      <c r="L9" s="5">
        <f t="shared" si="0"/>
        <v>2.64</v>
      </c>
      <c r="M9" s="5">
        <f t="shared" si="0"/>
        <v>1.05</v>
      </c>
    </row>
    <row r="10" spans="1:21" x14ac:dyDescent="0.25">
      <c r="A10" s="2" t="s">
        <v>29</v>
      </c>
      <c r="B10" t="str">
        <f t="shared" si="1"/>
        <v>before 1978</v>
      </c>
      <c r="C10" s="5">
        <f t="shared" si="1"/>
        <v>2340000</v>
      </c>
      <c r="D10" s="5">
        <f t="shared" si="0"/>
        <v>14820000</v>
      </c>
      <c r="E10" s="5">
        <f t="shared" si="0"/>
        <v>965000000</v>
      </c>
      <c r="F10" s="5">
        <f t="shared" si="0"/>
        <v>0.43</v>
      </c>
      <c r="G10" s="5">
        <f t="shared" si="0"/>
        <v>0.76</v>
      </c>
      <c r="H10" s="5">
        <f t="shared" si="0"/>
        <v>0.19</v>
      </c>
      <c r="I10" s="5">
        <f t="shared" si="0"/>
        <v>0.37</v>
      </c>
      <c r="J10" s="5">
        <f t="shared" si="0"/>
        <v>0.77</v>
      </c>
      <c r="K10" s="5">
        <f t="shared" si="0"/>
        <v>1.1499999999999999</v>
      </c>
      <c r="L10" s="5">
        <f t="shared" si="0"/>
        <v>2.64</v>
      </c>
      <c r="M10" s="5">
        <f t="shared" si="0"/>
        <v>1.05</v>
      </c>
    </row>
    <row r="11" spans="1:21" x14ac:dyDescent="0.25">
      <c r="A11" s="2" t="s">
        <v>9</v>
      </c>
      <c r="B11" t="str">
        <f t="shared" si="1"/>
        <v>before 1978</v>
      </c>
      <c r="C11" s="5">
        <f t="shared" si="1"/>
        <v>2340000</v>
      </c>
      <c r="D11" s="5">
        <f t="shared" si="0"/>
        <v>14820000</v>
      </c>
      <c r="E11" s="5">
        <f t="shared" si="0"/>
        <v>965000000</v>
      </c>
      <c r="F11" s="5">
        <f t="shared" si="0"/>
        <v>0.43</v>
      </c>
      <c r="G11" s="5">
        <f t="shared" si="0"/>
        <v>0.76</v>
      </c>
      <c r="H11" s="5">
        <f t="shared" si="0"/>
        <v>0.19</v>
      </c>
      <c r="I11" s="5">
        <f t="shared" si="0"/>
        <v>0.37</v>
      </c>
      <c r="J11" s="5">
        <f t="shared" si="0"/>
        <v>0.77</v>
      </c>
      <c r="K11" s="5">
        <f t="shared" si="0"/>
        <v>1.1499999999999999</v>
      </c>
      <c r="L11" s="5">
        <f t="shared" si="0"/>
        <v>2.64</v>
      </c>
      <c r="M11" s="5">
        <f t="shared" si="0"/>
        <v>1.05</v>
      </c>
    </row>
    <row r="12" spans="1:21" x14ac:dyDescent="0.25">
      <c r="A12" s="2" t="s">
        <v>1</v>
      </c>
      <c r="B12" t="str">
        <f t="shared" si="1"/>
        <v>before 1978</v>
      </c>
      <c r="C12" s="5">
        <f t="shared" si="1"/>
        <v>2340000</v>
      </c>
      <c r="D12" s="5">
        <f t="shared" si="0"/>
        <v>14820000</v>
      </c>
      <c r="E12" s="5">
        <f t="shared" si="0"/>
        <v>965000000</v>
      </c>
      <c r="F12" s="5">
        <f t="shared" si="0"/>
        <v>0.43</v>
      </c>
      <c r="G12" s="5">
        <f t="shared" si="0"/>
        <v>0.76</v>
      </c>
      <c r="H12" s="5">
        <f t="shared" si="0"/>
        <v>0.19</v>
      </c>
      <c r="I12" s="5">
        <f t="shared" si="0"/>
        <v>0.37</v>
      </c>
      <c r="J12" s="5">
        <f t="shared" si="0"/>
        <v>0.77</v>
      </c>
      <c r="K12" s="5">
        <f t="shared" si="0"/>
        <v>1.1499999999999999</v>
      </c>
      <c r="L12" s="5">
        <f t="shared" si="0"/>
        <v>2.64</v>
      </c>
      <c r="M12" s="5">
        <f t="shared" si="0"/>
        <v>1.05</v>
      </c>
    </row>
    <row r="13" spans="1:21" x14ac:dyDescent="0.25">
      <c r="A13" s="2" t="s">
        <v>19</v>
      </c>
      <c r="B13" t="str">
        <f t="shared" si="1"/>
        <v>before 1978</v>
      </c>
      <c r="C13" s="5">
        <f t="shared" si="1"/>
        <v>2340000</v>
      </c>
      <c r="D13" s="5">
        <f t="shared" si="0"/>
        <v>14820000</v>
      </c>
      <c r="E13" s="5">
        <f t="shared" si="0"/>
        <v>965000000</v>
      </c>
      <c r="F13" s="5">
        <f t="shared" si="0"/>
        <v>0.43</v>
      </c>
      <c r="G13" s="5">
        <f t="shared" si="0"/>
        <v>0.76</v>
      </c>
      <c r="H13" s="5">
        <f t="shared" si="0"/>
        <v>0.19</v>
      </c>
      <c r="I13" s="5">
        <f t="shared" si="0"/>
        <v>0.37</v>
      </c>
      <c r="J13" s="5">
        <f t="shared" si="0"/>
        <v>0.77</v>
      </c>
      <c r="K13" s="5">
        <f t="shared" si="0"/>
        <v>1.1499999999999999</v>
      </c>
      <c r="L13" s="5">
        <f t="shared" si="0"/>
        <v>2.64</v>
      </c>
      <c r="M13" s="5">
        <f t="shared" si="0"/>
        <v>1.05</v>
      </c>
    </row>
    <row r="14" spans="1:21" x14ac:dyDescent="0.25">
      <c r="A14" s="2" t="s">
        <v>15</v>
      </c>
      <c r="B14" t="str">
        <f t="shared" si="1"/>
        <v>before 1978</v>
      </c>
      <c r="C14" s="5">
        <f t="shared" si="1"/>
        <v>2340000</v>
      </c>
      <c r="D14" s="5">
        <f t="shared" si="0"/>
        <v>14820000</v>
      </c>
      <c r="E14" s="5">
        <f t="shared" si="0"/>
        <v>965000000</v>
      </c>
      <c r="F14" s="5">
        <f t="shared" si="0"/>
        <v>0.43</v>
      </c>
      <c r="G14" s="5">
        <f t="shared" si="0"/>
        <v>0.76</v>
      </c>
      <c r="H14" s="5">
        <f t="shared" si="0"/>
        <v>0.19</v>
      </c>
      <c r="I14" s="5">
        <f t="shared" si="0"/>
        <v>0.37</v>
      </c>
      <c r="J14" s="5">
        <f t="shared" si="0"/>
        <v>0.77</v>
      </c>
      <c r="K14" s="5">
        <f t="shared" si="0"/>
        <v>1.1499999999999999</v>
      </c>
      <c r="L14" s="5">
        <f t="shared" si="0"/>
        <v>2.64</v>
      </c>
      <c r="M14" s="5">
        <f t="shared" si="0"/>
        <v>1.05</v>
      </c>
    </row>
    <row r="15" spans="1:21" x14ac:dyDescent="0.25">
      <c r="A15" s="2" t="s">
        <v>4</v>
      </c>
      <c r="B15" t="str">
        <f t="shared" si="1"/>
        <v>before 1978</v>
      </c>
      <c r="C15" s="5">
        <f t="shared" si="1"/>
        <v>2340000</v>
      </c>
      <c r="D15" s="5">
        <f t="shared" si="0"/>
        <v>14820000</v>
      </c>
      <c r="E15" s="5">
        <f t="shared" si="0"/>
        <v>965000000</v>
      </c>
      <c r="F15" s="5">
        <f t="shared" si="0"/>
        <v>0.43</v>
      </c>
      <c r="G15" s="5">
        <f t="shared" si="0"/>
        <v>0.76</v>
      </c>
      <c r="H15" s="5">
        <f t="shared" si="0"/>
        <v>0.19</v>
      </c>
      <c r="I15" s="5">
        <f t="shared" si="0"/>
        <v>0.37</v>
      </c>
      <c r="J15" s="5">
        <f t="shared" si="0"/>
        <v>0.77</v>
      </c>
      <c r="K15" s="5">
        <f t="shared" si="0"/>
        <v>1.1499999999999999</v>
      </c>
      <c r="L15" s="5">
        <f t="shared" si="0"/>
        <v>2.64</v>
      </c>
      <c r="M15" s="5">
        <f t="shared" si="0"/>
        <v>1.05</v>
      </c>
    </row>
    <row r="16" spans="1:21" x14ac:dyDescent="0.25">
      <c r="A16" s="2" t="s">
        <v>28</v>
      </c>
      <c r="B16" t="str">
        <f t="shared" si="1"/>
        <v>before 1978</v>
      </c>
      <c r="C16" s="5">
        <f t="shared" si="1"/>
        <v>2340000</v>
      </c>
      <c r="D16" s="5">
        <f t="shared" si="0"/>
        <v>14820000</v>
      </c>
      <c r="E16" s="5">
        <f t="shared" si="0"/>
        <v>965000000</v>
      </c>
      <c r="F16" s="5">
        <f t="shared" si="0"/>
        <v>0.43</v>
      </c>
      <c r="G16" s="5">
        <f t="shared" si="0"/>
        <v>0.76</v>
      </c>
      <c r="H16" s="5">
        <f t="shared" si="0"/>
        <v>0.19</v>
      </c>
      <c r="I16" s="5">
        <f t="shared" si="0"/>
        <v>0.37</v>
      </c>
      <c r="J16" s="5">
        <f t="shared" si="0"/>
        <v>0.77</v>
      </c>
      <c r="K16" s="5">
        <f t="shared" si="0"/>
        <v>1.1499999999999999</v>
      </c>
      <c r="L16" s="5">
        <f t="shared" si="0"/>
        <v>2.64</v>
      </c>
      <c r="M16" s="5">
        <f t="shared" si="0"/>
        <v>1.05</v>
      </c>
    </row>
    <row r="17" spans="1:13" x14ac:dyDescent="0.25">
      <c r="A17" s="2" t="s">
        <v>24</v>
      </c>
      <c r="B17" t="str">
        <f t="shared" si="1"/>
        <v>before 1978</v>
      </c>
      <c r="C17" s="5">
        <f t="shared" si="1"/>
        <v>2340000</v>
      </c>
      <c r="D17" s="5">
        <f t="shared" si="0"/>
        <v>14820000</v>
      </c>
      <c r="E17" s="5">
        <f t="shared" si="0"/>
        <v>965000000</v>
      </c>
      <c r="F17" s="5">
        <f t="shared" si="0"/>
        <v>0.43</v>
      </c>
      <c r="G17" s="5">
        <f t="shared" si="0"/>
        <v>0.76</v>
      </c>
      <c r="H17" s="5">
        <f t="shared" si="0"/>
        <v>0.19</v>
      </c>
      <c r="I17" s="5">
        <f t="shared" si="0"/>
        <v>0.37</v>
      </c>
      <c r="J17" s="5">
        <f t="shared" si="0"/>
        <v>0.77</v>
      </c>
      <c r="K17" s="5">
        <f t="shared" si="0"/>
        <v>1.1499999999999999</v>
      </c>
      <c r="L17" s="5">
        <f t="shared" si="0"/>
        <v>2.64</v>
      </c>
      <c r="M17" s="5">
        <f t="shared" si="0"/>
        <v>1.05</v>
      </c>
    </row>
    <row r="18" spans="1:13" x14ac:dyDescent="0.25">
      <c r="A18" s="2" t="s">
        <v>21</v>
      </c>
      <c r="B18" t="str">
        <f t="shared" si="1"/>
        <v>before 1978</v>
      </c>
      <c r="C18" s="5">
        <f t="shared" si="1"/>
        <v>2340000</v>
      </c>
      <c r="D18" s="5">
        <f t="shared" si="0"/>
        <v>14820000</v>
      </c>
      <c r="E18" s="5">
        <f t="shared" si="0"/>
        <v>965000000</v>
      </c>
      <c r="F18" s="5">
        <f t="shared" si="0"/>
        <v>0.43</v>
      </c>
      <c r="G18" s="5">
        <f t="shared" si="0"/>
        <v>0.76</v>
      </c>
      <c r="H18" s="5">
        <f t="shared" si="0"/>
        <v>0.19</v>
      </c>
      <c r="I18" s="5">
        <f t="shared" si="0"/>
        <v>0.37</v>
      </c>
      <c r="J18" s="5">
        <f t="shared" si="0"/>
        <v>0.77</v>
      </c>
      <c r="K18" s="5">
        <f t="shared" si="0"/>
        <v>1.1499999999999999</v>
      </c>
      <c r="L18" s="5">
        <f t="shared" si="0"/>
        <v>2.64</v>
      </c>
      <c r="M18" s="5">
        <f t="shared" si="0"/>
        <v>1.05</v>
      </c>
    </row>
    <row r="19" spans="1:13" x14ac:dyDescent="0.25">
      <c r="A19" s="2" t="s">
        <v>6</v>
      </c>
      <c r="B19" t="str">
        <f t="shared" si="1"/>
        <v>before 1978</v>
      </c>
      <c r="C19" s="5">
        <f t="shared" si="1"/>
        <v>2340000</v>
      </c>
      <c r="D19" s="5">
        <f t="shared" si="0"/>
        <v>14820000</v>
      </c>
      <c r="E19" s="5">
        <f t="shared" si="0"/>
        <v>965000000</v>
      </c>
      <c r="F19" s="5">
        <f t="shared" si="0"/>
        <v>0.43</v>
      </c>
      <c r="G19" s="5">
        <f t="shared" si="0"/>
        <v>0.76</v>
      </c>
      <c r="H19" s="5">
        <f t="shared" si="0"/>
        <v>0.19</v>
      </c>
      <c r="I19" s="5">
        <f t="shared" si="0"/>
        <v>0.37</v>
      </c>
      <c r="J19" s="5">
        <f t="shared" si="0"/>
        <v>0.77</v>
      </c>
      <c r="K19" s="5">
        <f t="shared" si="0"/>
        <v>1.1499999999999999</v>
      </c>
      <c r="L19" s="5">
        <f t="shared" si="0"/>
        <v>2.64</v>
      </c>
      <c r="M19" s="5">
        <f t="shared" si="0"/>
        <v>1.05</v>
      </c>
    </row>
    <row r="20" spans="1:13" x14ac:dyDescent="0.25">
      <c r="A20" s="2" t="s">
        <v>25</v>
      </c>
      <c r="B20" t="str">
        <f t="shared" ref="B20:H30" si="2">B19</f>
        <v>before 1978</v>
      </c>
      <c r="C20" s="5">
        <f t="shared" si="2"/>
        <v>2340000</v>
      </c>
      <c r="D20" s="5">
        <f t="shared" si="0"/>
        <v>14820000</v>
      </c>
      <c r="E20" s="5">
        <f t="shared" si="0"/>
        <v>965000000</v>
      </c>
      <c r="F20" s="5">
        <f t="shared" si="0"/>
        <v>0.43</v>
      </c>
      <c r="G20" s="5">
        <f t="shared" si="0"/>
        <v>0.76</v>
      </c>
      <c r="H20" s="5">
        <f t="shared" si="0"/>
        <v>0.19</v>
      </c>
      <c r="I20" s="5">
        <f t="shared" si="0"/>
        <v>0.37</v>
      </c>
      <c r="J20" s="5">
        <f t="shared" si="0"/>
        <v>0.77</v>
      </c>
      <c r="K20" s="5">
        <f t="shared" si="0"/>
        <v>1.1499999999999999</v>
      </c>
      <c r="L20" s="5">
        <f t="shared" si="0"/>
        <v>2.64</v>
      </c>
      <c r="M20" s="5">
        <f t="shared" si="0"/>
        <v>1.05</v>
      </c>
    </row>
    <row r="21" spans="1:13" x14ac:dyDescent="0.25">
      <c r="A21" s="2" t="s">
        <v>5</v>
      </c>
      <c r="B21" t="str">
        <f t="shared" si="2"/>
        <v>before 1978</v>
      </c>
      <c r="C21" s="5">
        <f t="shared" si="2"/>
        <v>2340000</v>
      </c>
      <c r="D21" s="5">
        <f t="shared" si="0"/>
        <v>14820000</v>
      </c>
      <c r="E21" s="5">
        <f t="shared" si="0"/>
        <v>965000000</v>
      </c>
      <c r="F21" s="5">
        <f t="shared" si="0"/>
        <v>0.43</v>
      </c>
      <c r="G21" s="5">
        <f t="shared" si="0"/>
        <v>0.76</v>
      </c>
      <c r="H21" s="5">
        <f t="shared" si="0"/>
        <v>0.19</v>
      </c>
      <c r="I21" s="5">
        <f t="shared" si="0"/>
        <v>0.37</v>
      </c>
      <c r="J21" s="5">
        <f t="shared" si="0"/>
        <v>0.77</v>
      </c>
      <c r="K21" s="5">
        <f t="shared" si="0"/>
        <v>1.1499999999999999</v>
      </c>
      <c r="L21" s="5">
        <f t="shared" si="0"/>
        <v>2.64</v>
      </c>
      <c r="M21" s="5">
        <f t="shared" si="0"/>
        <v>1.05</v>
      </c>
    </row>
    <row r="22" spans="1:13" x14ac:dyDescent="0.25">
      <c r="A22" s="2" t="s">
        <v>11</v>
      </c>
      <c r="B22" t="str">
        <f t="shared" si="2"/>
        <v>before 1978</v>
      </c>
      <c r="C22" s="5">
        <f t="shared" si="2"/>
        <v>2340000</v>
      </c>
      <c r="D22" s="5">
        <f t="shared" si="0"/>
        <v>14820000</v>
      </c>
      <c r="E22" s="5">
        <f t="shared" si="0"/>
        <v>965000000</v>
      </c>
      <c r="F22" s="5">
        <f t="shared" si="0"/>
        <v>0.43</v>
      </c>
      <c r="G22" s="5">
        <f t="shared" si="0"/>
        <v>0.76</v>
      </c>
      <c r="H22" s="5">
        <f t="shared" si="0"/>
        <v>0.19</v>
      </c>
      <c r="I22" s="5">
        <f t="shared" si="0"/>
        <v>0.37</v>
      </c>
      <c r="J22" s="5">
        <f t="shared" si="0"/>
        <v>0.77</v>
      </c>
      <c r="K22" s="5">
        <f t="shared" si="0"/>
        <v>1.1499999999999999</v>
      </c>
      <c r="L22" s="5">
        <f t="shared" si="0"/>
        <v>2.64</v>
      </c>
      <c r="M22" s="5">
        <f t="shared" si="0"/>
        <v>1.05</v>
      </c>
    </row>
    <row r="23" spans="1:13" x14ac:dyDescent="0.25">
      <c r="A23" s="2" t="s">
        <v>13</v>
      </c>
      <c r="B23" t="str">
        <f t="shared" si="2"/>
        <v>before 1978</v>
      </c>
      <c r="C23" s="5">
        <f t="shared" si="2"/>
        <v>2340000</v>
      </c>
      <c r="D23" s="5">
        <f t="shared" si="0"/>
        <v>14820000</v>
      </c>
      <c r="E23" s="5">
        <f t="shared" si="0"/>
        <v>965000000</v>
      </c>
      <c r="F23" s="5">
        <f t="shared" si="0"/>
        <v>0.43</v>
      </c>
      <c r="G23" s="5">
        <f t="shared" si="0"/>
        <v>0.76</v>
      </c>
      <c r="H23" s="5">
        <f t="shared" si="0"/>
        <v>0.19</v>
      </c>
      <c r="I23" s="5">
        <f t="shared" si="0"/>
        <v>0.37</v>
      </c>
      <c r="J23" s="5">
        <f t="shared" si="0"/>
        <v>0.77</v>
      </c>
      <c r="K23" s="5">
        <f t="shared" si="0"/>
        <v>1.1499999999999999</v>
      </c>
      <c r="L23" s="5">
        <f t="shared" si="0"/>
        <v>2.64</v>
      </c>
      <c r="M23" s="5">
        <f t="shared" si="0"/>
        <v>1.05</v>
      </c>
    </row>
    <row r="24" spans="1:13" x14ac:dyDescent="0.25">
      <c r="A24" s="2" t="s">
        <v>12</v>
      </c>
      <c r="B24" t="str">
        <f t="shared" si="2"/>
        <v>before 1978</v>
      </c>
      <c r="C24" s="5">
        <f t="shared" si="2"/>
        <v>2340000</v>
      </c>
      <c r="D24" s="5">
        <f t="shared" si="0"/>
        <v>14820000</v>
      </c>
      <c r="E24" s="5">
        <f t="shared" si="0"/>
        <v>965000000</v>
      </c>
      <c r="F24" s="5">
        <f t="shared" si="0"/>
        <v>0.43</v>
      </c>
      <c r="G24" s="5">
        <f t="shared" si="0"/>
        <v>0.76</v>
      </c>
      <c r="H24" s="5">
        <f t="shared" si="0"/>
        <v>0.19</v>
      </c>
      <c r="I24" s="5">
        <f t="shared" si="0"/>
        <v>0.37</v>
      </c>
      <c r="J24" s="5">
        <f t="shared" si="0"/>
        <v>0.77</v>
      </c>
      <c r="K24" s="5">
        <f t="shared" si="0"/>
        <v>1.1499999999999999</v>
      </c>
      <c r="L24" s="5">
        <f t="shared" si="0"/>
        <v>2.64</v>
      </c>
      <c r="M24" s="5">
        <f t="shared" si="0"/>
        <v>1.05</v>
      </c>
    </row>
    <row r="25" spans="1:13" x14ac:dyDescent="0.25">
      <c r="A25" s="2" t="s">
        <v>17</v>
      </c>
      <c r="B25" t="str">
        <f t="shared" si="2"/>
        <v>before 1978</v>
      </c>
      <c r="C25" s="5">
        <f t="shared" si="2"/>
        <v>2340000</v>
      </c>
      <c r="D25" s="5">
        <f t="shared" si="0"/>
        <v>14820000</v>
      </c>
      <c r="E25" s="5">
        <f t="shared" si="0"/>
        <v>965000000</v>
      </c>
      <c r="F25" s="5">
        <f t="shared" si="0"/>
        <v>0.43</v>
      </c>
      <c r="G25" s="5">
        <f t="shared" si="0"/>
        <v>0.76</v>
      </c>
      <c r="H25" s="5">
        <f t="shared" si="0"/>
        <v>0.19</v>
      </c>
      <c r="I25" s="5">
        <f t="shared" si="0"/>
        <v>0.37</v>
      </c>
      <c r="J25" s="5">
        <f t="shared" si="0"/>
        <v>0.77</v>
      </c>
      <c r="K25" s="5">
        <f t="shared" si="0"/>
        <v>1.1499999999999999</v>
      </c>
      <c r="L25" s="5">
        <f t="shared" si="0"/>
        <v>2.64</v>
      </c>
      <c r="M25" s="5">
        <f t="shared" si="0"/>
        <v>1.05</v>
      </c>
    </row>
    <row r="26" spans="1:13" x14ac:dyDescent="0.25">
      <c r="A26" s="2" t="s">
        <v>7</v>
      </c>
      <c r="B26" t="str">
        <f t="shared" si="2"/>
        <v>before 1978</v>
      </c>
      <c r="C26" s="5">
        <f t="shared" si="2"/>
        <v>2340000</v>
      </c>
      <c r="D26" s="5">
        <f t="shared" si="0"/>
        <v>14820000</v>
      </c>
      <c r="E26" s="5">
        <f t="shared" si="0"/>
        <v>965000000</v>
      </c>
      <c r="F26" s="5">
        <f t="shared" si="0"/>
        <v>0.43</v>
      </c>
      <c r="G26" s="5">
        <f t="shared" si="0"/>
        <v>0.76</v>
      </c>
      <c r="H26" s="5">
        <f t="shared" si="0"/>
        <v>0.19</v>
      </c>
      <c r="I26" s="5">
        <f t="shared" si="0"/>
        <v>0.37</v>
      </c>
      <c r="J26" s="5">
        <f t="shared" si="0"/>
        <v>0.77</v>
      </c>
      <c r="K26" s="5">
        <f t="shared" si="0"/>
        <v>1.1499999999999999</v>
      </c>
      <c r="L26" s="5">
        <f t="shared" si="0"/>
        <v>2.64</v>
      </c>
      <c r="M26" s="5">
        <f t="shared" si="0"/>
        <v>1.05</v>
      </c>
    </row>
    <row r="27" spans="1:13" x14ac:dyDescent="0.25">
      <c r="A27" s="2" t="s">
        <v>27</v>
      </c>
      <c r="B27" t="str">
        <f t="shared" si="2"/>
        <v>before 1978</v>
      </c>
      <c r="C27" s="5">
        <f t="shared" si="2"/>
        <v>2340000</v>
      </c>
      <c r="D27" s="5">
        <f t="shared" si="0"/>
        <v>14820000</v>
      </c>
      <c r="E27" s="5">
        <f t="shared" si="0"/>
        <v>965000000</v>
      </c>
      <c r="F27" s="5">
        <f t="shared" si="0"/>
        <v>0.43</v>
      </c>
      <c r="G27" s="5">
        <f t="shared" si="0"/>
        <v>0.76</v>
      </c>
      <c r="H27" s="5">
        <f t="shared" si="0"/>
        <v>0.19</v>
      </c>
      <c r="I27" s="5">
        <f t="shared" si="0"/>
        <v>0.37</v>
      </c>
      <c r="J27" s="5">
        <f t="shared" si="0"/>
        <v>0.77</v>
      </c>
      <c r="K27" s="5">
        <f t="shared" si="0"/>
        <v>1.1499999999999999</v>
      </c>
      <c r="L27" s="5">
        <f t="shared" si="0"/>
        <v>2.64</v>
      </c>
      <c r="M27" s="5">
        <f t="shared" si="0"/>
        <v>1.05</v>
      </c>
    </row>
    <row r="28" spans="1:13" x14ac:dyDescent="0.25">
      <c r="A28" s="2" t="s">
        <v>18</v>
      </c>
      <c r="B28" t="str">
        <f t="shared" si="2"/>
        <v>before 1978</v>
      </c>
      <c r="C28" s="5">
        <f t="shared" si="2"/>
        <v>2340000</v>
      </c>
      <c r="D28" s="5">
        <f t="shared" si="0"/>
        <v>14820000</v>
      </c>
      <c r="E28" s="5">
        <f t="shared" si="0"/>
        <v>965000000</v>
      </c>
      <c r="F28" s="5">
        <f t="shared" si="0"/>
        <v>0.43</v>
      </c>
      <c r="G28" s="5">
        <f t="shared" si="0"/>
        <v>0.76</v>
      </c>
      <c r="H28" s="5">
        <f t="shared" si="0"/>
        <v>0.19</v>
      </c>
      <c r="I28" s="5">
        <f t="shared" ref="I28:M30" si="3">I27</f>
        <v>0.37</v>
      </c>
      <c r="J28" s="5">
        <f t="shared" si="3"/>
        <v>0.77</v>
      </c>
      <c r="K28" s="5">
        <f t="shared" si="3"/>
        <v>1.1499999999999999</v>
      </c>
      <c r="L28" s="5">
        <f t="shared" si="3"/>
        <v>2.64</v>
      </c>
      <c r="M28" s="5">
        <f t="shared" si="3"/>
        <v>1.05</v>
      </c>
    </row>
    <row r="29" spans="1:13" x14ac:dyDescent="0.25">
      <c r="A29" s="2" t="s">
        <v>3</v>
      </c>
      <c r="B29" t="str">
        <f t="shared" si="2"/>
        <v>before 1978</v>
      </c>
      <c r="C29" s="5">
        <f t="shared" si="2"/>
        <v>2340000</v>
      </c>
      <c r="D29" s="5">
        <f t="shared" si="2"/>
        <v>14820000</v>
      </c>
      <c r="E29" s="5">
        <f t="shared" si="2"/>
        <v>965000000</v>
      </c>
      <c r="F29" s="5">
        <f t="shared" si="2"/>
        <v>0.43</v>
      </c>
      <c r="G29" s="5">
        <f t="shared" si="2"/>
        <v>0.76</v>
      </c>
      <c r="H29" s="5">
        <f t="shared" si="2"/>
        <v>0.19</v>
      </c>
      <c r="I29" s="5">
        <f t="shared" si="3"/>
        <v>0.37</v>
      </c>
      <c r="J29" s="5">
        <f t="shared" si="3"/>
        <v>0.77</v>
      </c>
      <c r="K29" s="5">
        <f t="shared" si="3"/>
        <v>1.1499999999999999</v>
      </c>
      <c r="L29" s="5">
        <f t="shared" si="3"/>
        <v>2.64</v>
      </c>
      <c r="M29" s="5">
        <f t="shared" si="3"/>
        <v>1.05</v>
      </c>
    </row>
    <row r="30" spans="1:13" x14ac:dyDescent="0.25">
      <c r="A30" s="2" t="s">
        <v>30</v>
      </c>
      <c r="B30" t="str">
        <f t="shared" si="2"/>
        <v>before 1978</v>
      </c>
      <c r="C30" s="5">
        <f t="shared" si="2"/>
        <v>2340000</v>
      </c>
      <c r="D30" s="5">
        <f t="shared" si="2"/>
        <v>14820000</v>
      </c>
      <c r="E30" s="5">
        <f t="shared" si="2"/>
        <v>965000000</v>
      </c>
      <c r="F30" s="5">
        <f t="shared" si="2"/>
        <v>0.43</v>
      </c>
      <c r="G30" s="5">
        <f t="shared" si="2"/>
        <v>0.76</v>
      </c>
      <c r="H30" s="5">
        <f t="shared" si="2"/>
        <v>0.19</v>
      </c>
      <c r="I30" s="5">
        <f t="shared" si="3"/>
        <v>0.37</v>
      </c>
      <c r="J30" s="5">
        <f t="shared" si="3"/>
        <v>0.77</v>
      </c>
      <c r="K30" s="5">
        <f t="shared" si="3"/>
        <v>1.1499999999999999</v>
      </c>
      <c r="L30" s="5">
        <f t="shared" si="3"/>
        <v>2.64</v>
      </c>
      <c r="M30" s="5">
        <f t="shared" si="3"/>
        <v>1.05</v>
      </c>
    </row>
    <row r="31" spans="1:13" x14ac:dyDescent="0.25">
      <c r="A31" s="6" t="s">
        <v>16</v>
      </c>
      <c r="B31" t="s">
        <v>62</v>
      </c>
      <c r="C31" s="8">
        <v>440000</v>
      </c>
      <c r="D31" s="8">
        <v>3910000</v>
      </c>
      <c r="E31" s="8">
        <v>268000000</v>
      </c>
      <c r="F31" s="9">
        <v>0.48</v>
      </c>
      <c r="G31" s="9">
        <v>0.72</v>
      </c>
      <c r="H31" s="9">
        <v>0.22</v>
      </c>
      <c r="I31" s="9">
        <v>0.45</v>
      </c>
      <c r="J31" s="9">
        <v>0.4</v>
      </c>
      <c r="K31" s="9">
        <v>0.64</v>
      </c>
      <c r="L31" s="9">
        <v>2.37</v>
      </c>
      <c r="M31" s="9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440000</v>
      </c>
      <c r="D32" s="5">
        <f t="shared" ref="D32:M57" si="4">D31</f>
        <v>3910000</v>
      </c>
      <c r="E32" s="5">
        <f t="shared" si="4"/>
        <v>268000000</v>
      </c>
      <c r="F32" s="5">
        <f t="shared" si="4"/>
        <v>0.48</v>
      </c>
      <c r="G32" s="5">
        <f t="shared" si="4"/>
        <v>0.72</v>
      </c>
      <c r="H32" s="5">
        <f t="shared" si="4"/>
        <v>0.22</v>
      </c>
      <c r="I32" s="5">
        <f t="shared" si="4"/>
        <v>0.45</v>
      </c>
      <c r="J32" s="5">
        <f t="shared" si="4"/>
        <v>0.4</v>
      </c>
      <c r="K32" s="5">
        <f t="shared" si="4"/>
        <v>0.64</v>
      </c>
      <c r="L32" s="5">
        <f t="shared" si="4"/>
        <v>2.37</v>
      </c>
      <c r="M32" s="5">
        <f t="shared" si="4"/>
        <v>0.71</v>
      </c>
    </row>
    <row r="33" spans="1:13" x14ac:dyDescent="0.25">
      <c r="A33" s="2" t="s">
        <v>20</v>
      </c>
      <c r="B33" t="str">
        <f t="shared" ref="B33:C48" si="5">B32</f>
        <v>1979 - 1994</v>
      </c>
      <c r="C33" s="5">
        <f t="shared" si="5"/>
        <v>440000</v>
      </c>
      <c r="D33" s="5">
        <f t="shared" si="4"/>
        <v>3910000</v>
      </c>
      <c r="E33" s="5">
        <f t="shared" si="4"/>
        <v>268000000</v>
      </c>
      <c r="F33" s="5">
        <f t="shared" si="4"/>
        <v>0.48</v>
      </c>
      <c r="G33" s="5">
        <f t="shared" si="4"/>
        <v>0.72</v>
      </c>
      <c r="H33" s="5">
        <f t="shared" si="4"/>
        <v>0.22</v>
      </c>
      <c r="I33" s="5">
        <f t="shared" si="4"/>
        <v>0.45</v>
      </c>
      <c r="J33" s="5">
        <f t="shared" si="4"/>
        <v>0.4</v>
      </c>
      <c r="K33" s="5">
        <f t="shared" si="4"/>
        <v>0.64</v>
      </c>
      <c r="L33" s="5">
        <f t="shared" si="4"/>
        <v>2.37</v>
      </c>
      <c r="M33" s="5">
        <f t="shared" si="4"/>
        <v>0.71</v>
      </c>
    </row>
    <row r="34" spans="1:13" x14ac:dyDescent="0.25">
      <c r="A34" s="2" t="s">
        <v>23</v>
      </c>
      <c r="B34" t="str">
        <f t="shared" si="5"/>
        <v>1979 - 1994</v>
      </c>
      <c r="C34" s="5">
        <f t="shared" si="5"/>
        <v>440000</v>
      </c>
      <c r="D34" s="5">
        <f t="shared" si="4"/>
        <v>3910000</v>
      </c>
      <c r="E34" s="5">
        <f t="shared" si="4"/>
        <v>268000000</v>
      </c>
      <c r="F34" s="5">
        <f t="shared" si="4"/>
        <v>0.48</v>
      </c>
      <c r="G34" s="5">
        <f t="shared" si="4"/>
        <v>0.72</v>
      </c>
      <c r="H34" s="5">
        <f t="shared" si="4"/>
        <v>0.22</v>
      </c>
      <c r="I34" s="5">
        <f t="shared" si="4"/>
        <v>0.45</v>
      </c>
      <c r="J34" s="5">
        <f t="shared" si="4"/>
        <v>0.4</v>
      </c>
      <c r="K34" s="5">
        <f t="shared" si="4"/>
        <v>0.64</v>
      </c>
      <c r="L34" s="5">
        <f t="shared" si="4"/>
        <v>2.37</v>
      </c>
      <c r="M34" s="5">
        <f t="shared" si="4"/>
        <v>0.71</v>
      </c>
    </row>
    <row r="35" spans="1:13" x14ac:dyDescent="0.25">
      <c r="A35" s="2" t="s">
        <v>14</v>
      </c>
      <c r="B35" t="str">
        <f t="shared" si="5"/>
        <v>1979 - 1994</v>
      </c>
      <c r="C35" s="5">
        <f t="shared" si="5"/>
        <v>440000</v>
      </c>
      <c r="D35" s="5">
        <f t="shared" si="4"/>
        <v>3910000</v>
      </c>
      <c r="E35" s="5">
        <f t="shared" si="4"/>
        <v>268000000</v>
      </c>
      <c r="F35" s="5">
        <f t="shared" si="4"/>
        <v>0.48</v>
      </c>
      <c r="G35" s="5">
        <f t="shared" si="4"/>
        <v>0.72</v>
      </c>
      <c r="H35" s="5">
        <f t="shared" si="4"/>
        <v>0.22</v>
      </c>
      <c r="I35" s="5">
        <f t="shared" si="4"/>
        <v>0.45</v>
      </c>
      <c r="J35" s="5">
        <f t="shared" si="4"/>
        <v>0.4</v>
      </c>
      <c r="K35" s="5">
        <f t="shared" si="4"/>
        <v>0.64</v>
      </c>
      <c r="L35" s="5">
        <f t="shared" si="4"/>
        <v>2.37</v>
      </c>
      <c r="M35" s="5">
        <f t="shared" si="4"/>
        <v>0.71</v>
      </c>
    </row>
    <row r="36" spans="1:13" x14ac:dyDescent="0.25">
      <c r="A36" s="2" t="s">
        <v>22</v>
      </c>
      <c r="B36" t="str">
        <f t="shared" si="5"/>
        <v>1979 - 1994</v>
      </c>
      <c r="C36" s="5">
        <f t="shared" si="5"/>
        <v>440000</v>
      </c>
      <c r="D36" s="5">
        <f t="shared" si="4"/>
        <v>3910000</v>
      </c>
      <c r="E36" s="5">
        <f t="shared" si="4"/>
        <v>268000000</v>
      </c>
      <c r="F36" s="5">
        <f t="shared" si="4"/>
        <v>0.48</v>
      </c>
      <c r="G36" s="5">
        <f t="shared" si="4"/>
        <v>0.72</v>
      </c>
      <c r="H36" s="5">
        <f t="shared" si="4"/>
        <v>0.22</v>
      </c>
      <c r="I36" s="5">
        <f t="shared" si="4"/>
        <v>0.45</v>
      </c>
      <c r="J36" s="5">
        <f t="shared" si="4"/>
        <v>0.4</v>
      </c>
      <c r="K36" s="5">
        <f t="shared" si="4"/>
        <v>0.64</v>
      </c>
      <c r="L36" s="5">
        <f t="shared" si="4"/>
        <v>2.37</v>
      </c>
      <c r="M36" s="5">
        <f t="shared" si="4"/>
        <v>0.71</v>
      </c>
    </row>
    <row r="37" spans="1:13" x14ac:dyDescent="0.25">
      <c r="A37" s="2" t="s">
        <v>8</v>
      </c>
      <c r="B37" t="str">
        <f t="shared" si="5"/>
        <v>1979 - 1994</v>
      </c>
      <c r="C37" s="5">
        <f t="shared" si="5"/>
        <v>440000</v>
      </c>
      <c r="D37" s="5">
        <f t="shared" si="4"/>
        <v>3910000</v>
      </c>
      <c r="E37" s="5">
        <f t="shared" si="4"/>
        <v>268000000</v>
      </c>
      <c r="F37" s="5">
        <f t="shared" si="4"/>
        <v>0.48</v>
      </c>
      <c r="G37" s="5">
        <f t="shared" si="4"/>
        <v>0.72</v>
      </c>
      <c r="H37" s="5">
        <f t="shared" si="4"/>
        <v>0.22</v>
      </c>
      <c r="I37" s="5">
        <f t="shared" si="4"/>
        <v>0.45</v>
      </c>
      <c r="J37" s="5">
        <f t="shared" si="4"/>
        <v>0.4</v>
      </c>
      <c r="K37" s="5">
        <f t="shared" si="4"/>
        <v>0.64</v>
      </c>
      <c r="L37" s="5">
        <f t="shared" si="4"/>
        <v>2.37</v>
      </c>
      <c r="M37" s="5">
        <f t="shared" si="4"/>
        <v>0.71</v>
      </c>
    </row>
    <row r="38" spans="1:13" x14ac:dyDescent="0.25">
      <c r="A38" s="2" t="s">
        <v>26</v>
      </c>
      <c r="B38" t="str">
        <f t="shared" si="5"/>
        <v>1979 - 1994</v>
      </c>
      <c r="C38" s="5">
        <f t="shared" si="5"/>
        <v>440000</v>
      </c>
      <c r="D38" s="5">
        <f t="shared" si="4"/>
        <v>3910000</v>
      </c>
      <c r="E38" s="5">
        <f t="shared" si="4"/>
        <v>268000000</v>
      </c>
      <c r="F38" s="5">
        <f t="shared" si="4"/>
        <v>0.48</v>
      </c>
      <c r="G38" s="5">
        <f t="shared" si="4"/>
        <v>0.72</v>
      </c>
      <c r="H38" s="5">
        <f t="shared" si="4"/>
        <v>0.22</v>
      </c>
      <c r="I38" s="5">
        <f t="shared" si="4"/>
        <v>0.45</v>
      </c>
      <c r="J38" s="5">
        <f t="shared" si="4"/>
        <v>0.4</v>
      </c>
      <c r="K38" s="5">
        <f t="shared" si="4"/>
        <v>0.64</v>
      </c>
      <c r="L38" s="5">
        <f t="shared" si="4"/>
        <v>2.37</v>
      </c>
      <c r="M38" s="5">
        <f t="shared" si="4"/>
        <v>0.71</v>
      </c>
    </row>
    <row r="39" spans="1:13" x14ac:dyDescent="0.25">
      <c r="A39" s="2" t="s">
        <v>29</v>
      </c>
      <c r="B39" t="str">
        <f t="shared" si="5"/>
        <v>1979 - 1994</v>
      </c>
      <c r="C39" s="5">
        <f t="shared" si="5"/>
        <v>440000</v>
      </c>
      <c r="D39" s="5">
        <f t="shared" si="4"/>
        <v>3910000</v>
      </c>
      <c r="E39" s="5">
        <f t="shared" si="4"/>
        <v>268000000</v>
      </c>
      <c r="F39" s="5">
        <f t="shared" si="4"/>
        <v>0.48</v>
      </c>
      <c r="G39" s="5">
        <f t="shared" si="4"/>
        <v>0.72</v>
      </c>
      <c r="H39" s="5">
        <f t="shared" si="4"/>
        <v>0.22</v>
      </c>
      <c r="I39" s="5">
        <f t="shared" si="4"/>
        <v>0.45</v>
      </c>
      <c r="J39" s="5">
        <f t="shared" si="4"/>
        <v>0.4</v>
      </c>
      <c r="K39" s="5">
        <f t="shared" si="4"/>
        <v>0.64</v>
      </c>
      <c r="L39" s="5">
        <f t="shared" si="4"/>
        <v>2.37</v>
      </c>
      <c r="M39" s="5">
        <f t="shared" si="4"/>
        <v>0.71</v>
      </c>
    </row>
    <row r="40" spans="1:13" x14ac:dyDescent="0.25">
      <c r="A40" s="2" t="s">
        <v>9</v>
      </c>
      <c r="B40" t="str">
        <f t="shared" si="5"/>
        <v>1979 - 1994</v>
      </c>
      <c r="C40" s="5">
        <f t="shared" si="5"/>
        <v>440000</v>
      </c>
      <c r="D40" s="5">
        <f t="shared" si="4"/>
        <v>3910000</v>
      </c>
      <c r="E40" s="5">
        <f t="shared" si="4"/>
        <v>268000000</v>
      </c>
      <c r="F40" s="5">
        <f t="shared" si="4"/>
        <v>0.48</v>
      </c>
      <c r="G40" s="5">
        <f t="shared" si="4"/>
        <v>0.72</v>
      </c>
      <c r="H40" s="5">
        <f t="shared" si="4"/>
        <v>0.22</v>
      </c>
      <c r="I40" s="5">
        <f t="shared" si="4"/>
        <v>0.45</v>
      </c>
      <c r="J40" s="5">
        <f t="shared" si="4"/>
        <v>0.4</v>
      </c>
      <c r="K40" s="5">
        <f t="shared" si="4"/>
        <v>0.64</v>
      </c>
      <c r="L40" s="5">
        <f t="shared" si="4"/>
        <v>2.37</v>
      </c>
      <c r="M40" s="5">
        <f t="shared" si="4"/>
        <v>0.71</v>
      </c>
    </row>
    <row r="41" spans="1:13" x14ac:dyDescent="0.25">
      <c r="A41" s="2" t="s">
        <v>1</v>
      </c>
      <c r="B41" t="str">
        <f t="shared" si="5"/>
        <v>1979 - 1994</v>
      </c>
      <c r="C41" s="5">
        <f t="shared" si="5"/>
        <v>440000</v>
      </c>
      <c r="D41" s="5">
        <f t="shared" si="4"/>
        <v>3910000</v>
      </c>
      <c r="E41" s="5">
        <f t="shared" si="4"/>
        <v>268000000</v>
      </c>
      <c r="F41" s="5">
        <f t="shared" si="4"/>
        <v>0.48</v>
      </c>
      <c r="G41" s="5">
        <f t="shared" si="4"/>
        <v>0.72</v>
      </c>
      <c r="H41" s="5">
        <f t="shared" si="4"/>
        <v>0.22</v>
      </c>
      <c r="I41" s="5">
        <f t="shared" si="4"/>
        <v>0.45</v>
      </c>
      <c r="J41" s="5">
        <f t="shared" si="4"/>
        <v>0.4</v>
      </c>
      <c r="K41" s="5">
        <f t="shared" si="4"/>
        <v>0.64</v>
      </c>
      <c r="L41" s="5">
        <f t="shared" si="4"/>
        <v>2.37</v>
      </c>
      <c r="M41" s="5">
        <f t="shared" si="4"/>
        <v>0.71</v>
      </c>
    </row>
    <row r="42" spans="1:13" x14ac:dyDescent="0.25">
      <c r="A42" s="2" t="s">
        <v>19</v>
      </c>
      <c r="B42" t="str">
        <f t="shared" si="5"/>
        <v>1979 - 1994</v>
      </c>
      <c r="C42" s="5">
        <f t="shared" si="5"/>
        <v>440000</v>
      </c>
      <c r="D42" s="5">
        <f t="shared" si="4"/>
        <v>3910000</v>
      </c>
      <c r="E42" s="5">
        <f t="shared" si="4"/>
        <v>268000000</v>
      </c>
      <c r="F42" s="5">
        <f t="shared" si="4"/>
        <v>0.48</v>
      </c>
      <c r="G42" s="5">
        <f t="shared" si="4"/>
        <v>0.72</v>
      </c>
      <c r="H42" s="5">
        <f t="shared" si="4"/>
        <v>0.22</v>
      </c>
      <c r="I42" s="5">
        <f t="shared" si="4"/>
        <v>0.45</v>
      </c>
      <c r="J42" s="5">
        <f t="shared" si="4"/>
        <v>0.4</v>
      </c>
      <c r="K42" s="5">
        <f t="shared" si="4"/>
        <v>0.64</v>
      </c>
      <c r="L42" s="5">
        <f t="shared" si="4"/>
        <v>2.37</v>
      </c>
      <c r="M42" s="5">
        <f t="shared" si="4"/>
        <v>0.71</v>
      </c>
    </row>
    <row r="43" spans="1:13" x14ac:dyDescent="0.25">
      <c r="A43" s="2" t="s">
        <v>15</v>
      </c>
      <c r="B43" t="str">
        <f t="shared" si="5"/>
        <v>1979 - 1994</v>
      </c>
      <c r="C43" s="5">
        <f t="shared" si="5"/>
        <v>440000</v>
      </c>
      <c r="D43" s="5">
        <f t="shared" si="4"/>
        <v>3910000</v>
      </c>
      <c r="E43" s="5">
        <f t="shared" si="4"/>
        <v>268000000</v>
      </c>
      <c r="F43" s="5">
        <f t="shared" si="4"/>
        <v>0.48</v>
      </c>
      <c r="G43" s="5">
        <f t="shared" si="4"/>
        <v>0.72</v>
      </c>
      <c r="H43" s="5">
        <f t="shared" si="4"/>
        <v>0.22</v>
      </c>
      <c r="I43" s="5">
        <f t="shared" si="4"/>
        <v>0.45</v>
      </c>
      <c r="J43" s="5">
        <f t="shared" si="4"/>
        <v>0.4</v>
      </c>
      <c r="K43" s="5">
        <f t="shared" si="4"/>
        <v>0.64</v>
      </c>
      <c r="L43" s="5">
        <f t="shared" si="4"/>
        <v>2.37</v>
      </c>
      <c r="M43" s="5">
        <f t="shared" si="4"/>
        <v>0.71</v>
      </c>
    </row>
    <row r="44" spans="1:13" x14ac:dyDescent="0.25">
      <c r="A44" s="2" t="s">
        <v>4</v>
      </c>
      <c r="B44" t="str">
        <f t="shared" si="5"/>
        <v>1979 - 1994</v>
      </c>
      <c r="C44" s="5">
        <f t="shared" si="5"/>
        <v>440000</v>
      </c>
      <c r="D44" s="5">
        <f t="shared" si="4"/>
        <v>3910000</v>
      </c>
      <c r="E44" s="5">
        <f t="shared" si="4"/>
        <v>268000000</v>
      </c>
      <c r="F44" s="5">
        <f t="shared" si="4"/>
        <v>0.48</v>
      </c>
      <c r="G44" s="5">
        <f t="shared" si="4"/>
        <v>0.72</v>
      </c>
      <c r="H44" s="5">
        <f t="shared" si="4"/>
        <v>0.22</v>
      </c>
      <c r="I44" s="5">
        <f t="shared" si="4"/>
        <v>0.45</v>
      </c>
      <c r="J44" s="5">
        <f t="shared" si="4"/>
        <v>0.4</v>
      </c>
      <c r="K44" s="5">
        <f t="shared" si="4"/>
        <v>0.64</v>
      </c>
      <c r="L44" s="5">
        <f t="shared" si="4"/>
        <v>2.37</v>
      </c>
      <c r="M44" s="5">
        <f t="shared" si="4"/>
        <v>0.71</v>
      </c>
    </row>
    <row r="45" spans="1:13" x14ac:dyDescent="0.25">
      <c r="A45" s="2" t="s">
        <v>28</v>
      </c>
      <c r="B45" t="str">
        <f t="shared" si="5"/>
        <v>1979 - 1994</v>
      </c>
      <c r="C45" s="5">
        <f t="shared" si="5"/>
        <v>440000</v>
      </c>
      <c r="D45" s="5">
        <f t="shared" si="4"/>
        <v>3910000</v>
      </c>
      <c r="E45" s="5">
        <f t="shared" si="4"/>
        <v>268000000</v>
      </c>
      <c r="F45" s="5">
        <f t="shared" si="4"/>
        <v>0.48</v>
      </c>
      <c r="G45" s="5">
        <f t="shared" si="4"/>
        <v>0.72</v>
      </c>
      <c r="H45" s="5">
        <f t="shared" si="4"/>
        <v>0.22</v>
      </c>
      <c r="I45" s="5">
        <f t="shared" si="4"/>
        <v>0.45</v>
      </c>
      <c r="J45" s="5">
        <f t="shared" si="4"/>
        <v>0.4</v>
      </c>
      <c r="K45" s="5">
        <f t="shared" si="4"/>
        <v>0.64</v>
      </c>
      <c r="L45" s="5">
        <f t="shared" si="4"/>
        <v>2.37</v>
      </c>
      <c r="M45" s="5">
        <f t="shared" si="4"/>
        <v>0.71</v>
      </c>
    </row>
    <row r="46" spans="1:13" x14ac:dyDescent="0.25">
      <c r="A46" s="2" t="s">
        <v>24</v>
      </c>
      <c r="B46" t="str">
        <f t="shared" si="5"/>
        <v>1979 - 1994</v>
      </c>
      <c r="C46" s="5">
        <f t="shared" si="5"/>
        <v>440000</v>
      </c>
      <c r="D46" s="5">
        <f t="shared" si="4"/>
        <v>3910000</v>
      </c>
      <c r="E46" s="5">
        <f t="shared" si="4"/>
        <v>268000000</v>
      </c>
      <c r="F46" s="5">
        <f t="shared" si="4"/>
        <v>0.48</v>
      </c>
      <c r="G46" s="5">
        <f t="shared" si="4"/>
        <v>0.72</v>
      </c>
      <c r="H46" s="5">
        <f t="shared" si="4"/>
        <v>0.22</v>
      </c>
      <c r="I46" s="5">
        <f t="shared" si="4"/>
        <v>0.45</v>
      </c>
      <c r="J46" s="5">
        <f t="shared" si="4"/>
        <v>0.4</v>
      </c>
      <c r="K46" s="5">
        <f t="shared" si="4"/>
        <v>0.64</v>
      </c>
      <c r="L46" s="5">
        <f t="shared" si="4"/>
        <v>2.37</v>
      </c>
      <c r="M46" s="5">
        <f t="shared" si="4"/>
        <v>0.71</v>
      </c>
    </row>
    <row r="47" spans="1:13" x14ac:dyDescent="0.25">
      <c r="A47" s="2" t="s">
        <v>21</v>
      </c>
      <c r="B47" t="str">
        <f t="shared" si="5"/>
        <v>1979 - 1994</v>
      </c>
      <c r="C47" s="5">
        <f t="shared" si="5"/>
        <v>440000</v>
      </c>
      <c r="D47" s="5">
        <f t="shared" si="4"/>
        <v>3910000</v>
      </c>
      <c r="E47" s="5">
        <f t="shared" si="4"/>
        <v>268000000</v>
      </c>
      <c r="F47" s="5">
        <f t="shared" si="4"/>
        <v>0.48</v>
      </c>
      <c r="G47" s="5">
        <f t="shared" si="4"/>
        <v>0.72</v>
      </c>
      <c r="H47" s="5">
        <f t="shared" si="4"/>
        <v>0.22</v>
      </c>
      <c r="I47" s="5">
        <f t="shared" si="4"/>
        <v>0.45</v>
      </c>
      <c r="J47" s="5">
        <f t="shared" si="4"/>
        <v>0.4</v>
      </c>
      <c r="K47" s="5">
        <f t="shared" si="4"/>
        <v>0.64</v>
      </c>
      <c r="L47" s="5">
        <f t="shared" si="4"/>
        <v>2.37</v>
      </c>
      <c r="M47" s="5">
        <f t="shared" si="4"/>
        <v>0.71</v>
      </c>
    </row>
    <row r="48" spans="1:13" x14ac:dyDescent="0.25">
      <c r="A48" s="2" t="s">
        <v>6</v>
      </c>
      <c r="B48" t="str">
        <f t="shared" si="5"/>
        <v>1979 - 1994</v>
      </c>
      <c r="C48" s="5">
        <f t="shared" si="5"/>
        <v>440000</v>
      </c>
      <c r="D48" s="5">
        <f t="shared" si="4"/>
        <v>3910000</v>
      </c>
      <c r="E48" s="5">
        <f t="shared" si="4"/>
        <v>268000000</v>
      </c>
      <c r="F48" s="5">
        <f t="shared" si="4"/>
        <v>0.48</v>
      </c>
      <c r="G48" s="5">
        <f t="shared" si="4"/>
        <v>0.72</v>
      </c>
      <c r="H48" s="5">
        <f t="shared" si="4"/>
        <v>0.22</v>
      </c>
      <c r="I48" s="5">
        <f t="shared" si="4"/>
        <v>0.45</v>
      </c>
      <c r="J48" s="5">
        <f t="shared" si="4"/>
        <v>0.4</v>
      </c>
      <c r="K48" s="5">
        <f t="shared" si="4"/>
        <v>0.64</v>
      </c>
      <c r="L48" s="5">
        <f t="shared" si="4"/>
        <v>2.37</v>
      </c>
      <c r="M48" s="5">
        <f t="shared" si="4"/>
        <v>0.71</v>
      </c>
    </row>
    <row r="49" spans="1:13" x14ac:dyDescent="0.25">
      <c r="A49" s="2" t="s">
        <v>25</v>
      </c>
      <c r="B49" t="str">
        <f t="shared" ref="B49:H59" si="6">B48</f>
        <v>1979 - 1994</v>
      </c>
      <c r="C49" s="5">
        <f t="shared" si="6"/>
        <v>440000</v>
      </c>
      <c r="D49" s="5">
        <f t="shared" si="4"/>
        <v>3910000</v>
      </c>
      <c r="E49" s="5">
        <f t="shared" si="4"/>
        <v>268000000</v>
      </c>
      <c r="F49" s="5">
        <f t="shared" si="4"/>
        <v>0.48</v>
      </c>
      <c r="G49" s="5">
        <f t="shared" si="4"/>
        <v>0.72</v>
      </c>
      <c r="H49" s="5">
        <f t="shared" si="4"/>
        <v>0.22</v>
      </c>
      <c r="I49" s="5">
        <f t="shared" si="4"/>
        <v>0.45</v>
      </c>
      <c r="J49" s="5">
        <f t="shared" si="4"/>
        <v>0.4</v>
      </c>
      <c r="K49" s="5">
        <f t="shared" si="4"/>
        <v>0.64</v>
      </c>
      <c r="L49" s="5">
        <f t="shared" si="4"/>
        <v>2.37</v>
      </c>
      <c r="M49" s="5">
        <f t="shared" si="4"/>
        <v>0.71</v>
      </c>
    </row>
    <row r="50" spans="1:13" x14ac:dyDescent="0.25">
      <c r="A50" s="2" t="s">
        <v>5</v>
      </c>
      <c r="B50" t="str">
        <f t="shared" si="6"/>
        <v>1979 - 1994</v>
      </c>
      <c r="C50" s="5">
        <f t="shared" si="6"/>
        <v>440000</v>
      </c>
      <c r="D50" s="5">
        <f t="shared" si="4"/>
        <v>3910000</v>
      </c>
      <c r="E50" s="5">
        <f t="shared" si="4"/>
        <v>268000000</v>
      </c>
      <c r="F50" s="5">
        <f t="shared" si="4"/>
        <v>0.48</v>
      </c>
      <c r="G50" s="5">
        <f t="shared" si="4"/>
        <v>0.72</v>
      </c>
      <c r="H50" s="5">
        <f t="shared" si="4"/>
        <v>0.22</v>
      </c>
      <c r="I50" s="5">
        <f t="shared" si="4"/>
        <v>0.45</v>
      </c>
      <c r="J50" s="5">
        <f t="shared" si="4"/>
        <v>0.4</v>
      </c>
      <c r="K50" s="5">
        <f t="shared" si="4"/>
        <v>0.64</v>
      </c>
      <c r="L50" s="5">
        <f t="shared" si="4"/>
        <v>2.37</v>
      </c>
      <c r="M50" s="5">
        <f t="shared" si="4"/>
        <v>0.71</v>
      </c>
    </row>
    <row r="51" spans="1:13" x14ac:dyDescent="0.25">
      <c r="A51" s="2" t="s">
        <v>11</v>
      </c>
      <c r="B51" t="str">
        <f t="shared" si="6"/>
        <v>1979 - 1994</v>
      </c>
      <c r="C51" s="5">
        <f t="shared" si="6"/>
        <v>440000</v>
      </c>
      <c r="D51" s="5">
        <f t="shared" si="4"/>
        <v>3910000</v>
      </c>
      <c r="E51" s="5">
        <f t="shared" si="4"/>
        <v>268000000</v>
      </c>
      <c r="F51" s="5">
        <f t="shared" si="4"/>
        <v>0.48</v>
      </c>
      <c r="G51" s="5">
        <f t="shared" si="4"/>
        <v>0.72</v>
      </c>
      <c r="H51" s="5">
        <f t="shared" si="4"/>
        <v>0.22</v>
      </c>
      <c r="I51" s="5">
        <f t="shared" si="4"/>
        <v>0.45</v>
      </c>
      <c r="J51" s="5">
        <f t="shared" si="4"/>
        <v>0.4</v>
      </c>
      <c r="K51" s="5">
        <f t="shared" si="4"/>
        <v>0.64</v>
      </c>
      <c r="L51" s="5">
        <f t="shared" si="4"/>
        <v>2.37</v>
      </c>
      <c r="M51" s="5">
        <f t="shared" si="4"/>
        <v>0.71</v>
      </c>
    </row>
    <row r="52" spans="1:13" x14ac:dyDescent="0.25">
      <c r="A52" s="2" t="s">
        <v>13</v>
      </c>
      <c r="B52" t="str">
        <f t="shared" si="6"/>
        <v>1979 - 1994</v>
      </c>
      <c r="C52" s="5">
        <f t="shared" si="6"/>
        <v>440000</v>
      </c>
      <c r="D52" s="5">
        <f t="shared" si="4"/>
        <v>3910000</v>
      </c>
      <c r="E52" s="5">
        <f t="shared" si="4"/>
        <v>268000000</v>
      </c>
      <c r="F52" s="5">
        <f t="shared" si="4"/>
        <v>0.48</v>
      </c>
      <c r="G52" s="5">
        <f t="shared" si="4"/>
        <v>0.72</v>
      </c>
      <c r="H52" s="5">
        <f t="shared" si="4"/>
        <v>0.22</v>
      </c>
      <c r="I52" s="5">
        <f t="shared" si="4"/>
        <v>0.45</v>
      </c>
      <c r="J52" s="5">
        <f t="shared" si="4"/>
        <v>0.4</v>
      </c>
      <c r="K52" s="5">
        <f t="shared" si="4"/>
        <v>0.64</v>
      </c>
      <c r="L52" s="5">
        <f t="shared" si="4"/>
        <v>2.37</v>
      </c>
      <c r="M52" s="5">
        <f t="shared" si="4"/>
        <v>0.71</v>
      </c>
    </row>
    <row r="53" spans="1:13" x14ac:dyDescent="0.25">
      <c r="A53" s="2" t="s">
        <v>12</v>
      </c>
      <c r="B53" t="str">
        <f t="shared" si="6"/>
        <v>1979 - 1994</v>
      </c>
      <c r="C53" s="5">
        <f t="shared" si="6"/>
        <v>440000</v>
      </c>
      <c r="D53" s="5">
        <f t="shared" si="4"/>
        <v>3910000</v>
      </c>
      <c r="E53" s="5">
        <f t="shared" si="4"/>
        <v>268000000</v>
      </c>
      <c r="F53" s="5">
        <f t="shared" si="4"/>
        <v>0.48</v>
      </c>
      <c r="G53" s="5">
        <f t="shared" si="4"/>
        <v>0.72</v>
      </c>
      <c r="H53" s="5">
        <f t="shared" si="4"/>
        <v>0.22</v>
      </c>
      <c r="I53" s="5">
        <f t="shared" si="4"/>
        <v>0.45</v>
      </c>
      <c r="J53" s="5">
        <f t="shared" si="4"/>
        <v>0.4</v>
      </c>
      <c r="K53" s="5">
        <f t="shared" si="4"/>
        <v>0.64</v>
      </c>
      <c r="L53" s="5">
        <f t="shared" si="4"/>
        <v>2.37</v>
      </c>
      <c r="M53" s="5">
        <f t="shared" si="4"/>
        <v>0.71</v>
      </c>
    </row>
    <row r="54" spans="1:13" x14ac:dyDescent="0.25">
      <c r="A54" s="2" t="s">
        <v>17</v>
      </c>
      <c r="B54" t="str">
        <f t="shared" si="6"/>
        <v>1979 - 1994</v>
      </c>
      <c r="C54" s="5">
        <f t="shared" si="6"/>
        <v>440000</v>
      </c>
      <c r="D54" s="5">
        <f t="shared" si="4"/>
        <v>3910000</v>
      </c>
      <c r="E54" s="5">
        <f t="shared" si="4"/>
        <v>268000000</v>
      </c>
      <c r="F54" s="5">
        <f t="shared" si="4"/>
        <v>0.48</v>
      </c>
      <c r="G54" s="5">
        <f t="shared" si="4"/>
        <v>0.72</v>
      </c>
      <c r="H54" s="5">
        <f t="shared" si="4"/>
        <v>0.22</v>
      </c>
      <c r="I54" s="5">
        <f t="shared" si="4"/>
        <v>0.45</v>
      </c>
      <c r="J54" s="5">
        <f t="shared" si="4"/>
        <v>0.4</v>
      </c>
      <c r="K54" s="5">
        <f t="shared" si="4"/>
        <v>0.64</v>
      </c>
      <c r="L54" s="5">
        <f t="shared" si="4"/>
        <v>2.37</v>
      </c>
      <c r="M54" s="5">
        <f t="shared" si="4"/>
        <v>0.71</v>
      </c>
    </row>
    <row r="55" spans="1:13" x14ac:dyDescent="0.25">
      <c r="A55" s="2" t="s">
        <v>7</v>
      </c>
      <c r="B55" t="str">
        <f t="shared" si="6"/>
        <v>1979 - 1994</v>
      </c>
      <c r="C55" s="5">
        <f t="shared" si="6"/>
        <v>440000</v>
      </c>
      <c r="D55" s="5">
        <f t="shared" si="4"/>
        <v>3910000</v>
      </c>
      <c r="E55" s="5">
        <f t="shared" si="4"/>
        <v>268000000</v>
      </c>
      <c r="F55" s="5">
        <f t="shared" si="4"/>
        <v>0.48</v>
      </c>
      <c r="G55" s="5">
        <f t="shared" si="4"/>
        <v>0.72</v>
      </c>
      <c r="H55" s="5">
        <f t="shared" si="4"/>
        <v>0.22</v>
      </c>
      <c r="I55" s="5">
        <f t="shared" si="4"/>
        <v>0.45</v>
      </c>
      <c r="J55" s="5">
        <f t="shared" si="4"/>
        <v>0.4</v>
      </c>
      <c r="K55" s="5">
        <f t="shared" si="4"/>
        <v>0.64</v>
      </c>
      <c r="L55" s="5">
        <f t="shared" si="4"/>
        <v>2.37</v>
      </c>
      <c r="M55" s="5">
        <f t="shared" si="4"/>
        <v>0.71</v>
      </c>
    </row>
    <row r="56" spans="1:13" x14ac:dyDescent="0.25">
      <c r="A56" s="2" t="s">
        <v>27</v>
      </c>
      <c r="B56" t="str">
        <f t="shared" si="6"/>
        <v>1979 - 1994</v>
      </c>
      <c r="C56" s="5">
        <f t="shared" si="6"/>
        <v>440000</v>
      </c>
      <c r="D56" s="5">
        <f t="shared" si="4"/>
        <v>3910000</v>
      </c>
      <c r="E56" s="5">
        <f t="shared" si="4"/>
        <v>268000000</v>
      </c>
      <c r="F56" s="5">
        <f t="shared" si="4"/>
        <v>0.48</v>
      </c>
      <c r="G56" s="5">
        <f t="shared" si="4"/>
        <v>0.72</v>
      </c>
      <c r="H56" s="5">
        <f t="shared" si="4"/>
        <v>0.22</v>
      </c>
      <c r="I56" s="5">
        <f t="shared" si="4"/>
        <v>0.45</v>
      </c>
      <c r="J56" s="5">
        <f t="shared" si="4"/>
        <v>0.4</v>
      </c>
      <c r="K56" s="5">
        <f t="shared" si="4"/>
        <v>0.64</v>
      </c>
      <c r="L56" s="5">
        <f t="shared" si="4"/>
        <v>2.37</v>
      </c>
      <c r="M56" s="5">
        <f t="shared" si="4"/>
        <v>0.71</v>
      </c>
    </row>
    <row r="57" spans="1:13" x14ac:dyDescent="0.25">
      <c r="A57" s="2" t="s">
        <v>18</v>
      </c>
      <c r="B57" t="str">
        <f t="shared" si="6"/>
        <v>1979 - 1994</v>
      </c>
      <c r="C57" s="5">
        <f t="shared" si="6"/>
        <v>440000</v>
      </c>
      <c r="D57" s="5">
        <f t="shared" si="4"/>
        <v>3910000</v>
      </c>
      <c r="E57" s="5">
        <f t="shared" si="4"/>
        <v>268000000</v>
      </c>
      <c r="F57" s="5">
        <f t="shared" si="4"/>
        <v>0.48</v>
      </c>
      <c r="G57" s="5">
        <f t="shared" si="4"/>
        <v>0.72</v>
      </c>
      <c r="H57" s="5">
        <f t="shared" si="4"/>
        <v>0.22</v>
      </c>
      <c r="I57" s="5">
        <f t="shared" ref="I57:M59" si="7">I56</f>
        <v>0.45</v>
      </c>
      <c r="J57" s="5">
        <f t="shared" si="7"/>
        <v>0.4</v>
      </c>
      <c r="K57" s="5">
        <f t="shared" si="7"/>
        <v>0.64</v>
      </c>
      <c r="L57" s="5">
        <f t="shared" si="7"/>
        <v>2.37</v>
      </c>
      <c r="M57" s="5">
        <f t="shared" si="7"/>
        <v>0.71</v>
      </c>
    </row>
    <row r="58" spans="1:13" x14ac:dyDescent="0.25">
      <c r="A58" s="2" t="s">
        <v>3</v>
      </c>
      <c r="B58" t="str">
        <f t="shared" si="6"/>
        <v>1979 - 1994</v>
      </c>
      <c r="C58" s="5">
        <f t="shared" si="6"/>
        <v>440000</v>
      </c>
      <c r="D58" s="5">
        <f t="shared" si="6"/>
        <v>3910000</v>
      </c>
      <c r="E58" s="5">
        <f t="shared" si="6"/>
        <v>268000000</v>
      </c>
      <c r="F58" s="5">
        <f t="shared" si="6"/>
        <v>0.48</v>
      </c>
      <c r="G58" s="5">
        <f t="shared" si="6"/>
        <v>0.72</v>
      </c>
      <c r="H58" s="5">
        <f t="shared" si="6"/>
        <v>0.22</v>
      </c>
      <c r="I58" s="5">
        <f t="shared" si="7"/>
        <v>0.45</v>
      </c>
      <c r="J58" s="5">
        <f t="shared" si="7"/>
        <v>0.4</v>
      </c>
      <c r="K58" s="5">
        <f t="shared" si="7"/>
        <v>0.64</v>
      </c>
      <c r="L58" s="5">
        <f t="shared" si="7"/>
        <v>2.37</v>
      </c>
      <c r="M58" s="5">
        <f t="shared" si="7"/>
        <v>0.71</v>
      </c>
    </row>
    <row r="59" spans="1:13" x14ac:dyDescent="0.25">
      <c r="A59" s="2" t="s">
        <v>30</v>
      </c>
      <c r="B59" t="str">
        <f t="shared" si="6"/>
        <v>1979 - 1994</v>
      </c>
      <c r="C59" s="5">
        <f t="shared" si="6"/>
        <v>440000</v>
      </c>
      <c r="D59" s="5">
        <f t="shared" si="6"/>
        <v>3910000</v>
      </c>
      <c r="E59" s="5">
        <f t="shared" si="6"/>
        <v>268000000</v>
      </c>
      <c r="F59" s="5">
        <f t="shared" si="6"/>
        <v>0.48</v>
      </c>
      <c r="G59" s="5">
        <f t="shared" si="6"/>
        <v>0.72</v>
      </c>
      <c r="H59" s="5">
        <f t="shared" si="6"/>
        <v>0.22</v>
      </c>
      <c r="I59" s="5">
        <f t="shared" si="7"/>
        <v>0.45</v>
      </c>
      <c r="J59" s="5">
        <f t="shared" si="7"/>
        <v>0.4</v>
      </c>
      <c r="K59" s="5">
        <f t="shared" si="7"/>
        <v>0.64</v>
      </c>
      <c r="L59" s="5">
        <f t="shared" si="7"/>
        <v>2.37</v>
      </c>
      <c r="M59" s="5">
        <f t="shared" si="7"/>
        <v>0.71</v>
      </c>
    </row>
    <row r="60" spans="1:13" x14ac:dyDescent="0.25">
      <c r="A60" s="6" t="s">
        <v>16</v>
      </c>
      <c r="B60" t="s">
        <v>63</v>
      </c>
      <c r="C60" s="10">
        <v>270000</v>
      </c>
      <c r="D60" s="10">
        <v>2110000</v>
      </c>
      <c r="E60" s="10">
        <v>160000000</v>
      </c>
      <c r="F60" s="11">
        <v>0.44</v>
      </c>
      <c r="G60" s="11">
        <v>0.74</v>
      </c>
      <c r="H60" s="11">
        <v>0.22</v>
      </c>
      <c r="I60" s="11">
        <v>0.37</v>
      </c>
      <c r="J60" s="11">
        <v>0.23</v>
      </c>
      <c r="K60" s="11">
        <v>0.28000000000000003</v>
      </c>
      <c r="L60" s="11">
        <v>1.28</v>
      </c>
      <c r="M60" s="11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270000</v>
      </c>
      <c r="D61" s="5">
        <f t="shared" ref="D61:M86" si="8">D60</f>
        <v>2110000</v>
      </c>
      <c r="E61" s="5">
        <f t="shared" si="8"/>
        <v>160000000</v>
      </c>
      <c r="F61" s="5">
        <f t="shared" si="8"/>
        <v>0.44</v>
      </c>
      <c r="G61" s="5">
        <f t="shared" si="8"/>
        <v>0.74</v>
      </c>
      <c r="H61" s="5">
        <f t="shared" si="8"/>
        <v>0.22</v>
      </c>
      <c r="I61" s="5">
        <f t="shared" si="8"/>
        <v>0.37</v>
      </c>
      <c r="J61" s="5">
        <f t="shared" si="8"/>
        <v>0.23</v>
      </c>
      <c r="K61" s="5">
        <f t="shared" si="8"/>
        <v>0.28000000000000003</v>
      </c>
      <c r="L61" s="5">
        <f t="shared" si="8"/>
        <v>1.28</v>
      </c>
      <c r="M61" s="5">
        <f t="shared" si="8"/>
        <v>0.36</v>
      </c>
    </row>
    <row r="62" spans="1:13" x14ac:dyDescent="0.25">
      <c r="A62" s="2" t="s">
        <v>20</v>
      </c>
      <c r="B62" t="str">
        <f t="shared" ref="B62:C77" si="9">B61</f>
        <v>1995 - 2009</v>
      </c>
      <c r="C62" s="5">
        <f t="shared" si="9"/>
        <v>270000</v>
      </c>
      <c r="D62" s="5">
        <f t="shared" si="8"/>
        <v>2110000</v>
      </c>
      <c r="E62" s="5">
        <f t="shared" si="8"/>
        <v>160000000</v>
      </c>
      <c r="F62" s="5">
        <f t="shared" si="8"/>
        <v>0.44</v>
      </c>
      <c r="G62" s="5">
        <f t="shared" si="8"/>
        <v>0.74</v>
      </c>
      <c r="H62" s="5">
        <f t="shared" si="8"/>
        <v>0.22</v>
      </c>
      <c r="I62" s="5">
        <f t="shared" si="8"/>
        <v>0.37</v>
      </c>
      <c r="J62" s="5">
        <f t="shared" si="8"/>
        <v>0.23</v>
      </c>
      <c r="K62" s="5">
        <f t="shared" si="8"/>
        <v>0.28000000000000003</v>
      </c>
      <c r="L62" s="5">
        <f t="shared" si="8"/>
        <v>1.28</v>
      </c>
      <c r="M62" s="5">
        <f t="shared" si="8"/>
        <v>0.36</v>
      </c>
    </row>
    <row r="63" spans="1:13" x14ac:dyDescent="0.25">
      <c r="A63" s="2" t="s">
        <v>23</v>
      </c>
      <c r="B63" t="str">
        <f t="shared" si="9"/>
        <v>1995 - 2009</v>
      </c>
      <c r="C63" s="5">
        <f t="shared" si="9"/>
        <v>270000</v>
      </c>
      <c r="D63" s="5">
        <f t="shared" si="8"/>
        <v>2110000</v>
      </c>
      <c r="E63" s="5">
        <f t="shared" si="8"/>
        <v>160000000</v>
      </c>
      <c r="F63" s="5">
        <f t="shared" si="8"/>
        <v>0.44</v>
      </c>
      <c r="G63" s="5">
        <f t="shared" si="8"/>
        <v>0.74</v>
      </c>
      <c r="H63" s="5">
        <f t="shared" si="8"/>
        <v>0.22</v>
      </c>
      <c r="I63" s="5">
        <f t="shared" si="8"/>
        <v>0.37</v>
      </c>
      <c r="J63" s="5">
        <f t="shared" si="8"/>
        <v>0.23</v>
      </c>
      <c r="K63" s="5">
        <f t="shared" si="8"/>
        <v>0.28000000000000003</v>
      </c>
      <c r="L63" s="5">
        <f t="shared" si="8"/>
        <v>1.28</v>
      </c>
      <c r="M63" s="5">
        <f t="shared" si="8"/>
        <v>0.36</v>
      </c>
    </row>
    <row r="64" spans="1:13" x14ac:dyDescent="0.25">
      <c r="A64" s="2" t="s">
        <v>14</v>
      </c>
      <c r="B64" t="str">
        <f t="shared" si="9"/>
        <v>1995 - 2009</v>
      </c>
      <c r="C64" s="5">
        <f t="shared" si="9"/>
        <v>270000</v>
      </c>
      <c r="D64" s="5">
        <f t="shared" si="8"/>
        <v>2110000</v>
      </c>
      <c r="E64" s="5">
        <f t="shared" si="8"/>
        <v>160000000</v>
      </c>
      <c r="F64" s="5">
        <f t="shared" si="8"/>
        <v>0.44</v>
      </c>
      <c r="G64" s="5">
        <f t="shared" si="8"/>
        <v>0.74</v>
      </c>
      <c r="H64" s="5">
        <f t="shared" si="8"/>
        <v>0.22</v>
      </c>
      <c r="I64" s="5">
        <f t="shared" si="8"/>
        <v>0.37</v>
      </c>
      <c r="J64" s="5">
        <f t="shared" si="8"/>
        <v>0.23</v>
      </c>
      <c r="K64" s="5">
        <f t="shared" si="8"/>
        <v>0.28000000000000003</v>
      </c>
      <c r="L64" s="5">
        <f t="shared" si="8"/>
        <v>1.28</v>
      </c>
      <c r="M64" s="5">
        <f t="shared" si="8"/>
        <v>0.36</v>
      </c>
    </row>
    <row r="65" spans="1:13" x14ac:dyDescent="0.25">
      <c r="A65" s="2" t="s">
        <v>22</v>
      </c>
      <c r="B65" t="str">
        <f t="shared" si="9"/>
        <v>1995 - 2009</v>
      </c>
      <c r="C65" s="5">
        <f t="shared" si="9"/>
        <v>270000</v>
      </c>
      <c r="D65" s="5">
        <f t="shared" si="8"/>
        <v>2110000</v>
      </c>
      <c r="E65" s="5">
        <f t="shared" si="8"/>
        <v>160000000</v>
      </c>
      <c r="F65" s="5">
        <f t="shared" si="8"/>
        <v>0.44</v>
      </c>
      <c r="G65" s="5">
        <f t="shared" si="8"/>
        <v>0.74</v>
      </c>
      <c r="H65" s="5">
        <f t="shared" si="8"/>
        <v>0.22</v>
      </c>
      <c r="I65" s="5">
        <f t="shared" si="8"/>
        <v>0.37</v>
      </c>
      <c r="J65" s="5">
        <f t="shared" si="8"/>
        <v>0.23</v>
      </c>
      <c r="K65" s="5">
        <f t="shared" si="8"/>
        <v>0.28000000000000003</v>
      </c>
      <c r="L65" s="5">
        <f t="shared" si="8"/>
        <v>1.28</v>
      </c>
      <c r="M65" s="5">
        <f t="shared" si="8"/>
        <v>0.36</v>
      </c>
    </row>
    <row r="66" spans="1:13" x14ac:dyDescent="0.25">
      <c r="A66" s="2" t="s">
        <v>8</v>
      </c>
      <c r="B66" t="str">
        <f t="shared" si="9"/>
        <v>1995 - 2009</v>
      </c>
      <c r="C66" s="5">
        <f t="shared" si="9"/>
        <v>270000</v>
      </c>
      <c r="D66" s="5">
        <f t="shared" si="8"/>
        <v>2110000</v>
      </c>
      <c r="E66" s="5">
        <f t="shared" si="8"/>
        <v>160000000</v>
      </c>
      <c r="F66" s="5">
        <f t="shared" si="8"/>
        <v>0.44</v>
      </c>
      <c r="G66" s="5">
        <f t="shared" si="8"/>
        <v>0.74</v>
      </c>
      <c r="H66" s="5">
        <f t="shared" si="8"/>
        <v>0.22</v>
      </c>
      <c r="I66" s="5">
        <f t="shared" si="8"/>
        <v>0.37</v>
      </c>
      <c r="J66" s="5">
        <f t="shared" si="8"/>
        <v>0.23</v>
      </c>
      <c r="K66" s="5">
        <f t="shared" si="8"/>
        <v>0.28000000000000003</v>
      </c>
      <c r="L66" s="5">
        <f t="shared" si="8"/>
        <v>1.28</v>
      </c>
      <c r="M66" s="5">
        <f t="shared" si="8"/>
        <v>0.36</v>
      </c>
    </row>
    <row r="67" spans="1:13" x14ac:dyDescent="0.25">
      <c r="A67" s="2" t="s">
        <v>26</v>
      </c>
      <c r="B67" t="str">
        <f t="shared" si="9"/>
        <v>1995 - 2009</v>
      </c>
      <c r="C67" s="5">
        <f t="shared" si="9"/>
        <v>270000</v>
      </c>
      <c r="D67" s="5">
        <f t="shared" si="8"/>
        <v>2110000</v>
      </c>
      <c r="E67" s="5">
        <f t="shared" si="8"/>
        <v>160000000</v>
      </c>
      <c r="F67" s="5">
        <f t="shared" si="8"/>
        <v>0.44</v>
      </c>
      <c r="G67" s="5">
        <f t="shared" si="8"/>
        <v>0.74</v>
      </c>
      <c r="H67" s="5">
        <f t="shared" si="8"/>
        <v>0.22</v>
      </c>
      <c r="I67" s="5">
        <f t="shared" si="8"/>
        <v>0.37</v>
      </c>
      <c r="J67" s="5">
        <f t="shared" si="8"/>
        <v>0.23</v>
      </c>
      <c r="K67" s="5">
        <f t="shared" si="8"/>
        <v>0.28000000000000003</v>
      </c>
      <c r="L67" s="5">
        <f t="shared" si="8"/>
        <v>1.28</v>
      </c>
      <c r="M67" s="5">
        <f t="shared" si="8"/>
        <v>0.36</v>
      </c>
    </row>
    <row r="68" spans="1:13" x14ac:dyDescent="0.25">
      <c r="A68" s="2" t="s">
        <v>29</v>
      </c>
      <c r="B68" t="str">
        <f t="shared" si="9"/>
        <v>1995 - 2009</v>
      </c>
      <c r="C68" s="5">
        <f t="shared" si="9"/>
        <v>270000</v>
      </c>
      <c r="D68" s="5">
        <f t="shared" si="8"/>
        <v>2110000</v>
      </c>
      <c r="E68" s="5">
        <f t="shared" si="8"/>
        <v>160000000</v>
      </c>
      <c r="F68" s="5">
        <f t="shared" si="8"/>
        <v>0.44</v>
      </c>
      <c r="G68" s="5">
        <f t="shared" si="8"/>
        <v>0.74</v>
      </c>
      <c r="H68" s="5">
        <f t="shared" si="8"/>
        <v>0.22</v>
      </c>
      <c r="I68" s="5">
        <f t="shared" si="8"/>
        <v>0.37</v>
      </c>
      <c r="J68" s="5">
        <f t="shared" si="8"/>
        <v>0.23</v>
      </c>
      <c r="K68" s="5">
        <f t="shared" si="8"/>
        <v>0.28000000000000003</v>
      </c>
      <c r="L68" s="5">
        <f t="shared" si="8"/>
        <v>1.28</v>
      </c>
      <c r="M68" s="5">
        <f t="shared" si="8"/>
        <v>0.36</v>
      </c>
    </row>
    <row r="69" spans="1:13" x14ac:dyDescent="0.25">
      <c r="A69" s="2" t="s">
        <v>9</v>
      </c>
      <c r="B69" t="str">
        <f t="shared" si="9"/>
        <v>1995 - 2009</v>
      </c>
      <c r="C69" s="5">
        <f t="shared" si="9"/>
        <v>270000</v>
      </c>
      <c r="D69" s="5">
        <f t="shared" si="8"/>
        <v>2110000</v>
      </c>
      <c r="E69" s="5">
        <f t="shared" si="8"/>
        <v>160000000</v>
      </c>
      <c r="F69" s="5">
        <f t="shared" si="8"/>
        <v>0.44</v>
      </c>
      <c r="G69" s="5">
        <f t="shared" si="8"/>
        <v>0.74</v>
      </c>
      <c r="H69" s="5">
        <f t="shared" si="8"/>
        <v>0.22</v>
      </c>
      <c r="I69" s="5">
        <f t="shared" si="8"/>
        <v>0.37</v>
      </c>
      <c r="J69" s="5">
        <f t="shared" si="8"/>
        <v>0.23</v>
      </c>
      <c r="K69" s="5">
        <f t="shared" si="8"/>
        <v>0.28000000000000003</v>
      </c>
      <c r="L69" s="5">
        <f t="shared" si="8"/>
        <v>1.28</v>
      </c>
      <c r="M69" s="5">
        <f t="shared" si="8"/>
        <v>0.36</v>
      </c>
    </row>
    <row r="70" spans="1:13" x14ac:dyDescent="0.25">
      <c r="A70" s="2" t="s">
        <v>1</v>
      </c>
      <c r="B70" t="str">
        <f t="shared" si="9"/>
        <v>1995 - 2009</v>
      </c>
      <c r="C70" s="5">
        <f t="shared" si="9"/>
        <v>270000</v>
      </c>
      <c r="D70" s="5">
        <f t="shared" si="8"/>
        <v>2110000</v>
      </c>
      <c r="E70" s="5">
        <f t="shared" si="8"/>
        <v>160000000</v>
      </c>
      <c r="F70" s="5">
        <f t="shared" si="8"/>
        <v>0.44</v>
      </c>
      <c r="G70" s="5">
        <f t="shared" si="8"/>
        <v>0.74</v>
      </c>
      <c r="H70" s="5">
        <f t="shared" si="8"/>
        <v>0.22</v>
      </c>
      <c r="I70" s="5">
        <f t="shared" si="8"/>
        <v>0.37</v>
      </c>
      <c r="J70" s="5">
        <f t="shared" si="8"/>
        <v>0.23</v>
      </c>
      <c r="K70" s="5">
        <f t="shared" si="8"/>
        <v>0.28000000000000003</v>
      </c>
      <c r="L70" s="5">
        <f t="shared" si="8"/>
        <v>1.28</v>
      </c>
      <c r="M70" s="5">
        <f t="shared" si="8"/>
        <v>0.36</v>
      </c>
    </row>
    <row r="71" spans="1:13" x14ac:dyDescent="0.25">
      <c r="A71" s="2" t="s">
        <v>19</v>
      </c>
      <c r="B71" t="str">
        <f t="shared" si="9"/>
        <v>1995 - 2009</v>
      </c>
      <c r="C71" s="5">
        <f t="shared" si="9"/>
        <v>270000</v>
      </c>
      <c r="D71" s="5">
        <f t="shared" si="8"/>
        <v>2110000</v>
      </c>
      <c r="E71" s="5">
        <f t="shared" si="8"/>
        <v>160000000</v>
      </c>
      <c r="F71" s="5">
        <f t="shared" si="8"/>
        <v>0.44</v>
      </c>
      <c r="G71" s="5">
        <f t="shared" si="8"/>
        <v>0.74</v>
      </c>
      <c r="H71" s="5">
        <f t="shared" si="8"/>
        <v>0.22</v>
      </c>
      <c r="I71" s="5">
        <f t="shared" si="8"/>
        <v>0.37</v>
      </c>
      <c r="J71" s="5">
        <f t="shared" si="8"/>
        <v>0.23</v>
      </c>
      <c r="K71" s="5">
        <f t="shared" si="8"/>
        <v>0.28000000000000003</v>
      </c>
      <c r="L71" s="5">
        <f t="shared" si="8"/>
        <v>1.28</v>
      </c>
      <c r="M71" s="5">
        <f t="shared" si="8"/>
        <v>0.36</v>
      </c>
    </row>
    <row r="72" spans="1:13" x14ac:dyDescent="0.25">
      <c r="A72" s="2" t="s">
        <v>15</v>
      </c>
      <c r="B72" t="str">
        <f t="shared" si="9"/>
        <v>1995 - 2009</v>
      </c>
      <c r="C72" s="5">
        <f t="shared" si="9"/>
        <v>270000</v>
      </c>
      <c r="D72" s="5">
        <f t="shared" si="8"/>
        <v>2110000</v>
      </c>
      <c r="E72" s="5">
        <f t="shared" si="8"/>
        <v>160000000</v>
      </c>
      <c r="F72" s="5">
        <f t="shared" si="8"/>
        <v>0.44</v>
      </c>
      <c r="G72" s="5">
        <f t="shared" si="8"/>
        <v>0.74</v>
      </c>
      <c r="H72" s="5">
        <f t="shared" si="8"/>
        <v>0.22</v>
      </c>
      <c r="I72" s="5">
        <f t="shared" si="8"/>
        <v>0.37</v>
      </c>
      <c r="J72" s="5">
        <f t="shared" si="8"/>
        <v>0.23</v>
      </c>
      <c r="K72" s="5">
        <f t="shared" si="8"/>
        <v>0.28000000000000003</v>
      </c>
      <c r="L72" s="5">
        <f t="shared" si="8"/>
        <v>1.28</v>
      </c>
      <c r="M72" s="5">
        <f t="shared" si="8"/>
        <v>0.36</v>
      </c>
    </row>
    <row r="73" spans="1:13" x14ac:dyDescent="0.25">
      <c r="A73" s="2" t="s">
        <v>4</v>
      </c>
      <c r="B73" t="str">
        <f t="shared" si="9"/>
        <v>1995 - 2009</v>
      </c>
      <c r="C73" s="5">
        <f t="shared" si="9"/>
        <v>270000</v>
      </c>
      <c r="D73" s="5">
        <f t="shared" si="8"/>
        <v>2110000</v>
      </c>
      <c r="E73" s="5">
        <f t="shared" si="8"/>
        <v>160000000</v>
      </c>
      <c r="F73" s="5">
        <f t="shared" si="8"/>
        <v>0.44</v>
      </c>
      <c r="G73" s="5">
        <f t="shared" si="8"/>
        <v>0.74</v>
      </c>
      <c r="H73" s="5">
        <f t="shared" si="8"/>
        <v>0.22</v>
      </c>
      <c r="I73" s="5">
        <f t="shared" si="8"/>
        <v>0.37</v>
      </c>
      <c r="J73" s="5">
        <f t="shared" si="8"/>
        <v>0.23</v>
      </c>
      <c r="K73" s="5">
        <f t="shared" si="8"/>
        <v>0.28000000000000003</v>
      </c>
      <c r="L73" s="5">
        <f t="shared" si="8"/>
        <v>1.28</v>
      </c>
      <c r="M73" s="5">
        <f t="shared" si="8"/>
        <v>0.36</v>
      </c>
    </row>
    <row r="74" spans="1:13" x14ac:dyDescent="0.25">
      <c r="A74" s="2" t="s">
        <v>28</v>
      </c>
      <c r="B74" t="str">
        <f t="shared" si="9"/>
        <v>1995 - 2009</v>
      </c>
      <c r="C74" s="5">
        <f t="shared" si="9"/>
        <v>270000</v>
      </c>
      <c r="D74" s="5">
        <f t="shared" si="8"/>
        <v>2110000</v>
      </c>
      <c r="E74" s="5">
        <f t="shared" si="8"/>
        <v>160000000</v>
      </c>
      <c r="F74" s="5">
        <f t="shared" si="8"/>
        <v>0.44</v>
      </c>
      <c r="G74" s="5">
        <f t="shared" si="8"/>
        <v>0.74</v>
      </c>
      <c r="H74" s="5">
        <f t="shared" si="8"/>
        <v>0.22</v>
      </c>
      <c r="I74" s="5">
        <f t="shared" si="8"/>
        <v>0.37</v>
      </c>
      <c r="J74" s="5">
        <f t="shared" si="8"/>
        <v>0.23</v>
      </c>
      <c r="K74" s="5">
        <f t="shared" si="8"/>
        <v>0.28000000000000003</v>
      </c>
      <c r="L74" s="5">
        <f t="shared" si="8"/>
        <v>1.28</v>
      </c>
      <c r="M74" s="5">
        <f t="shared" si="8"/>
        <v>0.36</v>
      </c>
    </row>
    <row r="75" spans="1:13" x14ac:dyDescent="0.25">
      <c r="A75" s="2" t="s">
        <v>24</v>
      </c>
      <c r="B75" t="str">
        <f t="shared" si="9"/>
        <v>1995 - 2009</v>
      </c>
      <c r="C75" s="5">
        <f t="shared" si="9"/>
        <v>270000</v>
      </c>
      <c r="D75" s="5">
        <f t="shared" si="8"/>
        <v>2110000</v>
      </c>
      <c r="E75" s="5">
        <f t="shared" si="8"/>
        <v>160000000</v>
      </c>
      <c r="F75" s="5">
        <f t="shared" si="8"/>
        <v>0.44</v>
      </c>
      <c r="G75" s="5">
        <f t="shared" si="8"/>
        <v>0.74</v>
      </c>
      <c r="H75" s="5">
        <f t="shared" si="8"/>
        <v>0.22</v>
      </c>
      <c r="I75" s="5">
        <f t="shared" si="8"/>
        <v>0.37</v>
      </c>
      <c r="J75" s="5">
        <f t="shared" si="8"/>
        <v>0.23</v>
      </c>
      <c r="K75" s="5">
        <f t="shared" si="8"/>
        <v>0.28000000000000003</v>
      </c>
      <c r="L75" s="5">
        <f t="shared" si="8"/>
        <v>1.28</v>
      </c>
      <c r="M75" s="5">
        <f t="shared" si="8"/>
        <v>0.36</v>
      </c>
    </row>
    <row r="76" spans="1:13" x14ac:dyDescent="0.25">
      <c r="A76" s="2" t="s">
        <v>21</v>
      </c>
      <c r="B76" t="str">
        <f t="shared" si="9"/>
        <v>1995 - 2009</v>
      </c>
      <c r="C76" s="5">
        <f t="shared" si="9"/>
        <v>270000</v>
      </c>
      <c r="D76" s="5">
        <f t="shared" si="8"/>
        <v>2110000</v>
      </c>
      <c r="E76" s="5">
        <f t="shared" si="8"/>
        <v>160000000</v>
      </c>
      <c r="F76" s="5">
        <f t="shared" si="8"/>
        <v>0.44</v>
      </c>
      <c r="G76" s="5">
        <f t="shared" si="8"/>
        <v>0.74</v>
      </c>
      <c r="H76" s="5">
        <f t="shared" si="8"/>
        <v>0.22</v>
      </c>
      <c r="I76" s="5">
        <f t="shared" si="8"/>
        <v>0.37</v>
      </c>
      <c r="J76" s="5">
        <f t="shared" si="8"/>
        <v>0.23</v>
      </c>
      <c r="K76" s="5">
        <f t="shared" si="8"/>
        <v>0.28000000000000003</v>
      </c>
      <c r="L76" s="5">
        <f t="shared" si="8"/>
        <v>1.28</v>
      </c>
      <c r="M76" s="5">
        <f t="shared" si="8"/>
        <v>0.36</v>
      </c>
    </row>
    <row r="77" spans="1:13" x14ac:dyDescent="0.25">
      <c r="A77" s="2" t="s">
        <v>6</v>
      </c>
      <c r="B77" t="str">
        <f t="shared" si="9"/>
        <v>1995 - 2009</v>
      </c>
      <c r="C77" s="5">
        <f t="shared" si="9"/>
        <v>270000</v>
      </c>
      <c r="D77" s="5">
        <f t="shared" si="8"/>
        <v>2110000</v>
      </c>
      <c r="E77" s="5">
        <f t="shared" si="8"/>
        <v>160000000</v>
      </c>
      <c r="F77" s="5">
        <f t="shared" si="8"/>
        <v>0.44</v>
      </c>
      <c r="G77" s="5">
        <f t="shared" si="8"/>
        <v>0.74</v>
      </c>
      <c r="H77" s="5">
        <f t="shared" si="8"/>
        <v>0.22</v>
      </c>
      <c r="I77" s="5">
        <f t="shared" si="8"/>
        <v>0.37</v>
      </c>
      <c r="J77" s="5">
        <f t="shared" si="8"/>
        <v>0.23</v>
      </c>
      <c r="K77" s="5">
        <f t="shared" si="8"/>
        <v>0.28000000000000003</v>
      </c>
      <c r="L77" s="5">
        <f t="shared" si="8"/>
        <v>1.28</v>
      </c>
      <c r="M77" s="5">
        <f t="shared" si="8"/>
        <v>0.36</v>
      </c>
    </row>
    <row r="78" spans="1:13" x14ac:dyDescent="0.25">
      <c r="A78" s="2" t="s">
        <v>25</v>
      </c>
      <c r="B78" t="str">
        <f t="shared" ref="B78:H88" si="10">B77</f>
        <v>1995 - 2009</v>
      </c>
      <c r="C78" s="5">
        <f t="shared" si="10"/>
        <v>270000</v>
      </c>
      <c r="D78" s="5">
        <f t="shared" si="8"/>
        <v>2110000</v>
      </c>
      <c r="E78" s="5">
        <f t="shared" si="8"/>
        <v>160000000</v>
      </c>
      <c r="F78" s="5">
        <f t="shared" si="8"/>
        <v>0.44</v>
      </c>
      <c r="G78" s="5">
        <f t="shared" si="8"/>
        <v>0.74</v>
      </c>
      <c r="H78" s="5">
        <f t="shared" si="8"/>
        <v>0.22</v>
      </c>
      <c r="I78" s="5">
        <f t="shared" si="8"/>
        <v>0.37</v>
      </c>
      <c r="J78" s="5">
        <f t="shared" si="8"/>
        <v>0.23</v>
      </c>
      <c r="K78" s="5">
        <f t="shared" si="8"/>
        <v>0.28000000000000003</v>
      </c>
      <c r="L78" s="5">
        <f t="shared" si="8"/>
        <v>1.28</v>
      </c>
      <c r="M78" s="5">
        <f t="shared" si="8"/>
        <v>0.36</v>
      </c>
    </row>
    <row r="79" spans="1:13" x14ac:dyDescent="0.25">
      <c r="A79" s="2" t="s">
        <v>5</v>
      </c>
      <c r="B79" t="str">
        <f t="shared" si="10"/>
        <v>1995 - 2009</v>
      </c>
      <c r="C79" s="5">
        <f t="shared" si="10"/>
        <v>270000</v>
      </c>
      <c r="D79" s="5">
        <f t="shared" si="8"/>
        <v>2110000</v>
      </c>
      <c r="E79" s="5">
        <f t="shared" si="8"/>
        <v>160000000</v>
      </c>
      <c r="F79" s="5">
        <f t="shared" si="8"/>
        <v>0.44</v>
      </c>
      <c r="G79" s="5">
        <f t="shared" si="8"/>
        <v>0.74</v>
      </c>
      <c r="H79" s="5">
        <f t="shared" si="8"/>
        <v>0.22</v>
      </c>
      <c r="I79" s="5">
        <f t="shared" si="8"/>
        <v>0.37</v>
      </c>
      <c r="J79" s="5">
        <f t="shared" si="8"/>
        <v>0.23</v>
      </c>
      <c r="K79" s="5">
        <f t="shared" si="8"/>
        <v>0.28000000000000003</v>
      </c>
      <c r="L79" s="5">
        <f t="shared" si="8"/>
        <v>1.28</v>
      </c>
      <c r="M79" s="5">
        <f t="shared" si="8"/>
        <v>0.36</v>
      </c>
    </row>
    <row r="80" spans="1:13" x14ac:dyDescent="0.25">
      <c r="A80" s="2" t="s">
        <v>11</v>
      </c>
      <c r="B80" t="str">
        <f t="shared" si="10"/>
        <v>1995 - 2009</v>
      </c>
      <c r="C80" s="5">
        <f t="shared" si="10"/>
        <v>270000</v>
      </c>
      <c r="D80" s="5">
        <f t="shared" si="8"/>
        <v>2110000</v>
      </c>
      <c r="E80" s="5">
        <f t="shared" si="8"/>
        <v>160000000</v>
      </c>
      <c r="F80" s="5">
        <f t="shared" si="8"/>
        <v>0.44</v>
      </c>
      <c r="G80" s="5">
        <f t="shared" si="8"/>
        <v>0.74</v>
      </c>
      <c r="H80" s="5">
        <f t="shared" si="8"/>
        <v>0.22</v>
      </c>
      <c r="I80" s="5">
        <f t="shared" si="8"/>
        <v>0.37</v>
      </c>
      <c r="J80" s="5">
        <f t="shared" si="8"/>
        <v>0.23</v>
      </c>
      <c r="K80" s="5">
        <f t="shared" si="8"/>
        <v>0.28000000000000003</v>
      </c>
      <c r="L80" s="5">
        <f t="shared" si="8"/>
        <v>1.28</v>
      </c>
      <c r="M80" s="5">
        <f t="shared" si="8"/>
        <v>0.36</v>
      </c>
    </row>
    <row r="81" spans="1:13" x14ac:dyDescent="0.25">
      <c r="A81" s="2" t="s">
        <v>13</v>
      </c>
      <c r="B81" t="str">
        <f t="shared" si="10"/>
        <v>1995 - 2009</v>
      </c>
      <c r="C81" s="5">
        <f t="shared" si="10"/>
        <v>270000</v>
      </c>
      <c r="D81" s="5">
        <f t="shared" si="8"/>
        <v>2110000</v>
      </c>
      <c r="E81" s="5">
        <f t="shared" si="8"/>
        <v>160000000</v>
      </c>
      <c r="F81" s="5">
        <f t="shared" si="8"/>
        <v>0.44</v>
      </c>
      <c r="G81" s="5">
        <f t="shared" si="8"/>
        <v>0.74</v>
      </c>
      <c r="H81" s="5">
        <f t="shared" si="8"/>
        <v>0.22</v>
      </c>
      <c r="I81" s="5">
        <f t="shared" si="8"/>
        <v>0.37</v>
      </c>
      <c r="J81" s="5">
        <f t="shared" si="8"/>
        <v>0.23</v>
      </c>
      <c r="K81" s="5">
        <f t="shared" si="8"/>
        <v>0.28000000000000003</v>
      </c>
      <c r="L81" s="5">
        <f t="shared" si="8"/>
        <v>1.28</v>
      </c>
      <c r="M81" s="5">
        <f t="shared" si="8"/>
        <v>0.36</v>
      </c>
    </row>
    <row r="82" spans="1:13" x14ac:dyDescent="0.25">
      <c r="A82" s="2" t="s">
        <v>12</v>
      </c>
      <c r="B82" t="str">
        <f t="shared" si="10"/>
        <v>1995 - 2009</v>
      </c>
      <c r="C82" s="5">
        <f t="shared" si="10"/>
        <v>270000</v>
      </c>
      <c r="D82" s="5">
        <f t="shared" si="8"/>
        <v>2110000</v>
      </c>
      <c r="E82" s="5">
        <f t="shared" si="8"/>
        <v>160000000</v>
      </c>
      <c r="F82" s="5">
        <f t="shared" si="8"/>
        <v>0.44</v>
      </c>
      <c r="G82" s="5">
        <f t="shared" si="8"/>
        <v>0.74</v>
      </c>
      <c r="H82" s="5">
        <f t="shared" si="8"/>
        <v>0.22</v>
      </c>
      <c r="I82" s="5">
        <f t="shared" si="8"/>
        <v>0.37</v>
      </c>
      <c r="J82" s="5">
        <f t="shared" si="8"/>
        <v>0.23</v>
      </c>
      <c r="K82" s="5">
        <f t="shared" si="8"/>
        <v>0.28000000000000003</v>
      </c>
      <c r="L82" s="5">
        <f t="shared" si="8"/>
        <v>1.28</v>
      </c>
      <c r="M82" s="5">
        <f t="shared" si="8"/>
        <v>0.36</v>
      </c>
    </row>
    <row r="83" spans="1:13" x14ac:dyDescent="0.25">
      <c r="A83" s="2" t="s">
        <v>17</v>
      </c>
      <c r="B83" t="str">
        <f t="shared" si="10"/>
        <v>1995 - 2009</v>
      </c>
      <c r="C83" s="5">
        <f t="shared" si="10"/>
        <v>270000</v>
      </c>
      <c r="D83" s="5">
        <f t="shared" si="8"/>
        <v>2110000</v>
      </c>
      <c r="E83" s="5">
        <f t="shared" si="8"/>
        <v>160000000</v>
      </c>
      <c r="F83" s="5">
        <f t="shared" si="8"/>
        <v>0.44</v>
      </c>
      <c r="G83" s="5">
        <f t="shared" si="8"/>
        <v>0.74</v>
      </c>
      <c r="H83" s="5">
        <f t="shared" si="8"/>
        <v>0.22</v>
      </c>
      <c r="I83" s="5">
        <f t="shared" si="8"/>
        <v>0.37</v>
      </c>
      <c r="J83" s="5">
        <f t="shared" si="8"/>
        <v>0.23</v>
      </c>
      <c r="K83" s="5">
        <f t="shared" si="8"/>
        <v>0.28000000000000003</v>
      </c>
      <c r="L83" s="5">
        <f t="shared" si="8"/>
        <v>1.28</v>
      </c>
      <c r="M83" s="5">
        <f t="shared" si="8"/>
        <v>0.36</v>
      </c>
    </row>
    <row r="84" spans="1:13" x14ac:dyDescent="0.25">
      <c r="A84" s="2" t="s">
        <v>7</v>
      </c>
      <c r="B84" t="str">
        <f t="shared" si="10"/>
        <v>1995 - 2009</v>
      </c>
      <c r="C84" s="5">
        <f t="shared" si="10"/>
        <v>270000</v>
      </c>
      <c r="D84" s="5">
        <f t="shared" si="8"/>
        <v>2110000</v>
      </c>
      <c r="E84" s="5">
        <f t="shared" si="8"/>
        <v>160000000</v>
      </c>
      <c r="F84" s="5">
        <f t="shared" si="8"/>
        <v>0.44</v>
      </c>
      <c r="G84" s="5">
        <f t="shared" si="8"/>
        <v>0.74</v>
      </c>
      <c r="H84" s="5">
        <f t="shared" si="8"/>
        <v>0.22</v>
      </c>
      <c r="I84" s="5">
        <f t="shared" si="8"/>
        <v>0.37</v>
      </c>
      <c r="J84" s="5">
        <f t="shared" si="8"/>
        <v>0.23</v>
      </c>
      <c r="K84" s="5">
        <f t="shared" si="8"/>
        <v>0.28000000000000003</v>
      </c>
      <c r="L84" s="5">
        <f t="shared" si="8"/>
        <v>1.28</v>
      </c>
      <c r="M84" s="5">
        <f t="shared" si="8"/>
        <v>0.36</v>
      </c>
    </row>
    <row r="85" spans="1:13" x14ac:dyDescent="0.25">
      <c r="A85" s="2" t="s">
        <v>27</v>
      </c>
      <c r="B85" t="str">
        <f t="shared" si="10"/>
        <v>1995 - 2009</v>
      </c>
      <c r="C85" s="5">
        <f t="shared" si="10"/>
        <v>270000</v>
      </c>
      <c r="D85" s="5">
        <f t="shared" si="8"/>
        <v>2110000</v>
      </c>
      <c r="E85" s="5">
        <f t="shared" si="8"/>
        <v>160000000</v>
      </c>
      <c r="F85" s="5">
        <f t="shared" si="8"/>
        <v>0.44</v>
      </c>
      <c r="G85" s="5">
        <f t="shared" si="8"/>
        <v>0.74</v>
      </c>
      <c r="H85" s="5">
        <f t="shared" si="8"/>
        <v>0.22</v>
      </c>
      <c r="I85" s="5">
        <f t="shared" si="8"/>
        <v>0.37</v>
      </c>
      <c r="J85" s="5">
        <f t="shared" si="8"/>
        <v>0.23</v>
      </c>
      <c r="K85" s="5">
        <f t="shared" si="8"/>
        <v>0.28000000000000003</v>
      </c>
      <c r="L85" s="5">
        <f t="shared" si="8"/>
        <v>1.28</v>
      </c>
      <c r="M85" s="5">
        <f t="shared" si="8"/>
        <v>0.36</v>
      </c>
    </row>
    <row r="86" spans="1:13" x14ac:dyDescent="0.25">
      <c r="A86" s="2" t="s">
        <v>18</v>
      </c>
      <c r="B86" t="str">
        <f t="shared" si="10"/>
        <v>1995 - 2009</v>
      </c>
      <c r="C86" s="5">
        <f t="shared" si="10"/>
        <v>270000</v>
      </c>
      <c r="D86" s="5">
        <f t="shared" si="8"/>
        <v>2110000</v>
      </c>
      <c r="E86" s="5">
        <f t="shared" si="8"/>
        <v>160000000</v>
      </c>
      <c r="F86" s="5">
        <f t="shared" si="8"/>
        <v>0.44</v>
      </c>
      <c r="G86" s="5">
        <f t="shared" si="8"/>
        <v>0.74</v>
      </c>
      <c r="H86" s="5">
        <f t="shared" si="8"/>
        <v>0.22</v>
      </c>
      <c r="I86" s="5">
        <f t="shared" ref="I86:M88" si="11">I85</f>
        <v>0.37</v>
      </c>
      <c r="J86" s="5">
        <f t="shared" si="11"/>
        <v>0.23</v>
      </c>
      <c r="K86" s="5">
        <f t="shared" si="11"/>
        <v>0.28000000000000003</v>
      </c>
      <c r="L86" s="5">
        <f t="shared" si="11"/>
        <v>1.28</v>
      </c>
      <c r="M86" s="5">
        <f t="shared" si="11"/>
        <v>0.36</v>
      </c>
    </row>
    <row r="87" spans="1:13" x14ac:dyDescent="0.25">
      <c r="A87" s="2" t="s">
        <v>3</v>
      </c>
      <c r="B87" t="str">
        <f t="shared" si="10"/>
        <v>1995 - 2009</v>
      </c>
      <c r="C87" s="5">
        <f t="shared" si="10"/>
        <v>270000</v>
      </c>
      <c r="D87" s="5">
        <f t="shared" si="10"/>
        <v>2110000</v>
      </c>
      <c r="E87" s="5">
        <f t="shared" si="10"/>
        <v>160000000</v>
      </c>
      <c r="F87" s="5">
        <f t="shared" si="10"/>
        <v>0.44</v>
      </c>
      <c r="G87" s="5">
        <f t="shared" si="10"/>
        <v>0.74</v>
      </c>
      <c r="H87" s="5">
        <f t="shared" si="10"/>
        <v>0.22</v>
      </c>
      <c r="I87" s="5">
        <f t="shared" si="11"/>
        <v>0.37</v>
      </c>
      <c r="J87" s="5">
        <f t="shared" si="11"/>
        <v>0.23</v>
      </c>
      <c r="K87" s="5">
        <f t="shared" si="11"/>
        <v>0.28000000000000003</v>
      </c>
      <c r="L87" s="5">
        <f t="shared" si="11"/>
        <v>1.28</v>
      </c>
      <c r="M87" s="5">
        <f t="shared" si="11"/>
        <v>0.36</v>
      </c>
    </row>
    <row r="88" spans="1:13" x14ac:dyDescent="0.25">
      <c r="A88" s="2" t="s">
        <v>30</v>
      </c>
      <c r="B88" t="str">
        <f t="shared" si="10"/>
        <v>1995 - 2009</v>
      </c>
      <c r="C88" s="5">
        <f t="shared" si="10"/>
        <v>270000</v>
      </c>
      <c r="D88" s="5">
        <f t="shared" si="10"/>
        <v>2110000</v>
      </c>
      <c r="E88" s="5">
        <f t="shared" si="10"/>
        <v>160000000</v>
      </c>
      <c r="F88" s="5">
        <f t="shared" si="10"/>
        <v>0.44</v>
      </c>
      <c r="G88" s="5">
        <f t="shared" si="10"/>
        <v>0.74</v>
      </c>
      <c r="H88" s="5">
        <f t="shared" si="10"/>
        <v>0.22</v>
      </c>
      <c r="I88" s="5">
        <f t="shared" si="11"/>
        <v>0.37</v>
      </c>
      <c r="J88" s="5">
        <f t="shared" si="11"/>
        <v>0.23</v>
      </c>
      <c r="K88" s="5">
        <f t="shared" si="11"/>
        <v>0.28000000000000003</v>
      </c>
      <c r="L88" s="5">
        <f t="shared" si="11"/>
        <v>1.28</v>
      </c>
      <c r="M88" s="5">
        <f t="shared" si="11"/>
        <v>0.36</v>
      </c>
    </row>
  </sheetData>
  <autoFilter ref="A1:M1" xr:uid="{B364BB63-7C7F-4354-88BD-334F6EB6723E}">
    <sortState xmlns:xlrd2="http://schemas.microsoft.com/office/spreadsheetml/2017/richdata2" ref="A2:M2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543B-6B9A-4353-996A-074FECE938F3}">
  <dimension ref="A1:M88"/>
  <sheetViews>
    <sheetView workbookViewId="0">
      <selection activeCell="C1" sqref="C1:M1"/>
    </sheetView>
  </sheetViews>
  <sheetFormatPr defaultColWidth="14.28515625" defaultRowHeight="15" x14ac:dyDescent="0.25"/>
  <sheetData>
    <row r="1" spans="1:13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x14ac:dyDescent="0.25">
      <c r="A2" s="2" t="s">
        <v>16</v>
      </c>
      <c r="B2" t="s">
        <v>61</v>
      </c>
      <c r="C2" s="10">
        <v>2340000</v>
      </c>
      <c r="D2" s="10">
        <v>14820000</v>
      </c>
      <c r="E2" s="10">
        <v>965000000</v>
      </c>
      <c r="F2" s="11">
        <v>0.43</v>
      </c>
      <c r="G2" s="11">
        <v>0.76</v>
      </c>
      <c r="H2" s="11">
        <v>0.19</v>
      </c>
      <c r="I2" s="11">
        <v>0.37</v>
      </c>
      <c r="J2" s="11">
        <v>0.77</v>
      </c>
      <c r="K2" s="11">
        <v>1.1499999999999999</v>
      </c>
      <c r="L2" s="11">
        <v>2.64</v>
      </c>
      <c r="M2" s="11">
        <v>1.05</v>
      </c>
    </row>
    <row r="3" spans="1:13" x14ac:dyDescent="0.25">
      <c r="A3" s="2" t="s">
        <v>10</v>
      </c>
      <c r="B3" t="str">
        <f>B2</f>
        <v>before 1978</v>
      </c>
      <c r="C3" s="5">
        <f>C2</f>
        <v>2340000</v>
      </c>
      <c r="D3" s="5">
        <f t="shared" ref="D3:M28" si="0">D2</f>
        <v>14820000</v>
      </c>
      <c r="E3" s="5">
        <f t="shared" si="0"/>
        <v>965000000</v>
      </c>
      <c r="F3" s="5">
        <f t="shared" si="0"/>
        <v>0.43</v>
      </c>
      <c r="G3" s="5">
        <f t="shared" si="0"/>
        <v>0.76</v>
      </c>
      <c r="H3" s="5">
        <f t="shared" si="0"/>
        <v>0.19</v>
      </c>
      <c r="I3" s="5">
        <f t="shared" si="0"/>
        <v>0.37</v>
      </c>
      <c r="J3" s="5">
        <f t="shared" si="0"/>
        <v>0.77</v>
      </c>
      <c r="K3" s="5">
        <f t="shared" si="0"/>
        <v>1.1499999999999999</v>
      </c>
      <c r="L3" s="5">
        <f t="shared" si="0"/>
        <v>2.64</v>
      </c>
      <c r="M3" s="5">
        <f t="shared" si="0"/>
        <v>1.05</v>
      </c>
    </row>
    <row r="4" spans="1:13" x14ac:dyDescent="0.25">
      <c r="A4" s="2" t="s">
        <v>20</v>
      </c>
      <c r="B4" t="str">
        <f t="shared" ref="B4:C19" si="1">B3</f>
        <v>before 1978</v>
      </c>
      <c r="C4" s="5">
        <f t="shared" si="1"/>
        <v>2340000</v>
      </c>
      <c r="D4" s="5">
        <f t="shared" si="0"/>
        <v>14820000</v>
      </c>
      <c r="E4" s="5">
        <f t="shared" si="0"/>
        <v>965000000</v>
      </c>
      <c r="F4" s="5">
        <f t="shared" si="0"/>
        <v>0.43</v>
      </c>
      <c r="G4" s="5">
        <f t="shared" si="0"/>
        <v>0.76</v>
      </c>
      <c r="H4" s="5">
        <f t="shared" si="0"/>
        <v>0.19</v>
      </c>
      <c r="I4" s="5">
        <f t="shared" si="0"/>
        <v>0.37</v>
      </c>
      <c r="J4" s="5">
        <f t="shared" si="0"/>
        <v>0.77</v>
      </c>
      <c r="K4" s="5">
        <f t="shared" si="0"/>
        <v>1.1499999999999999</v>
      </c>
      <c r="L4" s="5">
        <f t="shared" si="0"/>
        <v>2.64</v>
      </c>
      <c r="M4" s="5">
        <f t="shared" si="0"/>
        <v>1.05</v>
      </c>
    </row>
    <row r="5" spans="1:13" x14ac:dyDescent="0.25">
      <c r="A5" s="2" t="s">
        <v>23</v>
      </c>
      <c r="B5" t="str">
        <f t="shared" si="1"/>
        <v>before 1978</v>
      </c>
      <c r="C5" s="5">
        <f t="shared" si="1"/>
        <v>2340000</v>
      </c>
      <c r="D5" s="5">
        <f t="shared" si="0"/>
        <v>14820000</v>
      </c>
      <c r="E5" s="5">
        <f t="shared" si="0"/>
        <v>965000000</v>
      </c>
      <c r="F5" s="5">
        <f t="shared" si="0"/>
        <v>0.43</v>
      </c>
      <c r="G5" s="5">
        <f t="shared" si="0"/>
        <v>0.76</v>
      </c>
      <c r="H5" s="5">
        <f t="shared" si="0"/>
        <v>0.19</v>
      </c>
      <c r="I5" s="5">
        <f t="shared" si="0"/>
        <v>0.37</v>
      </c>
      <c r="J5" s="5">
        <f t="shared" si="0"/>
        <v>0.77</v>
      </c>
      <c r="K5" s="5">
        <f t="shared" si="0"/>
        <v>1.1499999999999999</v>
      </c>
      <c r="L5" s="5">
        <f t="shared" si="0"/>
        <v>2.64</v>
      </c>
      <c r="M5" s="5">
        <f t="shared" si="0"/>
        <v>1.05</v>
      </c>
    </row>
    <row r="6" spans="1:13" x14ac:dyDescent="0.25">
      <c r="A6" s="2" t="s">
        <v>14</v>
      </c>
      <c r="B6" t="str">
        <f t="shared" si="1"/>
        <v>before 1978</v>
      </c>
      <c r="C6" s="5">
        <f t="shared" si="1"/>
        <v>2340000</v>
      </c>
      <c r="D6" s="5">
        <f t="shared" si="0"/>
        <v>14820000</v>
      </c>
      <c r="E6" s="5">
        <f t="shared" si="0"/>
        <v>965000000</v>
      </c>
      <c r="F6" s="5">
        <f t="shared" si="0"/>
        <v>0.43</v>
      </c>
      <c r="G6" s="5">
        <f t="shared" si="0"/>
        <v>0.76</v>
      </c>
      <c r="H6" s="5">
        <f t="shared" si="0"/>
        <v>0.19</v>
      </c>
      <c r="I6" s="5">
        <f t="shared" si="0"/>
        <v>0.37</v>
      </c>
      <c r="J6" s="5">
        <f t="shared" si="0"/>
        <v>0.77</v>
      </c>
      <c r="K6" s="5">
        <f t="shared" si="0"/>
        <v>1.1499999999999999</v>
      </c>
      <c r="L6" s="5">
        <f t="shared" si="0"/>
        <v>2.64</v>
      </c>
      <c r="M6" s="5">
        <f t="shared" si="0"/>
        <v>1.05</v>
      </c>
    </row>
    <row r="7" spans="1:13" x14ac:dyDescent="0.25">
      <c r="A7" s="2" t="s">
        <v>22</v>
      </c>
      <c r="B7" t="str">
        <f t="shared" si="1"/>
        <v>before 1978</v>
      </c>
      <c r="C7" s="5">
        <f t="shared" si="1"/>
        <v>2340000</v>
      </c>
      <c r="D7" s="5">
        <f t="shared" si="0"/>
        <v>14820000</v>
      </c>
      <c r="E7" s="5">
        <f t="shared" si="0"/>
        <v>965000000</v>
      </c>
      <c r="F7" s="5">
        <f t="shared" si="0"/>
        <v>0.43</v>
      </c>
      <c r="G7" s="5">
        <f t="shared" si="0"/>
        <v>0.76</v>
      </c>
      <c r="H7" s="5">
        <f t="shared" si="0"/>
        <v>0.19</v>
      </c>
      <c r="I7" s="5">
        <f t="shared" si="0"/>
        <v>0.37</v>
      </c>
      <c r="J7" s="5">
        <f t="shared" si="0"/>
        <v>0.77</v>
      </c>
      <c r="K7" s="5">
        <f t="shared" si="0"/>
        <v>1.1499999999999999</v>
      </c>
      <c r="L7" s="5">
        <f t="shared" si="0"/>
        <v>2.64</v>
      </c>
      <c r="M7" s="5">
        <f t="shared" si="0"/>
        <v>1.05</v>
      </c>
    </row>
    <row r="8" spans="1:13" x14ac:dyDescent="0.25">
      <c r="A8" s="2" t="s">
        <v>8</v>
      </c>
      <c r="B8" t="str">
        <f t="shared" si="1"/>
        <v>before 1978</v>
      </c>
      <c r="C8" s="5">
        <f t="shared" si="1"/>
        <v>2340000</v>
      </c>
      <c r="D8" s="5">
        <f t="shared" si="0"/>
        <v>14820000</v>
      </c>
      <c r="E8" s="5">
        <f t="shared" si="0"/>
        <v>965000000</v>
      </c>
      <c r="F8" s="5">
        <f t="shared" si="0"/>
        <v>0.43</v>
      </c>
      <c r="G8" s="5">
        <f t="shared" si="0"/>
        <v>0.76</v>
      </c>
      <c r="H8" s="5">
        <f t="shared" si="0"/>
        <v>0.19</v>
      </c>
      <c r="I8" s="5">
        <f t="shared" si="0"/>
        <v>0.37</v>
      </c>
      <c r="J8" s="5">
        <f t="shared" si="0"/>
        <v>0.77</v>
      </c>
      <c r="K8" s="5">
        <f t="shared" si="0"/>
        <v>1.1499999999999999</v>
      </c>
      <c r="L8" s="5">
        <f t="shared" si="0"/>
        <v>2.64</v>
      </c>
      <c r="M8" s="5">
        <f t="shared" si="0"/>
        <v>1.05</v>
      </c>
    </row>
    <row r="9" spans="1:13" x14ac:dyDescent="0.25">
      <c r="A9" s="2" t="s">
        <v>26</v>
      </c>
      <c r="B9" t="str">
        <f t="shared" si="1"/>
        <v>before 1978</v>
      </c>
      <c r="C9" s="5">
        <f t="shared" si="1"/>
        <v>2340000</v>
      </c>
      <c r="D9" s="5">
        <f t="shared" si="0"/>
        <v>14820000</v>
      </c>
      <c r="E9" s="5">
        <f t="shared" si="0"/>
        <v>965000000</v>
      </c>
      <c r="F9" s="5">
        <f t="shared" si="0"/>
        <v>0.43</v>
      </c>
      <c r="G9" s="5">
        <f t="shared" si="0"/>
        <v>0.76</v>
      </c>
      <c r="H9" s="5">
        <f t="shared" si="0"/>
        <v>0.19</v>
      </c>
      <c r="I9" s="5">
        <f t="shared" si="0"/>
        <v>0.37</v>
      </c>
      <c r="J9" s="5">
        <f t="shared" si="0"/>
        <v>0.77</v>
      </c>
      <c r="K9" s="5">
        <f t="shared" si="0"/>
        <v>1.1499999999999999</v>
      </c>
      <c r="L9" s="5">
        <f t="shared" si="0"/>
        <v>2.64</v>
      </c>
      <c r="M9" s="5">
        <f t="shared" si="0"/>
        <v>1.05</v>
      </c>
    </row>
    <row r="10" spans="1:13" x14ac:dyDescent="0.25">
      <c r="A10" s="2" t="s">
        <v>29</v>
      </c>
      <c r="B10" t="str">
        <f t="shared" si="1"/>
        <v>before 1978</v>
      </c>
      <c r="C10" s="5">
        <f t="shared" si="1"/>
        <v>2340000</v>
      </c>
      <c r="D10" s="5">
        <f t="shared" si="0"/>
        <v>14820000</v>
      </c>
      <c r="E10" s="5">
        <f t="shared" si="0"/>
        <v>965000000</v>
      </c>
      <c r="F10" s="5">
        <f t="shared" si="0"/>
        <v>0.43</v>
      </c>
      <c r="G10" s="5">
        <f t="shared" si="0"/>
        <v>0.76</v>
      </c>
      <c r="H10" s="5">
        <f t="shared" si="0"/>
        <v>0.19</v>
      </c>
      <c r="I10" s="5">
        <f t="shared" si="0"/>
        <v>0.37</v>
      </c>
      <c r="J10" s="5">
        <f t="shared" si="0"/>
        <v>0.77</v>
      </c>
      <c r="K10" s="5">
        <f t="shared" si="0"/>
        <v>1.1499999999999999</v>
      </c>
      <c r="L10" s="5">
        <f t="shared" si="0"/>
        <v>2.64</v>
      </c>
      <c r="M10" s="5">
        <f t="shared" si="0"/>
        <v>1.05</v>
      </c>
    </row>
    <row r="11" spans="1:13" x14ac:dyDescent="0.25">
      <c r="A11" s="2" t="s">
        <v>9</v>
      </c>
      <c r="B11" t="str">
        <f t="shared" si="1"/>
        <v>before 1978</v>
      </c>
      <c r="C11" s="5">
        <f t="shared" si="1"/>
        <v>2340000</v>
      </c>
      <c r="D11" s="5">
        <f t="shared" si="0"/>
        <v>14820000</v>
      </c>
      <c r="E11" s="5">
        <f t="shared" si="0"/>
        <v>965000000</v>
      </c>
      <c r="F11" s="5">
        <f t="shared" si="0"/>
        <v>0.43</v>
      </c>
      <c r="G11" s="5">
        <f t="shared" si="0"/>
        <v>0.76</v>
      </c>
      <c r="H11" s="5">
        <f t="shared" si="0"/>
        <v>0.19</v>
      </c>
      <c r="I11" s="5">
        <f t="shared" si="0"/>
        <v>0.37</v>
      </c>
      <c r="J11" s="5">
        <f t="shared" si="0"/>
        <v>0.77</v>
      </c>
      <c r="K11" s="5">
        <f t="shared" si="0"/>
        <v>1.1499999999999999</v>
      </c>
      <c r="L11" s="5">
        <f t="shared" si="0"/>
        <v>2.64</v>
      </c>
      <c r="M11" s="5">
        <f t="shared" si="0"/>
        <v>1.05</v>
      </c>
    </row>
    <row r="12" spans="1:13" x14ac:dyDescent="0.25">
      <c r="A12" s="2" t="s">
        <v>1</v>
      </c>
      <c r="B12" t="str">
        <f t="shared" si="1"/>
        <v>before 1978</v>
      </c>
      <c r="C12" s="5">
        <f t="shared" si="1"/>
        <v>2340000</v>
      </c>
      <c r="D12" s="5">
        <f t="shared" si="0"/>
        <v>14820000</v>
      </c>
      <c r="E12" s="5">
        <f t="shared" si="0"/>
        <v>965000000</v>
      </c>
      <c r="F12" s="5">
        <f t="shared" si="0"/>
        <v>0.43</v>
      </c>
      <c r="G12" s="5">
        <f t="shared" si="0"/>
        <v>0.76</v>
      </c>
      <c r="H12" s="5">
        <f t="shared" si="0"/>
        <v>0.19</v>
      </c>
      <c r="I12" s="5">
        <f t="shared" si="0"/>
        <v>0.37</v>
      </c>
      <c r="J12" s="5">
        <f t="shared" si="0"/>
        <v>0.77</v>
      </c>
      <c r="K12" s="5">
        <f t="shared" si="0"/>
        <v>1.1499999999999999</v>
      </c>
      <c r="L12" s="5">
        <f t="shared" si="0"/>
        <v>2.64</v>
      </c>
      <c r="M12" s="5">
        <f t="shared" si="0"/>
        <v>1.05</v>
      </c>
    </row>
    <row r="13" spans="1:13" x14ac:dyDescent="0.25">
      <c r="A13" s="2" t="s">
        <v>19</v>
      </c>
      <c r="B13" t="str">
        <f t="shared" si="1"/>
        <v>before 1978</v>
      </c>
      <c r="C13" s="5">
        <f t="shared" si="1"/>
        <v>2340000</v>
      </c>
      <c r="D13" s="5">
        <f t="shared" si="0"/>
        <v>14820000</v>
      </c>
      <c r="E13" s="5">
        <f t="shared" si="0"/>
        <v>965000000</v>
      </c>
      <c r="F13" s="5">
        <f t="shared" si="0"/>
        <v>0.43</v>
      </c>
      <c r="G13" s="5">
        <f t="shared" si="0"/>
        <v>0.76</v>
      </c>
      <c r="H13" s="5">
        <f t="shared" si="0"/>
        <v>0.19</v>
      </c>
      <c r="I13" s="5">
        <f t="shared" si="0"/>
        <v>0.37</v>
      </c>
      <c r="J13" s="5">
        <f t="shared" si="0"/>
        <v>0.77</v>
      </c>
      <c r="K13" s="5">
        <f t="shared" si="0"/>
        <v>1.1499999999999999</v>
      </c>
      <c r="L13" s="5">
        <f t="shared" si="0"/>
        <v>2.64</v>
      </c>
      <c r="M13" s="5">
        <f t="shared" si="0"/>
        <v>1.05</v>
      </c>
    </row>
    <row r="14" spans="1:13" x14ac:dyDescent="0.25">
      <c r="A14" s="2" t="s">
        <v>15</v>
      </c>
      <c r="B14" t="str">
        <f t="shared" si="1"/>
        <v>before 1978</v>
      </c>
      <c r="C14" s="5">
        <f t="shared" si="1"/>
        <v>2340000</v>
      </c>
      <c r="D14" s="5">
        <f t="shared" si="0"/>
        <v>14820000</v>
      </c>
      <c r="E14" s="5">
        <f t="shared" si="0"/>
        <v>965000000</v>
      </c>
      <c r="F14" s="5">
        <f t="shared" si="0"/>
        <v>0.43</v>
      </c>
      <c r="G14" s="5">
        <f t="shared" si="0"/>
        <v>0.76</v>
      </c>
      <c r="H14" s="5">
        <f t="shared" si="0"/>
        <v>0.19</v>
      </c>
      <c r="I14" s="5">
        <f t="shared" si="0"/>
        <v>0.37</v>
      </c>
      <c r="J14" s="5">
        <f t="shared" si="0"/>
        <v>0.77</v>
      </c>
      <c r="K14" s="5">
        <f t="shared" si="0"/>
        <v>1.1499999999999999</v>
      </c>
      <c r="L14" s="5">
        <f t="shared" si="0"/>
        <v>2.64</v>
      </c>
      <c r="M14" s="5">
        <f t="shared" si="0"/>
        <v>1.05</v>
      </c>
    </row>
    <row r="15" spans="1:13" x14ac:dyDescent="0.25">
      <c r="A15" s="2" t="s">
        <v>4</v>
      </c>
      <c r="B15" t="str">
        <f t="shared" si="1"/>
        <v>before 1978</v>
      </c>
      <c r="C15" s="5">
        <f t="shared" si="1"/>
        <v>2340000</v>
      </c>
      <c r="D15" s="5">
        <f t="shared" si="0"/>
        <v>14820000</v>
      </c>
      <c r="E15" s="5">
        <f t="shared" si="0"/>
        <v>965000000</v>
      </c>
      <c r="F15" s="5">
        <f t="shared" si="0"/>
        <v>0.43</v>
      </c>
      <c r="G15" s="5">
        <f t="shared" si="0"/>
        <v>0.76</v>
      </c>
      <c r="H15" s="5">
        <f t="shared" si="0"/>
        <v>0.19</v>
      </c>
      <c r="I15" s="5">
        <f t="shared" si="0"/>
        <v>0.37</v>
      </c>
      <c r="J15" s="5">
        <f t="shared" si="0"/>
        <v>0.77</v>
      </c>
      <c r="K15" s="5">
        <f t="shared" si="0"/>
        <v>1.1499999999999999</v>
      </c>
      <c r="L15" s="5">
        <f t="shared" si="0"/>
        <v>2.64</v>
      </c>
      <c r="M15" s="5">
        <f t="shared" si="0"/>
        <v>1.05</v>
      </c>
    </row>
    <row r="16" spans="1:13" x14ac:dyDescent="0.25">
      <c r="A16" s="2" t="s">
        <v>28</v>
      </c>
      <c r="B16" t="str">
        <f t="shared" si="1"/>
        <v>before 1978</v>
      </c>
      <c r="C16" s="5">
        <f t="shared" si="1"/>
        <v>2340000</v>
      </c>
      <c r="D16" s="5">
        <f t="shared" si="0"/>
        <v>14820000</v>
      </c>
      <c r="E16" s="5">
        <f t="shared" si="0"/>
        <v>965000000</v>
      </c>
      <c r="F16" s="5">
        <f t="shared" si="0"/>
        <v>0.43</v>
      </c>
      <c r="G16" s="5">
        <f t="shared" si="0"/>
        <v>0.76</v>
      </c>
      <c r="H16" s="5">
        <f t="shared" si="0"/>
        <v>0.19</v>
      </c>
      <c r="I16" s="5">
        <f t="shared" si="0"/>
        <v>0.37</v>
      </c>
      <c r="J16" s="5">
        <f t="shared" si="0"/>
        <v>0.77</v>
      </c>
      <c r="K16" s="5">
        <f t="shared" si="0"/>
        <v>1.1499999999999999</v>
      </c>
      <c r="L16" s="5">
        <f t="shared" si="0"/>
        <v>2.64</v>
      </c>
      <c r="M16" s="5">
        <f t="shared" si="0"/>
        <v>1.05</v>
      </c>
    </row>
    <row r="17" spans="1:13" x14ac:dyDescent="0.25">
      <c r="A17" s="2" t="s">
        <v>24</v>
      </c>
      <c r="B17" t="str">
        <f t="shared" si="1"/>
        <v>before 1978</v>
      </c>
      <c r="C17" s="5">
        <f t="shared" si="1"/>
        <v>2340000</v>
      </c>
      <c r="D17" s="5">
        <f t="shared" si="0"/>
        <v>14820000</v>
      </c>
      <c r="E17" s="5">
        <f t="shared" si="0"/>
        <v>965000000</v>
      </c>
      <c r="F17" s="5">
        <f t="shared" si="0"/>
        <v>0.43</v>
      </c>
      <c r="G17" s="5">
        <f t="shared" si="0"/>
        <v>0.76</v>
      </c>
      <c r="H17" s="5">
        <f t="shared" si="0"/>
        <v>0.19</v>
      </c>
      <c r="I17" s="5">
        <f t="shared" si="0"/>
        <v>0.37</v>
      </c>
      <c r="J17" s="5">
        <f t="shared" si="0"/>
        <v>0.77</v>
      </c>
      <c r="K17" s="5">
        <f t="shared" si="0"/>
        <v>1.1499999999999999</v>
      </c>
      <c r="L17" s="5">
        <f t="shared" si="0"/>
        <v>2.64</v>
      </c>
      <c r="M17" s="5">
        <f t="shared" si="0"/>
        <v>1.05</v>
      </c>
    </row>
    <row r="18" spans="1:13" x14ac:dyDescent="0.25">
      <c r="A18" s="2" t="s">
        <v>21</v>
      </c>
      <c r="B18" t="str">
        <f t="shared" si="1"/>
        <v>before 1978</v>
      </c>
      <c r="C18" s="5">
        <f t="shared" si="1"/>
        <v>2340000</v>
      </c>
      <c r="D18" s="5">
        <f t="shared" si="0"/>
        <v>14820000</v>
      </c>
      <c r="E18" s="5">
        <f t="shared" si="0"/>
        <v>965000000</v>
      </c>
      <c r="F18" s="5">
        <f t="shared" si="0"/>
        <v>0.43</v>
      </c>
      <c r="G18" s="5">
        <f t="shared" si="0"/>
        <v>0.76</v>
      </c>
      <c r="H18" s="5">
        <f t="shared" si="0"/>
        <v>0.19</v>
      </c>
      <c r="I18" s="5">
        <f t="shared" si="0"/>
        <v>0.37</v>
      </c>
      <c r="J18" s="5">
        <f t="shared" si="0"/>
        <v>0.77</v>
      </c>
      <c r="K18" s="5">
        <f t="shared" si="0"/>
        <v>1.1499999999999999</v>
      </c>
      <c r="L18" s="5">
        <f t="shared" si="0"/>
        <v>2.64</v>
      </c>
      <c r="M18" s="5">
        <f t="shared" si="0"/>
        <v>1.05</v>
      </c>
    </row>
    <row r="19" spans="1:13" x14ac:dyDescent="0.25">
      <c r="A19" s="2" t="s">
        <v>6</v>
      </c>
      <c r="B19" t="str">
        <f t="shared" si="1"/>
        <v>before 1978</v>
      </c>
      <c r="C19" s="5">
        <f t="shared" si="1"/>
        <v>2340000</v>
      </c>
      <c r="D19" s="5">
        <f t="shared" si="0"/>
        <v>14820000</v>
      </c>
      <c r="E19" s="5">
        <f t="shared" si="0"/>
        <v>965000000</v>
      </c>
      <c r="F19" s="5">
        <f t="shared" si="0"/>
        <v>0.43</v>
      </c>
      <c r="G19" s="5">
        <f t="shared" si="0"/>
        <v>0.76</v>
      </c>
      <c r="H19" s="5">
        <f t="shared" si="0"/>
        <v>0.19</v>
      </c>
      <c r="I19" s="5">
        <f t="shared" si="0"/>
        <v>0.37</v>
      </c>
      <c r="J19" s="5">
        <f t="shared" si="0"/>
        <v>0.77</v>
      </c>
      <c r="K19" s="5">
        <f t="shared" si="0"/>
        <v>1.1499999999999999</v>
      </c>
      <c r="L19" s="5">
        <f t="shared" si="0"/>
        <v>2.64</v>
      </c>
      <c r="M19" s="5">
        <f t="shared" si="0"/>
        <v>1.05</v>
      </c>
    </row>
    <row r="20" spans="1:13" x14ac:dyDescent="0.25">
      <c r="A20" s="2" t="s">
        <v>25</v>
      </c>
      <c r="B20" t="str">
        <f t="shared" ref="B20:H30" si="2">B19</f>
        <v>before 1978</v>
      </c>
      <c r="C20" s="5">
        <f t="shared" si="2"/>
        <v>2340000</v>
      </c>
      <c r="D20" s="5">
        <f t="shared" si="0"/>
        <v>14820000</v>
      </c>
      <c r="E20" s="5">
        <f t="shared" si="0"/>
        <v>965000000</v>
      </c>
      <c r="F20" s="5">
        <f t="shared" si="0"/>
        <v>0.43</v>
      </c>
      <c r="G20" s="5">
        <f t="shared" si="0"/>
        <v>0.76</v>
      </c>
      <c r="H20" s="5">
        <f t="shared" si="0"/>
        <v>0.19</v>
      </c>
      <c r="I20" s="5">
        <f t="shared" si="0"/>
        <v>0.37</v>
      </c>
      <c r="J20" s="5">
        <f t="shared" si="0"/>
        <v>0.77</v>
      </c>
      <c r="K20" s="5">
        <f t="shared" si="0"/>
        <v>1.1499999999999999</v>
      </c>
      <c r="L20" s="5">
        <f t="shared" si="0"/>
        <v>2.64</v>
      </c>
      <c r="M20" s="5">
        <f t="shared" si="0"/>
        <v>1.05</v>
      </c>
    </row>
    <row r="21" spans="1:13" x14ac:dyDescent="0.25">
      <c r="A21" s="2" t="s">
        <v>5</v>
      </c>
      <c r="B21" t="str">
        <f t="shared" si="2"/>
        <v>before 1978</v>
      </c>
      <c r="C21" s="5">
        <f t="shared" si="2"/>
        <v>2340000</v>
      </c>
      <c r="D21" s="5">
        <f t="shared" si="0"/>
        <v>14820000</v>
      </c>
      <c r="E21" s="5">
        <f t="shared" si="0"/>
        <v>965000000</v>
      </c>
      <c r="F21" s="5">
        <f t="shared" si="0"/>
        <v>0.43</v>
      </c>
      <c r="G21" s="5">
        <f t="shared" si="0"/>
        <v>0.76</v>
      </c>
      <c r="H21" s="5">
        <f t="shared" si="0"/>
        <v>0.19</v>
      </c>
      <c r="I21" s="5">
        <f t="shared" si="0"/>
        <v>0.37</v>
      </c>
      <c r="J21" s="5">
        <f t="shared" si="0"/>
        <v>0.77</v>
      </c>
      <c r="K21" s="5">
        <f t="shared" si="0"/>
        <v>1.1499999999999999</v>
      </c>
      <c r="L21" s="5">
        <f t="shared" si="0"/>
        <v>2.64</v>
      </c>
      <c r="M21" s="5">
        <f t="shared" si="0"/>
        <v>1.05</v>
      </c>
    </row>
    <row r="22" spans="1:13" x14ac:dyDescent="0.25">
      <c r="A22" s="2" t="s">
        <v>11</v>
      </c>
      <c r="B22" t="str">
        <f t="shared" si="2"/>
        <v>before 1978</v>
      </c>
      <c r="C22" s="5">
        <f t="shared" si="2"/>
        <v>2340000</v>
      </c>
      <c r="D22" s="5">
        <f t="shared" si="0"/>
        <v>14820000</v>
      </c>
      <c r="E22" s="5">
        <f t="shared" si="0"/>
        <v>965000000</v>
      </c>
      <c r="F22" s="5">
        <f t="shared" si="0"/>
        <v>0.43</v>
      </c>
      <c r="G22" s="5">
        <f t="shared" si="0"/>
        <v>0.76</v>
      </c>
      <c r="H22" s="5">
        <f t="shared" si="0"/>
        <v>0.19</v>
      </c>
      <c r="I22" s="5">
        <f t="shared" si="0"/>
        <v>0.37</v>
      </c>
      <c r="J22" s="5">
        <f t="shared" si="0"/>
        <v>0.77</v>
      </c>
      <c r="K22" s="5">
        <f t="shared" si="0"/>
        <v>1.1499999999999999</v>
      </c>
      <c r="L22" s="5">
        <f t="shared" si="0"/>
        <v>2.64</v>
      </c>
      <c r="M22" s="5">
        <f t="shared" si="0"/>
        <v>1.05</v>
      </c>
    </row>
    <row r="23" spans="1:13" x14ac:dyDescent="0.25">
      <c r="A23" s="2" t="s">
        <v>13</v>
      </c>
      <c r="B23" t="str">
        <f t="shared" si="2"/>
        <v>before 1978</v>
      </c>
      <c r="C23" s="5">
        <f t="shared" si="2"/>
        <v>2340000</v>
      </c>
      <c r="D23" s="5">
        <f t="shared" si="0"/>
        <v>14820000</v>
      </c>
      <c r="E23" s="5">
        <f t="shared" si="0"/>
        <v>965000000</v>
      </c>
      <c r="F23" s="5">
        <f t="shared" si="0"/>
        <v>0.43</v>
      </c>
      <c r="G23" s="5">
        <f t="shared" si="0"/>
        <v>0.76</v>
      </c>
      <c r="H23" s="5">
        <f t="shared" si="0"/>
        <v>0.19</v>
      </c>
      <c r="I23" s="5">
        <f t="shared" si="0"/>
        <v>0.37</v>
      </c>
      <c r="J23" s="5">
        <f t="shared" si="0"/>
        <v>0.77</v>
      </c>
      <c r="K23" s="5">
        <f t="shared" si="0"/>
        <v>1.1499999999999999</v>
      </c>
      <c r="L23" s="5">
        <f t="shared" si="0"/>
        <v>2.64</v>
      </c>
      <c r="M23" s="5">
        <f t="shared" si="0"/>
        <v>1.05</v>
      </c>
    </row>
    <row r="24" spans="1:13" x14ac:dyDescent="0.25">
      <c r="A24" s="2" t="s">
        <v>12</v>
      </c>
      <c r="B24" t="str">
        <f t="shared" si="2"/>
        <v>before 1978</v>
      </c>
      <c r="C24" s="5">
        <f t="shared" si="2"/>
        <v>2340000</v>
      </c>
      <c r="D24" s="5">
        <f t="shared" si="0"/>
        <v>14820000</v>
      </c>
      <c r="E24" s="5">
        <f t="shared" si="0"/>
        <v>965000000</v>
      </c>
      <c r="F24" s="5">
        <f t="shared" si="0"/>
        <v>0.43</v>
      </c>
      <c r="G24" s="5">
        <f t="shared" si="0"/>
        <v>0.76</v>
      </c>
      <c r="H24" s="5">
        <f t="shared" si="0"/>
        <v>0.19</v>
      </c>
      <c r="I24" s="5">
        <f t="shared" si="0"/>
        <v>0.37</v>
      </c>
      <c r="J24" s="5">
        <f t="shared" si="0"/>
        <v>0.77</v>
      </c>
      <c r="K24" s="5">
        <f t="shared" si="0"/>
        <v>1.1499999999999999</v>
      </c>
      <c r="L24" s="5">
        <f t="shared" si="0"/>
        <v>2.64</v>
      </c>
      <c r="M24" s="5">
        <f t="shared" si="0"/>
        <v>1.05</v>
      </c>
    </row>
    <row r="25" spans="1:13" x14ac:dyDescent="0.25">
      <c r="A25" s="2" t="s">
        <v>17</v>
      </c>
      <c r="B25" t="str">
        <f t="shared" si="2"/>
        <v>before 1978</v>
      </c>
      <c r="C25" s="5">
        <f t="shared" si="2"/>
        <v>2340000</v>
      </c>
      <c r="D25" s="5">
        <f t="shared" si="0"/>
        <v>14820000</v>
      </c>
      <c r="E25" s="5">
        <f t="shared" si="0"/>
        <v>965000000</v>
      </c>
      <c r="F25" s="5">
        <f t="shared" si="0"/>
        <v>0.43</v>
      </c>
      <c r="G25" s="5">
        <f t="shared" si="0"/>
        <v>0.76</v>
      </c>
      <c r="H25" s="5">
        <f t="shared" si="0"/>
        <v>0.19</v>
      </c>
      <c r="I25" s="5">
        <f t="shared" si="0"/>
        <v>0.37</v>
      </c>
      <c r="J25" s="5">
        <f t="shared" si="0"/>
        <v>0.77</v>
      </c>
      <c r="K25" s="5">
        <f t="shared" si="0"/>
        <v>1.1499999999999999</v>
      </c>
      <c r="L25" s="5">
        <f t="shared" si="0"/>
        <v>2.64</v>
      </c>
      <c r="M25" s="5">
        <f t="shared" si="0"/>
        <v>1.05</v>
      </c>
    </row>
    <row r="26" spans="1:13" x14ac:dyDescent="0.25">
      <c r="A26" s="2" t="s">
        <v>7</v>
      </c>
      <c r="B26" t="str">
        <f t="shared" si="2"/>
        <v>before 1978</v>
      </c>
      <c r="C26" s="5">
        <f t="shared" si="2"/>
        <v>2340000</v>
      </c>
      <c r="D26" s="5">
        <f t="shared" si="0"/>
        <v>14820000</v>
      </c>
      <c r="E26" s="5">
        <f t="shared" si="0"/>
        <v>965000000</v>
      </c>
      <c r="F26" s="5">
        <f t="shared" si="0"/>
        <v>0.43</v>
      </c>
      <c r="G26" s="5">
        <f t="shared" si="0"/>
        <v>0.76</v>
      </c>
      <c r="H26" s="5">
        <f t="shared" si="0"/>
        <v>0.19</v>
      </c>
      <c r="I26" s="5">
        <f t="shared" si="0"/>
        <v>0.37</v>
      </c>
      <c r="J26" s="5">
        <f t="shared" si="0"/>
        <v>0.77</v>
      </c>
      <c r="K26" s="5">
        <f t="shared" si="0"/>
        <v>1.1499999999999999</v>
      </c>
      <c r="L26" s="5">
        <f t="shared" si="0"/>
        <v>2.64</v>
      </c>
      <c r="M26" s="5">
        <f t="shared" si="0"/>
        <v>1.05</v>
      </c>
    </row>
    <row r="27" spans="1:13" x14ac:dyDescent="0.25">
      <c r="A27" s="2" t="s">
        <v>27</v>
      </c>
      <c r="B27" t="str">
        <f t="shared" si="2"/>
        <v>before 1978</v>
      </c>
      <c r="C27" s="5">
        <f t="shared" si="2"/>
        <v>2340000</v>
      </c>
      <c r="D27" s="5">
        <f t="shared" si="0"/>
        <v>14820000</v>
      </c>
      <c r="E27" s="5">
        <f t="shared" si="0"/>
        <v>965000000</v>
      </c>
      <c r="F27" s="5">
        <f t="shared" si="0"/>
        <v>0.43</v>
      </c>
      <c r="G27" s="5">
        <f t="shared" si="0"/>
        <v>0.76</v>
      </c>
      <c r="H27" s="5">
        <f t="shared" si="0"/>
        <v>0.19</v>
      </c>
      <c r="I27" s="5">
        <f t="shared" si="0"/>
        <v>0.37</v>
      </c>
      <c r="J27" s="5">
        <f t="shared" si="0"/>
        <v>0.77</v>
      </c>
      <c r="K27" s="5">
        <f t="shared" si="0"/>
        <v>1.1499999999999999</v>
      </c>
      <c r="L27" s="5">
        <f t="shared" si="0"/>
        <v>2.64</v>
      </c>
      <c r="M27" s="5">
        <f t="shared" si="0"/>
        <v>1.05</v>
      </c>
    </row>
    <row r="28" spans="1:13" x14ac:dyDescent="0.25">
      <c r="A28" s="2" t="s">
        <v>18</v>
      </c>
      <c r="B28" t="str">
        <f t="shared" si="2"/>
        <v>before 1978</v>
      </c>
      <c r="C28" s="5">
        <f t="shared" si="2"/>
        <v>2340000</v>
      </c>
      <c r="D28" s="5">
        <f t="shared" si="0"/>
        <v>14820000</v>
      </c>
      <c r="E28" s="5">
        <f t="shared" si="0"/>
        <v>965000000</v>
      </c>
      <c r="F28" s="5">
        <f t="shared" si="0"/>
        <v>0.43</v>
      </c>
      <c r="G28" s="5">
        <f t="shared" si="0"/>
        <v>0.76</v>
      </c>
      <c r="H28" s="5">
        <f t="shared" si="0"/>
        <v>0.19</v>
      </c>
      <c r="I28" s="5">
        <f t="shared" ref="I28:M30" si="3">I27</f>
        <v>0.37</v>
      </c>
      <c r="J28" s="5">
        <f t="shared" si="3"/>
        <v>0.77</v>
      </c>
      <c r="K28" s="5">
        <f t="shared" si="3"/>
        <v>1.1499999999999999</v>
      </c>
      <c r="L28" s="5">
        <f t="shared" si="3"/>
        <v>2.64</v>
      </c>
      <c r="M28" s="5">
        <f t="shared" si="3"/>
        <v>1.05</v>
      </c>
    </row>
    <row r="29" spans="1:13" x14ac:dyDescent="0.25">
      <c r="A29" s="2" t="s">
        <v>3</v>
      </c>
      <c r="B29" t="str">
        <f t="shared" si="2"/>
        <v>before 1978</v>
      </c>
      <c r="C29" s="5">
        <f t="shared" si="2"/>
        <v>2340000</v>
      </c>
      <c r="D29" s="5">
        <f t="shared" si="2"/>
        <v>14820000</v>
      </c>
      <c r="E29" s="5">
        <f t="shared" si="2"/>
        <v>965000000</v>
      </c>
      <c r="F29" s="5">
        <f t="shared" si="2"/>
        <v>0.43</v>
      </c>
      <c r="G29" s="5">
        <f t="shared" si="2"/>
        <v>0.76</v>
      </c>
      <c r="H29" s="5">
        <f t="shared" si="2"/>
        <v>0.19</v>
      </c>
      <c r="I29" s="5">
        <f t="shared" si="3"/>
        <v>0.37</v>
      </c>
      <c r="J29" s="5">
        <f t="shared" si="3"/>
        <v>0.77</v>
      </c>
      <c r="K29" s="5">
        <f t="shared" si="3"/>
        <v>1.1499999999999999</v>
      </c>
      <c r="L29" s="5">
        <f t="shared" si="3"/>
        <v>2.64</v>
      </c>
      <c r="M29" s="5">
        <f t="shared" si="3"/>
        <v>1.05</v>
      </c>
    </row>
    <row r="30" spans="1:13" x14ac:dyDescent="0.25">
      <c r="A30" s="2" t="s">
        <v>30</v>
      </c>
      <c r="B30" t="str">
        <f t="shared" si="2"/>
        <v>before 1978</v>
      </c>
      <c r="C30" s="5">
        <f t="shared" si="2"/>
        <v>2340000</v>
      </c>
      <c r="D30" s="5">
        <f t="shared" si="2"/>
        <v>14820000</v>
      </c>
      <c r="E30" s="5">
        <f t="shared" si="2"/>
        <v>965000000</v>
      </c>
      <c r="F30" s="5">
        <f t="shared" si="2"/>
        <v>0.43</v>
      </c>
      <c r="G30" s="5">
        <f t="shared" si="2"/>
        <v>0.76</v>
      </c>
      <c r="H30" s="5">
        <f t="shared" si="2"/>
        <v>0.19</v>
      </c>
      <c r="I30" s="5">
        <f t="shared" si="3"/>
        <v>0.37</v>
      </c>
      <c r="J30" s="5">
        <f t="shared" si="3"/>
        <v>0.77</v>
      </c>
      <c r="K30" s="5">
        <f t="shared" si="3"/>
        <v>1.1499999999999999</v>
      </c>
      <c r="L30" s="5">
        <f t="shared" si="3"/>
        <v>2.64</v>
      </c>
      <c r="M30" s="5">
        <f t="shared" si="3"/>
        <v>1.05</v>
      </c>
    </row>
    <row r="31" spans="1:13" x14ac:dyDescent="0.25">
      <c r="A31" s="6" t="s">
        <v>16</v>
      </c>
      <c r="B31" t="s">
        <v>62</v>
      </c>
      <c r="C31" s="8">
        <v>440000</v>
      </c>
      <c r="D31" s="8">
        <v>3910000</v>
      </c>
      <c r="E31" s="8">
        <v>268000000</v>
      </c>
      <c r="F31" s="9">
        <v>0.48</v>
      </c>
      <c r="G31" s="9">
        <v>0.72</v>
      </c>
      <c r="H31" s="9">
        <v>0.22</v>
      </c>
      <c r="I31" s="9">
        <v>0.45</v>
      </c>
      <c r="J31" s="9">
        <v>0.4</v>
      </c>
      <c r="K31" s="9">
        <v>0.64</v>
      </c>
      <c r="L31" s="9">
        <v>2.37</v>
      </c>
      <c r="M31" s="9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440000</v>
      </c>
      <c r="D32" s="5">
        <f t="shared" ref="D32:M57" si="4">D31</f>
        <v>3910000</v>
      </c>
      <c r="E32" s="5">
        <f t="shared" si="4"/>
        <v>268000000</v>
      </c>
      <c r="F32" s="5">
        <f t="shared" si="4"/>
        <v>0.48</v>
      </c>
      <c r="G32" s="5">
        <f t="shared" si="4"/>
        <v>0.72</v>
      </c>
      <c r="H32" s="5">
        <f t="shared" si="4"/>
        <v>0.22</v>
      </c>
      <c r="I32" s="5">
        <f t="shared" si="4"/>
        <v>0.45</v>
      </c>
      <c r="J32" s="5">
        <f t="shared" si="4"/>
        <v>0.4</v>
      </c>
      <c r="K32" s="5">
        <f t="shared" si="4"/>
        <v>0.64</v>
      </c>
      <c r="L32" s="5">
        <f t="shared" si="4"/>
        <v>2.37</v>
      </c>
      <c r="M32" s="5">
        <f t="shared" si="4"/>
        <v>0.71</v>
      </c>
    </row>
    <row r="33" spans="1:13" x14ac:dyDescent="0.25">
      <c r="A33" s="2" t="s">
        <v>20</v>
      </c>
      <c r="B33" t="str">
        <f t="shared" ref="B33:C48" si="5">B32</f>
        <v>1979 - 1994</v>
      </c>
      <c r="C33" s="5">
        <f t="shared" si="5"/>
        <v>440000</v>
      </c>
      <c r="D33" s="5">
        <f t="shared" si="4"/>
        <v>3910000</v>
      </c>
      <c r="E33" s="5">
        <f t="shared" si="4"/>
        <v>268000000</v>
      </c>
      <c r="F33" s="5">
        <f t="shared" si="4"/>
        <v>0.48</v>
      </c>
      <c r="G33" s="5">
        <f t="shared" si="4"/>
        <v>0.72</v>
      </c>
      <c r="H33" s="5">
        <f t="shared" si="4"/>
        <v>0.22</v>
      </c>
      <c r="I33" s="5">
        <f t="shared" si="4"/>
        <v>0.45</v>
      </c>
      <c r="J33" s="5">
        <f t="shared" si="4"/>
        <v>0.4</v>
      </c>
      <c r="K33" s="5">
        <f t="shared" si="4"/>
        <v>0.64</v>
      </c>
      <c r="L33" s="5">
        <f t="shared" si="4"/>
        <v>2.37</v>
      </c>
      <c r="M33" s="5">
        <f t="shared" si="4"/>
        <v>0.71</v>
      </c>
    </row>
    <row r="34" spans="1:13" x14ac:dyDescent="0.25">
      <c r="A34" s="2" t="s">
        <v>23</v>
      </c>
      <c r="B34" t="str">
        <f t="shared" si="5"/>
        <v>1979 - 1994</v>
      </c>
      <c r="C34" s="5">
        <f t="shared" si="5"/>
        <v>440000</v>
      </c>
      <c r="D34" s="5">
        <f t="shared" si="4"/>
        <v>3910000</v>
      </c>
      <c r="E34" s="5">
        <f t="shared" si="4"/>
        <v>268000000</v>
      </c>
      <c r="F34" s="5">
        <f t="shared" si="4"/>
        <v>0.48</v>
      </c>
      <c r="G34" s="5">
        <f t="shared" si="4"/>
        <v>0.72</v>
      </c>
      <c r="H34" s="5">
        <f t="shared" si="4"/>
        <v>0.22</v>
      </c>
      <c r="I34" s="5">
        <f t="shared" si="4"/>
        <v>0.45</v>
      </c>
      <c r="J34" s="5">
        <f t="shared" si="4"/>
        <v>0.4</v>
      </c>
      <c r="K34" s="5">
        <f t="shared" si="4"/>
        <v>0.64</v>
      </c>
      <c r="L34" s="5">
        <f t="shared" si="4"/>
        <v>2.37</v>
      </c>
      <c r="M34" s="5">
        <f t="shared" si="4"/>
        <v>0.71</v>
      </c>
    </row>
    <row r="35" spans="1:13" x14ac:dyDescent="0.25">
      <c r="A35" s="2" t="s">
        <v>14</v>
      </c>
      <c r="B35" t="str">
        <f t="shared" si="5"/>
        <v>1979 - 1994</v>
      </c>
      <c r="C35" s="5">
        <f t="shared" si="5"/>
        <v>440000</v>
      </c>
      <c r="D35" s="5">
        <f t="shared" si="4"/>
        <v>3910000</v>
      </c>
      <c r="E35" s="5">
        <f t="shared" si="4"/>
        <v>268000000</v>
      </c>
      <c r="F35" s="5">
        <f t="shared" si="4"/>
        <v>0.48</v>
      </c>
      <c r="G35" s="5">
        <f t="shared" si="4"/>
        <v>0.72</v>
      </c>
      <c r="H35" s="5">
        <f t="shared" si="4"/>
        <v>0.22</v>
      </c>
      <c r="I35" s="5">
        <f t="shared" si="4"/>
        <v>0.45</v>
      </c>
      <c r="J35" s="5">
        <f t="shared" si="4"/>
        <v>0.4</v>
      </c>
      <c r="K35" s="5">
        <f t="shared" si="4"/>
        <v>0.64</v>
      </c>
      <c r="L35" s="5">
        <f t="shared" si="4"/>
        <v>2.37</v>
      </c>
      <c r="M35" s="5">
        <f t="shared" si="4"/>
        <v>0.71</v>
      </c>
    </row>
    <row r="36" spans="1:13" x14ac:dyDescent="0.25">
      <c r="A36" s="2" t="s">
        <v>22</v>
      </c>
      <c r="B36" t="str">
        <f t="shared" si="5"/>
        <v>1979 - 1994</v>
      </c>
      <c r="C36" s="5">
        <f t="shared" si="5"/>
        <v>440000</v>
      </c>
      <c r="D36" s="5">
        <f t="shared" si="4"/>
        <v>3910000</v>
      </c>
      <c r="E36" s="5">
        <f t="shared" si="4"/>
        <v>268000000</v>
      </c>
      <c r="F36" s="5">
        <f t="shared" si="4"/>
        <v>0.48</v>
      </c>
      <c r="G36" s="5">
        <f t="shared" si="4"/>
        <v>0.72</v>
      </c>
      <c r="H36" s="5">
        <f t="shared" si="4"/>
        <v>0.22</v>
      </c>
      <c r="I36" s="5">
        <f t="shared" si="4"/>
        <v>0.45</v>
      </c>
      <c r="J36" s="5">
        <f t="shared" si="4"/>
        <v>0.4</v>
      </c>
      <c r="K36" s="5">
        <f t="shared" si="4"/>
        <v>0.64</v>
      </c>
      <c r="L36" s="5">
        <f t="shared" si="4"/>
        <v>2.37</v>
      </c>
      <c r="M36" s="5">
        <f t="shared" si="4"/>
        <v>0.71</v>
      </c>
    </row>
    <row r="37" spans="1:13" x14ac:dyDescent="0.25">
      <c r="A37" s="2" t="s">
        <v>8</v>
      </c>
      <c r="B37" t="str">
        <f t="shared" si="5"/>
        <v>1979 - 1994</v>
      </c>
      <c r="C37" s="5">
        <f t="shared" si="5"/>
        <v>440000</v>
      </c>
      <c r="D37" s="5">
        <f t="shared" si="4"/>
        <v>3910000</v>
      </c>
      <c r="E37" s="5">
        <f t="shared" si="4"/>
        <v>268000000</v>
      </c>
      <c r="F37" s="5">
        <f t="shared" si="4"/>
        <v>0.48</v>
      </c>
      <c r="G37" s="5">
        <f t="shared" si="4"/>
        <v>0.72</v>
      </c>
      <c r="H37" s="5">
        <f t="shared" si="4"/>
        <v>0.22</v>
      </c>
      <c r="I37" s="5">
        <f t="shared" si="4"/>
        <v>0.45</v>
      </c>
      <c r="J37" s="5">
        <f t="shared" si="4"/>
        <v>0.4</v>
      </c>
      <c r="K37" s="5">
        <f t="shared" si="4"/>
        <v>0.64</v>
      </c>
      <c r="L37" s="5">
        <f t="shared" si="4"/>
        <v>2.37</v>
      </c>
      <c r="M37" s="5">
        <f t="shared" si="4"/>
        <v>0.71</v>
      </c>
    </row>
    <row r="38" spans="1:13" x14ac:dyDescent="0.25">
      <c r="A38" s="2" t="s">
        <v>26</v>
      </c>
      <c r="B38" t="str">
        <f t="shared" si="5"/>
        <v>1979 - 1994</v>
      </c>
      <c r="C38" s="5">
        <f t="shared" si="5"/>
        <v>440000</v>
      </c>
      <c r="D38" s="5">
        <f t="shared" si="4"/>
        <v>3910000</v>
      </c>
      <c r="E38" s="5">
        <f t="shared" si="4"/>
        <v>268000000</v>
      </c>
      <c r="F38" s="5">
        <f t="shared" si="4"/>
        <v>0.48</v>
      </c>
      <c r="G38" s="5">
        <f t="shared" si="4"/>
        <v>0.72</v>
      </c>
      <c r="H38" s="5">
        <f t="shared" si="4"/>
        <v>0.22</v>
      </c>
      <c r="I38" s="5">
        <f t="shared" si="4"/>
        <v>0.45</v>
      </c>
      <c r="J38" s="5">
        <f t="shared" si="4"/>
        <v>0.4</v>
      </c>
      <c r="K38" s="5">
        <f t="shared" si="4"/>
        <v>0.64</v>
      </c>
      <c r="L38" s="5">
        <f t="shared" si="4"/>
        <v>2.37</v>
      </c>
      <c r="M38" s="5">
        <f t="shared" si="4"/>
        <v>0.71</v>
      </c>
    </row>
    <row r="39" spans="1:13" x14ac:dyDescent="0.25">
      <c r="A39" s="2" t="s">
        <v>29</v>
      </c>
      <c r="B39" t="str">
        <f t="shared" si="5"/>
        <v>1979 - 1994</v>
      </c>
      <c r="C39" s="5">
        <f t="shared" si="5"/>
        <v>440000</v>
      </c>
      <c r="D39" s="5">
        <f t="shared" si="4"/>
        <v>3910000</v>
      </c>
      <c r="E39" s="5">
        <f t="shared" si="4"/>
        <v>268000000</v>
      </c>
      <c r="F39" s="5">
        <f t="shared" si="4"/>
        <v>0.48</v>
      </c>
      <c r="G39" s="5">
        <f t="shared" si="4"/>
        <v>0.72</v>
      </c>
      <c r="H39" s="5">
        <f t="shared" si="4"/>
        <v>0.22</v>
      </c>
      <c r="I39" s="5">
        <f t="shared" si="4"/>
        <v>0.45</v>
      </c>
      <c r="J39" s="5">
        <f t="shared" si="4"/>
        <v>0.4</v>
      </c>
      <c r="K39" s="5">
        <f t="shared" si="4"/>
        <v>0.64</v>
      </c>
      <c r="L39" s="5">
        <f t="shared" si="4"/>
        <v>2.37</v>
      </c>
      <c r="M39" s="5">
        <f t="shared" si="4"/>
        <v>0.71</v>
      </c>
    </row>
    <row r="40" spans="1:13" x14ac:dyDescent="0.25">
      <c r="A40" s="2" t="s">
        <v>9</v>
      </c>
      <c r="B40" t="str">
        <f t="shared" si="5"/>
        <v>1979 - 1994</v>
      </c>
      <c r="C40" s="5">
        <f t="shared" si="5"/>
        <v>440000</v>
      </c>
      <c r="D40" s="5">
        <f t="shared" si="4"/>
        <v>3910000</v>
      </c>
      <c r="E40" s="5">
        <f t="shared" si="4"/>
        <v>268000000</v>
      </c>
      <c r="F40" s="5">
        <f t="shared" si="4"/>
        <v>0.48</v>
      </c>
      <c r="G40" s="5">
        <f t="shared" si="4"/>
        <v>0.72</v>
      </c>
      <c r="H40" s="5">
        <f t="shared" si="4"/>
        <v>0.22</v>
      </c>
      <c r="I40" s="5">
        <f t="shared" si="4"/>
        <v>0.45</v>
      </c>
      <c r="J40" s="5">
        <f t="shared" si="4"/>
        <v>0.4</v>
      </c>
      <c r="K40" s="5">
        <f t="shared" si="4"/>
        <v>0.64</v>
      </c>
      <c r="L40" s="5">
        <f t="shared" si="4"/>
        <v>2.37</v>
      </c>
      <c r="M40" s="5">
        <f t="shared" si="4"/>
        <v>0.71</v>
      </c>
    </row>
    <row r="41" spans="1:13" x14ac:dyDescent="0.25">
      <c r="A41" s="2" t="s">
        <v>1</v>
      </c>
      <c r="B41" t="str">
        <f t="shared" si="5"/>
        <v>1979 - 1994</v>
      </c>
      <c r="C41" s="5">
        <f t="shared" si="5"/>
        <v>440000</v>
      </c>
      <c r="D41" s="5">
        <f t="shared" si="4"/>
        <v>3910000</v>
      </c>
      <c r="E41" s="5">
        <f t="shared" si="4"/>
        <v>268000000</v>
      </c>
      <c r="F41" s="5">
        <f t="shared" si="4"/>
        <v>0.48</v>
      </c>
      <c r="G41" s="5">
        <f t="shared" si="4"/>
        <v>0.72</v>
      </c>
      <c r="H41" s="5">
        <f t="shared" si="4"/>
        <v>0.22</v>
      </c>
      <c r="I41" s="5">
        <f t="shared" si="4"/>
        <v>0.45</v>
      </c>
      <c r="J41" s="5">
        <f t="shared" si="4"/>
        <v>0.4</v>
      </c>
      <c r="K41" s="5">
        <f t="shared" si="4"/>
        <v>0.64</v>
      </c>
      <c r="L41" s="5">
        <f t="shared" si="4"/>
        <v>2.37</v>
      </c>
      <c r="M41" s="5">
        <f t="shared" si="4"/>
        <v>0.71</v>
      </c>
    </row>
    <row r="42" spans="1:13" x14ac:dyDescent="0.25">
      <c r="A42" s="2" t="s">
        <v>19</v>
      </c>
      <c r="B42" t="str">
        <f t="shared" si="5"/>
        <v>1979 - 1994</v>
      </c>
      <c r="C42" s="5">
        <f t="shared" si="5"/>
        <v>440000</v>
      </c>
      <c r="D42" s="5">
        <f t="shared" si="4"/>
        <v>3910000</v>
      </c>
      <c r="E42" s="5">
        <f t="shared" si="4"/>
        <v>268000000</v>
      </c>
      <c r="F42" s="5">
        <f t="shared" si="4"/>
        <v>0.48</v>
      </c>
      <c r="G42" s="5">
        <f t="shared" si="4"/>
        <v>0.72</v>
      </c>
      <c r="H42" s="5">
        <f t="shared" si="4"/>
        <v>0.22</v>
      </c>
      <c r="I42" s="5">
        <f t="shared" si="4"/>
        <v>0.45</v>
      </c>
      <c r="J42" s="5">
        <f t="shared" si="4"/>
        <v>0.4</v>
      </c>
      <c r="K42" s="5">
        <f t="shared" si="4"/>
        <v>0.64</v>
      </c>
      <c r="L42" s="5">
        <f t="shared" si="4"/>
        <v>2.37</v>
      </c>
      <c r="M42" s="5">
        <f t="shared" si="4"/>
        <v>0.71</v>
      </c>
    </row>
    <row r="43" spans="1:13" x14ac:dyDescent="0.25">
      <c r="A43" s="2" t="s">
        <v>15</v>
      </c>
      <c r="B43" t="str">
        <f t="shared" si="5"/>
        <v>1979 - 1994</v>
      </c>
      <c r="C43" s="5">
        <f t="shared" si="5"/>
        <v>440000</v>
      </c>
      <c r="D43" s="5">
        <f t="shared" si="4"/>
        <v>3910000</v>
      </c>
      <c r="E43" s="5">
        <f t="shared" si="4"/>
        <v>268000000</v>
      </c>
      <c r="F43" s="5">
        <f t="shared" si="4"/>
        <v>0.48</v>
      </c>
      <c r="G43" s="5">
        <f t="shared" si="4"/>
        <v>0.72</v>
      </c>
      <c r="H43" s="5">
        <f t="shared" si="4"/>
        <v>0.22</v>
      </c>
      <c r="I43" s="5">
        <f t="shared" si="4"/>
        <v>0.45</v>
      </c>
      <c r="J43" s="5">
        <f t="shared" si="4"/>
        <v>0.4</v>
      </c>
      <c r="K43" s="5">
        <f t="shared" si="4"/>
        <v>0.64</v>
      </c>
      <c r="L43" s="5">
        <f t="shared" si="4"/>
        <v>2.37</v>
      </c>
      <c r="M43" s="5">
        <f t="shared" si="4"/>
        <v>0.71</v>
      </c>
    </row>
    <row r="44" spans="1:13" x14ac:dyDescent="0.25">
      <c r="A44" s="2" t="s">
        <v>4</v>
      </c>
      <c r="B44" t="str">
        <f t="shared" si="5"/>
        <v>1979 - 1994</v>
      </c>
      <c r="C44" s="5">
        <f t="shared" si="5"/>
        <v>440000</v>
      </c>
      <c r="D44" s="5">
        <f t="shared" si="4"/>
        <v>3910000</v>
      </c>
      <c r="E44" s="5">
        <f t="shared" si="4"/>
        <v>268000000</v>
      </c>
      <c r="F44" s="5">
        <f t="shared" si="4"/>
        <v>0.48</v>
      </c>
      <c r="G44" s="5">
        <f t="shared" si="4"/>
        <v>0.72</v>
      </c>
      <c r="H44" s="5">
        <f t="shared" si="4"/>
        <v>0.22</v>
      </c>
      <c r="I44" s="5">
        <f t="shared" si="4"/>
        <v>0.45</v>
      </c>
      <c r="J44" s="5">
        <f t="shared" si="4"/>
        <v>0.4</v>
      </c>
      <c r="K44" s="5">
        <f t="shared" si="4"/>
        <v>0.64</v>
      </c>
      <c r="L44" s="5">
        <f t="shared" si="4"/>
        <v>2.37</v>
      </c>
      <c r="M44" s="5">
        <f t="shared" si="4"/>
        <v>0.71</v>
      </c>
    </row>
    <row r="45" spans="1:13" x14ac:dyDescent="0.25">
      <c r="A45" s="2" t="s">
        <v>28</v>
      </c>
      <c r="B45" t="str">
        <f t="shared" si="5"/>
        <v>1979 - 1994</v>
      </c>
      <c r="C45" s="5">
        <f t="shared" si="5"/>
        <v>440000</v>
      </c>
      <c r="D45" s="5">
        <f t="shared" si="4"/>
        <v>3910000</v>
      </c>
      <c r="E45" s="5">
        <f t="shared" si="4"/>
        <v>268000000</v>
      </c>
      <c r="F45" s="5">
        <f t="shared" si="4"/>
        <v>0.48</v>
      </c>
      <c r="G45" s="5">
        <f t="shared" si="4"/>
        <v>0.72</v>
      </c>
      <c r="H45" s="5">
        <f t="shared" si="4"/>
        <v>0.22</v>
      </c>
      <c r="I45" s="5">
        <f t="shared" si="4"/>
        <v>0.45</v>
      </c>
      <c r="J45" s="5">
        <f t="shared" si="4"/>
        <v>0.4</v>
      </c>
      <c r="K45" s="5">
        <f t="shared" si="4"/>
        <v>0.64</v>
      </c>
      <c r="L45" s="5">
        <f t="shared" si="4"/>
        <v>2.37</v>
      </c>
      <c r="M45" s="5">
        <f t="shared" si="4"/>
        <v>0.71</v>
      </c>
    </row>
    <row r="46" spans="1:13" x14ac:dyDescent="0.25">
      <c r="A46" s="2" t="s">
        <v>24</v>
      </c>
      <c r="B46" t="str">
        <f t="shared" si="5"/>
        <v>1979 - 1994</v>
      </c>
      <c r="C46" s="5">
        <f t="shared" si="5"/>
        <v>440000</v>
      </c>
      <c r="D46" s="5">
        <f t="shared" si="4"/>
        <v>3910000</v>
      </c>
      <c r="E46" s="5">
        <f t="shared" si="4"/>
        <v>268000000</v>
      </c>
      <c r="F46" s="5">
        <f t="shared" si="4"/>
        <v>0.48</v>
      </c>
      <c r="G46" s="5">
        <f t="shared" si="4"/>
        <v>0.72</v>
      </c>
      <c r="H46" s="5">
        <f t="shared" si="4"/>
        <v>0.22</v>
      </c>
      <c r="I46" s="5">
        <f t="shared" si="4"/>
        <v>0.45</v>
      </c>
      <c r="J46" s="5">
        <f t="shared" si="4"/>
        <v>0.4</v>
      </c>
      <c r="K46" s="5">
        <f t="shared" si="4"/>
        <v>0.64</v>
      </c>
      <c r="L46" s="5">
        <f t="shared" si="4"/>
        <v>2.37</v>
      </c>
      <c r="M46" s="5">
        <f t="shared" si="4"/>
        <v>0.71</v>
      </c>
    </row>
    <row r="47" spans="1:13" x14ac:dyDescent="0.25">
      <c r="A47" s="2" t="s">
        <v>21</v>
      </c>
      <c r="B47" t="str">
        <f t="shared" si="5"/>
        <v>1979 - 1994</v>
      </c>
      <c r="C47" s="5">
        <f t="shared" si="5"/>
        <v>440000</v>
      </c>
      <c r="D47" s="5">
        <f t="shared" si="4"/>
        <v>3910000</v>
      </c>
      <c r="E47" s="5">
        <f t="shared" si="4"/>
        <v>268000000</v>
      </c>
      <c r="F47" s="5">
        <f t="shared" si="4"/>
        <v>0.48</v>
      </c>
      <c r="G47" s="5">
        <f t="shared" si="4"/>
        <v>0.72</v>
      </c>
      <c r="H47" s="5">
        <f t="shared" si="4"/>
        <v>0.22</v>
      </c>
      <c r="I47" s="5">
        <f t="shared" si="4"/>
        <v>0.45</v>
      </c>
      <c r="J47" s="5">
        <f t="shared" si="4"/>
        <v>0.4</v>
      </c>
      <c r="K47" s="5">
        <f t="shared" si="4"/>
        <v>0.64</v>
      </c>
      <c r="L47" s="5">
        <f t="shared" si="4"/>
        <v>2.37</v>
      </c>
      <c r="M47" s="5">
        <f t="shared" si="4"/>
        <v>0.71</v>
      </c>
    </row>
    <row r="48" spans="1:13" x14ac:dyDescent="0.25">
      <c r="A48" s="2" t="s">
        <v>6</v>
      </c>
      <c r="B48" t="str">
        <f t="shared" si="5"/>
        <v>1979 - 1994</v>
      </c>
      <c r="C48" s="5">
        <f t="shared" si="5"/>
        <v>440000</v>
      </c>
      <c r="D48" s="5">
        <f t="shared" si="4"/>
        <v>3910000</v>
      </c>
      <c r="E48" s="5">
        <f t="shared" si="4"/>
        <v>268000000</v>
      </c>
      <c r="F48" s="5">
        <f t="shared" si="4"/>
        <v>0.48</v>
      </c>
      <c r="G48" s="5">
        <f t="shared" si="4"/>
        <v>0.72</v>
      </c>
      <c r="H48" s="5">
        <f t="shared" si="4"/>
        <v>0.22</v>
      </c>
      <c r="I48" s="5">
        <f t="shared" si="4"/>
        <v>0.45</v>
      </c>
      <c r="J48" s="5">
        <f t="shared" si="4"/>
        <v>0.4</v>
      </c>
      <c r="K48" s="5">
        <f t="shared" si="4"/>
        <v>0.64</v>
      </c>
      <c r="L48" s="5">
        <f t="shared" si="4"/>
        <v>2.37</v>
      </c>
      <c r="M48" s="5">
        <f t="shared" si="4"/>
        <v>0.71</v>
      </c>
    </row>
    <row r="49" spans="1:13" x14ac:dyDescent="0.25">
      <c r="A49" s="2" t="s">
        <v>25</v>
      </c>
      <c r="B49" t="str">
        <f t="shared" ref="B49:H59" si="6">B48</f>
        <v>1979 - 1994</v>
      </c>
      <c r="C49" s="5">
        <f t="shared" si="6"/>
        <v>440000</v>
      </c>
      <c r="D49" s="5">
        <f t="shared" si="4"/>
        <v>3910000</v>
      </c>
      <c r="E49" s="5">
        <f t="shared" si="4"/>
        <v>268000000</v>
      </c>
      <c r="F49" s="5">
        <f t="shared" si="4"/>
        <v>0.48</v>
      </c>
      <c r="G49" s="5">
        <f t="shared" si="4"/>
        <v>0.72</v>
      </c>
      <c r="H49" s="5">
        <f t="shared" si="4"/>
        <v>0.22</v>
      </c>
      <c r="I49" s="5">
        <f t="shared" si="4"/>
        <v>0.45</v>
      </c>
      <c r="J49" s="5">
        <f t="shared" si="4"/>
        <v>0.4</v>
      </c>
      <c r="K49" s="5">
        <f t="shared" si="4"/>
        <v>0.64</v>
      </c>
      <c r="L49" s="5">
        <f t="shared" si="4"/>
        <v>2.37</v>
      </c>
      <c r="M49" s="5">
        <f t="shared" si="4"/>
        <v>0.71</v>
      </c>
    </row>
    <row r="50" spans="1:13" x14ac:dyDescent="0.25">
      <c r="A50" s="2" t="s">
        <v>5</v>
      </c>
      <c r="B50" t="str">
        <f t="shared" si="6"/>
        <v>1979 - 1994</v>
      </c>
      <c r="C50" s="5">
        <f t="shared" si="6"/>
        <v>440000</v>
      </c>
      <c r="D50" s="5">
        <f t="shared" si="4"/>
        <v>3910000</v>
      </c>
      <c r="E50" s="5">
        <f t="shared" si="4"/>
        <v>268000000</v>
      </c>
      <c r="F50" s="5">
        <f t="shared" si="4"/>
        <v>0.48</v>
      </c>
      <c r="G50" s="5">
        <f t="shared" si="4"/>
        <v>0.72</v>
      </c>
      <c r="H50" s="5">
        <f t="shared" si="4"/>
        <v>0.22</v>
      </c>
      <c r="I50" s="5">
        <f t="shared" si="4"/>
        <v>0.45</v>
      </c>
      <c r="J50" s="5">
        <f t="shared" si="4"/>
        <v>0.4</v>
      </c>
      <c r="K50" s="5">
        <f t="shared" si="4"/>
        <v>0.64</v>
      </c>
      <c r="L50" s="5">
        <f t="shared" si="4"/>
        <v>2.37</v>
      </c>
      <c r="M50" s="5">
        <f t="shared" si="4"/>
        <v>0.71</v>
      </c>
    </row>
    <row r="51" spans="1:13" x14ac:dyDescent="0.25">
      <c r="A51" s="2" t="s">
        <v>11</v>
      </c>
      <c r="B51" t="str">
        <f t="shared" si="6"/>
        <v>1979 - 1994</v>
      </c>
      <c r="C51" s="5">
        <f t="shared" si="6"/>
        <v>440000</v>
      </c>
      <c r="D51" s="5">
        <f t="shared" si="4"/>
        <v>3910000</v>
      </c>
      <c r="E51" s="5">
        <f t="shared" si="4"/>
        <v>268000000</v>
      </c>
      <c r="F51" s="5">
        <f t="shared" si="4"/>
        <v>0.48</v>
      </c>
      <c r="G51" s="5">
        <f t="shared" si="4"/>
        <v>0.72</v>
      </c>
      <c r="H51" s="5">
        <f t="shared" si="4"/>
        <v>0.22</v>
      </c>
      <c r="I51" s="5">
        <f t="shared" si="4"/>
        <v>0.45</v>
      </c>
      <c r="J51" s="5">
        <f t="shared" si="4"/>
        <v>0.4</v>
      </c>
      <c r="K51" s="5">
        <f t="shared" si="4"/>
        <v>0.64</v>
      </c>
      <c r="L51" s="5">
        <f t="shared" si="4"/>
        <v>2.37</v>
      </c>
      <c r="M51" s="5">
        <f t="shared" si="4"/>
        <v>0.71</v>
      </c>
    </row>
    <row r="52" spans="1:13" x14ac:dyDescent="0.25">
      <c r="A52" s="2" t="s">
        <v>13</v>
      </c>
      <c r="B52" t="str">
        <f t="shared" si="6"/>
        <v>1979 - 1994</v>
      </c>
      <c r="C52" s="5">
        <f t="shared" si="6"/>
        <v>440000</v>
      </c>
      <c r="D52" s="5">
        <f t="shared" si="4"/>
        <v>3910000</v>
      </c>
      <c r="E52" s="5">
        <f t="shared" si="4"/>
        <v>268000000</v>
      </c>
      <c r="F52" s="5">
        <f t="shared" si="4"/>
        <v>0.48</v>
      </c>
      <c r="G52" s="5">
        <f t="shared" si="4"/>
        <v>0.72</v>
      </c>
      <c r="H52" s="5">
        <f t="shared" si="4"/>
        <v>0.22</v>
      </c>
      <c r="I52" s="5">
        <f t="shared" si="4"/>
        <v>0.45</v>
      </c>
      <c r="J52" s="5">
        <f t="shared" si="4"/>
        <v>0.4</v>
      </c>
      <c r="K52" s="5">
        <f t="shared" si="4"/>
        <v>0.64</v>
      </c>
      <c r="L52" s="5">
        <f t="shared" si="4"/>
        <v>2.37</v>
      </c>
      <c r="M52" s="5">
        <f t="shared" si="4"/>
        <v>0.71</v>
      </c>
    </row>
    <row r="53" spans="1:13" x14ac:dyDescent="0.25">
      <c r="A53" s="2" t="s">
        <v>12</v>
      </c>
      <c r="B53" t="str">
        <f t="shared" si="6"/>
        <v>1979 - 1994</v>
      </c>
      <c r="C53" s="5">
        <f t="shared" si="6"/>
        <v>440000</v>
      </c>
      <c r="D53" s="5">
        <f t="shared" si="4"/>
        <v>3910000</v>
      </c>
      <c r="E53" s="5">
        <f t="shared" si="4"/>
        <v>268000000</v>
      </c>
      <c r="F53" s="5">
        <f t="shared" si="4"/>
        <v>0.48</v>
      </c>
      <c r="G53" s="5">
        <f t="shared" si="4"/>
        <v>0.72</v>
      </c>
      <c r="H53" s="5">
        <f t="shared" si="4"/>
        <v>0.22</v>
      </c>
      <c r="I53" s="5">
        <f t="shared" si="4"/>
        <v>0.45</v>
      </c>
      <c r="J53" s="5">
        <f t="shared" si="4"/>
        <v>0.4</v>
      </c>
      <c r="K53" s="5">
        <f t="shared" si="4"/>
        <v>0.64</v>
      </c>
      <c r="L53" s="5">
        <f t="shared" si="4"/>
        <v>2.37</v>
      </c>
      <c r="M53" s="5">
        <f t="shared" si="4"/>
        <v>0.71</v>
      </c>
    </row>
    <row r="54" spans="1:13" x14ac:dyDescent="0.25">
      <c r="A54" s="2" t="s">
        <v>17</v>
      </c>
      <c r="B54" t="str">
        <f t="shared" si="6"/>
        <v>1979 - 1994</v>
      </c>
      <c r="C54" s="5">
        <f t="shared" si="6"/>
        <v>440000</v>
      </c>
      <c r="D54" s="5">
        <f t="shared" si="4"/>
        <v>3910000</v>
      </c>
      <c r="E54" s="5">
        <f t="shared" si="4"/>
        <v>268000000</v>
      </c>
      <c r="F54" s="5">
        <f t="shared" si="4"/>
        <v>0.48</v>
      </c>
      <c r="G54" s="5">
        <f t="shared" si="4"/>
        <v>0.72</v>
      </c>
      <c r="H54" s="5">
        <f t="shared" si="4"/>
        <v>0.22</v>
      </c>
      <c r="I54" s="5">
        <f t="shared" si="4"/>
        <v>0.45</v>
      </c>
      <c r="J54" s="5">
        <f t="shared" si="4"/>
        <v>0.4</v>
      </c>
      <c r="K54" s="5">
        <f t="shared" si="4"/>
        <v>0.64</v>
      </c>
      <c r="L54" s="5">
        <f t="shared" si="4"/>
        <v>2.37</v>
      </c>
      <c r="M54" s="5">
        <f t="shared" si="4"/>
        <v>0.71</v>
      </c>
    </row>
    <row r="55" spans="1:13" x14ac:dyDescent="0.25">
      <c r="A55" s="2" t="s">
        <v>7</v>
      </c>
      <c r="B55" t="str">
        <f t="shared" si="6"/>
        <v>1979 - 1994</v>
      </c>
      <c r="C55" s="5">
        <f t="shared" si="6"/>
        <v>440000</v>
      </c>
      <c r="D55" s="5">
        <f t="shared" si="4"/>
        <v>3910000</v>
      </c>
      <c r="E55" s="5">
        <f t="shared" si="4"/>
        <v>268000000</v>
      </c>
      <c r="F55" s="5">
        <f t="shared" si="4"/>
        <v>0.48</v>
      </c>
      <c r="G55" s="5">
        <f t="shared" si="4"/>
        <v>0.72</v>
      </c>
      <c r="H55" s="5">
        <f t="shared" si="4"/>
        <v>0.22</v>
      </c>
      <c r="I55" s="5">
        <f t="shared" si="4"/>
        <v>0.45</v>
      </c>
      <c r="J55" s="5">
        <f t="shared" si="4"/>
        <v>0.4</v>
      </c>
      <c r="K55" s="5">
        <f t="shared" si="4"/>
        <v>0.64</v>
      </c>
      <c r="L55" s="5">
        <f t="shared" si="4"/>
        <v>2.37</v>
      </c>
      <c r="M55" s="5">
        <f t="shared" si="4"/>
        <v>0.71</v>
      </c>
    </row>
    <row r="56" spans="1:13" x14ac:dyDescent="0.25">
      <c r="A56" s="2" t="s">
        <v>27</v>
      </c>
      <c r="B56" t="str">
        <f t="shared" si="6"/>
        <v>1979 - 1994</v>
      </c>
      <c r="C56" s="5">
        <f t="shared" si="6"/>
        <v>440000</v>
      </c>
      <c r="D56" s="5">
        <f t="shared" si="4"/>
        <v>3910000</v>
      </c>
      <c r="E56" s="5">
        <f t="shared" si="4"/>
        <v>268000000</v>
      </c>
      <c r="F56" s="5">
        <f t="shared" si="4"/>
        <v>0.48</v>
      </c>
      <c r="G56" s="5">
        <f t="shared" si="4"/>
        <v>0.72</v>
      </c>
      <c r="H56" s="5">
        <f t="shared" si="4"/>
        <v>0.22</v>
      </c>
      <c r="I56" s="5">
        <f t="shared" si="4"/>
        <v>0.45</v>
      </c>
      <c r="J56" s="5">
        <f t="shared" si="4"/>
        <v>0.4</v>
      </c>
      <c r="K56" s="5">
        <f t="shared" si="4"/>
        <v>0.64</v>
      </c>
      <c r="L56" s="5">
        <f t="shared" si="4"/>
        <v>2.37</v>
      </c>
      <c r="M56" s="5">
        <f t="shared" si="4"/>
        <v>0.71</v>
      </c>
    </row>
    <row r="57" spans="1:13" x14ac:dyDescent="0.25">
      <c r="A57" s="2" t="s">
        <v>18</v>
      </c>
      <c r="B57" t="str">
        <f t="shared" si="6"/>
        <v>1979 - 1994</v>
      </c>
      <c r="C57" s="5">
        <f t="shared" si="6"/>
        <v>440000</v>
      </c>
      <c r="D57" s="5">
        <f t="shared" si="4"/>
        <v>3910000</v>
      </c>
      <c r="E57" s="5">
        <f t="shared" si="4"/>
        <v>268000000</v>
      </c>
      <c r="F57" s="5">
        <f t="shared" si="4"/>
        <v>0.48</v>
      </c>
      <c r="G57" s="5">
        <f t="shared" si="4"/>
        <v>0.72</v>
      </c>
      <c r="H57" s="5">
        <f t="shared" si="4"/>
        <v>0.22</v>
      </c>
      <c r="I57" s="5">
        <f t="shared" ref="I57:M59" si="7">I56</f>
        <v>0.45</v>
      </c>
      <c r="J57" s="5">
        <f t="shared" si="7"/>
        <v>0.4</v>
      </c>
      <c r="K57" s="5">
        <f t="shared" si="7"/>
        <v>0.64</v>
      </c>
      <c r="L57" s="5">
        <f t="shared" si="7"/>
        <v>2.37</v>
      </c>
      <c r="M57" s="5">
        <f t="shared" si="7"/>
        <v>0.71</v>
      </c>
    </row>
    <row r="58" spans="1:13" x14ac:dyDescent="0.25">
      <c r="A58" s="2" t="s">
        <v>3</v>
      </c>
      <c r="B58" t="str">
        <f t="shared" si="6"/>
        <v>1979 - 1994</v>
      </c>
      <c r="C58" s="5">
        <f t="shared" si="6"/>
        <v>440000</v>
      </c>
      <c r="D58" s="5">
        <f t="shared" si="6"/>
        <v>3910000</v>
      </c>
      <c r="E58" s="5">
        <f t="shared" si="6"/>
        <v>268000000</v>
      </c>
      <c r="F58" s="5">
        <f t="shared" si="6"/>
        <v>0.48</v>
      </c>
      <c r="G58" s="5">
        <f t="shared" si="6"/>
        <v>0.72</v>
      </c>
      <c r="H58" s="5">
        <f t="shared" si="6"/>
        <v>0.22</v>
      </c>
      <c r="I58" s="5">
        <f t="shared" si="7"/>
        <v>0.45</v>
      </c>
      <c r="J58" s="5">
        <f t="shared" si="7"/>
        <v>0.4</v>
      </c>
      <c r="K58" s="5">
        <f t="shared" si="7"/>
        <v>0.64</v>
      </c>
      <c r="L58" s="5">
        <f t="shared" si="7"/>
        <v>2.37</v>
      </c>
      <c r="M58" s="5">
        <f t="shared" si="7"/>
        <v>0.71</v>
      </c>
    </row>
    <row r="59" spans="1:13" x14ac:dyDescent="0.25">
      <c r="A59" s="2" t="s">
        <v>30</v>
      </c>
      <c r="B59" t="str">
        <f t="shared" si="6"/>
        <v>1979 - 1994</v>
      </c>
      <c r="C59" s="5">
        <f t="shared" si="6"/>
        <v>440000</v>
      </c>
      <c r="D59" s="5">
        <f t="shared" si="6"/>
        <v>3910000</v>
      </c>
      <c r="E59" s="5">
        <f t="shared" si="6"/>
        <v>268000000</v>
      </c>
      <c r="F59" s="5">
        <f t="shared" si="6"/>
        <v>0.48</v>
      </c>
      <c r="G59" s="5">
        <f t="shared" si="6"/>
        <v>0.72</v>
      </c>
      <c r="H59" s="5">
        <f t="shared" si="6"/>
        <v>0.22</v>
      </c>
      <c r="I59" s="5">
        <f t="shared" si="7"/>
        <v>0.45</v>
      </c>
      <c r="J59" s="5">
        <f t="shared" si="7"/>
        <v>0.4</v>
      </c>
      <c r="K59" s="5">
        <f t="shared" si="7"/>
        <v>0.64</v>
      </c>
      <c r="L59" s="5">
        <f t="shared" si="7"/>
        <v>2.37</v>
      </c>
      <c r="M59" s="5">
        <f t="shared" si="7"/>
        <v>0.71</v>
      </c>
    </row>
    <row r="60" spans="1:13" x14ac:dyDescent="0.25">
      <c r="A60" s="6" t="s">
        <v>16</v>
      </c>
      <c r="B60" t="s">
        <v>63</v>
      </c>
      <c r="C60" s="10">
        <v>270000</v>
      </c>
      <c r="D60" s="10">
        <v>2110000</v>
      </c>
      <c r="E60" s="10">
        <v>160000000</v>
      </c>
      <c r="F60" s="11">
        <v>0.44</v>
      </c>
      <c r="G60" s="11">
        <v>0.74</v>
      </c>
      <c r="H60" s="11">
        <v>0.22</v>
      </c>
      <c r="I60" s="11">
        <v>0.37</v>
      </c>
      <c r="J60" s="11">
        <v>0.23</v>
      </c>
      <c r="K60" s="11">
        <v>0.28000000000000003</v>
      </c>
      <c r="L60" s="11">
        <v>1.28</v>
      </c>
      <c r="M60" s="11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270000</v>
      </c>
      <c r="D61" s="5">
        <f t="shared" ref="D61:M86" si="8">D60</f>
        <v>2110000</v>
      </c>
      <c r="E61" s="5">
        <f t="shared" si="8"/>
        <v>160000000</v>
      </c>
      <c r="F61" s="5">
        <f t="shared" si="8"/>
        <v>0.44</v>
      </c>
      <c r="G61" s="5">
        <f t="shared" si="8"/>
        <v>0.74</v>
      </c>
      <c r="H61" s="5">
        <f t="shared" si="8"/>
        <v>0.22</v>
      </c>
      <c r="I61" s="5">
        <f t="shared" si="8"/>
        <v>0.37</v>
      </c>
      <c r="J61" s="5">
        <f t="shared" si="8"/>
        <v>0.23</v>
      </c>
      <c r="K61" s="5">
        <f t="shared" si="8"/>
        <v>0.28000000000000003</v>
      </c>
      <c r="L61" s="5">
        <f t="shared" si="8"/>
        <v>1.28</v>
      </c>
      <c r="M61" s="5">
        <f t="shared" si="8"/>
        <v>0.36</v>
      </c>
    </row>
    <row r="62" spans="1:13" x14ac:dyDescent="0.25">
      <c r="A62" s="2" t="s">
        <v>20</v>
      </c>
      <c r="B62" t="str">
        <f t="shared" ref="B62:C77" si="9">B61</f>
        <v>1995 - 2009</v>
      </c>
      <c r="C62" s="5">
        <f t="shared" si="9"/>
        <v>270000</v>
      </c>
      <c r="D62" s="5">
        <f t="shared" si="8"/>
        <v>2110000</v>
      </c>
      <c r="E62" s="5">
        <f t="shared" si="8"/>
        <v>160000000</v>
      </c>
      <c r="F62" s="5">
        <f t="shared" si="8"/>
        <v>0.44</v>
      </c>
      <c r="G62" s="5">
        <f t="shared" si="8"/>
        <v>0.74</v>
      </c>
      <c r="H62" s="5">
        <f t="shared" si="8"/>
        <v>0.22</v>
      </c>
      <c r="I62" s="5">
        <f t="shared" si="8"/>
        <v>0.37</v>
      </c>
      <c r="J62" s="5">
        <f t="shared" si="8"/>
        <v>0.23</v>
      </c>
      <c r="K62" s="5">
        <f t="shared" si="8"/>
        <v>0.28000000000000003</v>
      </c>
      <c r="L62" s="5">
        <f t="shared" si="8"/>
        <v>1.28</v>
      </c>
      <c r="M62" s="5">
        <f t="shared" si="8"/>
        <v>0.36</v>
      </c>
    </row>
    <row r="63" spans="1:13" x14ac:dyDescent="0.25">
      <c r="A63" s="2" t="s">
        <v>23</v>
      </c>
      <c r="B63" t="str">
        <f t="shared" si="9"/>
        <v>1995 - 2009</v>
      </c>
      <c r="C63" s="5">
        <f t="shared" si="9"/>
        <v>270000</v>
      </c>
      <c r="D63" s="5">
        <f t="shared" si="8"/>
        <v>2110000</v>
      </c>
      <c r="E63" s="5">
        <f t="shared" si="8"/>
        <v>160000000</v>
      </c>
      <c r="F63" s="5">
        <f t="shared" si="8"/>
        <v>0.44</v>
      </c>
      <c r="G63" s="5">
        <f t="shared" si="8"/>
        <v>0.74</v>
      </c>
      <c r="H63" s="5">
        <f t="shared" si="8"/>
        <v>0.22</v>
      </c>
      <c r="I63" s="5">
        <f t="shared" si="8"/>
        <v>0.37</v>
      </c>
      <c r="J63" s="5">
        <f t="shared" si="8"/>
        <v>0.23</v>
      </c>
      <c r="K63" s="5">
        <f t="shared" si="8"/>
        <v>0.28000000000000003</v>
      </c>
      <c r="L63" s="5">
        <f t="shared" si="8"/>
        <v>1.28</v>
      </c>
      <c r="M63" s="5">
        <f t="shared" si="8"/>
        <v>0.36</v>
      </c>
    </row>
    <row r="64" spans="1:13" x14ac:dyDescent="0.25">
      <c r="A64" s="2" t="s">
        <v>14</v>
      </c>
      <c r="B64" t="str">
        <f t="shared" si="9"/>
        <v>1995 - 2009</v>
      </c>
      <c r="C64" s="5">
        <f t="shared" si="9"/>
        <v>270000</v>
      </c>
      <c r="D64" s="5">
        <f t="shared" si="8"/>
        <v>2110000</v>
      </c>
      <c r="E64" s="5">
        <f t="shared" si="8"/>
        <v>160000000</v>
      </c>
      <c r="F64" s="5">
        <f t="shared" si="8"/>
        <v>0.44</v>
      </c>
      <c r="G64" s="5">
        <f t="shared" si="8"/>
        <v>0.74</v>
      </c>
      <c r="H64" s="5">
        <f t="shared" si="8"/>
        <v>0.22</v>
      </c>
      <c r="I64" s="5">
        <f t="shared" si="8"/>
        <v>0.37</v>
      </c>
      <c r="J64" s="5">
        <f t="shared" si="8"/>
        <v>0.23</v>
      </c>
      <c r="K64" s="5">
        <f t="shared" si="8"/>
        <v>0.28000000000000003</v>
      </c>
      <c r="L64" s="5">
        <f t="shared" si="8"/>
        <v>1.28</v>
      </c>
      <c r="M64" s="5">
        <f t="shared" si="8"/>
        <v>0.36</v>
      </c>
    </row>
    <row r="65" spans="1:13" x14ac:dyDescent="0.25">
      <c r="A65" s="2" t="s">
        <v>22</v>
      </c>
      <c r="B65" t="str">
        <f t="shared" si="9"/>
        <v>1995 - 2009</v>
      </c>
      <c r="C65" s="5">
        <f t="shared" si="9"/>
        <v>270000</v>
      </c>
      <c r="D65" s="5">
        <f t="shared" si="8"/>
        <v>2110000</v>
      </c>
      <c r="E65" s="5">
        <f t="shared" si="8"/>
        <v>160000000</v>
      </c>
      <c r="F65" s="5">
        <f t="shared" si="8"/>
        <v>0.44</v>
      </c>
      <c r="G65" s="5">
        <f t="shared" si="8"/>
        <v>0.74</v>
      </c>
      <c r="H65" s="5">
        <f t="shared" si="8"/>
        <v>0.22</v>
      </c>
      <c r="I65" s="5">
        <f t="shared" si="8"/>
        <v>0.37</v>
      </c>
      <c r="J65" s="5">
        <f t="shared" si="8"/>
        <v>0.23</v>
      </c>
      <c r="K65" s="5">
        <f t="shared" si="8"/>
        <v>0.28000000000000003</v>
      </c>
      <c r="L65" s="5">
        <f t="shared" si="8"/>
        <v>1.28</v>
      </c>
      <c r="M65" s="5">
        <f t="shared" si="8"/>
        <v>0.36</v>
      </c>
    </row>
    <row r="66" spans="1:13" x14ac:dyDescent="0.25">
      <c r="A66" s="2" t="s">
        <v>8</v>
      </c>
      <c r="B66" t="str">
        <f t="shared" si="9"/>
        <v>1995 - 2009</v>
      </c>
      <c r="C66" s="5">
        <f t="shared" si="9"/>
        <v>270000</v>
      </c>
      <c r="D66" s="5">
        <f t="shared" si="8"/>
        <v>2110000</v>
      </c>
      <c r="E66" s="5">
        <f t="shared" si="8"/>
        <v>160000000</v>
      </c>
      <c r="F66" s="5">
        <f t="shared" si="8"/>
        <v>0.44</v>
      </c>
      <c r="G66" s="5">
        <f t="shared" si="8"/>
        <v>0.74</v>
      </c>
      <c r="H66" s="5">
        <f t="shared" si="8"/>
        <v>0.22</v>
      </c>
      <c r="I66" s="5">
        <f t="shared" si="8"/>
        <v>0.37</v>
      </c>
      <c r="J66" s="5">
        <f t="shared" si="8"/>
        <v>0.23</v>
      </c>
      <c r="K66" s="5">
        <f t="shared" si="8"/>
        <v>0.28000000000000003</v>
      </c>
      <c r="L66" s="5">
        <f t="shared" si="8"/>
        <v>1.28</v>
      </c>
      <c r="M66" s="5">
        <f t="shared" si="8"/>
        <v>0.36</v>
      </c>
    </row>
    <row r="67" spans="1:13" x14ac:dyDescent="0.25">
      <c r="A67" s="2" t="s">
        <v>26</v>
      </c>
      <c r="B67" t="str">
        <f t="shared" si="9"/>
        <v>1995 - 2009</v>
      </c>
      <c r="C67" s="5">
        <f t="shared" si="9"/>
        <v>270000</v>
      </c>
      <c r="D67" s="5">
        <f t="shared" si="8"/>
        <v>2110000</v>
      </c>
      <c r="E67" s="5">
        <f t="shared" si="8"/>
        <v>160000000</v>
      </c>
      <c r="F67" s="5">
        <f t="shared" si="8"/>
        <v>0.44</v>
      </c>
      <c r="G67" s="5">
        <f t="shared" si="8"/>
        <v>0.74</v>
      </c>
      <c r="H67" s="5">
        <f t="shared" si="8"/>
        <v>0.22</v>
      </c>
      <c r="I67" s="5">
        <f t="shared" si="8"/>
        <v>0.37</v>
      </c>
      <c r="J67" s="5">
        <f t="shared" si="8"/>
        <v>0.23</v>
      </c>
      <c r="K67" s="5">
        <f t="shared" si="8"/>
        <v>0.28000000000000003</v>
      </c>
      <c r="L67" s="5">
        <f t="shared" si="8"/>
        <v>1.28</v>
      </c>
      <c r="M67" s="5">
        <f t="shared" si="8"/>
        <v>0.36</v>
      </c>
    </row>
    <row r="68" spans="1:13" x14ac:dyDescent="0.25">
      <c r="A68" s="2" t="s">
        <v>29</v>
      </c>
      <c r="B68" t="str">
        <f t="shared" si="9"/>
        <v>1995 - 2009</v>
      </c>
      <c r="C68" s="5">
        <f t="shared" si="9"/>
        <v>270000</v>
      </c>
      <c r="D68" s="5">
        <f t="shared" si="8"/>
        <v>2110000</v>
      </c>
      <c r="E68" s="5">
        <f t="shared" si="8"/>
        <v>160000000</v>
      </c>
      <c r="F68" s="5">
        <f t="shared" si="8"/>
        <v>0.44</v>
      </c>
      <c r="G68" s="5">
        <f t="shared" si="8"/>
        <v>0.74</v>
      </c>
      <c r="H68" s="5">
        <f t="shared" si="8"/>
        <v>0.22</v>
      </c>
      <c r="I68" s="5">
        <f t="shared" si="8"/>
        <v>0.37</v>
      </c>
      <c r="J68" s="5">
        <f t="shared" si="8"/>
        <v>0.23</v>
      </c>
      <c r="K68" s="5">
        <f t="shared" si="8"/>
        <v>0.28000000000000003</v>
      </c>
      <c r="L68" s="5">
        <f t="shared" si="8"/>
        <v>1.28</v>
      </c>
      <c r="M68" s="5">
        <f t="shared" si="8"/>
        <v>0.36</v>
      </c>
    </row>
    <row r="69" spans="1:13" x14ac:dyDescent="0.25">
      <c r="A69" s="2" t="s">
        <v>9</v>
      </c>
      <c r="B69" t="str">
        <f t="shared" si="9"/>
        <v>1995 - 2009</v>
      </c>
      <c r="C69" s="5">
        <f t="shared" si="9"/>
        <v>270000</v>
      </c>
      <c r="D69" s="5">
        <f t="shared" si="8"/>
        <v>2110000</v>
      </c>
      <c r="E69" s="5">
        <f t="shared" si="8"/>
        <v>160000000</v>
      </c>
      <c r="F69" s="5">
        <f t="shared" si="8"/>
        <v>0.44</v>
      </c>
      <c r="G69" s="5">
        <f t="shared" si="8"/>
        <v>0.74</v>
      </c>
      <c r="H69" s="5">
        <f t="shared" si="8"/>
        <v>0.22</v>
      </c>
      <c r="I69" s="5">
        <f t="shared" si="8"/>
        <v>0.37</v>
      </c>
      <c r="J69" s="5">
        <f t="shared" si="8"/>
        <v>0.23</v>
      </c>
      <c r="K69" s="5">
        <f t="shared" si="8"/>
        <v>0.28000000000000003</v>
      </c>
      <c r="L69" s="5">
        <f t="shared" si="8"/>
        <v>1.28</v>
      </c>
      <c r="M69" s="5">
        <f t="shared" si="8"/>
        <v>0.36</v>
      </c>
    </row>
    <row r="70" spans="1:13" x14ac:dyDescent="0.25">
      <c r="A70" s="2" t="s">
        <v>1</v>
      </c>
      <c r="B70" t="str">
        <f t="shared" si="9"/>
        <v>1995 - 2009</v>
      </c>
      <c r="C70" s="5">
        <f t="shared" si="9"/>
        <v>270000</v>
      </c>
      <c r="D70" s="5">
        <f t="shared" si="8"/>
        <v>2110000</v>
      </c>
      <c r="E70" s="5">
        <f t="shared" si="8"/>
        <v>160000000</v>
      </c>
      <c r="F70" s="5">
        <f t="shared" si="8"/>
        <v>0.44</v>
      </c>
      <c r="G70" s="5">
        <f t="shared" si="8"/>
        <v>0.74</v>
      </c>
      <c r="H70" s="5">
        <f t="shared" si="8"/>
        <v>0.22</v>
      </c>
      <c r="I70" s="5">
        <f t="shared" si="8"/>
        <v>0.37</v>
      </c>
      <c r="J70" s="5">
        <f t="shared" si="8"/>
        <v>0.23</v>
      </c>
      <c r="K70" s="5">
        <f t="shared" si="8"/>
        <v>0.28000000000000003</v>
      </c>
      <c r="L70" s="5">
        <f t="shared" si="8"/>
        <v>1.28</v>
      </c>
      <c r="M70" s="5">
        <f t="shared" si="8"/>
        <v>0.36</v>
      </c>
    </row>
    <row r="71" spans="1:13" x14ac:dyDescent="0.25">
      <c r="A71" s="2" t="s">
        <v>19</v>
      </c>
      <c r="B71" t="str">
        <f t="shared" si="9"/>
        <v>1995 - 2009</v>
      </c>
      <c r="C71" s="5">
        <f t="shared" si="9"/>
        <v>270000</v>
      </c>
      <c r="D71" s="5">
        <f t="shared" si="8"/>
        <v>2110000</v>
      </c>
      <c r="E71" s="5">
        <f t="shared" si="8"/>
        <v>160000000</v>
      </c>
      <c r="F71" s="5">
        <f t="shared" si="8"/>
        <v>0.44</v>
      </c>
      <c r="G71" s="5">
        <f t="shared" si="8"/>
        <v>0.74</v>
      </c>
      <c r="H71" s="5">
        <f t="shared" si="8"/>
        <v>0.22</v>
      </c>
      <c r="I71" s="5">
        <f t="shared" si="8"/>
        <v>0.37</v>
      </c>
      <c r="J71" s="5">
        <f t="shared" si="8"/>
        <v>0.23</v>
      </c>
      <c r="K71" s="5">
        <f t="shared" si="8"/>
        <v>0.28000000000000003</v>
      </c>
      <c r="L71" s="5">
        <f t="shared" si="8"/>
        <v>1.28</v>
      </c>
      <c r="M71" s="5">
        <f t="shared" si="8"/>
        <v>0.36</v>
      </c>
    </row>
    <row r="72" spans="1:13" x14ac:dyDescent="0.25">
      <c r="A72" s="2" t="s">
        <v>15</v>
      </c>
      <c r="B72" t="str">
        <f t="shared" si="9"/>
        <v>1995 - 2009</v>
      </c>
      <c r="C72" s="5">
        <f t="shared" si="9"/>
        <v>270000</v>
      </c>
      <c r="D72" s="5">
        <f t="shared" si="8"/>
        <v>2110000</v>
      </c>
      <c r="E72" s="5">
        <f t="shared" si="8"/>
        <v>160000000</v>
      </c>
      <c r="F72" s="5">
        <f t="shared" si="8"/>
        <v>0.44</v>
      </c>
      <c r="G72" s="5">
        <f t="shared" si="8"/>
        <v>0.74</v>
      </c>
      <c r="H72" s="5">
        <f t="shared" si="8"/>
        <v>0.22</v>
      </c>
      <c r="I72" s="5">
        <f t="shared" si="8"/>
        <v>0.37</v>
      </c>
      <c r="J72" s="5">
        <f t="shared" si="8"/>
        <v>0.23</v>
      </c>
      <c r="K72" s="5">
        <f t="shared" si="8"/>
        <v>0.28000000000000003</v>
      </c>
      <c r="L72" s="5">
        <f t="shared" si="8"/>
        <v>1.28</v>
      </c>
      <c r="M72" s="5">
        <f t="shared" si="8"/>
        <v>0.36</v>
      </c>
    </row>
    <row r="73" spans="1:13" x14ac:dyDescent="0.25">
      <c r="A73" s="2" t="s">
        <v>4</v>
      </c>
      <c r="B73" t="str">
        <f t="shared" si="9"/>
        <v>1995 - 2009</v>
      </c>
      <c r="C73" s="5">
        <f t="shared" si="9"/>
        <v>270000</v>
      </c>
      <c r="D73" s="5">
        <f t="shared" si="8"/>
        <v>2110000</v>
      </c>
      <c r="E73" s="5">
        <f t="shared" si="8"/>
        <v>160000000</v>
      </c>
      <c r="F73" s="5">
        <f t="shared" si="8"/>
        <v>0.44</v>
      </c>
      <c r="G73" s="5">
        <f t="shared" si="8"/>
        <v>0.74</v>
      </c>
      <c r="H73" s="5">
        <f t="shared" si="8"/>
        <v>0.22</v>
      </c>
      <c r="I73" s="5">
        <f t="shared" si="8"/>
        <v>0.37</v>
      </c>
      <c r="J73" s="5">
        <f t="shared" si="8"/>
        <v>0.23</v>
      </c>
      <c r="K73" s="5">
        <f t="shared" si="8"/>
        <v>0.28000000000000003</v>
      </c>
      <c r="L73" s="5">
        <f t="shared" si="8"/>
        <v>1.28</v>
      </c>
      <c r="M73" s="5">
        <f t="shared" si="8"/>
        <v>0.36</v>
      </c>
    </row>
    <row r="74" spans="1:13" x14ac:dyDescent="0.25">
      <c r="A74" s="2" t="s">
        <v>28</v>
      </c>
      <c r="B74" t="str">
        <f t="shared" si="9"/>
        <v>1995 - 2009</v>
      </c>
      <c r="C74" s="5">
        <f t="shared" si="9"/>
        <v>270000</v>
      </c>
      <c r="D74" s="5">
        <f t="shared" si="8"/>
        <v>2110000</v>
      </c>
      <c r="E74" s="5">
        <f t="shared" si="8"/>
        <v>160000000</v>
      </c>
      <c r="F74" s="5">
        <f t="shared" si="8"/>
        <v>0.44</v>
      </c>
      <c r="G74" s="5">
        <f t="shared" si="8"/>
        <v>0.74</v>
      </c>
      <c r="H74" s="5">
        <f t="shared" si="8"/>
        <v>0.22</v>
      </c>
      <c r="I74" s="5">
        <f t="shared" si="8"/>
        <v>0.37</v>
      </c>
      <c r="J74" s="5">
        <f t="shared" si="8"/>
        <v>0.23</v>
      </c>
      <c r="K74" s="5">
        <f t="shared" si="8"/>
        <v>0.28000000000000003</v>
      </c>
      <c r="L74" s="5">
        <f t="shared" si="8"/>
        <v>1.28</v>
      </c>
      <c r="M74" s="5">
        <f t="shared" si="8"/>
        <v>0.36</v>
      </c>
    </row>
    <row r="75" spans="1:13" x14ac:dyDescent="0.25">
      <c r="A75" s="2" t="s">
        <v>24</v>
      </c>
      <c r="B75" t="str">
        <f t="shared" si="9"/>
        <v>1995 - 2009</v>
      </c>
      <c r="C75" s="5">
        <f t="shared" si="9"/>
        <v>270000</v>
      </c>
      <c r="D75" s="5">
        <f t="shared" si="8"/>
        <v>2110000</v>
      </c>
      <c r="E75" s="5">
        <f t="shared" si="8"/>
        <v>160000000</v>
      </c>
      <c r="F75" s="5">
        <f t="shared" si="8"/>
        <v>0.44</v>
      </c>
      <c r="G75" s="5">
        <f t="shared" si="8"/>
        <v>0.74</v>
      </c>
      <c r="H75" s="5">
        <f t="shared" si="8"/>
        <v>0.22</v>
      </c>
      <c r="I75" s="5">
        <f t="shared" si="8"/>
        <v>0.37</v>
      </c>
      <c r="J75" s="5">
        <f t="shared" si="8"/>
        <v>0.23</v>
      </c>
      <c r="K75" s="5">
        <f t="shared" si="8"/>
        <v>0.28000000000000003</v>
      </c>
      <c r="L75" s="5">
        <f t="shared" si="8"/>
        <v>1.28</v>
      </c>
      <c r="M75" s="5">
        <f t="shared" si="8"/>
        <v>0.36</v>
      </c>
    </row>
    <row r="76" spans="1:13" x14ac:dyDescent="0.25">
      <c r="A76" s="2" t="s">
        <v>21</v>
      </c>
      <c r="B76" t="str">
        <f t="shared" si="9"/>
        <v>1995 - 2009</v>
      </c>
      <c r="C76" s="5">
        <f t="shared" si="9"/>
        <v>270000</v>
      </c>
      <c r="D76" s="5">
        <f t="shared" si="8"/>
        <v>2110000</v>
      </c>
      <c r="E76" s="5">
        <f t="shared" si="8"/>
        <v>160000000</v>
      </c>
      <c r="F76" s="5">
        <f t="shared" si="8"/>
        <v>0.44</v>
      </c>
      <c r="G76" s="5">
        <f t="shared" si="8"/>
        <v>0.74</v>
      </c>
      <c r="H76" s="5">
        <f t="shared" si="8"/>
        <v>0.22</v>
      </c>
      <c r="I76" s="5">
        <f t="shared" si="8"/>
        <v>0.37</v>
      </c>
      <c r="J76" s="5">
        <f t="shared" si="8"/>
        <v>0.23</v>
      </c>
      <c r="K76" s="5">
        <f t="shared" si="8"/>
        <v>0.28000000000000003</v>
      </c>
      <c r="L76" s="5">
        <f t="shared" si="8"/>
        <v>1.28</v>
      </c>
      <c r="M76" s="5">
        <f t="shared" si="8"/>
        <v>0.36</v>
      </c>
    </row>
    <row r="77" spans="1:13" x14ac:dyDescent="0.25">
      <c r="A77" s="2" t="s">
        <v>6</v>
      </c>
      <c r="B77" t="str">
        <f t="shared" si="9"/>
        <v>1995 - 2009</v>
      </c>
      <c r="C77" s="5">
        <f t="shared" si="9"/>
        <v>270000</v>
      </c>
      <c r="D77" s="5">
        <f t="shared" si="8"/>
        <v>2110000</v>
      </c>
      <c r="E77" s="5">
        <f t="shared" si="8"/>
        <v>160000000</v>
      </c>
      <c r="F77" s="5">
        <f t="shared" si="8"/>
        <v>0.44</v>
      </c>
      <c r="G77" s="5">
        <f t="shared" si="8"/>
        <v>0.74</v>
      </c>
      <c r="H77" s="5">
        <f t="shared" si="8"/>
        <v>0.22</v>
      </c>
      <c r="I77" s="5">
        <f t="shared" si="8"/>
        <v>0.37</v>
      </c>
      <c r="J77" s="5">
        <f t="shared" si="8"/>
        <v>0.23</v>
      </c>
      <c r="K77" s="5">
        <f t="shared" si="8"/>
        <v>0.28000000000000003</v>
      </c>
      <c r="L77" s="5">
        <f t="shared" si="8"/>
        <v>1.28</v>
      </c>
      <c r="M77" s="5">
        <f t="shared" si="8"/>
        <v>0.36</v>
      </c>
    </row>
    <row r="78" spans="1:13" x14ac:dyDescent="0.25">
      <c r="A78" s="2" t="s">
        <v>25</v>
      </c>
      <c r="B78" t="str">
        <f t="shared" ref="B78:H88" si="10">B77</f>
        <v>1995 - 2009</v>
      </c>
      <c r="C78" s="5">
        <f t="shared" si="10"/>
        <v>270000</v>
      </c>
      <c r="D78" s="5">
        <f t="shared" si="8"/>
        <v>2110000</v>
      </c>
      <c r="E78" s="5">
        <f t="shared" si="8"/>
        <v>160000000</v>
      </c>
      <c r="F78" s="5">
        <f t="shared" si="8"/>
        <v>0.44</v>
      </c>
      <c r="G78" s="5">
        <f t="shared" si="8"/>
        <v>0.74</v>
      </c>
      <c r="H78" s="5">
        <f t="shared" si="8"/>
        <v>0.22</v>
      </c>
      <c r="I78" s="5">
        <f t="shared" si="8"/>
        <v>0.37</v>
      </c>
      <c r="J78" s="5">
        <f t="shared" si="8"/>
        <v>0.23</v>
      </c>
      <c r="K78" s="5">
        <f t="shared" si="8"/>
        <v>0.28000000000000003</v>
      </c>
      <c r="L78" s="5">
        <f t="shared" si="8"/>
        <v>1.28</v>
      </c>
      <c r="M78" s="5">
        <f t="shared" si="8"/>
        <v>0.36</v>
      </c>
    </row>
    <row r="79" spans="1:13" x14ac:dyDescent="0.25">
      <c r="A79" s="2" t="s">
        <v>5</v>
      </c>
      <c r="B79" t="str">
        <f t="shared" si="10"/>
        <v>1995 - 2009</v>
      </c>
      <c r="C79" s="5">
        <f t="shared" si="10"/>
        <v>270000</v>
      </c>
      <c r="D79" s="5">
        <f t="shared" si="8"/>
        <v>2110000</v>
      </c>
      <c r="E79" s="5">
        <f t="shared" si="8"/>
        <v>160000000</v>
      </c>
      <c r="F79" s="5">
        <f t="shared" si="8"/>
        <v>0.44</v>
      </c>
      <c r="G79" s="5">
        <f t="shared" si="8"/>
        <v>0.74</v>
      </c>
      <c r="H79" s="5">
        <f t="shared" si="8"/>
        <v>0.22</v>
      </c>
      <c r="I79" s="5">
        <f t="shared" si="8"/>
        <v>0.37</v>
      </c>
      <c r="J79" s="5">
        <f t="shared" si="8"/>
        <v>0.23</v>
      </c>
      <c r="K79" s="5">
        <f t="shared" si="8"/>
        <v>0.28000000000000003</v>
      </c>
      <c r="L79" s="5">
        <f t="shared" si="8"/>
        <v>1.28</v>
      </c>
      <c r="M79" s="5">
        <f t="shared" si="8"/>
        <v>0.36</v>
      </c>
    </row>
    <row r="80" spans="1:13" x14ac:dyDescent="0.25">
      <c r="A80" s="2" t="s">
        <v>11</v>
      </c>
      <c r="B80" t="str">
        <f t="shared" si="10"/>
        <v>1995 - 2009</v>
      </c>
      <c r="C80" s="5">
        <f t="shared" si="10"/>
        <v>270000</v>
      </c>
      <c r="D80" s="5">
        <f t="shared" si="8"/>
        <v>2110000</v>
      </c>
      <c r="E80" s="5">
        <f t="shared" si="8"/>
        <v>160000000</v>
      </c>
      <c r="F80" s="5">
        <f t="shared" si="8"/>
        <v>0.44</v>
      </c>
      <c r="G80" s="5">
        <f t="shared" si="8"/>
        <v>0.74</v>
      </c>
      <c r="H80" s="5">
        <f t="shared" si="8"/>
        <v>0.22</v>
      </c>
      <c r="I80" s="5">
        <f t="shared" si="8"/>
        <v>0.37</v>
      </c>
      <c r="J80" s="5">
        <f t="shared" si="8"/>
        <v>0.23</v>
      </c>
      <c r="K80" s="5">
        <f t="shared" si="8"/>
        <v>0.28000000000000003</v>
      </c>
      <c r="L80" s="5">
        <f t="shared" si="8"/>
        <v>1.28</v>
      </c>
      <c r="M80" s="5">
        <f t="shared" si="8"/>
        <v>0.36</v>
      </c>
    </row>
    <row r="81" spans="1:13" x14ac:dyDescent="0.25">
      <c r="A81" s="2" t="s">
        <v>13</v>
      </c>
      <c r="B81" t="str">
        <f t="shared" si="10"/>
        <v>1995 - 2009</v>
      </c>
      <c r="C81" s="5">
        <f t="shared" si="10"/>
        <v>270000</v>
      </c>
      <c r="D81" s="5">
        <f t="shared" si="8"/>
        <v>2110000</v>
      </c>
      <c r="E81" s="5">
        <f t="shared" si="8"/>
        <v>160000000</v>
      </c>
      <c r="F81" s="5">
        <f t="shared" si="8"/>
        <v>0.44</v>
      </c>
      <c r="G81" s="5">
        <f t="shared" si="8"/>
        <v>0.74</v>
      </c>
      <c r="H81" s="5">
        <f t="shared" si="8"/>
        <v>0.22</v>
      </c>
      <c r="I81" s="5">
        <f t="shared" si="8"/>
        <v>0.37</v>
      </c>
      <c r="J81" s="5">
        <f t="shared" si="8"/>
        <v>0.23</v>
      </c>
      <c r="K81" s="5">
        <f t="shared" si="8"/>
        <v>0.28000000000000003</v>
      </c>
      <c r="L81" s="5">
        <f t="shared" si="8"/>
        <v>1.28</v>
      </c>
      <c r="M81" s="5">
        <f t="shared" si="8"/>
        <v>0.36</v>
      </c>
    </row>
    <row r="82" spans="1:13" x14ac:dyDescent="0.25">
      <c r="A82" s="2" t="s">
        <v>12</v>
      </c>
      <c r="B82" t="str">
        <f t="shared" si="10"/>
        <v>1995 - 2009</v>
      </c>
      <c r="C82" s="5">
        <f t="shared" si="10"/>
        <v>270000</v>
      </c>
      <c r="D82" s="5">
        <f t="shared" si="8"/>
        <v>2110000</v>
      </c>
      <c r="E82" s="5">
        <f t="shared" si="8"/>
        <v>160000000</v>
      </c>
      <c r="F82" s="5">
        <f t="shared" si="8"/>
        <v>0.44</v>
      </c>
      <c r="G82" s="5">
        <f t="shared" si="8"/>
        <v>0.74</v>
      </c>
      <c r="H82" s="5">
        <f t="shared" si="8"/>
        <v>0.22</v>
      </c>
      <c r="I82" s="5">
        <f t="shared" si="8"/>
        <v>0.37</v>
      </c>
      <c r="J82" s="5">
        <f t="shared" si="8"/>
        <v>0.23</v>
      </c>
      <c r="K82" s="5">
        <f t="shared" si="8"/>
        <v>0.28000000000000003</v>
      </c>
      <c r="L82" s="5">
        <f t="shared" si="8"/>
        <v>1.28</v>
      </c>
      <c r="M82" s="5">
        <f t="shared" si="8"/>
        <v>0.36</v>
      </c>
    </row>
    <row r="83" spans="1:13" x14ac:dyDescent="0.25">
      <c r="A83" s="2" t="s">
        <v>17</v>
      </c>
      <c r="B83" t="str">
        <f t="shared" si="10"/>
        <v>1995 - 2009</v>
      </c>
      <c r="C83" s="5">
        <f t="shared" si="10"/>
        <v>270000</v>
      </c>
      <c r="D83" s="5">
        <f t="shared" si="8"/>
        <v>2110000</v>
      </c>
      <c r="E83" s="5">
        <f t="shared" si="8"/>
        <v>160000000</v>
      </c>
      <c r="F83" s="5">
        <f t="shared" si="8"/>
        <v>0.44</v>
      </c>
      <c r="G83" s="5">
        <f t="shared" si="8"/>
        <v>0.74</v>
      </c>
      <c r="H83" s="5">
        <f t="shared" si="8"/>
        <v>0.22</v>
      </c>
      <c r="I83" s="5">
        <f t="shared" si="8"/>
        <v>0.37</v>
      </c>
      <c r="J83" s="5">
        <f t="shared" si="8"/>
        <v>0.23</v>
      </c>
      <c r="K83" s="5">
        <f t="shared" si="8"/>
        <v>0.28000000000000003</v>
      </c>
      <c r="L83" s="5">
        <f t="shared" si="8"/>
        <v>1.28</v>
      </c>
      <c r="M83" s="5">
        <f t="shared" si="8"/>
        <v>0.36</v>
      </c>
    </row>
    <row r="84" spans="1:13" x14ac:dyDescent="0.25">
      <c r="A84" s="2" t="s">
        <v>7</v>
      </c>
      <c r="B84" t="str">
        <f t="shared" si="10"/>
        <v>1995 - 2009</v>
      </c>
      <c r="C84" s="5">
        <f t="shared" si="10"/>
        <v>270000</v>
      </c>
      <c r="D84" s="5">
        <f t="shared" si="8"/>
        <v>2110000</v>
      </c>
      <c r="E84" s="5">
        <f t="shared" si="8"/>
        <v>160000000</v>
      </c>
      <c r="F84" s="5">
        <f t="shared" si="8"/>
        <v>0.44</v>
      </c>
      <c r="G84" s="5">
        <f t="shared" si="8"/>
        <v>0.74</v>
      </c>
      <c r="H84" s="5">
        <f t="shared" si="8"/>
        <v>0.22</v>
      </c>
      <c r="I84" s="5">
        <f t="shared" si="8"/>
        <v>0.37</v>
      </c>
      <c r="J84" s="5">
        <f t="shared" si="8"/>
        <v>0.23</v>
      </c>
      <c r="K84" s="5">
        <f t="shared" si="8"/>
        <v>0.28000000000000003</v>
      </c>
      <c r="L84" s="5">
        <f t="shared" si="8"/>
        <v>1.28</v>
      </c>
      <c r="M84" s="5">
        <f t="shared" si="8"/>
        <v>0.36</v>
      </c>
    </row>
    <row r="85" spans="1:13" x14ac:dyDescent="0.25">
      <c r="A85" s="2" t="s">
        <v>27</v>
      </c>
      <c r="B85" t="str">
        <f t="shared" si="10"/>
        <v>1995 - 2009</v>
      </c>
      <c r="C85" s="5">
        <f t="shared" si="10"/>
        <v>270000</v>
      </c>
      <c r="D85" s="5">
        <f t="shared" si="8"/>
        <v>2110000</v>
      </c>
      <c r="E85" s="5">
        <f t="shared" si="8"/>
        <v>160000000</v>
      </c>
      <c r="F85" s="5">
        <f t="shared" si="8"/>
        <v>0.44</v>
      </c>
      <c r="G85" s="5">
        <f t="shared" si="8"/>
        <v>0.74</v>
      </c>
      <c r="H85" s="5">
        <f t="shared" si="8"/>
        <v>0.22</v>
      </c>
      <c r="I85" s="5">
        <f t="shared" si="8"/>
        <v>0.37</v>
      </c>
      <c r="J85" s="5">
        <f t="shared" si="8"/>
        <v>0.23</v>
      </c>
      <c r="K85" s="5">
        <f t="shared" si="8"/>
        <v>0.28000000000000003</v>
      </c>
      <c r="L85" s="5">
        <f t="shared" si="8"/>
        <v>1.28</v>
      </c>
      <c r="M85" s="5">
        <f t="shared" si="8"/>
        <v>0.36</v>
      </c>
    </row>
    <row r="86" spans="1:13" x14ac:dyDescent="0.25">
      <c r="A86" s="2" t="s">
        <v>18</v>
      </c>
      <c r="B86" t="str">
        <f t="shared" si="10"/>
        <v>1995 - 2009</v>
      </c>
      <c r="C86" s="5">
        <f t="shared" si="10"/>
        <v>270000</v>
      </c>
      <c r="D86" s="5">
        <f t="shared" si="8"/>
        <v>2110000</v>
      </c>
      <c r="E86" s="5">
        <f t="shared" si="8"/>
        <v>160000000</v>
      </c>
      <c r="F86" s="5">
        <f t="shared" si="8"/>
        <v>0.44</v>
      </c>
      <c r="G86" s="5">
        <f t="shared" si="8"/>
        <v>0.74</v>
      </c>
      <c r="H86" s="5">
        <f t="shared" si="8"/>
        <v>0.22</v>
      </c>
      <c r="I86" s="5">
        <f t="shared" ref="I86:M88" si="11">I85</f>
        <v>0.37</v>
      </c>
      <c r="J86" s="5">
        <f t="shared" si="11"/>
        <v>0.23</v>
      </c>
      <c r="K86" s="5">
        <f t="shared" si="11"/>
        <v>0.28000000000000003</v>
      </c>
      <c r="L86" s="5">
        <f t="shared" si="11"/>
        <v>1.28</v>
      </c>
      <c r="M86" s="5">
        <f t="shared" si="11"/>
        <v>0.36</v>
      </c>
    </row>
    <row r="87" spans="1:13" x14ac:dyDescent="0.25">
      <c r="A87" s="2" t="s">
        <v>3</v>
      </c>
      <c r="B87" t="str">
        <f t="shared" si="10"/>
        <v>1995 - 2009</v>
      </c>
      <c r="C87" s="5">
        <f t="shared" si="10"/>
        <v>270000</v>
      </c>
      <c r="D87" s="5">
        <f t="shared" si="10"/>
        <v>2110000</v>
      </c>
      <c r="E87" s="5">
        <f t="shared" si="10"/>
        <v>160000000</v>
      </c>
      <c r="F87" s="5">
        <f t="shared" si="10"/>
        <v>0.44</v>
      </c>
      <c r="G87" s="5">
        <f t="shared" si="10"/>
        <v>0.74</v>
      </c>
      <c r="H87" s="5">
        <f t="shared" si="10"/>
        <v>0.22</v>
      </c>
      <c r="I87" s="5">
        <f t="shared" si="11"/>
        <v>0.37</v>
      </c>
      <c r="J87" s="5">
        <f t="shared" si="11"/>
        <v>0.23</v>
      </c>
      <c r="K87" s="5">
        <f t="shared" si="11"/>
        <v>0.28000000000000003</v>
      </c>
      <c r="L87" s="5">
        <f t="shared" si="11"/>
        <v>1.28</v>
      </c>
      <c r="M87" s="5">
        <f t="shared" si="11"/>
        <v>0.36</v>
      </c>
    </row>
    <row r="88" spans="1:13" x14ac:dyDescent="0.25">
      <c r="A88" s="2" t="s">
        <v>30</v>
      </c>
      <c r="B88" t="str">
        <f t="shared" si="10"/>
        <v>1995 - 2009</v>
      </c>
      <c r="C88" s="5">
        <f t="shared" si="10"/>
        <v>270000</v>
      </c>
      <c r="D88" s="5">
        <f t="shared" si="10"/>
        <v>2110000</v>
      </c>
      <c r="E88" s="5">
        <f t="shared" si="10"/>
        <v>160000000</v>
      </c>
      <c r="F88" s="5">
        <f t="shared" si="10"/>
        <v>0.44</v>
      </c>
      <c r="G88" s="5">
        <f t="shared" si="10"/>
        <v>0.74</v>
      </c>
      <c r="H88" s="5">
        <f t="shared" si="10"/>
        <v>0.22</v>
      </c>
      <c r="I88" s="5">
        <f t="shared" si="11"/>
        <v>0.37</v>
      </c>
      <c r="J88" s="5">
        <f t="shared" si="11"/>
        <v>0.23</v>
      </c>
      <c r="K88" s="5">
        <f t="shared" si="11"/>
        <v>0.28000000000000003</v>
      </c>
      <c r="L88" s="5">
        <f t="shared" si="11"/>
        <v>1.28</v>
      </c>
      <c r="M88" s="5">
        <f t="shared" si="11"/>
        <v>0.36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1835-87C5-4A70-BD29-F055052F9B3C}">
  <dimension ref="A1:M88"/>
  <sheetViews>
    <sheetView workbookViewId="0">
      <selection activeCell="C1" sqref="C1:M1"/>
    </sheetView>
  </sheetViews>
  <sheetFormatPr defaultColWidth="14.28515625" defaultRowHeight="15" x14ac:dyDescent="0.25"/>
  <sheetData>
    <row r="1" spans="1:13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x14ac:dyDescent="0.25">
      <c r="A2" s="2" t="s">
        <v>16</v>
      </c>
      <c r="B2" t="s">
        <v>61</v>
      </c>
      <c r="C2" s="10">
        <v>2340000</v>
      </c>
      <c r="D2" s="10">
        <v>14820000</v>
      </c>
      <c r="E2" s="10">
        <v>965000000</v>
      </c>
      <c r="F2" s="11">
        <v>0.43</v>
      </c>
      <c r="G2" s="11">
        <v>0.76</v>
      </c>
      <c r="H2" s="11">
        <v>0.19</v>
      </c>
      <c r="I2" s="11">
        <v>0.37</v>
      </c>
      <c r="J2" s="11">
        <v>0.77</v>
      </c>
      <c r="K2" s="11">
        <v>1.1499999999999999</v>
      </c>
      <c r="L2" s="11">
        <v>2.64</v>
      </c>
      <c r="M2" s="11">
        <v>1.05</v>
      </c>
    </row>
    <row r="3" spans="1:13" x14ac:dyDescent="0.25">
      <c r="A3" s="2" t="s">
        <v>10</v>
      </c>
      <c r="B3" t="str">
        <f>B2</f>
        <v>before 1978</v>
      </c>
      <c r="C3" s="5">
        <f>C2</f>
        <v>2340000</v>
      </c>
      <c r="D3" s="5">
        <f t="shared" ref="D3:M28" si="0">D2</f>
        <v>14820000</v>
      </c>
      <c r="E3" s="5">
        <f t="shared" si="0"/>
        <v>965000000</v>
      </c>
      <c r="F3" s="5">
        <f t="shared" si="0"/>
        <v>0.43</v>
      </c>
      <c r="G3" s="5">
        <f t="shared" si="0"/>
        <v>0.76</v>
      </c>
      <c r="H3" s="5">
        <f t="shared" si="0"/>
        <v>0.19</v>
      </c>
      <c r="I3" s="5">
        <f t="shared" si="0"/>
        <v>0.37</v>
      </c>
      <c r="J3" s="5">
        <f t="shared" si="0"/>
        <v>0.77</v>
      </c>
      <c r="K3" s="5">
        <f t="shared" si="0"/>
        <v>1.1499999999999999</v>
      </c>
      <c r="L3" s="5">
        <f t="shared" si="0"/>
        <v>2.64</v>
      </c>
      <c r="M3" s="5">
        <f t="shared" si="0"/>
        <v>1.05</v>
      </c>
    </row>
    <row r="4" spans="1:13" x14ac:dyDescent="0.25">
      <c r="A4" s="2" t="s">
        <v>20</v>
      </c>
      <c r="B4" t="str">
        <f t="shared" ref="B4:C19" si="1">B3</f>
        <v>before 1978</v>
      </c>
      <c r="C4" s="5">
        <f t="shared" si="1"/>
        <v>2340000</v>
      </c>
      <c r="D4" s="5">
        <f t="shared" si="0"/>
        <v>14820000</v>
      </c>
      <c r="E4" s="5">
        <f t="shared" si="0"/>
        <v>965000000</v>
      </c>
      <c r="F4" s="5">
        <f t="shared" si="0"/>
        <v>0.43</v>
      </c>
      <c r="G4" s="5">
        <f t="shared" si="0"/>
        <v>0.76</v>
      </c>
      <c r="H4" s="5">
        <f t="shared" si="0"/>
        <v>0.19</v>
      </c>
      <c r="I4" s="5">
        <f t="shared" si="0"/>
        <v>0.37</v>
      </c>
      <c r="J4" s="5">
        <f t="shared" si="0"/>
        <v>0.77</v>
      </c>
      <c r="K4" s="5">
        <f t="shared" si="0"/>
        <v>1.1499999999999999</v>
      </c>
      <c r="L4" s="5">
        <f t="shared" si="0"/>
        <v>2.64</v>
      </c>
      <c r="M4" s="5">
        <f t="shared" si="0"/>
        <v>1.05</v>
      </c>
    </row>
    <row r="5" spans="1:13" x14ac:dyDescent="0.25">
      <c r="A5" s="2" t="s">
        <v>23</v>
      </c>
      <c r="B5" t="str">
        <f t="shared" si="1"/>
        <v>before 1978</v>
      </c>
      <c r="C5" s="5">
        <f t="shared" si="1"/>
        <v>2340000</v>
      </c>
      <c r="D5" s="5">
        <f t="shared" si="0"/>
        <v>14820000</v>
      </c>
      <c r="E5" s="5">
        <f t="shared" si="0"/>
        <v>965000000</v>
      </c>
      <c r="F5" s="5">
        <f t="shared" si="0"/>
        <v>0.43</v>
      </c>
      <c r="G5" s="5">
        <f t="shared" si="0"/>
        <v>0.76</v>
      </c>
      <c r="H5" s="5">
        <f t="shared" si="0"/>
        <v>0.19</v>
      </c>
      <c r="I5" s="5">
        <f t="shared" si="0"/>
        <v>0.37</v>
      </c>
      <c r="J5" s="5">
        <f t="shared" si="0"/>
        <v>0.77</v>
      </c>
      <c r="K5" s="5">
        <f t="shared" si="0"/>
        <v>1.1499999999999999</v>
      </c>
      <c r="L5" s="5">
        <f t="shared" si="0"/>
        <v>2.64</v>
      </c>
      <c r="M5" s="5">
        <f t="shared" si="0"/>
        <v>1.05</v>
      </c>
    </row>
    <row r="6" spans="1:13" x14ac:dyDescent="0.25">
      <c r="A6" s="2" t="s">
        <v>14</v>
      </c>
      <c r="B6" t="str">
        <f t="shared" si="1"/>
        <v>before 1978</v>
      </c>
      <c r="C6" s="5">
        <f t="shared" si="1"/>
        <v>2340000</v>
      </c>
      <c r="D6" s="5">
        <f t="shared" si="0"/>
        <v>14820000</v>
      </c>
      <c r="E6" s="5">
        <f t="shared" si="0"/>
        <v>965000000</v>
      </c>
      <c r="F6" s="5">
        <f t="shared" si="0"/>
        <v>0.43</v>
      </c>
      <c r="G6" s="5">
        <f t="shared" si="0"/>
        <v>0.76</v>
      </c>
      <c r="H6" s="5">
        <f t="shared" si="0"/>
        <v>0.19</v>
      </c>
      <c r="I6" s="5">
        <f t="shared" si="0"/>
        <v>0.37</v>
      </c>
      <c r="J6" s="5">
        <f t="shared" si="0"/>
        <v>0.77</v>
      </c>
      <c r="K6" s="5">
        <f t="shared" si="0"/>
        <v>1.1499999999999999</v>
      </c>
      <c r="L6" s="5">
        <f t="shared" si="0"/>
        <v>2.64</v>
      </c>
      <c r="M6" s="5">
        <f t="shared" si="0"/>
        <v>1.05</v>
      </c>
    </row>
    <row r="7" spans="1:13" x14ac:dyDescent="0.25">
      <c r="A7" s="2" t="s">
        <v>22</v>
      </c>
      <c r="B7" t="str">
        <f t="shared" si="1"/>
        <v>before 1978</v>
      </c>
      <c r="C7" s="5">
        <f t="shared" si="1"/>
        <v>2340000</v>
      </c>
      <c r="D7" s="5">
        <f t="shared" si="0"/>
        <v>14820000</v>
      </c>
      <c r="E7" s="5">
        <f t="shared" si="0"/>
        <v>965000000</v>
      </c>
      <c r="F7" s="5">
        <f t="shared" si="0"/>
        <v>0.43</v>
      </c>
      <c r="G7" s="5">
        <f t="shared" si="0"/>
        <v>0.76</v>
      </c>
      <c r="H7" s="5">
        <f t="shared" si="0"/>
        <v>0.19</v>
      </c>
      <c r="I7" s="5">
        <f t="shared" si="0"/>
        <v>0.37</v>
      </c>
      <c r="J7" s="5">
        <f t="shared" si="0"/>
        <v>0.77</v>
      </c>
      <c r="K7" s="5">
        <f t="shared" si="0"/>
        <v>1.1499999999999999</v>
      </c>
      <c r="L7" s="5">
        <f t="shared" si="0"/>
        <v>2.64</v>
      </c>
      <c r="M7" s="5">
        <f t="shared" si="0"/>
        <v>1.05</v>
      </c>
    </row>
    <row r="8" spans="1:13" x14ac:dyDescent="0.25">
      <c r="A8" s="2" t="s">
        <v>8</v>
      </c>
      <c r="B8" t="str">
        <f t="shared" si="1"/>
        <v>before 1978</v>
      </c>
      <c r="C8" s="5">
        <f t="shared" si="1"/>
        <v>2340000</v>
      </c>
      <c r="D8" s="5">
        <f t="shared" si="0"/>
        <v>14820000</v>
      </c>
      <c r="E8" s="5">
        <f t="shared" si="0"/>
        <v>965000000</v>
      </c>
      <c r="F8" s="5">
        <f t="shared" si="0"/>
        <v>0.43</v>
      </c>
      <c r="G8" s="5">
        <f t="shared" si="0"/>
        <v>0.76</v>
      </c>
      <c r="H8" s="5">
        <f t="shared" si="0"/>
        <v>0.19</v>
      </c>
      <c r="I8" s="5">
        <f t="shared" si="0"/>
        <v>0.37</v>
      </c>
      <c r="J8" s="5">
        <f t="shared" si="0"/>
        <v>0.77</v>
      </c>
      <c r="K8" s="5">
        <f t="shared" si="0"/>
        <v>1.1499999999999999</v>
      </c>
      <c r="L8" s="5">
        <f t="shared" si="0"/>
        <v>2.64</v>
      </c>
      <c r="M8" s="5">
        <f t="shared" si="0"/>
        <v>1.05</v>
      </c>
    </row>
    <row r="9" spans="1:13" x14ac:dyDescent="0.25">
      <c r="A9" s="2" t="s">
        <v>26</v>
      </c>
      <c r="B9" t="str">
        <f t="shared" si="1"/>
        <v>before 1978</v>
      </c>
      <c r="C9" s="5">
        <f t="shared" si="1"/>
        <v>2340000</v>
      </c>
      <c r="D9" s="5">
        <f t="shared" si="0"/>
        <v>14820000</v>
      </c>
      <c r="E9" s="5">
        <f t="shared" si="0"/>
        <v>965000000</v>
      </c>
      <c r="F9" s="5">
        <f t="shared" si="0"/>
        <v>0.43</v>
      </c>
      <c r="G9" s="5">
        <f t="shared" si="0"/>
        <v>0.76</v>
      </c>
      <c r="H9" s="5">
        <f t="shared" si="0"/>
        <v>0.19</v>
      </c>
      <c r="I9" s="5">
        <f t="shared" si="0"/>
        <v>0.37</v>
      </c>
      <c r="J9" s="5">
        <f t="shared" si="0"/>
        <v>0.77</v>
      </c>
      <c r="K9" s="5">
        <f t="shared" si="0"/>
        <v>1.1499999999999999</v>
      </c>
      <c r="L9" s="5">
        <f t="shared" si="0"/>
        <v>2.64</v>
      </c>
      <c r="M9" s="5">
        <f t="shared" si="0"/>
        <v>1.05</v>
      </c>
    </row>
    <row r="10" spans="1:13" x14ac:dyDescent="0.25">
      <c r="A10" s="2" t="s">
        <v>29</v>
      </c>
      <c r="B10" t="str">
        <f t="shared" si="1"/>
        <v>before 1978</v>
      </c>
      <c r="C10" s="5">
        <f t="shared" si="1"/>
        <v>2340000</v>
      </c>
      <c r="D10" s="5">
        <f t="shared" si="0"/>
        <v>14820000</v>
      </c>
      <c r="E10" s="5">
        <f t="shared" si="0"/>
        <v>965000000</v>
      </c>
      <c r="F10" s="5">
        <f t="shared" si="0"/>
        <v>0.43</v>
      </c>
      <c r="G10" s="5">
        <f t="shared" si="0"/>
        <v>0.76</v>
      </c>
      <c r="H10" s="5">
        <f t="shared" si="0"/>
        <v>0.19</v>
      </c>
      <c r="I10" s="5">
        <f t="shared" si="0"/>
        <v>0.37</v>
      </c>
      <c r="J10" s="5">
        <f t="shared" si="0"/>
        <v>0.77</v>
      </c>
      <c r="K10" s="5">
        <f t="shared" si="0"/>
        <v>1.1499999999999999</v>
      </c>
      <c r="L10" s="5">
        <f t="shared" si="0"/>
        <v>2.64</v>
      </c>
      <c r="M10" s="5">
        <f t="shared" si="0"/>
        <v>1.05</v>
      </c>
    </row>
    <row r="11" spans="1:13" x14ac:dyDescent="0.25">
      <c r="A11" s="2" t="s">
        <v>9</v>
      </c>
      <c r="B11" t="str">
        <f t="shared" si="1"/>
        <v>before 1978</v>
      </c>
      <c r="C11" s="5">
        <f t="shared" si="1"/>
        <v>2340000</v>
      </c>
      <c r="D11" s="5">
        <f t="shared" si="0"/>
        <v>14820000</v>
      </c>
      <c r="E11" s="5">
        <f t="shared" si="0"/>
        <v>965000000</v>
      </c>
      <c r="F11" s="5">
        <f t="shared" si="0"/>
        <v>0.43</v>
      </c>
      <c r="G11" s="5">
        <f t="shared" si="0"/>
        <v>0.76</v>
      </c>
      <c r="H11" s="5">
        <f t="shared" si="0"/>
        <v>0.19</v>
      </c>
      <c r="I11" s="5">
        <f t="shared" si="0"/>
        <v>0.37</v>
      </c>
      <c r="J11" s="5">
        <f t="shared" si="0"/>
        <v>0.77</v>
      </c>
      <c r="K11" s="5">
        <f t="shared" si="0"/>
        <v>1.1499999999999999</v>
      </c>
      <c r="L11" s="5">
        <f t="shared" si="0"/>
        <v>2.64</v>
      </c>
      <c r="M11" s="5">
        <f t="shared" si="0"/>
        <v>1.05</v>
      </c>
    </row>
    <row r="12" spans="1:13" x14ac:dyDescent="0.25">
      <c r="A12" s="2" t="s">
        <v>1</v>
      </c>
      <c r="B12" t="str">
        <f t="shared" si="1"/>
        <v>before 1978</v>
      </c>
      <c r="C12" s="5">
        <f t="shared" si="1"/>
        <v>2340000</v>
      </c>
      <c r="D12" s="5">
        <f t="shared" si="0"/>
        <v>14820000</v>
      </c>
      <c r="E12" s="5">
        <f t="shared" si="0"/>
        <v>965000000</v>
      </c>
      <c r="F12" s="5">
        <f t="shared" si="0"/>
        <v>0.43</v>
      </c>
      <c r="G12" s="5">
        <f t="shared" si="0"/>
        <v>0.76</v>
      </c>
      <c r="H12" s="5">
        <f t="shared" si="0"/>
        <v>0.19</v>
      </c>
      <c r="I12" s="5">
        <f t="shared" si="0"/>
        <v>0.37</v>
      </c>
      <c r="J12" s="5">
        <f t="shared" si="0"/>
        <v>0.77</v>
      </c>
      <c r="K12" s="5">
        <f t="shared" si="0"/>
        <v>1.1499999999999999</v>
      </c>
      <c r="L12" s="5">
        <f t="shared" si="0"/>
        <v>2.64</v>
      </c>
      <c r="M12" s="5">
        <f t="shared" si="0"/>
        <v>1.05</v>
      </c>
    </row>
    <row r="13" spans="1:13" x14ac:dyDescent="0.25">
      <c r="A13" s="2" t="s">
        <v>19</v>
      </c>
      <c r="B13" t="str">
        <f t="shared" si="1"/>
        <v>before 1978</v>
      </c>
      <c r="C13" s="5">
        <f t="shared" si="1"/>
        <v>2340000</v>
      </c>
      <c r="D13" s="5">
        <f t="shared" si="0"/>
        <v>14820000</v>
      </c>
      <c r="E13" s="5">
        <f t="shared" si="0"/>
        <v>965000000</v>
      </c>
      <c r="F13" s="5">
        <f t="shared" si="0"/>
        <v>0.43</v>
      </c>
      <c r="G13" s="5">
        <f t="shared" si="0"/>
        <v>0.76</v>
      </c>
      <c r="H13" s="5">
        <f t="shared" si="0"/>
        <v>0.19</v>
      </c>
      <c r="I13" s="5">
        <f t="shared" si="0"/>
        <v>0.37</v>
      </c>
      <c r="J13" s="5">
        <f t="shared" si="0"/>
        <v>0.77</v>
      </c>
      <c r="K13" s="5">
        <f t="shared" si="0"/>
        <v>1.1499999999999999</v>
      </c>
      <c r="L13" s="5">
        <f t="shared" si="0"/>
        <v>2.64</v>
      </c>
      <c r="M13" s="5">
        <f t="shared" si="0"/>
        <v>1.05</v>
      </c>
    </row>
    <row r="14" spans="1:13" x14ac:dyDescent="0.25">
      <c r="A14" s="2" t="s">
        <v>15</v>
      </c>
      <c r="B14" t="str">
        <f t="shared" si="1"/>
        <v>before 1978</v>
      </c>
      <c r="C14" s="5">
        <f t="shared" si="1"/>
        <v>2340000</v>
      </c>
      <c r="D14" s="5">
        <f t="shared" si="0"/>
        <v>14820000</v>
      </c>
      <c r="E14" s="5">
        <f t="shared" si="0"/>
        <v>965000000</v>
      </c>
      <c r="F14" s="5">
        <f t="shared" si="0"/>
        <v>0.43</v>
      </c>
      <c r="G14" s="5">
        <f t="shared" si="0"/>
        <v>0.76</v>
      </c>
      <c r="H14" s="5">
        <f t="shared" si="0"/>
        <v>0.19</v>
      </c>
      <c r="I14" s="5">
        <f t="shared" si="0"/>
        <v>0.37</v>
      </c>
      <c r="J14" s="5">
        <f t="shared" si="0"/>
        <v>0.77</v>
      </c>
      <c r="K14" s="5">
        <f t="shared" si="0"/>
        <v>1.1499999999999999</v>
      </c>
      <c r="L14" s="5">
        <f t="shared" si="0"/>
        <v>2.64</v>
      </c>
      <c r="M14" s="5">
        <f t="shared" si="0"/>
        <v>1.05</v>
      </c>
    </row>
    <row r="15" spans="1:13" x14ac:dyDescent="0.25">
      <c r="A15" s="2" t="s">
        <v>4</v>
      </c>
      <c r="B15" t="str">
        <f t="shared" si="1"/>
        <v>before 1978</v>
      </c>
      <c r="C15" s="5">
        <f t="shared" si="1"/>
        <v>2340000</v>
      </c>
      <c r="D15" s="5">
        <f t="shared" si="0"/>
        <v>14820000</v>
      </c>
      <c r="E15" s="5">
        <f t="shared" si="0"/>
        <v>965000000</v>
      </c>
      <c r="F15" s="5">
        <f t="shared" si="0"/>
        <v>0.43</v>
      </c>
      <c r="G15" s="5">
        <f t="shared" si="0"/>
        <v>0.76</v>
      </c>
      <c r="H15" s="5">
        <f t="shared" si="0"/>
        <v>0.19</v>
      </c>
      <c r="I15" s="5">
        <f t="shared" si="0"/>
        <v>0.37</v>
      </c>
      <c r="J15" s="5">
        <f t="shared" si="0"/>
        <v>0.77</v>
      </c>
      <c r="K15" s="5">
        <f t="shared" si="0"/>
        <v>1.1499999999999999</v>
      </c>
      <c r="L15" s="5">
        <f t="shared" si="0"/>
        <v>2.64</v>
      </c>
      <c r="M15" s="5">
        <f t="shared" si="0"/>
        <v>1.05</v>
      </c>
    </row>
    <row r="16" spans="1:13" x14ac:dyDescent="0.25">
      <c r="A16" s="2" t="s">
        <v>28</v>
      </c>
      <c r="B16" t="str">
        <f t="shared" si="1"/>
        <v>before 1978</v>
      </c>
      <c r="C16" s="5">
        <f t="shared" si="1"/>
        <v>2340000</v>
      </c>
      <c r="D16" s="5">
        <f t="shared" si="0"/>
        <v>14820000</v>
      </c>
      <c r="E16" s="5">
        <f t="shared" si="0"/>
        <v>965000000</v>
      </c>
      <c r="F16" s="5">
        <f t="shared" si="0"/>
        <v>0.43</v>
      </c>
      <c r="G16" s="5">
        <f t="shared" si="0"/>
        <v>0.76</v>
      </c>
      <c r="H16" s="5">
        <f t="shared" si="0"/>
        <v>0.19</v>
      </c>
      <c r="I16" s="5">
        <f t="shared" si="0"/>
        <v>0.37</v>
      </c>
      <c r="J16" s="5">
        <f t="shared" si="0"/>
        <v>0.77</v>
      </c>
      <c r="K16" s="5">
        <f t="shared" si="0"/>
        <v>1.1499999999999999</v>
      </c>
      <c r="L16" s="5">
        <f t="shared" si="0"/>
        <v>2.64</v>
      </c>
      <c r="M16" s="5">
        <f t="shared" si="0"/>
        <v>1.05</v>
      </c>
    </row>
    <row r="17" spans="1:13" x14ac:dyDescent="0.25">
      <c r="A17" s="2" t="s">
        <v>24</v>
      </c>
      <c r="B17" t="str">
        <f t="shared" si="1"/>
        <v>before 1978</v>
      </c>
      <c r="C17" s="5">
        <f t="shared" si="1"/>
        <v>2340000</v>
      </c>
      <c r="D17" s="5">
        <f t="shared" si="0"/>
        <v>14820000</v>
      </c>
      <c r="E17" s="5">
        <f t="shared" si="0"/>
        <v>965000000</v>
      </c>
      <c r="F17" s="5">
        <f t="shared" si="0"/>
        <v>0.43</v>
      </c>
      <c r="G17" s="5">
        <f t="shared" si="0"/>
        <v>0.76</v>
      </c>
      <c r="H17" s="5">
        <f t="shared" si="0"/>
        <v>0.19</v>
      </c>
      <c r="I17" s="5">
        <f t="shared" si="0"/>
        <v>0.37</v>
      </c>
      <c r="J17" s="5">
        <f t="shared" si="0"/>
        <v>0.77</v>
      </c>
      <c r="K17" s="5">
        <f t="shared" si="0"/>
        <v>1.1499999999999999</v>
      </c>
      <c r="L17" s="5">
        <f t="shared" si="0"/>
        <v>2.64</v>
      </c>
      <c r="M17" s="5">
        <f t="shared" si="0"/>
        <v>1.05</v>
      </c>
    </row>
    <row r="18" spans="1:13" x14ac:dyDescent="0.25">
      <c r="A18" s="2" t="s">
        <v>21</v>
      </c>
      <c r="B18" t="str">
        <f t="shared" si="1"/>
        <v>before 1978</v>
      </c>
      <c r="C18" s="5">
        <f t="shared" si="1"/>
        <v>2340000</v>
      </c>
      <c r="D18" s="5">
        <f t="shared" si="0"/>
        <v>14820000</v>
      </c>
      <c r="E18" s="5">
        <f t="shared" si="0"/>
        <v>965000000</v>
      </c>
      <c r="F18" s="5">
        <f t="shared" si="0"/>
        <v>0.43</v>
      </c>
      <c r="G18" s="5">
        <f t="shared" si="0"/>
        <v>0.76</v>
      </c>
      <c r="H18" s="5">
        <f t="shared" si="0"/>
        <v>0.19</v>
      </c>
      <c r="I18" s="5">
        <f t="shared" si="0"/>
        <v>0.37</v>
      </c>
      <c r="J18" s="5">
        <f t="shared" si="0"/>
        <v>0.77</v>
      </c>
      <c r="K18" s="5">
        <f t="shared" si="0"/>
        <v>1.1499999999999999</v>
      </c>
      <c r="L18" s="5">
        <f t="shared" si="0"/>
        <v>2.64</v>
      </c>
      <c r="M18" s="5">
        <f t="shared" si="0"/>
        <v>1.05</v>
      </c>
    </row>
    <row r="19" spans="1:13" x14ac:dyDescent="0.25">
      <c r="A19" s="2" t="s">
        <v>6</v>
      </c>
      <c r="B19" t="str">
        <f t="shared" si="1"/>
        <v>before 1978</v>
      </c>
      <c r="C19" s="5">
        <f t="shared" si="1"/>
        <v>2340000</v>
      </c>
      <c r="D19" s="5">
        <f t="shared" si="0"/>
        <v>14820000</v>
      </c>
      <c r="E19" s="5">
        <f t="shared" si="0"/>
        <v>965000000</v>
      </c>
      <c r="F19" s="5">
        <f t="shared" si="0"/>
        <v>0.43</v>
      </c>
      <c r="G19" s="5">
        <f t="shared" si="0"/>
        <v>0.76</v>
      </c>
      <c r="H19" s="5">
        <f t="shared" si="0"/>
        <v>0.19</v>
      </c>
      <c r="I19" s="5">
        <f t="shared" si="0"/>
        <v>0.37</v>
      </c>
      <c r="J19" s="5">
        <f t="shared" si="0"/>
        <v>0.77</v>
      </c>
      <c r="K19" s="5">
        <f t="shared" si="0"/>
        <v>1.1499999999999999</v>
      </c>
      <c r="L19" s="5">
        <f t="shared" si="0"/>
        <v>2.64</v>
      </c>
      <c r="M19" s="5">
        <f t="shared" si="0"/>
        <v>1.05</v>
      </c>
    </row>
    <row r="20" spans="1:13" x14ac:dyDescent="0.25">
      <c r="A20" s="2" t="s">
        <v>25</v>
      </c>
      <c r="B20" t="str">
        <f t="shared" ref="B20:H30" si="2">B19</f>
        <v>before 1978</v>
      </c>
      <c r="C20" s="5">
        <f t="shared" si="2"/>
        <v>2340000</v>
      </c>
      <c r="D20" s="5">
        <f t="shared" si="0"/>
        <v>14820000</v>
      </c>
      <c r="E20" s="5">
        <f t="shared" si="0"/>
        <v>965000000</v>
      </c>
      <c r="F20" s="5">
        <f t="shared" si="0"/>
        <v>0.43</v>
      </c>
      <c r="G20" s="5">
        <f t="shared" si="0"/>
        <v>0.76</v>
      </c>
      <c r="H20" s="5">
        <f t="shared" si="0"/>
        <v>0.19</v>
      </c>
      <c r="I20" s="5">
        <f t="shared" si="0"/>
        <v>0.37</v>
      </c>
      <c r="J20" s="5">
        <f t="shared" si="0"/>
        <v>0.77</v>
      </c>
      <c r="K20" s="5">
        <f t="shared" si="0"/>
        <v>1.1499999999999999</v>
      </c>
      <c r="L20" s="5">
        <f t="shared" si="0"/>
        <v>2.64</v>
      </c>
      <c r="M20" s="5">
        <f t="shared" si="0"/>
        <v>1.05</v>
      </c>
    </row>
    <row r="21" spans="1:13" x14ac:dyDescent="0.25">
      <c r="A21" s="2" t="s">
        <v>5</v>
      </c>
      <c r="B21" t="str">
        <f t="shared" si="2"/>
        <v>before 1978</v>
      </c>
      <c r="C21" s="5">
        <f t="shared" si="2"/>
        <v>2340000</v>
      </c>
      <c r="D21" s="5">
        <f t="shared" si="0"/>
        <v>14820000</v>
      </c>
      <c r="E21" s="5">
        <f t="shared" si="0"/>
        <v>965000000</v>
      </c>
      <c r="F21" s="5">
        <f t="shared" si="0"/>
        <v>0.43</v>
      </c>
      <c r="G21" s="5">
        <f t="shared" si="0"/>
        <v>0.76</v>
      </c>
      <c r="H21" s="5">
        <f t="shared" si="0"/>
        <v>0.19</v>
      </c>
      <c r="I21" s="5">
        <f t="shared" si="0"/>
        <v>0.37</v>
      </c>
      <c r="J21" s="5">
        <f t="shared" si="0"/>
        <v>0.77</v>
      </c>
      <c r="K21" s="5">
        <f t="shared" si="0"/>
        <v>1.1499999999999999</v>
      </c>
      <c r="L21" s="5">
        <f t="shared" si="0"/>
        <v>2.64</v>
      </c>
      <c r="M21" s="5">
        <f t="shared" si="0"/>
        <v>1.05</v>
      </c>
    </row>
    <row r="22" spans="1:13" x14ac:dyDescent="0.25">
      <c r="A22" s="2" t="s">
        <v>11</v>
      </c>
      <c r="B22" t="str">
        <f t="shared" si="2"/>
        <v>before 1978</v>
      </c>
      <c r="C22" s="5">
        <f t="shared" si="2"/>
        <v>2340000</v>
      </c>
      <c r="D22" s="5">
        <f t="shared" si="0"/>
        <v>14820000</v>
      </c>
      <c r="E22" s="5">
        <f t="shared" si="0"/>
        <v>965000000</v>
      </c>
      <c r="F22" s="5">
        <f t="shared" si="0"/>
        <v>0.43</v>
      </c>
      <c r="G22" s="5">
        <f t="shared" si="0"/>
        <v>0.76</v>
      </c>
      <c r="H22" s="5">
        <f t="shared" si="0"/>
        <v>0.19</v>
      </c>
      <c r="I22" s="5">
        <f t="shared" si="0"/>
        <v>0.37</v>
      </c>
      <c r="J22" s="5">
        <f t="shared" si="0"/>
        <v>0.77</v>
      </c>
      <c r="K22" s="5">
        <f t="shared" si="0"/>
        <v>1.1499999999999999</v>
      </c>
      <c r="L22" s="5">
        <f t="shared" si="0"/>
        <v>2.64</v>
      </c>
      <c r="M22" s="5">
        <f t="shared" si="0"/>
        <v>1.05</v>
      </c>
    </row>
    <row r="23" spans="1:13" x14ac:dyDescent="0.25">
      <c r="A23" s="2" t="s">
        <v>13</v>
      </c>
      <c r="B23" t="str">
        <f t="shared" si="2"/>
        <v>before 1978</v>
      </c>
      <c r="C23" s="5">
        <f t="shared" si="2"/>
        <v>2340000</v>
      </c>
      <c r="D23" s="5">
        <f t="shared" si="0"/>
        <v>14820000</v>
      </c>
      <c r="E23" s="5">
        <f t="shared" si="0"/>
        <v>965000000</v>
      </c>
      <c r="F23" s="5">
        <f t="shared" si="0"/>
        <v>0.43</v>
      </c>
      <c r="G23" s="5">
        <f t="shared" si="0"/>
        <v>0.76</v>
      </c>
      <c r="H23" s="5">
        <f t="shared" si="0"/>
        <v>0.19</v>
      </c>
      <c r="I23" s="5">
        <f t="shared" si="0"/>
        <v>0.37</v>
      </c>
      <c r="J23" s="5">
        <f t="shared" si="0"/>
        <v>0.77</v>
      </c>
      <c r="K23" s="5">
        <f t="shared" si="0"/>
        <v>1.1499999999999999</v>
      </c>
      <c r="L23" s="5">
        <f t="shared" si="0"/>
        <v>2.64</v>
      </c>
      <c r="M23" s="5">
        <f t="shared" si="0"/>
        <v>1.05</v>
      </c>
    </row>
    <row r="24" spans="1:13" x14ac:dyDescent="0.25">
      <c r="A24" s="2" t="s">
        <v>12</v>
      </c>
      <c r="B24" t="str">
        <f t="shared" si="2"/>
        <v>before 1978</v>
      </c>
      <c r="C24" s="5">
        <f t="shared" si="2"/>
        <v>2340000</v>
      </c>
      <c r="D24" s="5">
        <f t="shared" si="0"/>
        <v>14820000</v>
      </c>
      <c r="E24" s="5">
        <f t="shared" si="0"/>
        <v>965000000</v>
      </c>
      <c r="F24" s="5">
        <f t="shared" si="0"/>
        <v>0.43</v>
      </c>
      <c r="G24" s="5">
        <f t="shared" si="0"/>
        <v>0.76</v>
      </c>
      <c r="H24" s="5">
        <f t="shared" si="0"/>
        <v>0.19</v>
      </c>
      <c r="I24" s="5">
        <f t="shared" si="0"/>
        <v>0.37</v>
      </c>
      <c r="J24" s="5">
        <f t="shared" si="0"/>
        <v>0.77</v>
      </c>
      <c r="K24" s="5">
        <f t="shared" si="0"/>
        <v>1.1499999999999999</v>
      </c>
      <c r="L24" s="5">
        <f t="shared" si="0"/>
        <v>2.64</v>
      </c>
      <c r="M24" s="5">
        <f t="shared" si="0"/>
        <v>1.05</v>
      </c>
    </row>
    <row r="25" spans="1:13" x14ac:dyDescent="0.25">
      <c r="A25" s="2" t="s">
        <v>17</v>
      </c>
      <c r="B25" t="str">
        <f t="shared" si="2"/>
        <v>before 1978</v>
      </c>
      <c r="C25" s="5">
        <f t="shared" si="2"/>
        <v>2340000</v>
      </c>
      <c r="D25" s="5">
        <f t="shared" si="0"/>
        <v>14820000</v>
      </c>
      <c r="E25" s="5">
        <f t="shared" si="0"/>
        <v>965000000</v>
      </c>
      <c r="F25" s="5">
        <f t="shared" si="0"/>
        <v>0.43</v>
      </c>
      <c r="G25" s="5">
        <f t="shared" si="0"/>
        <v>0.76</v>
      </c>
      <c r="H25" s="5">
        <f t="shared" si="0"/>
        <v>0.19</v>
      </c>
      <c r="I25" s="5">
        <f t="shared" si="0"/>
        <v>0.37</v>
      </c>
      <c r="J25" s="5">
        <f t="shared" si="0"/>
        <v>0.77</v>
      </c>
      <c r="K25" s="5">
        <f t="shared" si="0"/>
        <v>1.1499999999999999</v>
      </c>
      <c r="L25" s="5">
        <f t="shared" si="0"/>
        <v>2.64</v>
      </c>
      <c r="M25" s="5">
        <f t="shared" si="0"/>
        <v>1.05</v>
      </c>
    </row>
    <row r="26" spans="1:13" x14ac:dyDescent="0.25">
      <c r="A26" s="2" t="s">
        <v>7</v>
      </c>
      <c r="B26" t="str">
        <f t="shared" si="2"/>
        <v>before 1978</v>
      </c>
      <c r="C26" s="5">
        <f t="shared" si="2"/>
        <v>2340000</v>
      </c>
      <c r="D26" s="5">
        <f t="shared" si="0"/>
        <v>14820000</v>
      </c>
      <c r="E26" s="5">
        <f t="shared" si="0"/>
        <v>965000000</v>
      </c>
      <c r="F26" s="5">
        <f t="shared" si="0"/>
        <v>0.43</v>
      </c>
      <c r="G26" s="5">
        <f t="shared" si="0"/>
        <v>0.76</v>
      </c>
      <c r="H26" s="5">
        <f t="shared" si="0"/>
        <v>0.19</v>
      </c>
      <c r="I26" s="5">
        <f t="shared" si="0"/>
        <v>0.37</v>
      </c>
      <c r="J26" s="5">
        <f t="shared" si="0"/>
        <v>0.77</v>
      </c>
      <c r="K26" s="5">
        <f t="shared" si="0"/>
        <v>1.1499999999999999</v>
      </c>
      <c r="L26" s="5">
        <f t="shared" si="0"/>
        <v>2.64</v>
      </c>
      <c r="M26" s="5">
        <f t="shared" si="0"/>
        <v>1.05</v>
      </c>
    </row>
    <row r="27" spans="1:13" x14ac:dyDescent="0.25">
      <c r="A27" s="2" t="s">
        <v>27</v>
      </c>
      <c r="B27" t="str">
        <f t="shared" si="2"/>
        <v>before 1978</v>
      </c>
      <c r="C27" s="5">
        <f t="shared" si="2"/>
        <v>2340000</v>
      </c>
      <c r="D27" s="5">
        <f t="shared" si="0"/>
        <v>14820000</v>
      </c>
      <c r="E27" s="5">
        <f t="shared" si="0"/>
        <v>965000000</v>
      </c>
      <c r="F27" s="5">
        <f t="shared" si="0"/>
        <v>0.43</v>
      </c>
      <c r="G27" s="5">
        <f t="shared" si="0"/>
        <v>0.76</v>
      </c>
      <c r="H27" s="5">
        <f t="shared" si="0"/>
        <v>0.19</v>
      </c>
      <c r="I27" s="5">
        <f t="shared" si="0"/>
        <v>0.37</v>
      </c>
      <c r="J27" s="5">
        <f t="shared" si="0"/>
        <v>0.77</v>
      </c>
      <c r="K27" s="5">
        <f t="shared" si="0"/>
        <v>1.1499999999999999</v>
      </c>
      <c r="L27" s="5">
        <f t="shared" si="0"/>
        <v>2.64</v>
      </c>
      <c r="M27" s="5">
        <f t="shared" si="0"/>
        <v>1.05</v>
      </c>
    </row>
    <row r="28" spans="1:13" x14ac:dyDescent="0.25">
      <c r="A28" s="2" t="s">
        <v>18</v>
      </c>
      <c r="B28" t="str">
        <f t="shared" si="2"/>
        <v>before 1978</v>
      </c>
      <c r="C28" s="5">
        <f t="shared" si="2"/>
        <v>2340000</v>
      </c>
      <c r="D28" s="5">
        <f t="shared" si="0"/>
        <v>14820000</v>
      </c>
      <c r="E28" s="5">
        <f t="shared" si="0"/>
        <v>965000000</v>
      </c>
      <c r="F28" s="5">
        <f t="shared" si="0"/>
        <v>0.43</v>
      </c>
      <c r="G28" s="5">
        <f t="shared" si="0"/>
        <v>0.76</v>
      </c>
      <c r="H28" s="5">
        <f t="shared" si="0"/>
        <v>0.19</v>
      </c>
      <c r="I28" s="5">
        <f t="shared" ref="I28:M30" si="3">I27</f>
        <v>0.37</v>
      </c>
      <c r="J28" s="5">
        <f t="shared" si="3"/>
        <v>0.77</v>
      </c>
      <c r="K28" s="5">
        <f t="shared" si="3"/>
        <v>1.1499999999999999</v>
      </c>
      <c r="L28" s="5">
        <f t="shared" si="3"/>
        <v>2.64</v>
      </c>
      <c r="M28" s="5">
        <f t="shared" si="3"/>
        <v>1.05</v>
      </c>
    </row>
    <row r="29" spans="1:13" x14ac:dyDescent="0.25">
      <c r="A29" s="2" t="s">
        <v>3</v>
      </c>
      <c r="B29" t="str">
        <f t="shared" si="2"/>
        <v>before 1978</v>
      </c>
      <c r="C29" s="5">
        <f t="shared" si="2"/>
        <v>2340000</v>
      </c>
      <c r="D29" s="5">
        <f t="shared" si="2"/>
        <v>14820000</v>
      </c>
      <c r="E29" s="5">
        <f t="shared" si="2"/>
        <v>965000000</v>
      </c>
      <c r="F29" s="5">
        <f t="shared" si="2"/>
        <v>0.43</v>
      </c>
      <c r="G29" s="5">
        <f t="shared" si="2"/>
        <v>0.76</v>
      </c>
      <c r="H29" s="5">
        <f t="shared" si="2"/>
        <v>0.19</v>
      </c>
      <c r="I29" s="5">
        <f t="shared" si="3"/>
        <v>0.37</v>
      </c>
      <c r="J29" s="5">
        <f t="shared" si="3"/>
        <v>0.77</v>
      </c>
      <c r="K29" s="5">
        <f t="shared" si="3"/>
        <v>1.1499999999999999</v>
      </c>
      <c r="L29" s="5">
        <f t="shared" si="3"/>
        <v>2.64</v>
      </c>
      <c r="M29" s="5">
        <f t="shared" si="3"/>
        <v>1.05</v>
      </c>
    </row>
    <row r="30" spans="1:13" x14ac:dyDescent="0.25">
      <c r="A30" s="2" t="s">
        <v>30</v>
      </c>
      <c r="B30" t="str">
        <f t="shared" si="2"/>
        <v>before 1978</v>
      </c>
      <c r="C30" s="5">
        <f t="shared" si="2"/>
        <v>2340000</v>
      </c>
      <c r="D30" s="5">
        <f t="shared" si="2"/>
        <v>14820000</v>
      </c>
      <c r="E30" s="5">
        <f t="shared" si="2"/>
        <v>965000000</v>
      </c>
      <c r="F30" s="5">
        <f t="shared" si="2"/>
        <v>0.43</v>
      </c>
      <c r="G30" s="5">
        <f t="shared" si="2"/>
        <v>0.76</v>
      </c>
      <c r="H30" s="5">
        <f t="shared" si="2"/>
        <v>0.19</v>
      </c>
      <c r="I30" s="5">
        <f t="shared" si="3"/>
        <v>0.37</v>
      </c>
      <c r="J30" s="5">
        <f t="shared" si="3"/>
        <v>0.77</v>
      </c>
      <c r="K30" s="5">
        <f t="shared" si="3"/>
        <v>1.1499999999999999</v>
      </c>
      <c r="L30" s="5">
        <f t="shared" si="3"/>
        <v>2.64</v>
      </c>
      <c r="M30" s="5">
        <f t="shared" si="3"/>
        <v>1.05</v>
      </c>
    </row>
    <row r="31" spans="1:13" x14ac:dyDescent="0.25">
      <c r="A31" s="6" t="s">
        <v>16</v>
      </c>
      <c r="B31" t="s">
        <v>62</v>
      </c>
      <c r="C31" s="8">
        <v>440000</v>
      </c>
      <c r="D31" s="8">
        <v>3910000</v>
      </c>
      <c r="E31" s="8">
        <v>268000000</v>
      </c>
      <c r="F31" s="9">
        <v>0.48</v>
      </c>
      <c r="G31" s="9">
        <v>0.72</v>
      </c>
      <c r="H31" s="9">
        <v>0.22</v>
      </c>
      <c r="I31" s="9">
        <v>0.45</v>
      </c>
      <c r="J31" s="9">
        <v>0.4</v>
      </c>
      <c r="K31" s="9">
        <v>0.64</v>
      </c>
      <c r="L31" s="9">
        <v>2.37</v>
      </c>
      <c r="M31" s="9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440000</v>
      </c>
      <c r="D32" s="5">
        <f t="shared" ref="D32:M57" si="4">D31</f>
        <v>3910000</v>
      </c>
      <c r="E32" s="5">
        <f t="shared" si="4"/>
        <v>268000000</v>
      </c>
      <c r="F32" s="5">
        <f t="shared" si="4"/>
        <v>0.48</v>
      </c>
      <c r="G32" s="5">
        <f t="shared" si="4"/>
        <v>0.72</v>
      </c>
      <c r="H32" s="5">
        <f t="shared" si="4"/>
        <v>0.22</v>
      </c>
      <c r="I32" s="5">
        <f t="shared" si="4"/>
        <v>0.45</v>
      </c>
      <c r="J32" s="5">
        <f t="shared" si="4"/>
        <v>0.4</v>
      </c>
      <c r="K32" s="5">
        <f t="shared" si="4"/>
        <v>0.64</v>
      </c>
      <c r="L32" s="5">
        <f t="shared" si="4"/>
        <v>2.37</v>
      </c>
      <c r="M32" s="5">
        <f t="shared" si="4"/>
        <v>0.71</v>
      </c>
    </row>
    <row r="33" spans="1:13" x14ac:dyDescent="0.25">
      <c r="A33" s="2" t="s">
        <v>20</v>
      </c>
      <c r="B33" t="str">
        <f t="shared" ref="B33:C48" si="5">B32</f>
        <v>1979 - 1994</v>
      </c>
      <c r="C33" s="5">
        <f t="shared" si="5"/>
        <v>440000</v>
      </c>
      <c r="D33" s="5">
        <f t="shared" si="4"/>
        <v>3910000</v>
      </c>
      <c r="E33" s="5">
        <f t="shared" si="4"/>
        <v>268000000</v>
      </c>
      <c r="F33" s="5">
        <f t="shared" si="4"/>
        <v>0.48</v>
      </c>
      <c r="G33" s="5">
        <f t="shared" si="4"/>
        <v>0.72</v>
      </c>
      <c r="H33" s="5">
        <f t="shared" si="4"/>
        <v>0.22</v>
      </c>
      <c r="I33" s="5">
        <f t="shared" si="4"/>
        <v>0.45</v>
      </c>
      <c r="J33" s="5">
        <f t="shared" si="4"/>
        <v>0.4</v>
      </c>
      <c r="K33" s="5">
        <f t="shared" si="4"/>
        <v>0.64</v>
      </c>
      <c r="L33" s="5">
        <f t="shared" si="4"/>
        <v>2.37</v>
      </c>
      <c r="M33" s="5">
        <f t="shared" si="4"/>
        <v>0.71</v>
      </c>
    </row>
    <row r="34" spans="1:13" x14ac:dyDescent="0.25">
      <c r="A34" s="2" t="s">
        <v>23</v>
      </c>
      <c r="B34" t="str">
        <f t="shared" si="5"/>
        <v>1979 - 1994</v>
      </c>
      <c r="C34" s="5">
        <f t="shared" si="5"/>
        <v>440000</v>
      </c>
      <c r="D34" s="5">
        <f t="shared" si="4"/>
        <v>3910000</v>
      </c>
      <c r="E34" s="5">
        <f t="shared" si="4"/>
        <v>268000000</v>
      </c>
      <c r="F34" s="5">
        <f t="shared" si="4"/>
        <v>0.48</v>
      </c>
      <c r="G34" s="5">
        <f t="shared" si="4"/>
        <v>0.72</v>
      </c>
      <c r="H34" s="5">
        <f t="shared" si="4"/>
        <v>0.22</v>
      </c>
      <c r="I34" s="5">
        <f t="shared" si="4"/>
        <v>0.45</v>
      </c>
      <c r="J34" s="5">
        <f t="shared" si="4"/>
        <v>0.4</v>
      </c>
      <c r="K34" s="5">
        <f t="shared" si="4"/>
        <v>0.64</v>
      </c>
      <c r="L34" s="5">
        <f t="shared" si="4"/>
        <v>2.37</v>
      </c>
      <c r="M34" s="5">
        <f t="shared" si="4"/>
        <v>0.71</v>
      </c>
    </row>
    <row r="35" spans="1:13" x14ac:dyDescent="0.25">
      <c r="A35" s="2" t="s">
        <v>14</v>
      </c>
      <c r="B35" t="str">
        <f t="shared" si="5"/>
        <v>1979 - 1994</v>
      </c>
      <c r="C35" s="5">
        <f t="shared" si="5"/>
        <v>440000</v>
      </c>
      <c r="D35" s="5">
        <f t="shared" si="4"/>
        <v>3910000</v>
      </c>
      <c r="E35" s="5">
        <f t="shared" si="4"/>
        <v>268000000</v>
      </c>
      <c r="F35" s="5">
        <f t="shared" si="4"/>
        <v>0.48</v>
      </c>
      <c r="G35" s="5">
        <f t="shared" si="4"/>
        <v>0.72</v>
      </c>
      <c r="H35" s="5">
        <f t="shared" si="4"/>
        <v>0.22</v>
      </c>
      <c r="I35" s="5">
        <f t="shared" si="4"/>
        <v>0.45</v>
      </c>
      <c r="J35" s="5">
        <f t="shared" si="4"/>
        <v>0.4</v>
      </c>
      <c r="K35" s="5">
        <f t="shared" si="4"/>
        <v>0.64</v>
      </c>
      <c r="L35" s="5">
        <f t="shared" si="4"/>
        <v>2.37</v>
      </c>
      <c r="M35" s="5">
        <f t="shared" si="4"/>
        <v>0.71</v>
      </c>
    </row>
    <row r="36" spans="1:13" x14ac:dyDescent="0.25">
      <c r="A36" s="2" t="s">
        <v>22</v>
      </c>
      <c r="B36" t="str">
        <f t="shared" si="5"/>
        <v>1979 - 1994</v>
      </c>
      <c r="C36" s="5">
        <f t="shared" si="5"/>
        <v>440000</v>
      </c>
      <c r="D36" s="5">
        <f t="shared" si="4"/>
        <v>3910000</v>
      </c>
      <c r="E36" s="5">
        <f t="shared" si="4"/>
        <v>268000000</v>
      </c>
      <c r="F36" s="5">
        <f t="shared" si="4"/>
        <v>0.48</v>
      </c>
      <c r="G36" s="5">
        <f t="shared" si="4"/>
        <v>0.72</v>
      </c>
      <c r="H36" s="5">
        <f t="shared" si="4"/>
        <v>0.22</v>
      </c>
      <c r="I36" s="5">
        <f t="shared" si="4"/>
        <v>0.45</v>
      </c>
      <c r="J36" s="5">
        <f t="shared" si="4"/>
        <v>0.4</v>
      </c>
      <c r="K36" s="5">
        <f t="shared" si="4"/>
        <v>0.64</v>
      </c>
      <c r="L36" s="5">
        <f t="shared" si="4"/>
        <v>2.37</v>
      </c>
      <c r="M36" s="5">
        <f t="shared" si="4"/>
        <v>0.71</v>
      </c>
    </row>
    <row r="37" spans="1:13" x14ac:dyDescent="0.25">
      <c r="A37" s="2" t="s">
        <v>8</v>
      </c>
      <c r="B37" t="str">
        <f t="shared" si="5"/>
        <v>1979 - 1994</v>
      </c>
      <c r="C37" s="5">
        <f t="shared" si="5"/>
        <v>440000</v>
      </c>
      <c r="D37" s="5">
        <f t="shared" si="4"/>
        <v>3910000</v>
      </c>
      <c r="E37" s="5">
        <f t="shared" si="4"/>
        <v>268000000</v>
      </c>
      <c r="F37" s="5">
        <f t="shared" si="4"/>
        <v>0.48</v>
      </c>
      <c r="G37" s="5">
        <f t="shared" si="4"/>
        <v>0.72</v>
      </c>
      <c r="H37" s="5">
        <f t="shared" si="4"/>
        <v>0.22</v>
      </c>
      <c r="I37" s="5">
        <f t="shared" si="4"/>
        <v>0.45</v>
      </c>
      <c r="J37" s="5">
        <f t="shared" si="4"/>
        <v>0.4</v>
      </c>
      <c r="K37" s="5">
        <f t="shared" si="4"/>
        <v>0.64</v>
      </c>
      <c r="L37" s="5">
        <f t="shared" si="4"/>
        <v>2.37</v>
      </c>
      <c r="M37" s="5">
        <f t="shared" si="4"/>
        <v>0.71</v>
      </c>
    </row>
    <row r="38" spans="1:13" x14ac:dyDescent="0.25">
      <c r="A38" s="2" t="s">
        <v>26</v>
      </c>
      <c r="B38" t="str">
        <f t="shared" si="5"/>
        <v>1979 - 1994</v>
      </c>
      <c r="C38" s="5">
        <f t="shared" si="5"/>
        <v>440000</v>
      </c>
      <c r="D38" s="5">
        <f t="shared" si="4"/>
        <v>3910000</v>
      </c>
      <c r="E38" s="5">
        <f t="shared" si="4"/>
        <v>268000000</v>
      </c>
      <c r="F38" s="5">
        <f t="shared" si="4"/>
        <v>0.48</v>
      </c>
      <c r="G38" s="5">
        <f t="shared" si="4"/>
        <v>0.72</v>
      </c>
      <c r="H38" s="5">
        <f t="shared" si="4"/>
        <v>0.22</v>
      </c>
      <c r="I38" s="5">
        <f t="shared" si="4"/>
        <v>0.45</v>
      </c>
      <c r="J38" s="5">
        <f t="shared" si="4"/>
        <v>0.4</v>
      </c>
      <c r="K38" s="5">
        <f t="shared" si="4"/>
        <v>0.64</v>
      </c>
      <c r="L38" s="5">
        <f t="shared" si="4"/>
        <v>2.37</v>
      </c>
      <c r="M38" s="5">
        <f t="shared" si="4"/>
        <v>0.71</v>
      </c>
    </row>
    <row r="39" spans="1:13" x14ac:dyDescent="0.25">
      <c r="A39" s="2" t="s">
        <v>29</v>
      </c>
      <c r="B39" t="str">
        <f t="shared" si="5"/>
        <v>1979 - 1994</v>
      </c>
      <c r="C39" s="5">
        <f t="shared" si="5"/>
        <v>440000</v>
      </c>
      <c r="D39" s="5">
        <f t="shared" si="4"/>
        <v>3910000</v>
      </c>
      <c r="E39" s="5">
        <f t="shared" si="4"/>
        <v>268000000</v>
      </c>
      <c r="F39" s="5">
        <f t="shared" si="4"/>
        <v>0.48</v>
      </c>
      <c r="G39" s="5">
        <f t="shared" si="4"/>
        <v>0.72</v>
      </c>
      <c r="H39" s="5">
        <f t="shared" si="4"/>
        <v>0.22</v>
      </c>
      <c r="I39" s="5">
        <f t="shared" si="4"/>
        <v>0.45</v>
      </c>
      <c r="J39" s="5">
        <f t="shared" si="4"/>
        <v>0.4</v>
      </c>
      <c r="K39" s="5">
        <f t="shared" si="4"/>
        <v>0.64</v>
      </c>
      <c r="L39" s="5">
        <f t="shared" si="4"/>
        <v>2.37</v>
      </c>
      <c r="M39" s="5">
        <f t="shared" si="4"/>
        <v>0.71</v>
      </c>
    </row>
    <row r="40" spans="1:13" x14ac:dyDescent="0.25">
      <c r="A40" s="2" t="s">
        <v>9</v>
      </c>
      <c r="B40" t="str">
        <f t="shared" si="5"/>
        <v>1979 - 1994</v>
      </c>
      <c r="C40" s="5">
        <f t="shared" si="5"/>
        <v>440000</v>
      </c>
      <c r="D40" s="5">
        <f t="shared" si="4"/>
        <v>3910000</v>
      </c>
      <c r="E40" s="5">
        <f t="shared" si="4"/>
        <v>268000000</v>
      </c>
      <c r="F40" s="5">
        <f t="shared" si="4"/>
        <v>0.48</v>
      </c>
      <c r="G40" s="5">
        <f t="shared" si="4"/>
        <v>0.72</v>
      </c>
      <c r="H40" s="5">
        <f t="shared" si="4"/>
        <v>0.22</v>
      </c>
      <c r="I40" s="5">
        <f t="shared" si="4"/>
        <v>0.45</v>
      </c>
      <c r="J40" s="5">
        <f t="shared" si="4"/>
        <v>0.4</v>
      </c>
      <c r="K40" s="5">
        <f t="shared" si="4"/>
        <v>0.64</v>
      </c>
      <c r="L40" s="5">
        <f t="shared" si="4"/>
        <v>2.37</v>
      </c>
      <c r="M40" s="5">
        <f t="shared" si="4"/>
        <v>0.71</v>
      </c>
    </row>
    <row r="41" spans="1:13" x14ac:dyDescent="0.25">
      <c r="A41" s="2" t="s">
        <v>1</v>
      </c>
      <c r="B41" t="str">
        <f t="shared" si="5"/>
        <v>1979 - 1994</v>
      </c>
      <c r="C41" s="5">
        <f t="shared" si="5"/>
        <v>440000</v>
      </c>
      <c r="D41" s="5">
        <f t="shared" si="4"/>
        <v>3910000</v>
      </c>
      <c r="E41" s="5">
        <f t="shared" si="4"/>
        <v>268000000</v>
      </c>
      <c r="F41" s="5">
        <f t="shared" si="4"/>
        <v>0.48</v>
      </c>
      <c r="G41" s="5">
        <f t="shared" si="4"/>
        <v>0.72</v>
      </c>
      <c r="H41" s="5">
        <f t="shared" si="4"/>
        <v>0.22</v>
      </c>
      <c r="I41" s="5">
        <f t="shared" si="4"/>
        <v>0.45</v>
      </c>
      <c r="J41" s="5">
        <f t="shared" si="4"/>
        <v>0.4</v>
      </c>
      <c r="K41" s="5">
        <f t="shared" si="4"/>
        <v>0.64</v>
      </c>
      <c r="L41" s="5">
        <f t="shared" si="4"/>
        <v>2.37</v>
      </c>
      <c r="M41" s="5">
        <f t="shared" si="4"/>
        <v>0.71</v>
      </c>
    </row>
    <row r="42" spans="1:13" x14ac:dyDescent="0.25">
      <c r="A42" s="2" t="s">
        <v>19</v>
      </c>
      <c r="B42" t="str">
        <f t="shared" si="5"/>
        <v>1979 - 1994</v>
      </c>
      <c r="C42" s="5">
        <f t="shared" si="5"/>
        <v>440000</v>
      </c>
      <c r="D42" s="5">
        <f t="shared" si="4"/>
        <v>3910000</v>
      </c>
      <c r="E42" s="5">
        <f t="shared" si="4"/>
        <v>268000000</v>
      </c>
      <c r="F42" s="5">
        <f t="shared" si="4"/>
        <v>0.48</v>
      </c>
      <c r="G42" s="5">
        <f t="shared" si="4"/>
        <v>0.72</v>
      </c>
      <c r="H42" s="5">
        <f t="shared" si="4"/>
        <v>0.22</v>
      </c>
      <c r="I42" s="5">
        <f t="shared" si="4"/>
        <v>0.45</v>
      </c>
      <c r="J42" s="5">
        <f t="shared" si="4"/>
        <v>0.4</v>
      </c>
      <c r="K42" s="5">
        <f t="shared" si="4"/>
        <v>0.64</v>
      </c>
      <c r="L42" s="5">
        <f t="shared" si="4"/>
        <v>2.37</v>
      </c>
      <c r="M42" s="5">
        <f t="shared" si="4"/>
        <v>0.71</v>
      </c>
    </row>
    <row r="43" spans="1:13" x14ac:dyDescent="0.25">
      <c r="A43" s="2" t="s">
        <v>15</v>
      </c>
      <c r="B43" t="str">
        <f t="shared" si="5"/>
        <v>1979 - 1994</v>
      </c>
      <c r="C43" s="5">
        <f t="shared" si="5"/>
        <v>440000</v>
      </c>
      <c r="D43" s="5">
        <f t="shared" si="4"/>
        <v>3910000</v>
      </c>
      <c r="E43" s="5">
        <f t="shared" si="4"/>
        <v>268000000</v>
      </c>
      <c r="F43" s="5">
        <f t="shared" si="4"/>
        <v>0.48</v>
      </c>
      <c r="G43" s="5">
        <f t="shared" si="4"/>
        <v>0.72</v>
      </c>
      <c r="H43" s="5">
        <f t="shared" si="4"/>
        <v>0.22</v>
      </c>
      <c r="I43" s="5">
        <f t="shared" si="4"/>
        <v>0.45</v>
      </c>
      <c r="J43" s="5">
        <f t="shared" si="4"/>
        <v>0.4</v>
      </c>
      <c r="K43" s="5">
        <f t="shared" si="4"/>
        <v>0.64</v>
      </c>
      <c r="L43" s="5">
        <f t="shared" si="4"/>
        <v>2.37</v>
      </c>
      <c r="M43" s="5">
        <f t="shared" si="4"/>
        <v>0.71</v>
      </c>
    </row>
    <row r="44" spans="1:13" x14ac:dyDescent="0.25">
      <c r="A44" s="2" t="s">
        <v>4</v>
      </c>
      <c r="B44" t="str">
        <f t="shared" si="5"/>
        <v>1979 - 1994</v>
      </c>
      <c r="C44" s="5">
        <f t="shared" si="5"/>
        <v>440000</v>
      </c>
      <c r="D44" s="5">
        <f t="shared" si="4"/>
        <v>3910000</v>
      </c>
      <c r="E44" s="5">
        <f t="shared" si="4"/>
        <v>268000000</v>
      </c>
      <c r="F44" s="5">
        <f t="shared" si="4"/>
        <v>0.48</v>
      </c>
      <c r="G44" s="5">
        <f t="shared" si="4"/>
        <v>0.72</v>
      </c>
      <c r="H44" s="5">
        <f t="shared" si="4"/>
        <v>0.22</v>
      </c>
      <c r="I44" s="5">
        <f t="shared" si="4"/>
        <v>0.45</v>
      </c>
      <c r="J44" s="5">
        <f t="shared" si="4"/>
        <v>0.4</v>
      </c>
      <c r="K44" s="5">
        <f t="shared" si="4"/>
        <v>0.64</v>
      </c>
      <c r="L44" s="5">
        <f t="shared" si="4"/>
        <v>2.37</v>
      </c>
      <c r="M44" s="5">
        <f t="shared" si="4"/>
        <v>0.71</v>
      </c>
    </row>
    <row r="45" spans="1:13" x14ac:dyDescent="0.25">
      <c r="A45" s="2" t="s">
        <v>28</v>
      </c>
      <c r="B45" t="str">
        <f t="shared" si="5"/>
        <v>1979 - 1994</v>
      </c>
      <c r="C45" s="5">
        <f t="shared" si="5"/>
        <v>440000</v>
      </c>
      <c r="D45" s="5">
        <f t="shared" si="4"/>
        <v>3910000</v>
      </c>
      <c r="E45" s="5">
        <f t="shared" si="4"/>
        <v>268000000</v>
      </c>
      <c r="F45" s="5">
        <f t="shared" si="4"/>
        <v>0.48</v>
      </c>
      <c r="G45" s="5">
        <f t="shared" si="4"/>
        <v>0.72</v>
      </c>
      <c r="H45" s="5">
        <f t="shared" si="4"/>
        <v>0.22</v>
      </c>
      <c r="I45" s="5">
        <f t="shared" si="4"/>
        <v>0.45</v>
      </c>
      <c r="J45" s="5">
        <f t="shared" si="4"/>
        <v>0.4</v>
      </c>
      <c r="K45" s="5">
        <f t="shared" si="4"/>
        <v>0.64</v>
      </c>
      <c r="L45" s="5">
        <f t="shared" si="4"/>
        <v>2.37</v>
      </c>
      <c r="M45" s="5">
        <f t="shared" si="4"/>
        <v>0.71</v>
      </c>
    </row>
    <row r="46" spans="1:13" x14ac:dyDescent="0.25">
      <c r="A46" s="2" t="s">
        <v>24</v>
      </c>
      <c r="B46" t="str">
        <f t="shared" si="5"/>
        <v>1979 - 1994</v>
      </c>
      <c r="C46" s="5">
        <f t="shared" si="5"/>
        <v>440000</v>
      </c>
      <c r="D46" s="5">
        <f t="shared" si="4"/>
        <v>3910000</v>
      </c>
      <c r="E46" s="5">
        <f t="shared" si="4"/>
        <v>268000000</v>
      </c>
      <c r="F46" s="5">
        <f t="shared" si="4"/>
        <v>0.48</v>
      </c>
      <c r="G46" s="5">
        <f t="shared" si="4"/>
        <v>0.72</v>
      </c>
      <c r="H46" s="5">
        <f t="shared" si="4"/>
        <v>0.22</v>
      </c>
      <c r="I46" s="5">
        <f t="shared" si="4"/>
        <v>0.45</v>
      </c>
      <c r="J46" s="5">
        <f t="shared" si="4"/>
        <v>0.4</v>
      </c>
      <c r="K46" s="5">
        <f t="shared" si="4"/>
        <v>0.64</v>
      </c>
      <c r="L46" s="5">
        <f t="shared" si="4"/>
        <v>2.37</v>
      </c>
      <c r="M46" s="5">
        <f t="shared" si="4"/>
        <v>0.71</v>
      </c>
    </row>
    <row r="47" spans="1:13" x14ac:dyDescent="0.25">
      <c r="A47" s="2" t="s">
        <v>21</v>
      </c>
      <c r="B47" t="str">
        <f t="shared" si="5"/>
        <v>1979 - 1994</v>
      </c>
      <c r="C47" s="5">
        <f t="shared" si="5"/>
        <v>440000</v>
      </c>
      <c r="D47" s="5">
        <f t="shared" si="4"/>
        <v>3910000</v>
      </c>
      <c r="E47" s="5">
        <f t="shared" si="4"/>
        <v>268000000</v>
      </c>
      <c r="F47" s="5">
        <f t="shared" si="4"/>
        <v>0.48</v>
      </c>
      <c r="G47" s="5">
        <f t="shared" si="4"/>
        <v>0.72</v>
      </c>
      <c r="H47" s="5">
        <f t="shared" si="4"/>
        <v>0.22</v>
      </c>
      <c r="I47" s="5">
        <f t="shared" si="4"/>
        <v>0.45</v>
      </c>
      <c r="J47" s="5">
        <f t="shared" si="4"/>
        <v>0.4</v>
      </c>
      <c r="K47" s="5">
        <f t="shared" si="4"/>
        <v>0.64</v>
      </c>
      <c r="L47" s="5">
        <f t="shared" si="4"/>
        <v>2.37</v>
      </c>
      <c r="M47" s="5">
        <f t="shared" si="4"/>
        <v>0.71</v>
      </c>
    </row>
    <row r="48" spans="1:13" x14ac:dyDescent="0.25">
      <c r="A48" s="2" t="s">
        <v>6</v>
      </c>
      <c r="B48" t="str">
        <f t="shared" si="5"/>
        <v>1979 - 1994</v>
      </c>
      <c r="C48" s="5">
        <f t="shared" si="5"/>
        <v>440000</v>
      </c>
      <c r="D48" s="5">
        <f t="shared" si="4"/>
        <v>3910000</v>
      </c>
      <c r="E48" s="5">
        <f t="shared" si="4"/>
        <v>268000000</v>
      </c>
      <c r="F48" s="5">
        <f t="shared" si="4"/>
        <v>0.48</v>
      </c>
      <c r="G48" s="5">
        <f t="shared" si="4"/>
        <v>0.72</v>
      </c>
      <c r="H48" s="5">
        <f t="shared" si="4"/>
        <v>0.22</v>
      </c>
      <c r="I48" s="5">
        <f t="shared" si="4"/>
        <v>0.45</v>
      </c>
      <c r="J48" s="5">
        <f t="shared" si="4"/>
        <v>0.4</v>
      </c>
      <c r="K48" s="5">
        <f t="shared" si="4"/>
        <v>0.64</v>
      </c>
      <c r="L48" s="5">
        <f t="shared" si="4"/>
        <v>2.37</v>
      </c>
      <c r="M48" s="5">
        <f t="shared" si="4"/>
        <v>0.71</v>
      </c>
    </row>
    <row r="49" spans="1:13" x14ac:dyDescent="0.25">
      <c r="A49" s="2" t="s">
        <v>25</v>
      </c>
      <c r="B49" t="str">
        <f t="shared" ref="B49:H59" si="6">B48</f>
        <v>1979 - 1994</v>
      </c>
      <c r="C49" s="5">
        <f t="shared" si="6"/>
        <v>440000</v>
      </c>
      <c r="D49" s="5">
        <f t="shared" si="4"/>
        <v>3910000</v>
      </c>
      <c r="E49" s="5">
        <f t="shared" si="4"/>
        <v>268000000</v>
      </c>
      <c r="F49" s="5">
        <f t="shared" si="4"/>
        <v>0.48</v>
      </c>
      <c r="G49" s="5">
        <f t="shared" si="4"/>
        <v>0.72</v>
      </c>
      <c r="H49" s="5">
        <f t="shared" si="4"/>
        <v>0.22</v>
      </c>
      <c r="I49" s="5">
        <f t="shared" si="4"/>
        <v>0.45</v>
      </c>
      <c r="J49" s="5">
        <f t="shared" si="4"/>
        <v>0.4</v>
      </c>
      <c r="K49" s="5">
        <f t="shared" si="4"/>
        <v>0.64</v>
      </c>
      <c r="L49" s="5">
        <f t="shared" si="4"/>
        <v>2.37</v>
      </c>
      <c r="M49" s="5">
        <f t="shared" si="4"/>
        <v>0.71</v>
      </c>
    </row>
    <row r="50" spans="1:13" x14ac:dyDescent="0.25">
      <c r="A50" s="2" t="s">
        <v>5</v>
      </c>
      <c r="B50" t="str">
        <f t="shared" si="6"/>
        <v>1979 - 1994</v>
      </c>
      <c r="C50" s="5">
        <f t="shared" si="6"/>
        <v>440000</v>
      </c>
      <c r="D50" s="5">
        <f t="shared" si="4"/>
        <v>3910000</v>
      </c>
      <c r="E50" s="5">
        <f t="shared" si="4"/>
        <v>268000000</v>
      </c>
      <c r="F50" s="5">
        <f t="shared" si="4"/>
        <v>0.48</v>
      </c>
      <c r="G50" s="5">
        <f t="shared" si="4"/>
        <v>0.72</v>
      </c>
      <c r="H50" s="5">
        <f t="shared" si="4"/>
        <v>0.22</v>
      </c>
      <c r="I50" s="5">
        <f t="shared" si="4"/>
        <v>0.45</v>
      </c>
      <c r="J50" s="5">
        <f t="shared" si="4"/>
        <v>0.4</v>
      </c>
      <c r="K50" s="5">
        <f t="shared" si="4"/>
        <v>0.64</v>
      </c>
      <c r="L50" s="5">
        <f t="shared" si="4"/>
        <v>2.37</v>
      </c>
      <c r="M50" s="5">
        <f t="shared" si="4"/>
        <v>0.71</v>
      </c>
    </row>
    <row r="51" spans="1:13" x14ac:dyDescent="0.25">
      <c r="A51" s="2" t="s">
        <v>11</v>
      </c>
      <c r="B51" t="str">
        <f t="shared" si="6"/>
        <v>1979 - 1994</v>
      </c>
      <c r="C51" s="5">
        <f t="shared" si="6"/>
        <v>440000</v>
      </c>
      <c r="D51" s="5">
        <f t="shared" si="4"/>
        <v>3910000</v>
      </c>
      <c r="E51" s="5">
        <f t="shared" si="4"/>
        <v>268000000</v>
      </c>
      <c r="F51" s="5">
        <f t="shared" si="4"/>
        <v>0.48</v>
      </c>
      <c r="G51" s="5">
        <f t="shared" si="4"/>
        <v>0.72</v>
      </c>
      <c r="H51" s="5">
        <f t="shared" si="4"/>
        <v>0.22</v>
      </c>
      <c r="I51" s="5">
        <f t="shared" si="4"/>
        <v>0.45</v>
      </c>
      <c r="J51" s="5">
        <f t="shared" si="4"/>
        <v>0.4</v>
      </c>
      <c r="K51" s="5">
        <f t="shared" si="4"/>
        <v>0.64</v>
      </c>
      <c r="L51" s="5">
        <f t="shared" si="4"/>
        <v>2.37</v>
      </c>
      <c r="M51" s="5">
        <f t="shared" si="4"/>
        <v>0.71</v>
      </c>
    </row>
    <row r="52" spans="1:13" x14ac:dyDescent="0.25">
      <c r="A52" s="2" t="s">
        <v>13</v>
      </c>
      <c r="B52" t="str">
        <f t="shared" si="6"/>
        <v>1979 - 1994</v>
      </c>
      <c r="C52" s="5">
        <f t="shared" si="6"/>
        <v>440000</v>
      </c>
      <c r="D52" s="5">
        <f t="shared" si="4"/>
        <v>3910000</v>
      </c>
      <c r="E52" s="5">
        <f t="shared" si="4"/>
        <v>268000000</v>
      </c>
      <c r="F52" s="5">
        <f t="shared" si="4"/>
        <v>0.48</v>
      </c>
      <c r="G52" s="5">
        <f t="shared" si="4"/>
        <v>0.72</v>
      </c>
      <c r="H52" s="5">
        <f t="shared" si="4"/>
        <v>0.22</v>
      </c>
      <c r="I52" s="5">
        <f t="shared" si="4"/>
        <v>0.45</v>
      </c>
      <c r="J52" s="5">
        <f t="shared" si="4"/>
        <v>0.4</v>
      </c>
      <c r="K52" s="5">
        <f t="shared" si="4"/>
        <v>0.64</v>
      </c>
      <c r="L52" s="5">
        <f t="shared" si="4"/>
        <v>2.37</v>
      </c>
      <c r="M52" s="5">
        <f t="shared" si="4"/>
        <v>0.71</v>
      </c>
    </row>
    <row r="53" spans="1:13" x14ac:dyDescent="0.25">
      <c r="A53" s="2" t="s">
        <v>12</v>
      </c>
      <c r="B53" t="str">
        <f t="shared" si="6"/>
        <v>1979 - 1994</v>
      </c>
      <c r="C53" s="5">
        <f t="shared" si="6"/>
        <v>440000</v>
      </c>
      <c r="D53" s="5">
        <f t="shared" si="4"/>
        <v>3910000</v>
      </c>
      <c r="E53" s="5">
        <f t="shared" si="4"/>
        <v>268000000</v>
      </c>
      <c r="F53" s="5">
        <f t="shared" si="4"/>
        <v>0.48</v>
      </c>
      <c r="G53" s="5">
        <f t="shared" si="4"/>
        <v>0.72</v>
      </c>
      <c r="H53" s="5">
        <f t="shared" si="4"/>
        <v>0.22</v>
      </c>
      <c r="I53" s="5">
        <f t="shared" si="4"/>
        <v>0.45</v>
      </c>
      <c r="J53" s="5">
        <f t="shared" si="4"/>
        <v>0.4</v>
      </c>
      <c r="K53" s="5">
        <f t="shared" si="4"/>
        <v>0.64</v>
      </c>
      <c r="L53" s="5">
        <f t="shared" si="4"/>
        <v>2.37</v>
      </c>
      <c r="M53" s="5">
        <f t="shared" si="4"/>
        <v>0.71</v>
      </c>
    </row>
    <row r="54" spans="1:13" x14ac:dyDescent="0.25">
      <c r="A54" s="2" t="s">
        <v>17</v>
      </c>
      <c r="B54" t="str">
        <f t="shared" si="6"/>
        <v>1979 - 1994</v>
      </c>
      <c r="C54" s="5">
        <f t="shared" si="6"/>
        <v>440000</v>
      </c>
      <c r="D54" s="5">
        <f t="shared" si="4"/>
        <v>3910000</v>
      </c>
      <c r="E54" s="5">
        <f t="shared" si="4"/>
        <v>268000000</v>
      </c>
      <c r="F54" s="5">
        <f t="shared" si="4"/>
        <v>0.48</v>
      </c>
      <c r="G54" s="5">
        <f t="shared" si="4"/>
        <v>0.72</v>
      </c>
      <c r="H54" s="5">
        <f t="shared" si="4"/>
        <v>0.22</v>
      </c>
      <c r="I54" s="5">
        <f t="shared" si="4"/>
        <v>0.45</v>
      </c>
      <c r="J54" s="5">
        <f t="shared" si="4"/>
        <v>0.4</v>
      </c>
      <c r="K54" s="5">
        <f t="shared" si="4"/>
        <v>0.64</v>
      </c>
      <c r="L54" s="5">
        <f t="shared" si="4"/>
        <v>2.37</v>
      </c>
      <c r="M54" s="5">
        <f t="shared" si="4"/>
        <v>0.71</v>
      </c>
    </row>
    <row r="55" spans="1:13" x14ac:dyDescent="0.25">
      <c r="A55" s="2" t="s">
        <v>7</v>
      </c>
      <c r="B55" t="str">
        <f t="shared" si="6"/>
        <v>1979 - 1994</v>
      </c>
      <c r="C55" s="5">
        <f t="shared" si="6"/>
        <v>440000</v>
      </c>
      <c r="D55" s="5">
        <f t="shared" si="4"/>
        <v>3910000</v>
      </c>
      <c r="E55" s="5">
        <f t="shared" si="4"/>
        <v>268000000</v>
      </c>
      <c r="F55" s="5">
        <f t="shared" si="4"/>
        <v>0.48</v>
      </c>
      <c r="G55" s="5">
        <f t="shared" si="4"/>
        <v>0.72</v>
      </c>
      <c r="H55" s="5">
        <f t="shared" si="4"/>
        <v>0.22</v>
      </c>
      <c r="I55" s="5">
        <f t="shared" si="4"/>
        <v>0.45</v>
      </c>
      <c r="J55" s="5">
        <f t="shared" si="4"/>
        <v>0.4</v>
      </c>
      <c r="K55" s="5">
        <f t="shared" si="4"/>
        <v>0.64</v>
      </c>
      <c r="L55" s="5">
        <f t="shared" si="4"/>
        <v>2.37</v>
      </c>
      <c r="M55" s="5">
        <f t="shared" si="4"/>
        <v>0.71</v>
      </c>
    </row>
    <row r="56" spans="1:13" x14ac:dyDescent="0.25">
      <c r="A56" s="2" t="s">
        <v>27</v>
      </c>
      <c r="B56" t="str">
        <f t="shared" si="6"/>
        <v>1979 - 1994</v>
      </c>
      <c r="C56" s="5">
        <f t="shared" si="6"/>
        <v>440000</v>
      </c>
      <c r="D56" s="5">
        <f t="shared" si="4"/>
        <v>3910000</v>
      </c>
      <c r="E56" s="5">
        <f t="shared" si="4"/>
        <v>268000000</v>
      </c>
      <c r="F56" s="5">
        <f t="shared" si="4"/>
        <v>0.48</v>
      </c>
      <c r="G56" s="5">
        <f t="shared" si="4"/>
        <v>0.72</v>
      </c>
      <c r="H56" s="5">
        <f t="shared" si="4"/>
        <v>0.22</v>
      </c>
      <c r="I56" s="5">
        <f t="shared" si="4"/>
        <v>0.45</v>
      </c>
      <c r="J56" s="5">
        <f t="shared" si="4"/>
        <v>0.4</v>
      </c>
      <c r="K56" s="5">
        <f t="shared" si="4"/>
        <v>0.64</v>
      </c>
      <c r="L56" s="5">
        <f t="shared" si="4"/>
        <v>2.37</v>
      </c>
      <c r="M56" s="5">
        <f t="shared" si="4"/>
        <v>0.71</v>
      </c>
    </row>
    <row r="57" spans="1:13" x14ac:dyDescent="0.25">
      <c r="A57" s="2" t="s">
        <v>18</v>
      </c>
      <c r="B57" t="str">
        <f t="shared" si="6"/>
        <v>1979 - 1994</v>
      </c>
      <c r="C57" s="5">
        <f t="shared" si="6"/>
        <v>440000</v>
      </c>
      <c r="D57" s="5">
        <f t="shared" si="4"/>
        <v>3910000</v>
      </c>
      <c r="E57" s="5">
        <f t="shared" si="4"/>
        <v>268000000</v>
      </c>
      <c r="F57" s="5">
        <f t="shared" si="4"/>
        <v>0.48</v>
      </c>
      <c r="G57" s="5">
        <f t="shared" si="4"/>
        <v>0.72</v>
      </c>
      <c r="H57" s="5">
        <f t="shared" si="4"/>
        <v>0.22</v>
      </c>
      <c r="I57" s="5">
        <f t="shared" ref="I57:M59" si="7">I56</f>
        <v>0.45</v>
      </c>
      <c r="J57" s="5">
        <f t="shared" si="7"/>
        <v>0.4</v>
      </c>
      <c r="K57" s="5">
        <f t="shared" si="7"/>
        <v>0.64</v>
      </c>
      <c r="L57" s="5">
        <f t="shared" si="7"/>
        <v>2.37</v>
      </c>
      <c r="M57" s="5">
        <f t="shared" si="7"/>
        <v>0.71</v>
      </c>
    </row>
    <row r="58" spans="1:13" x14ac:dyDescent="0.25">
      <c r="A58" s="2" t="s">
        <v>3</v>
      </c>
      <c r="B58" t="str">
        <f t="shared" si="6"/>
        <v>1979 - 1994</v>
      </c>
      <c r="C58" s="5">
        <f t="shared" si="6"/>
        <v>440000</v>
      </c>
      <c r="D58" s="5">
        <f t="shared" si="6"/>
        <v>3910000</v>
      </c>
      <c r="E58" s="5">
        <f t="shared" si="6"/>
        <v>268000000</v>
      </c>
      <c r="F58" s="5">
        <f t="shared" si="6"/>
        <v>0.48</v>
      </c>
      <c r="G58" s="5">
        <f t="shared" si="6"/>
        <v>0.72</v>
      </c>
      <c r="H58" s="5">
        <f t="shared" si="6"/>
        <v>0.22</v>
      </c>
      <c r="I58" s="5">
        <f t="shared" si="7"/>
        <v>0.45</v>
      </c>
      <c r="J58" s="5">
        <f t="shared" si="7"/>
        <v>0.4</v>
      </c>
      <c r="K58" s="5">
        <f t="shared" si="7"/>
        <v>0.64</v>
      </c>
      <c r="L58" s="5">
        <f t="shared" si="7"/>
        <v>2.37</v>
      </c>
      <c r="M58" s="5">
        <f t="shared" si="7"/>
        <v>0.71</v>
      </c>
    </row>
    <row r="59" spans="1:13" x14ac:dyDescent="0.25">
      <c r="A59" s="2" t="s">
        <v>30</v>
      </c>
      <c r="B59" t="str">
        <f t="shared" si="6"/>
        <v>1979 - 1994</v>
      </c>
      <c r="C59" s="5">
        <f t="shared" si="6"/>
        <v>440000</v>
      </c>
      <c r="D59" s="5">
        <f t="shared" si="6"/>
        <v>3910000</v>
      </c>
      <c r="E59" s="5">
        <f t="shared" si="6"/>
        <v>268000000</v>
      </c>
      <c r="F59" s="5">
        <f t="shared" si="6"/>
        <v>0.48</v>
      </c>
      <c r="G59" s="5">
        <f t="shared" si="6"/>
        <v>0.72</v>
      </c>
      <c r="H59" s="5">
        <f t="shared" si="6"/>
        <v>0.22</v>
      </c>
      <c r="I59" s="5">
        <f t="shared" si="7"/>
        <v>0.45</v>
      </c>
      <c r="J59" s="5">
        <f t="shared" si="7"/>
        <v>0.4</v>
      </c>
      <c r="K59" s="5">
        <f t="shared" si="7"/>
        <v>0.64</v>
      </c>
      <c r="L59" s="5">
        <f t="shared" si="7"/>
        <v>2.37</v>
      </c>
      <c r="M59" s="5">
        <f t="shared" si="7"/>
        <v>0.71</v>
      </c>
    </row>
    <row r="60" spans="1:13" x14ac:dyDescent="0.25">
      <c r="A60" s="6" t="s">
        <v>16</v>
      </c>
      <c r="B60" t="s">
        <v>63</v>
      </c>
      <c r="C60" s="10">
        <v>270000</v>
      </c>
      <c r="D60" s="10">
        <v>2110000</v>
      </c>
      <c r="E60" s="10">
        <v>160000000</v>
      </c>
      <c r="F60" s="11">
        <v>0.44</v>
      </c>
      <c r="G60" s="11">
        <v>0.74</v>
      </c>
      <c r="H60" s="11">
        <v>0.22</v>
      </c>
      <c r="I60" s="11">
        <v>0.37</v>
      </c>
      <c r="J60" s="11">
        <v>0.23</v>
      </c>
      <c r="K60" s="11">
        <v>0.28000000000000003</v>
      </c>
      <c r="L60" s="11">
        <v>1.28</v>
      </c>
      <c r="M60" s="11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270000</v>
      </c>
      <c r="D61" s="5">
        <f t="shared" ref="D61:M86" si="8">D60</f>
        <v>2110000</v>
      </c>
      <c r="E61" s="5">
        <f t="shared" si="8"/>
        <v>160000000</v>
      </c>
      <c r="F61" s="5">
        <f t="shared" si="8"/>
        <v>0.44</v>
      </c>
      <c r="G61" s="5">
        <f t="shared" si="8"/>
        <v>0.74</v>
      </c>
      <c r="H61" s="5">
        <f t="shared" si="8"/>
        <v>0.22</v>
      </c>
      <c r="I61" s="5">
        <f t="shared" si="8"/>
        <v>0.37</v>
      </c>
      <c r="J61" s="5">
        <f t="shared" si="8"/>
        <v>0.23</v>
      </c>
      <c r="K61" s="5">
        <f t="shared" si="8"/>
        <v>0.28000000000000003</v>
      </c>
      <c r="L61" s="5">
        <f t="shared" si="8"/>
        <v>1.28</v>
      </c>
      <c r="M61" s="5">
        <f t="shared" si="8"/>
        <v>0.36</v>
      </c>
    </row>
    <row r="62" spans="1:13" x14ac:dyDescent="0.25">
      <c r="A62" s="2" t="s">
        <v>20</v>
      </c>
      <c r="B62" t="str">
        <f t="shared" ref="B62:C77" si="9">B61</f>
        <v>1995 - 2009</v>
      </c>
      <c r="C62" s="5">
        <f t="shared" si="9"/>
        <v>270000</v>
      </c>
      <c r="D62" s="5">
        <f t="shared" si="8"/>
        <v>2110000</v>
      </c>
      <c r="E62" s="5">
        <f t="shared" si="8"/>
        <v>160000000</v>
      </c>
      <c r="F62" s="5">
        <f t="shared" si="8"/>
        <v>0.44</v>
      </c>
      <c r="G62" s="5">
        <f t="shared" si="8"/>
        <v>0.74</v>
      </c>
      <c r="H62" s="5">
        <f t="shared" si="8"/>
        <v>0.22</v>
      </c>
      <c r="I62" s="5">
        <f t="shared" si="8"/>
        <v>0.37</v>
      </c>
      <c r="J62" s="5">
        <f t="shared" si="8"/>
        <v>0.23</v>
      </c>
      <c r="K62" s="5">
        <f t="shared" si="8"/>
        <v>0.28000000000000003</v>
      </c>
      <c r="L62" s="5">
        <f t="shared" si="8"/>
        <v>1.28</v>
      </c>
      <c r="M62" s="5">
        <f t="shared" si="8"/>
        <v>0.36</v>
      </c>
    </row>
    <row r="63" spans="1:13" x14ac:dyDescent="0.25">
      <c r="A63" s="2" t="s">
        <v>23</v>
      </c>
      <c r="B63" t="str">
        <f t="shared" si="9"/>
        <v>1995 - 2009</v>
      </c>
      <c r="C63" s="5">
        <f t="shared" si="9"/>
        <v>270000</v>
      </c>
      <c r="D63" s="5">
        <f t="shared" si="8"/>
        <v>2110000</v>
      </c>
      <c r="E63" s="5">
        <f t="shared" si="8"/>
        <v>160000000</v>
      </c>
      <c r="F63" s="5">
        <f t="shared" si="8"/>
        <v>0.44</v>
      </c>
      <c r="G63" s="5">
        <f t="shared" si="8"/>
        <v>0.74</v>
      </c>
      <c r="H63" s="5">
        <f t="shared" si="8"/>
        <v>0.22</v>
      </c>
      <c r="I63" s="5">
        <f t="shared" si="8"/>
        <v>0.37</v>
      </c>
      <c r="J63" s="5">
        <f t="shared" si="8"/>
        <v>0.23</v>
      </c>
      <c r="K63" s="5">
        <f t="shared" si="8"/>
        <v>0.28000000000000003</v>
      </c>
      <c r="L63" s="5">
        <f t="shared" si="8"/>
        <v>1.28</v>
      </c>
      <c r="M63" s="5">
        <f t="shared" si="8"/>
        <v>0.36</v>
      </c>
    </row>
    <row r="64" spans="1:13" x14ac:dyDescent="0.25">
      <c r="A64" s="2" t="s">
        <v>14</v>
      </c>
      <c r="B64" t="str">
        <f t="shared" si="9"/>
        <v>1995 - 2009</v>
      </c>
      <c r="C64" s="5">
        <f t="shared" si="9"/>
        <v>270000</v>
      </c>
      <c r="D64" s="5">
        <f t="shared" si="8"/>
        <v>2110000</v>
      </c>
      <c r="E64" s="5">
        <f t="shared" si="8"/>
        <v>160000000</v>
      </c>
      <c r="F64" s="5">
        <f t="shared" si="8"/>
        <v>0.44</v>
      </c>
      <c r="G64" s="5">
        <f t="shared" si="8"/>
        <v>0.74</v>
      </c>
      <c r="H64" s="5">
        <f t="shared" si="8"/>
        <v>0.22</v>
      </c>
      <c r="I64" s="5">
        <f t="shared" si="8"/>
        <v>0.37</v>
      </c>
      <c r="J64" s="5">
        <f t="shared" si="8"/>
        <v>0.23</v>
      </c>
      <c r="K64" s="5">
        <f t="shared" si="8"/>
        <v>0.28000000000000003</v>
      </c>
      <c r="L64" s="5">
        <f t="shared" si="8"/>
        <v>1.28</v>
      </c>
      <c r="M64" s="5">
        <f t="shared" si="8"/>
        <v>0.36</v>
      </c>
    </row>
    <row r="65" spans="1:13" x14ac:dyDescent="0.25">
      <c r="A65" s="2" t="s">
        <v>22</v>
      </c>
      <c r="B65" t="str">
        <f t="shared" si="9"/>
        <v>1995 - 2009</v>
      </c>
      <c r="C65" s="5">
        <f t="shared" si="9"/>
        <v>270000</v>
      </c>
      <c r="D65" s="5">
        <f t="shared" si="8"/>
        <v>2110000</v>
      </c>
      <c r="E65" s="5">
        <f t="shared" si="8"/>
        <v>160000000</v>
      </c>
      <c r="F65" s="5">
        <f t="shared" si="8"/>
        <v>0.44</v>
      </c>
      <c r="G65" s="5">
        <f t="shared" si="8"/>
        <v>0.74</v>
      </c>
      <c r="H65" s="5">
        <f t="shared" si="8"/>
        <v>0.22</v>
      </c>
      <c r="I65" s="5">
        <f t="shared" si="8"/>
        <v>0.37</v>
      </c>
      <c r="J65" s="5">
        <f t="shared" si="8"/>
        <v>0.23</v>
      </c>
      <c r="K65" s="5">
        <f t="shared" si="8"/>
        <v>0.28000000000000003</v>
      </c>
      <c r="L65" s="5">
        <f t="shared" si="8"/>
        <v>1.28</v>
      </c>
      <c r="M65" s="5">
        <f t="shared" si="8"/>
        <v>0.36</v>
      </c>
    </row>
    <row r="66" spans="1:13" x14ac:dyDescent="0.25">
      <c r="A66" s="2" t="s">
        <v>8</v>
      </c>
      <c r="B66" t="str">
        <f t="shared" si="9"/>
        <v>1995 - 2009</v>
      </c>
      <c r="C66" s="5">
        <f t="shared" si="9"/>
        <v>270000</v>
      </c>
      <c r="D66" s="5">
        <f t="shared" si="8"/>
        <v>2110000</v>
      </c>
      <c r="E66" s="5">
        <f t="shared" si="8"/>
        <v>160000000</v>
      </c>
      <c r="F66" s="5">
        <f t="shared" si="8"/>
        <v>0.44</v>
      </c>
      <c r="G66" s="5">
        <f t="shared" si="8"/>
        <v>0.74</v>
      </c>
      <c r="H66" s="5">
        <f t="shared" si="8"/>
        <v>0.22</v>
      </c>
      <c r="I66" s="5">
        <f t="shared" si="8"/>
        <v>0.37</v>
      </c>
      <c r="J66" s="5">
        <f t="shared" si="8"/>
        <v>0.23</v>
      </c>
      <c r="K66" s="5">
        <f t="shared" si="8"/>
        <v>0.28000000000000003</v>
      </c>
      <c r="L66" s="5">
        <f t="shared" si="8"/>
        <v>1.28</v>
      </c>
      <c r="M66" s="5">
        <f t="shared" si="8"/>
        <v>0.36</v>
      </c>
    </row>
    <row r="67" spans="1:13" x14ac:dyDescent="0.25">
      <c r="A67" s="2" t="s">
        <v>26</v>
      </c>
      <c r="B67" t="str">
        <f t="shared" si="9"/>
        <v>1995 - 2009</v>
      </c>
      <c r="C67" s="5">
        <f t="shared" si="9"/>
        <v>270000</v>
      </c>
      <c r="D67" s="5">
        <f t="shared" si="8"/>
        <v>2110000</v>
      </c>
      <c r="E67" s="5">
        <f t="shared" si="8"/>
        <v>160000000</v>
      </c>
      <c r="F67" s="5">
        <f t="shared" si="8"/>
        <v>0.44</v>
      </c>
      <c r="G67" s="5">
        <f t="shared" si="8"/>
        <v>0.74</v>
      </c>
      <c r="H67" s="5">
        <f t="shared" si="8"/>
        <v>0.22</v>
      </c>
      <c r="I67" s="5">
        <f t="shared" si="8"/>
        <v>0.37</v>
      </c>
      <c r="J67" s="5">
        <f t="shared" si="8"/>
        <v>0.23</v>
      </c>
      <c r="K67" s="5">
        <f t="shared" si="8"/>
        <v>0.28000000000000003</v>
      </c>
      <c r="L67" s="5">
        <f t="shared" si="8"/>
        <v>1.28</v>
      </c>
      <c r="M67" s="5">
        <f t="shared" si="8"/>
        <v>0.36</v>
      </c>
    </row>
    <row r="68" spans="1:13" x14ac:dyDescent="0.25">
      <c r="A68" s="2" t="s">
        <v>29</v>
      </c>
      <c r="B68" t="str">
        <f t="shared" si="9"/>
        <v>1995 - 2009</v>
      </c>
      <c r="C68" s="5">
        <f t="shared" si="9"/>
        <v>270000</v>
      </c>
      <c r="D68" s="5">
        <f t="shared" si="8"/>
        <v>2110000</v>
      </c>
      <c r="E68" s="5">
        <f t="shared" si="8"/>
        <v>160000000</v>
      </c>
      <c r="F68" s="5">
        <f t="shared" si="8"/>
        <v>0.44</v>
      </c>
      <c r="G68" s="5">
        <f t="shared" si="8"/>
        <v>0.74</v>
      </c>
      <c r="H68" s="5">
        <f t="shared" si="8"/>
        <v>0.22</v>
      </c>
      <c r="I68" s="5">
        <f t="shared" si="8"/>
        <v>0.37</v>
      </c>
      <c r="J68" s="5">
        <f t="shared" si="8"/>
        <v>0.23</v>
      </c>
      <c r="K68" s="5">
        <f t="shared" si="8"/>
        <v>0.28000000000000003</v>
      </c>
      <c r="L68" s="5">
        <f t="shared" si="8"/>
        <v>1.28</v>
      </c>
      <c r="M68" s="5">
        <f t="shared" si="8"/>
        <v>0.36</v>
      </c>
    </row>
    <row r="69" spans="1:13" x14ac:dyDescent="0.25">
      <c r="A69" s="2" t="s">
        <v>9</v>
      </c>
      <c r="B69" t="str">
        <f t="shared" si="9"/>
        <v>1995 - 2009</v>
      </c>
      <c r="C69" s="5">
        <f t="shared" si="9"/>
        <v>270000</v>
      </c>
      <c r="D69" s="5">
        <f t="shared" si="8"/>
        <v>2110000</v>
      </c>
      <c r="E69" s="5">
        <f t="shared" si="8"/>
        <v>160000000</v>
      </c>
      <c r="F69" s="5">
        <f t="shared" si="8"/>
        <v>0.44</v>
      </c>
      <c r="G69" s="5">
        <f t="shared" si="8"/>
        <v>0.74</v>
      </c>
      <c r="H69" s="5">
        <f t="shared" si="8"/>
        <v>0.22</v>
      </c>
      <c r="I69" s="5">
        <f t="shared" si="8"/>
        <v>0.37</v>
      </c>
      <c r="J69" s="5">
        <f t="shared" si="8"/>
        <v>0.23</v>
      </c>
      <c r="K69" s="5">
        <f t="shared" si="8"/>
        <v>0.28000000000000003</v>
      </c>
      <c r="L69" s="5">
        <f t="shared" si="8"/>
        <v>1.28</v>
      </c>
      <c r="M69" s="5">
        <f t="shared" si="8"/>
        <v>0.36</v>
      </c>
    </row>
    <row r="70" spans="1:13" x14ac:dyDescent="0.25">
      <c r="A70" s="2" t="s">
        <v>1</v>
      </c>
      <c r="B70" t="str">
        <f t="shared" si="9"/>
        <v>1995 - 2009</v>
      </c>
      <c r="C70" s="5">
        <f t="shared" si="9"/>
        <v>270000</v>
      </c>
      <c r="D70" s="5">
        <f t="shared" si="8"/>
        <v>2110000</v>
      </c>
      <c r="E70" s="5">
        <f t="shared" si="8"/>
        <v>160000000</v>
      </c>
      <c r="F70" s="5">
        <f t="shared" si="8"/>
        <v>0.44</v>
      </c>
      <c r="G70" s="5">
        <f t="shared" si="8"/>
        <v>0.74</v>
      </c>
      <c r="H70" s="5">
        <f t="shared" si="8"/>
        <v>0.22</v>
      </c>
      <c r="I70" s="5">
        <f t="shared" si="8"/>
        <v>0.37</v>
      </c>
      <c r="J70" s="5">
        <f t="shared" si="8"/>
        <v>0.23</v>
      </c>
      <c r="K70" s="5">
        <f t="shared" si="8"/>
        <v>0.28000000000000003</v>
      </c>
      <c r="L70" s="5">
        <f t="shared" si="8"/>
        <v>1.28</v>
      </c>
      <c r="M70" s="5">
        <f t="shared" si="8"/>
        <v>0.36</v>
      </c>
    </row>
    <row r="71" spans="1:13" x14ac:dyDescent="0.25">
      <c r="A71" s="2" t="s">
        <v>19</v>
      </c>
      <c r="B71" t="str">
        <f t="shared" si="9"/>
        <v>1995 - 2009</v>
      </c>
      <c r="C71" s="5">
        <f t="shared" si="9"/>
        <v>270000</v>
      </c>
      <c r="D71" s="5">
        <f t="shared" si="8"/>
        <v>2110000</v>
      </c>
      <c r="E71" s="5">
        <f t="shared" si="8"/>
        <v>160000000</v>
      </c>
      <c r="F71" s="5">
        <f t="shared" si="8"/>
        <v>0.44</v>
      </c>
      <c r="G71" s="5">
        <f t="shared" si="8"/>
        <v>0.74</v>
      </c>
      <c r="H71" s="5">
        <f t="shared" si="8"/>
        <v>0.22</v>
      </c>
      <c r="I71" s="5">
        <f t="shared" si="8"/>
        <v>0.37</v>
      </c>
      <c r="J71" s="5">
        <f t="shared" si="8"/>
        <v>0.23</v>
      </c>
      <c r="K71" s="5">
        <f t="shared" si="8"/>
        <v>0.28000000000000003</v>
      </c>
      <c r="L71" s="5">
        <f t="shared" si="8"/>
        <v>1.28</v>
      </c>
      <c r="M71" s="5">
        <f t="shared" si="8"/>
        <v>0.36</v>
      </c>
    </row>
    <row r="72" spans="1:13" x14ac:dyDescent="0.25">
      <c r="A72" s="2" t="s">
        <v>15</v>
      </c>
      <c r="B72" t="str">
        <f t="shared" si="9"/>
        <v>1995 - 2009</v>
      </c>
      <c r="C72" s="5">
        <f t="shared" si="9"/>
        <v>270000</v>
      </c>
      <c r="D72" s="5">
        <f t="shared" si="8"/>
        <v>2110000</v>
      </c>
      <c r="E72" s="5">
        <f t="shared" si="8"/>
        <v>160000000</v>
      </c>
      <c r="F72" s="5">
        <f t="shared" si="8"/>
        <v>0.44</v>
      </c>
      <c r="G72" s="5">
        <f t="shared" si="8"/>
        <v>0.74</v>
      </c>
      <c r="H72" s="5">
        <f t="shared" si="8"/>
        <v>0.22</v>
      </c>
      <c r="I72" s="5">
        <f t="shared" si="8"/>
        <v>0.37</v>
      </c>
      <c r="J72" s="5">
        <f t="shared" si="8"/>
        <v>0.23</v>
      </c>
      <c r="K72" s="5">
        <f t="shared" si="8"/>
        <v>0.28000000000000003</v>
      </c>
      <c r="L72" s="5">
        <f t="shared" si="8"/>
        <v>1.28</v>
      </c>
      <c r="M72" s="5">
        <f t="shared" si="8"/>
        <v>0.36</v>
      </c>
    </row>
    <row r="73" spans="1:13" x14ac:dyDescent="0.25">
      <c r="A73" s="2" t="s">
        <v>4</v>
      </c>
      <c r="B73" t="str">
        <f t="shared" si="9"/>
        <v>1995 - 2009</v>
      </c>
      <c r="C73" s="5">
        <f t="shared" si="9"/>
        <v>270000</v>
      </c>
      <c r="D73" s="5">
        <f t="shared" si="8"/>
        <v>2110000</v>
      </c>
      <c r="E73" s="5">
        <f t="shared" si="8"/>
        <v>160000000</v>
      </c>
      <c r="F73" s="5">
        <f t="shared" si="8"/>
        <v>0.44</v>
      </c>
      <c r="G73" s="5">
        <f t="shared" si="8"/>
        <v>0.74</v>
      </c>
      <c r="H73" s="5">
        <f t="shared" si="8"/>
        <v>0.22</v>
      </c>
      <c r="I73" s="5">
        <f t="shared" si="8"/>
        <v>0.37</v>
      </c>
      <c r="J73" s="5">
        <f t="shared" si="8"/>
        <v>0.23</v>
      </c>
      <c r="K73" s="5">
        <f t="shared" si="8"/>
        <v>0.28000000000000003</v>
      </c>
      <c r="L73" s="5">
        <f t="shared" si="8"/>
        <v>1.28</v>
      </c>
      <c r="M73" s="5">
        <f t="shared" si="8"/>
        <v>0.36</v>
      </c>
    </row>
    <row r="74" spans="1:13" x14ac:dyDescent="0.25">
      <c r="A74" s="2" t="s">
        <v>28</v>
      </c>
      <c r="B74" t="str">
        <f t="shared" si="9"/>
        <v>1995 - 2009</v>
      </c>
      <c r="C74" s="5">
        <f t="shared" si="9"/>
        <v>270000</v>
      </c>
      <c r="D74" s="5">
        <f t="shared" si="8"/>
        <v>2110000</v>
      </c>
      <c r="E74" s="5">
        <f t="shared" si="8"/>
        <v>160000000</v>
      </c>
      <c r="F74" s="5">
        <f t="shared" si="8"/>
        <v>0.44</v>
      </c>
      <c r="G74" s="5">
        <f t="shared" si="8"/>
        <v>0.74</v>
      </c>
      <c r="H74" s="5">
        <f t="shared" si="8"/>
        <v>0.22</v>
      </c>
      <c r="I74" s="5">
        <f t="shared" si="8"/>
        <v>0.37</v>
      </c>
      <c r="J74" s="5">
        <f t="shared" si="8"/>
        <v>0.23</v>
      </c>
      <c r="K74" s="5">
        <f t="shared" si="8"/>
        <v>0.28000000000000003</v>
      </c>
      <c r="L74" s="5">
        <f t="shared" si="8"/>
        <v>1.28</v>
      </c>
      <c r="M74" s="5">
        <f t="shared" si="8"/>
        <v>0.36</v>
      </c>
    </row>
    <row r="75" spans="1:13" x14ac:dyDescent="0.25">
      <c r="A75" s="2" t="s">
        <v>24</v>
      </c>
      <c r="B75" t="str">
        <f t="shared" si="9"/>
        <v>1995 - 2009</v>
      </c>
      <c r="C75" s="5">
        <f t="shared" si="9"/>
        <v>270000</v>
      </c>
      <c r="D75" s="5">
        <f t="shared" si="8"/>
        <v>2110000</v>
      </c>
      <c r="E75" s="5">
        <f t="shared" si="8"/>
        <v>160000000</v>
      </c>
      <c r="F75" s="5">
        <f t="shared" si="8"/>
        <v>0.44</v>
      </c>
      <c r="G75" s="5">
        <f t="shared" si="8"/>
        <v>0.74</v>
      </c>
      <c r="H75" s="5">
        <f t="shared" si="8"/>
        <v>0.22</v>
      </c>
      <c r="I75" s="5">
        <f t="shared" si="8"/>
        <v>0.37</v>
      </c>
      <c r="J75" s="5">
        <f t="shared" si="8"/>
        <v>0.23</v>
      </c>
      <c r="K75" s="5">
        <f t="shared" si="8"/>
        <v>0.28000000000000003</v>
      </c>
      <c r="L75" s="5">
        <f t="shared" si="8"/>
        <v>1.28</v>
      </c>
      <c r="M75" s="5">
        <f t="shared" si="8"/>
        <v>0.36</v>
      </c>
    </row>
    <row r="76" spans="1:13" x14ac:dyDescent="0.25">
      <c r="A76" s="2" t="s">
        <v>21</v>
      </c>
      <c r="B76" t="str">
        <f t="shared" si="9"/>
        <v>1995 - 2009</v>
      </c>
      <c r="C76" s="5">
        <f t="shared" si="9"/>
        <v>270000</v>
      </c>
      <c r="D76" s="5">
        <f t="shared" si="8"/>
        <v>2110000</v>
      </c>
      <c r="E76" s="5">
        <f t="shared" si="8"/>
        <v>160000000</v>
      </c>
      <c r="F76" s="5">
        <f t="shared" si="8"/>
        <v>0.44</v>
      </c>
      <c r="G76" s="5">
        <f t="shared" si="8"/>
        <v>0.74</v>
      </c>
      <c r="H76" s="5">
        <f t="shared" si="8"/>
        <v>0.22</v>
      </c>
      <c r="I76" s="5">
        <f t="shared" si="8"/>
        <v>0.37</v>
      </c>
      <c r="J76" s="5">
        <f t="shared" si="8"/>
        <v>0.23</v>
      </c>
      <c r="K76" s="5">
        <f t="shared" si="8"/>
        <v>0.28000000000000003</v>
      </c>
      <c r="L76" s="5">
        <f t="shared" si="8"/>
        <v>1.28</v>
      </c>
      <c r="M76" s="5">
        <f t="shared" si="8"/>
        <v>0.36</v>
      </c>
    </row>
    <row r="77" spans="1:13" x14ac:dyDescent="0.25">
      <c r="A77" s="2" t="s">
        <v>6</v>
      </c>
      <c r="B77" t="str">
        <f t="shared" si="9"/>
        <v>1995 - 2009</v>
      </c>
      <c r="C77" s="5">
        <f t="shared" si="9"/>
        <v>270000</v>
      </c>
      <c r="D77" s="5">
        <f t="shared" si="8"/>
        <v>2110000</v>
      </c>
      <c r="E77" s="5">
        <f t="shared" si="8"/>
        <v>160000000</v>
      </c>
      <c r="F77" s="5">
        <f t="shared" si="8"/>
        <v>0.44</v>
      </c>
      <c r="G77" s="5">
        <f t="shared" si="8"/>
        <v>0.74</v>
      </c>
      <c r="H77" s="5">
        <f t="shared" si="8"/>
        <v>0.22</v>
      </c>
      <c r="I77" s="5">
        <f t="shared" si="8"/>
        <v>0.37</v>
      </c>
      <c r="J77" s="5">
        <f t="shared" si="8"/>
        <v>0.23</v>
      </c>
      <c r="K77" s="5">
        <f t="shared" si="8"/>
        <v>0.28000000000000003</v>
      </c>
      <c r="L77" s="5">
        <f t="shared" si="8"/>
        <v>1.28</v>
      </c>
      <c r="M77" s="5">
        <f t="shared" si="8"/>
        <v>0.36</v>
      </c>
    </row>
    <row r="78" spans="1:13" x14ac:dyDescent="0.25">
      <c r="A78" s="2" t="s">
        <v>25</v>
      </c>
      <c r="B78" t="str">
        <f t="shared" ref="B78:H88" si="10">B77</f>
        <v>1995 - 2009</v>
      </c>
      <c r="C78" s="5">
        <f t="shared" si="10"/>
        <v>270000</v>
      </c>
      <c r="D78" s="5">
        <f t="shared" si="8"/>
        <v>2110000</v>
      </c>
      <c r="E78" s="5">
        <f t="shared" si="8"/>
        <v>160000000</v>
      </c>
      <c r="F78" s="5">
        <f t="shared" si="8"/>
        <v>0.44</v>
      </c>
      <c r="G78" s="5">
        <f t="shared" si="8"/>
        <v>0.74</v>
      </c>
      <c r="H78" s="5">
        <f t="shared" si="8"/>
        <v>0.22</v>
      </c>
      <c r="I78" s="5">
        <f t="shared" si="8"/>
        <v>0.37</v>
      </c>
      <c r="J78" s="5">
        <f t="shared" si="8"/>
        <v>0.23</v>
      </c>
      <c r="K78" s="5">
        <f t="shared" si="8"/>
        <v>0.28000000000000003</v>
      </c>
      <c r="L78" s="5">
        <f t="shared" si="8"/>
        <v>1.28</v>
      </c>
      <c r="M78" s="5">
        <f t="shared" si="8"/>
        <v>0.36</v>
      </c>
    </row>
    <row r="79" spans="1:13" x14ac:dyDescent="0.25">
      <c r="A79" s="2" t="s">
        <v>5</v>
      </c>
      <c r="B79" t="str">
        <f t="shared" si="10"/>
        <v>1995 - 2009</v>
      </c>
      <c r="C79" s="5">
        <f t="shared" si="10"/>
        <v>270000</v>
      </c>
      <c r="D79" s="5">
        <f t="shared" si="8"/>
        <v>2110000</v>
      </c>
      <c r="E79" s="5">
        <f t="shared" si="8"/>
        <v>160000000</v>
      </c>
      <c r="F79" s="5">
        <f t="shared" si="8"/>
        <v>0.44</v>
      </c>
      <c r="G79" s="5">
        <f t="shared" si="8"/>
        <v>0.74</v>
      </c>
      <c r="H79" s="5">
        <f t="shared" si="8"/>
        <v>0.22</v>
      </c>
      <c r="I79" s="5">
        <f t="shared" si="8"/>
        <v>0.37</v>
      </c>
      <c r="J79" s="5">
        <f t="shared" si="8"/>
        <v>0.23</v>
      </c>
      <c r="K79" s="5">
        <f t="shared" si="8"/>
        <v>0.28000000000000003</v>
      </c>
      <c r="L79" s="5">
        <f t="shared" si="8"/>
        <v>1.28</v>
      </c>
      <c r="M79" s="5">
        <f t="shared" si="8"/>
        <v>0.36</v>
      </c>
    </row>
    <row r="80" spans="1:13" x14ac:dyDescent="0.25">
      <c r="A80" s="2" t="s">
        <v>11</v>
      </c>
      <c r="B80" t="str">
        <f t="shared" si="10"/>
        <v>1995 - 2009</v>
      </c>
      <c r="C80" s="5">
        <f t="shared" si="10"/>
        <v>270000</v>
      </c>
      <c r="D80" s="5">
        <f t="shared" si="8"/>
        <v>2110000</v>
      </c>
      <c r="E80" s="5">
        <f t="shared" si="8"/>
        <v>160000000</v>
      </c>
      <c r="F80" s="5">
        <f t="shared" si="8"/>
        <v>0.44</v>
      </c>
      <c r="G80" s="5">
        <f t="shared" si="8"/>
        <v>0.74</v>
      </c>
      <c r="H80" s="5">
        <f t="shared" si="8"/>
        <v>0.22</v>
      </c>
      <c r="I80" s="5">
        <f t="shared" si="8"/>
        <v>0.37</v>
      </c>
      <c r="J80" s="5">
        <f t="shared" si="8"/>
        <v>0.23</v>
      </c>
      <c r="K80" s="5">
        <f t="shared" si="8"/>
        <v>0.28000000000000003</v>
      </c>
      <c r="L80" s="5">
        <f t="shared" si="8"/>
        <v>1.28</v>
      </c>
      <c r="M80" s="5">
        <f t="shared" si="8"/>
        <v>0.36</v>
      </c>
    </row>
    <row r="81" spans="1:13" x14ac:dyDescent="0.25">
      <c r="A81" s="2" t="s">
        <v>13</v>
      </c>
      <c r="B81" t="str">
        <f t="shared" si="10"/>
        <v>1995 - 2009</v>
      </c>
      <c r="C81" s="5">
        <f t="shared" si="10"/>
        <v>270000</v>
      </c>
      <c r="D81" s="5">
        <f t="shared" si="8"/>
        <v>2110000</v>
      </c>
      <c r="E81" s="5">
        <f t="shared" si="8"/>
        <v>160000000</v>
      </c>
      <c r="F81" s="5">
        <f t="shared" si="8"/>
        <v>0.44</v>
      </c>
      <c r="G81" s="5">
        <f t="shared" si="8"/>
        <v>0.74</v>
      </c>
      <c r="H81" s="5">
        <f t="shared" si="8"/>
        <v>0.22</v>
      </c>
      <c r="I81" s="5">
        <f t="shared" si="8"/>
        <v>0.37</v>
      </c>
      <c r="J81" s="5">
        <f t="shared" si="8"/>
        <v>0.23</v>
      </c>
      <c r="K81" s="5">
        <f t="shared" si="8"/>
        <v>0.28000000000000003</v>
      </c>
      <c r="L81" s="5">
        <f t="shared" si="8"/>
        <v>1.28</v>
      </c>
      <c r="M81" s="5">
        <f t="shared" si="8"/>
        <v>0.36</v>
      </c>
    </row>
    <row r="82" spans="1:13" x14ac:dyDescent="0.25">
      <c r="A82" s="2" t="s">
        <v>12</v>
      </c>
      <c r="B82" t="str">
        <f t="shared" si="10"/>
        <v>1995 - 2009</v>
      </c>
      <c r="C82" s="5">
        <f t="shared" si="10"/>
        <v>270000</v>
      </c>
      <c r="D82" s="5">
        <f t="shared" si="8"/>
        <v>2110000</v>
      </c>
      <c r="E82" s="5">
        <f t="shared" si="8"/>
        <v>160000000</v>
      </c>
      <c r="F82" s="5">
        <f t="shared" si="8"/>
        <v>0.44</v>
      </c>
      <c r="G82" s="5">
        <f t="shared" si="8"/>
        <v>0.74</v>
      </c>
      <c r="H82" s="5">
        <f t="shared" si="8"/>
        <v>0.22</v>
      </c>
      <c r="I82" s="5">
        <f t="shared" si="8"/>
        <v>0.37</v>
      </c>
      <c r="J82" s="5">
        <f t="shared" si="8"/>
        <v>0.23</v>
      </c>
      <c r="K82" s="5">
        <f t="shared" si="8"/>
        <v>0.28000000000000003</v>
      </c>
      <c r="L82" s="5">
        <f t="shared" si="8"/>
        <v>1.28</v>
      </c>
      <c r="M82" s="5">
        <f t="shared" si="8"/>
        <v>0.36</v>
      </c>
    </row>
    <row r="83" spans="1:13" x14ac:dyDescent="0.25">
      <c r="A83" s="2" t="s">
        <v>17</v>
      </c>
      <c r="B83" t="str">
        <f t="shared" si="10"/>
        <v>1995 - 2009</v>
      </c>
      <c r="C83" s="5">
        <f t="shared" si="10"/>
        <v>270000</v>
      </c>
      <c r="D83" s="5">
        <f t="shared" si="8"/>
        <v>2110000</v>
      </c>
      <c r="E83" s="5">
        <f t="shared" si="8"/>
        <v>160000000</v>
      </c>
      <c r="F83" s="5">
        <f t="shared" si="8"/>
        <v>0.44</v>
      </c>
      <c r="G83" s="5">
        <f t="shared" si="8"/>
        <v>0.74</v>
      </c>
      <c r="H83" s="5">
        <f t="shared" si="8"/>
        <v>0.22</v>
      </c>
      <c r="I83" s="5">
        <f t="shared" si="8"/>
        <v>0.37</v>
      </c>
      <c r="J83" s="5">
        <f t="shared" si="8"/>
        <v>0.23</v>
      </c>
      <c r="K83" s="5">
        <f t="shared" si="8"/>
        <v>0.28000000000000003</v>
      </c>
      <c r="L83" s="5">
        <f t="shared" si="8"/>
        <v>1.28</v>
      </c>
      <c r="M83" s="5">
        <f t="shared" si="8"/>
        <v>0.36</v>
      </c>
    </row>
    <row r="84" spans="1:13" x14ac:dyDescent="0.25">
      <c r="A84" s="2" t="s">
        <v>7</v>
      </c>
      <c r="B84" t="str">
        <f t="shared" si="10"/>
        <v>1995 - 2009</v>
      </c>
      <c r="C84" s="5">
        <f t="shared" si="10"/>
        <v>270000</v>
      </c>
      <c r="D84" s="5">
        <f t="shared" si="8"/>
        <v>2110000</v>
      </c>
      <c r="E84" s="5">
        <f t="shared" si="8"/>
        <v>160000000</v>
      </c>
      <c r="F84" s="5">
        <f t="shared" si="8"/>
        <v>0.44</v>
      </c>
      <c r="G84" s="5">
        <f t="shared" si="8"/>
        <v>0.74</v>
      </c>
      <c r="H84" s="5">
        <f t="shared" si="8"/>
        <v>0.22</v>
      </c>
      <c r="I84" s="5">
        <f t="shared" si="8"/>
        <v>0.37</v>
      </c>
      <c r="J84" s="5">
        <f t="shared" si="8"/>
        <v>0.23</v>
      </c>
      <c r="K84" s="5">
        <f t="shared" si="8"/>
        <v>0.28000000000000003</v>
      </c>
      <c r="L84" s="5">
        <f t="shared" si="8"/>
        <v>1.28</v>
      </c>
      <c r="M84" s="5">
        <f t="shared" si="8"/>
        <v>0.36</v>
      </c>
    </row>
    <row r="85" spans="1:13" x14ac:dyDescent="0.25">
      <c r="A85" s="2" t="s">
        <v>27</v>
      </c>
      <c r="B85" t="str">
        <f t="shared" si="10"/>
        <v>1995 - 2009</v>
      </c>
      <c r="C85" s="5">
        <f t="shared" si="10"/>
        <v>270000</v>
      </c>
      <c r="D85" s="5">
        <f t="shared" si="8"/>
        <v>2110000</v>
      </c>
      <c r="E85" s="5">
        <f t="shared" si="8"/>
        <v>160000000</v>
      </c>
      <c r="F85" s="5">
        <f t="shared" si="8"/>
        <v>0.44</v>
      </c>
      <c r="G85" s="5">
        <f t="shared" si="8"/>
        <v>0.74</v>
      </c>
      <c r="H85" s="5">
        <f t="shared" si="8"/>
        <v>0.22</v>
      </c>
      <c r="I85" s="5">
        <f t="shared" si="8"/>
        <v>0.37</v>
      </c>
      <c r="J85" s="5">
        <f t="shared" si="8"/>
        <v>0.23</v>
      </c>
      <c r="K85" s="5">
        <f t="shared" si="8"/>
        <v>0.28000000000000003</v>
      </c>
      <c r="L85" s="5">
        <f t="shared" si="8"/>
        <v>1.28</v>
      </c>
      <c r="M85" s="5">
        <f t="shared" si="8"/>
        <v>0.36</v>
      </c>
    </row>
    <row r="86" spans="1:13" x14ac:dyDescent="0.25">
      <c r="A86" s="2" t="s">
        <v>18</v>
      </c>
      <c r="B86" t="str">
        <f t="shared" si="10"/>
        <v>1995 - 2009</v>
      </c>
      <c r="C86" s="5">
        <f t="shared" si="10"/>
        <v>270000</v>
      </c>
      <c r="D86" s="5">
        <f t="shared" si="8"/>
        <v>2110000</v>
      </c>
      <c r="E86" s="5">
        <f t="shared" si="8"/>
        <v>160000000</v>
      </c>
      <c r="F86" s="5">
        <f t="shared" si="8"/>
        <v>0.44</v>
      </c>
      <c r="G86" s="5">
        <f t="shared" si="8"/>
        <v>0.74</v>
      </c>
      <c r="H86" s="5">
        <f t="shared" si="8"/>
        <v>0.22</v>
      </c>
      <c r="I86" s="5">
        <f t="shared" ref="I86:M88" si="11">I85</f>
        <v>0.37</v>
      </c>
      <c r="J86" s="5">
        <f t="shared" si="11"/>
        <v>0.23</v>
      </c>
      <c r="K86" s="5">
        <f t="shared" si="11"/>
        <v>0.28000000000000003</v>
      </c>
      <c r="L86" s="5">
        <f t="shared" si="11"/>
        <v>1.28</v>
      </c>
      <c r="M86" s="5">
        <f t="shared" si="11"/>
        <v>0.36</v>
      </c>
    </row>
    <row r="87" spans="1:13" x14ac:dyDescent="0.25">
      <c r="A87" s="2" t="s">
        <v>3</v>
      </c>
      <c r="B87" t="str">
        <f t="shared" si="10"/>
        <v>1995 - 2009</v>
      </c>
      <c r="C87" s="5">
        <f t="shared" si="10"/>
        <v>270000</v>
      </c>
      <c r="D87" s="5">
        <f t="shared" si="10"/>
        <v>2110000</v>
      </c>
      <c r="E87" s="5">
        <f t="shared" si="10"/>
        <v>160000000</v>
      </c>
      <c r="F87" s="5">
        <f t="shared" si="10"/>
        <v>0.44</v>
      </c>
      <c r="G87" s="5">
        <f t="shared" si="10"/>
        <v>0.74</v>
      </c>
      <c r="H87" s="5">
        <f t="shared" si="10"/>
        <v>0.22</v>
      </c>
      <c r="I87" s="5">
        <f t="shared" si="11"/>
        <v>0.37</v>
      </c>
      <c r="J87" s="5">
        <f t="shared" si="11"/>
        <v>0.23</v>
      </c>
      <c r="K87" s="5">
        <f t="shared" si="11"/>
        <v>0.28000000000000003</v>
      </c>
      <c r="L87" s="5">
        <f t="shared" si="11"/>
        <v>1.28</v>
      </c>
      <c r="M87" s="5">
        <f t="shared" si="11"/>
        <v>0.36</v>
      </c>
    </row>
    <row r="88" spans="1:13" x14ac:dyDescent="0.25">
      <c r="A88" s="2" t="s">
        <v>30</v>
      </c>
      <c r="B88" t="str">
        <f t="shared" si="10"/>
        <v>1995 - 2009</v>
      </c>
      <c r="C88" s="5">
        <f t="shared" si="10"/>
        <v>270000</v>
      </c>
      <c r="D88" s="5">
        <f t="shared" si="10"/>
        <v>2110000</v>
      </c>
      <c r="E88" s="5">
        <f t="shared" si="10"/>
        <v>160000000</v>
      </c>
      <c r="F88" s="5">
        <f t="shared" si="10"/>
        <v>0.44</v>
      </c>
      <c r="G88" s="5">
        <f t="shared" si="10"/>
        <v>0.74</v>
      </c>
      <c r="H88" s="5">
        <f t="shared" si="10"/>
        <v>0.22</v>
      </c>
      <c r="I88" s="5">
        <f t="shared" si="11"/>
        <v>0.37</v>
      </c>
      <c r="J88" s="5">
        <f t="shared" si="11"/>
        <v>0.23</v>
      </c>
      <c r="K88" s="5">
        <f t="shared" si="11"/>
        <v>0.28000000000000003</v>
      </c>
      <c r="L88" s="5">
        <f t="shared" si="11"/>
        <v>1.28</v>
      </c>
      <c r="M88" s="5">
        <f t="shared" si="11"/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52CB-91DA-448B-93B8-BBBE9D6D28A6}">
  <dimension ref="A1:M88"/>
  <sheetViews>
    <sheetView workbookViewId="0">
      <selection activeCell="C1" sqref="C1:M1"/>
    </sheetView>
  </sheetViews>
  <sheetFormatPr defaultColWidth="14.28515625" defaultRowHeight="15" x14ac:dyDescent="0.25"/>
  <sheetData>
    <row r="1" spans="1:13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x14ac:dyDescent="0.25">
      <c r="A2" s="2" t="s">
        <v>16</v>
      </c>
      <c r="B2" t="s">
        <v>61</v>
      </c>
      <c r="C2" s="10">
        <v>2340000</v>
      </c>
      <c r="D2" s="10">
        <v>14820000</v>
      </c>
      <c r="E2" s="10">
        <v>965000000</v>
      </c>
      <c r="F2" s="11">
        <v>0.43</v>
      </c>
      <c r="G2" s="11">
        <v>0.76</v>
      </c>
      <c r="H2" s="11">
        <v>0.19</v>
      </c>
      <c r="I2" s="11">
        <v>0.37</v>
      </c>
      <c r="J2" s="11">
        <v>0.77</v>
      </c>
      <c r="K2" s="11">
        <v>1.1499999999999999</v>
      </c>
      <c r="L2" s="11">
        <v>2.64</v>
      </c>
      <c r="M2" s="11">
        <v>1.05</v>
      </c>
    </row>
    <row r="3" spans="1:13" x14ac:dyDescent="0.25">
      <c r="A3" s="2" t="s">
        <v>10</v>
      </c>
      <c r="B3" t="str">
        <f>B2</f>
        <v>before 1978</v>
      </c>
      <c r="C3" s="5">
        <f>C2</f>
        <v>2340000</v>
      </c>
      <c r="D3" s="5">
        <f t="shared" ref="D3:M28" si="0">D2</f>
        <v>14820000</v>
      </c>
      <c r="E3" s="5">
        <f t="shared" si="0"/>
        <v>965000000</v>
      </c>
      <c r="F3" s="5">
        <f t="shared" si="0"/>
        <v>0.43</v>
      </c>
      <c r="G3" s="5">
        <f t="shared" si="0"/>
        <v>0.76</v>
      </c>
      <c r="H3" s="5">
        <f t="shared" si="0"/>
        <v>0.19</v>
      </c>
      <c r="I3" s="5">
        <f t="shared" si="0"/>
        <v>0.37</v>
      </c>
      <c r="J3" s="5">
        <f t="shared" si="0"/>
        <v>0.77</v>
      </c>
      <c r="K3" s="5">
        <f t="shared" si="0"/>
        <v>1.1499999999999999</v>
      </c>
      <c r="L3" s="5">
        <f t="shared" si="0"/>
        <v>2.64</v>
      </c>
      <c r="M3" s="5">
        <f t="shared" si="0"/>
        <v>1.05</v>
      </c>
    </row>
    <row r="4" spans="1:13" x14ac:dyDescent="0.25">
      <c r="A4" s="2" t="s">
        <v>20</v>
      </c>
      <c r="B4" t="str">
        <f t="shared" ref="B4:C19" si="1">B3</f>
        <v>before 1978</v>
      </c>
      <c r="C4" s="5">
        <f t="shared" si="1"/>
        <v>2340000</v>
      </c>
      <c r="D4" s="5">
        <f t="shared" si="0"/>
        <v>14820000</v>
      </c>
      <c r="E4" s="5">
        <f t="shared" si="0"/>
        <v>965000000</v>
      </c>
      <c r="F4" s="5">
        <f t="shared" si="0"/>
        <v>0.43</v>
      </c>
      <c r="G4" s="5">
        <f t="shared" si="0"/>
        <v>0.76</v>
      </c>
      <c r="H4" s="5">
        <f t="shared" si="0"/>
        <v>0.19</v>
      </c>
      <c r="I4" s="5">
        <f t="shared" si="0"/>
        <v>0.37</v>
      </c>
      <c r="J4" s="5">
        <f t="shared" si="0"/>
        <v>0.77</v>
      </c>
      <c r="K4" s="5">
        <f t="shared" si="0"/>
        <v>1.1499999999999999</v>
      </c>
      <c r="L4" s="5">
        <f t="shared" si="0"/>
        <v>2.64</v>
      </c>
      <c r="M4" s="5">
        <f t="shared" si="0"/>
        <v>1.05</v>
      </c>
    </row>
    <row r="5" spans="1:13" x14ac:dyDescent="0.25">
      <c r="A5" s="2" t="s">
        <v>23</v>
      </c>
      <c r="B5" t="str">
        <f t="shared" si="1"/>
        <v>before 1978</v>
      </c>
      <c r="C5" s="5">
        <f t="shared" si="1"/>
        <v>2340000</v>
      </c>
      <c r="D5" s="5">
        <f t="shared" si="0"/>
        <v>14820000</v>
      </c>
      <c r="E5" s="5">
        <f t="shared" si="0"/>
        <v>965000000</v>
      </c>
      <c r="F5" s="5">
        <f t="shared" si="0"/>
        <v>0.43</v>
      </c>
      <c r="G5" s="5">
        <f t="shared" si="0"/>
        <v>0.76</v>
      </c>
      <c r="H5" s="5">
        <f t="shared" si="0"/>
        <v>0.19</v>
      </c>
      <c r="I5" s="5">
        <f t="shared" si="0"/>
        <v>0.37</v>
      </c>
      <c r="J5" s="5">
        <f t="shared" si="0"/>
        <v>0.77</v>
      </c>
      <c r="K5" s="5">
        <f t="shared" si="0"/>
        <v>1.1499999999999999</v>
      </c>
      <c r="L5" s="5">
        <f t="shared" si="0"/>
        <v>2.64</v>
      </c>
      <c r="M5" s="5">
        <f t="shared" si="0"/>
        <v>1.05</v>
      </c>
    </row>
    <row r="6" spans="1:13" x14ac:dyDescent="0.25">
      <c r="A6" s="2" t="s">
        <v>14</v>
      </c>
      <c r="B6" t="str">
        <f t="shared" si="1"/>
        <v>before 1978</v>
      </c>
      <c r="C6" s="5">
        <f t="shared" si="1"/>
        <v>2340000</v>
      </c>
      <c r="D6" s="5">
        <f t="shared" si="0"/>
        <v>14820000</v>
      </c>
      <c r="E6" s="5">
        <f t="shared" si="0"/>
        <v>965000000</v>
      </c>
      <c r="F6" s="5">
        <f t="shared" si="0"/>
        <v>0.43</v>
      </c>
      <c r="G6" s="5">
        <f t="shared" si="0"/>
        <v>0.76</v>
      </c>
      <c r="H6" s="5">
        <f t="shared" si="0"/>
        <v>0.19</v>
      </c>
      <c r="I6" s="5">
        <f t="shared" si="0"/>
        <v>0.37</v>
      </c>
      <c r="J6" s="5">
        <f t="shared" si="0"/>
        <v>0.77</v>
      </c>
      <c r="K6" s="5">
        <f t="shared" si="0"/>
        <v>1.1499999999999999</v>
      </c>
      <c r="L6" s="5">
        <f t="shared" si="0"/>
        <v>2.64</v>
      </c>
      <c r="M6" s="5">
        <f t="shared" si="0"/>
        <v>1.05</v>
      </c>
    </row>
    <row r="7" spans="1:13" x14ac:dyDescent="0.25">
      <c r="A7" s="2" t="s">
        <v>22</v>
      </c>
      <c r="B7" t="str">
        <f t="shared" si="1"/>
        <v>before 1978</v>
      </c>
      <c r="C7" s="5">
        <f t="shared" si="1"/>
        <v>2340000</v>
      </c>
      <c r="D7" s="5">
        <f t="shared" si="0"/>
        <v>14820000</v>
      </c>
      <c r="E7" s="5">
        <f t="shared" si="0"/>
        <v>965000000</v>
      </c>
      <c r="F7" s="5">
        <f t="shared" si="0"/>
        <v>0.43</v>
      </c>
      <c r="G7" s="5">
        <f t="shared" si="0"/>
        <v>0.76</v>
      </c>
      <c r="H7" s="5">
        <f t="shared" si="0"/>
        <v>0.19</v>
      </c>
      <c r="I7" s="5">
        <f t="shared" si="0"/>
        <v>0.37</v>
      </c>
      <c r="J7" s="5">
        <f t="shared" si="0"/>
        <v>0.77</v>
      </c>
      <c r="K7" s="5">
        <f t="shared" si="0"/>
        <v>1.1499999999999999</v>
      </c>
      <c r="L7" s="5">
        <f t="shared" si="0"/>
        <v>2.64</v>
      </c>
      <c r="M7" s="5">
        <f t="shared" si="0"/>
        <v>1.05</v>
      </c>
    </row>
    <row r="8" spans="1:13" x14ac:dyDescent="0.25">
      <c r="A8" s="2" t="s">
        <v>8</v>
      </c>
      <c r="B8" t="str">
        <f t="shared" si="1"/>
        <v>before 1978</v>
      </c>
      <c r="C8" s="5">
        <f t="shared" si="1"/>
        <v>2340000</v>
      </c>
      <c r="D8" s="5">
        <f t="shared" si="0"/>
        <v>14820000</v>
      </c>
      <c r="E8" s="5">
        <f t="shared" si="0"/>
        <v>965000000</v>
      </c>
      <c r="F8" s="5">
        <f t="shared" si="0"/>
        <v>0.43</v>
      </c>
      <c r="G8" s="5">
        <f t="shared" si="0"/>
        <v>0.76</v>
      </c>
      <c r="H8" s="5">
        <f t="shared" si="0"/>
        <v>0.19</v>
      </c>
      <c r="I8" s="5">
        <f t="shared" si="0"/>
        <v>0.37</v>
      </c>
      <c r="J8" s="5">
        <f t="shared" si="0"/>
        <v>0.77</v>
      </c>
      <c r="K8" s="5">
        <f t="shared" si="0"/>
        <v>1.1499999999999999</v>
      </c>
      <c r="L8" s="5">
        <f t="shared" si="0"/>
        <v>2.64</v>
      </c>
      <c r="M8" s="5">
        <f t="shared" si="0"/>
        <v>1.05</v>
      </c>
    </row>
    <row r="9" spans="1:13" x14ac:dyDescent="0.25">
      <c r="A9" s="2" t="s">
        <v>26</v>
      </c>
      <c r="B9" t="str">
        <f t="shared" si="1"/>
        <v>before 1978</v>
      </c>
      <c r="C9" s="5">
        <f t="shared" si="1"/>
        <v>2340000</v>
      </c>
      <c r="D9" s="5">
        <f t="shared" si="0"/>
        <v>14820000</v>
      </c>
      <c r="E9" s="5">
        <f t="shared" si="0"/>
        <v>965000000</v>
      </c>
      <c r="F9" s="5">
        <f t="shared" si="0"/>
        <v>0.43</v>
      </c>
      <c r="G9" s="5">
        <f t="shared" si="0"/>
        <v>0.76</v>
      </c>
      <c r="H9" s="5">
        <f t="shared" si="0"/>
        <v>0.19</v>
      </c>
      <c r="I9" s="5">
        <f t="shared" si="0"/>
        <v>0.37</v>
      </c>
      <c r="J9" s="5">
        <f t="shared" si="0"/>
        <v>0.77</v>
      </c>
      <c r="K9" s="5">
        <f t="shared" si="0"/>
        <v>1.1499999999999999</v>
      </c>
      <c r="L9" s="5">
        <f t="shared" si="0"/>
        <v>2.64</v>
      </c>
      <c r="M9" s="5">
        <f t="shared" si="0"/>
        <v>1.05</v>
      </c>
    </row>
    <row r="10" spans="1:13" x14ac:dyDescent="0.25">
      <c r="A10" s="2" t="s">
        <v>29</v>
      </c>
      <c r="B10" t="str">
        <f t="shared" si="1"/>
        <v>before 1978</v>
      </c>
      <c r="C10" s="5">
        <f t="shared" si="1"/>
        <v>2340000</v>
      </c>
      <c r="D10" s="5">
        <f t="shared" si="0"/>
        <v>14820000</v>
      </c>
      <c r="E10" s="5">
        <f t="shared" si="0"/>
        <v>965000000</v>
      </c>
      <c r="F10" s="5">
        <f t="shared" si="0"/>
        <v>0.43</v>
      </c>
      <c r="G10" s="5">
        <f t="shared" si="0"/>
        <v>0.76</v>
      </c>
      <c r="H10" s="5">
        <f t="shared" si="0"/>
        <v>0.19</v>
      </c>
      <c r="I10" s="5">
        <f t="shared" si="0"/>
        <v>0.37</v>
      </c>
      <c r="J10" s="5">
        <f t="shared" si="0"/>
        <v>0.77</v>
      </c>
      <c r="K10" s="5">
        <f t="shared" si="0"/>
        <v>1.1499999999999999</v>
      </c>
      <c r="L10" s="5">
        <f t="shared" si="0"/>
        <v>2.64</v>
      </c>
      <c r="M10" s="5">
        <f t="shared" si="0"/>
        <v>1.05</v>
      </c>
    </row>
    <row r="11" spans="1:13" x14ac:dyDescent="0.25">
      <c r="A11" s="2" t="s">
        <v>9</v>
      </c>
      <c r="B11" t="str">
        <f t="shared" si="1"/>
        <v>before 1978</v>
      </c>
      <c r="C11" s="5">
        <f t="shared" si="1"/>
        <v>2340000</v>
      </c>
      <c r="D11" s="5">
        <f t="shared" si="0"/>
        <v>14820000</v>
      </c>
      <c r="E11" s="5">
        <f t="shared" si="0"/>
        <v>965000000</v>
      </c>
      <c r="F11" s="5">
        <f t="shared" si="0"/>
        <v>0.43</v>
      </c>
      <c r="G11" s="5">
        <f t="shared" si="0"/>
        <v>0.76</v>
      </c>
      <c r="H11" s="5">
        <f t="shared" si="0"/>
        <v>0.19</v>
      </c>
      <c r="I11" s="5">
        <f t="shared" si="0"/>
        <v>0.37</v>
      </c>
      <c r="J11" s="5">
        <f t="shared" si="0"/>
        <v>0.77</v>
      </c>
      <c r="K11" s="5">
        <f t="shared" si="0"/>
        <v>1.1499999999999999</v>
      </c>
      <c r="L11" s="5">
        <f t="shared" si="0"/>
        <v>2.64</v>
      </c>
      <c r="M11" s="5">
        <f t="shared" si="0"/>
        <v>1.05</v>
      </c>
    </row>
    <row r="12" spans="1:13" x14ac:dyDescent="0.25">
      <c r="A12" s="2" t="s">
        <v>1</v>
      </c>
      <c r="B12" t="str">
        <f t="shared" si="1"/>
        <v>before 1978</v>
      </c>
      <c r="C12" s="5">
        <f t="shared" si="1"/>
        <v>2340000</v>
      </c>
      <c r="D12" s="5">
        <f t="shared" si="0"/>
        <v>14820000</v>
      </c>
      <c r="E12" s="5">
        <f t="shared" si="0"/>
        <v>965000000</v>
      </c>
      <c r="F12" s="5">
        <f t="shared" si="0"/>
        <v>0.43</v>
      </c>
      <c r="G12" s="5">
        <f t="shared" si="0"/>
        <v>0.76</v>
      </c>
      <c r="H12" s="5">
        <f t="shared" si="0"/>
        <v>0.19</v>
      </c>
      <c r="I12" s="5">
        <f t="shared" si="0"/>
        <v>0.37</v>
      </c>
      <c r="J12" s="5">
        <f t="shared" si="0"/>
        <v>0.77</v>
      </c>
      <c r="K12" s="5">
        <f t="shared" si="0"/>
        <v>1.1499999999999999</v>
      </c>
      <c r="L12" s="5">
        <f t="shared" si="0"/>
        <v>2.64</v>
      </c>
      <c r="M12" s="5">
        <f t="shared" si="0"/>
        <v>1.05</v>
      </c>
    </row>
    <row r="13" spans="1:13" x14ac:dyDescent="0.25">
      <c r="A13" s="2" t="s">
        <v>19</v>
      </c>
      <c r="B13" t="str">
        <f t="shared" si="1"/>
        <v>before 1978</v>
      </c>
      <c r="C13" s="5">
        <f t="shared" si="1"/>
        <v>2340000</v>
      </c>
      <c r="D13" s="5">
        <f t="shared" si="0"/>
        <v>14820000</v>
      </c>
      <c r="E13" s="5">
        <f t="shared" si="0"/>
        <v>965000000</v>
      </c>
      <c r="F13" s="5">
        <f t="shared" si="0"/>
        <v>0.43</v>
      </c>
      <c r="G13" s="5">
        <f t="shared" si="0"/>
        <v>0.76</v>
      </c>
      <c r="H13" s="5">
        <f t="shared" si="0"/>
        <v>0.19</v>
      </c>
      <c r="I13" s="5">
        <f t="shared" si="0"/>
        <v>0.37</v>
      </c>
      <c r="J13" s="5">
        <f t="shared" si="0"/>
        <v>0.77</v>
      </c>
      <c r="K13" s="5">
        <f t="shared" si="0"/>
        <v>1.1499999999999999</v>
      </c>
      <c r="L13" s="5">
        <f t="shared" si="0"/>
        <v>2.64</v>
      </c>
      <c r="M13" s="5">
        <f t="shared" si="0"/>
        <v>1.05</v>
      </c>
    </row>
    <row r="14" spans="1:13" x14ac:dyDescent="0.25">
      <c r="A14" s="2" t="s">
        <v>15</v>
      </c>
      <c r="B14" t="str">
        <f t="shared" si="1"/>
        <v>before 1978</v>
      </c>
      <c r="C14" s="5">
        <f t="shared" si="1"/>
        <v>2340000</v>
      </c>
      <c r="D14" s="5">
        <f t="shared" si="0"/>
        <v>14820000</v>
      </c>
      <c r="E14" s="5">
        <f t="shared" si="0"/>
        <v>965000000</v>
      </c>
      <c r="F14" s="5">
        <f t="shared" si="0"/>
        <v>0.43</v>
      </c>
      <c r="G14" s="5">
        <f t="shared" si="0"/>
        <v>0.76</v>
      </c>
      <c r="H14" s="5">
        <f t="shared" si="0"/>
        <v>0.19</v>
      </c>
      <c r="I14" s="5">
        <f t="shared" si="0"/>
        <v>0.37</v>
      </c>
      <c r="J14" s="5">
        <f t="shared" si="0"/>
        <v>0.77</v>
      </c>
      <c r="K14" s="5">
        <f t="shared" si="0"/>
        <v>1.1499999999999999</v>
      </c>
      <c r="L14" s="5">
        <f t="shared" si="0"/>
        <v>2.64</v>
      </c>
      <c r="M14" s="5">
        <f t="shared" si="0"/>
        <v>1.05</v>
      </c>
    </row>
    <row r="15" spans="1:13" x14ac:dyDescent="0.25">
      <c r="A15" s="2" t="s">
        <v>4</v>
      </c>
      <c r="B15" t="str">
        <f t="shared" si="1"/>
        <v>before 1978</v>
      </c>
      <c r="C15" s="5">
        <f t="shared" si="1"/>
        <v>2340000</v>
      </c>
      <c r="D15" s="5">
        <f t="shared" si="0"/>
        <v>14820000</v>
      </c>
      <c r="E15" s="5">
        <f t="shared" si="0"/>
        <v>965000000</v>
      </c>
      <c r="F15" s="5">
        <f t="shared" si="0"/>
        <v>0.43</v>
      </c>
      <c r="G15" s="5">
        <f t="shared" si="0"/>
        <v>0.76</v>
      </c>
      <c r="H15" s="5">
        <f t="shared" si="0"/>
        <v>0.19</v>
      </c>
      <c r="I15" s="5">
        <f t="shared" si="0"/>
        <v>0.37</v>
      </c>
      <c r="J15" s="5">
        <f t="shared" si="0"/>
        <v>0.77</v>
      </c>
      <c r="K15" s="5">
        <f t="shared" si="0"/>
        <v>1.1499999999999999</v>
      </c>
      <c r="L15" s="5">
        <f t="shared" si="0"/>
        <v>2.64</v>
      </c>
      <c r="M15" s="5">
        <f t="shared" si="0"/>
        <v>1.05</v>
      </c>
    </row>
    <row r="16" spans="1:13" x14ac:dyDescent="0.25">
      <c r="A16" s="2" t="s">
        <v>28</v>
      </c>
      <c r="B16" t="str">
        <f t="shared" si="1"/>
        <v>before 1978</v>
      </c>
      <c r="C16" s="5">
        <f t="shared" si="1"/>
        <v>2340000</v>
      </c>
      <c r="D16" s="5">
        <f t="shared" si="0"/>
        <v>14820000</v>
      </c>
      <c r="E16" s="5">
        <f t="shared" si="0"/>
        <v>965000000</v>
      </c>
      <c r="F16" s="5">
        <f t="shared" si="0"/>
        <v>0.43</v>
      </c>
      <c r="G16" s="5">
        <f t="shared" si="0"/>
        <v>0.76</v>
      </c>
      <c r="H16" s="5">
        <f t="shared" si="0"/>
        <v>0.19</v>
      </c>
      <c r="I16" s="5">
        <f t="shared" si="0"/>
        <v>0.37</v>
      </c>
      <c r="J16" s="5">
        <f t="shared" si="0"/>
        <v>0.77</v>
      </c>
      <c r="K16" s="5">
        <f t="shared" si="0"/>
        <v>1.1499999999999999</v>
      </c>
      <c r="L16" s="5">
        <f t="shared" si="0"/>
        <v>2.64</v>
      </c>
      <c r="M16" s="5">
        <f t="shared" si="0"/>
        <v>1.05</v>
      </c>
    </row>
    <row r="17" spans="1:13" x14ac:dyDescent="0.25">
      <c r="A17" s="2" t="s">
        <v>24</v>
      </c>
      <c r="B17" t="str">
        <f t="shared" si="1"/>
        <v>before 1978</v>
      </c>
      <c r="C17" s="5">
        <f t="shared" si="1"/>
        <v>2340000</v>
      </c>
      <c r="D17" s="5">
        <f t="shared" si="0"/>
        <v>14820000</v>
      </c>
      <c r="E17" s="5">
        <f t="shared" si="0"/>
        <v>965000000</v>
      </c>
      <c r="F17" s="5">
        <f t="shared" si="0"/>
        <v>0.43</v>
      </c>
      <c r="G17" s="5">
        <f t="shared" si="0"/>
        <v>0.76</v>
      </c>
      <c r="H17" s="5">
        <f t="shared" si="0"/>
        <v>0.19</v>
      </c>
      <c r="I17" s="5">
        <f t="shared" si="0"/>
        <v>0.37</v>
      </c>
      <c r="J17" s="5">
        <f t="shared" si="0"/>
        <v>0.77</v>
      </c>
      <c r="K17" s="5">
        <f t="shared" si="0"/>
        <v>1.1499999999999999</v>
      </c>
      <c r="L17" s="5">
        <f t="shared" si="0"/>
        <v>2.64</v>
      </c>
      <c r="M17" s="5">
        <f t="shared" si="0"/>
        <v>1.05</v>
      </c>
    </row>
    <row r="18" spans="1:13" x14ac:dyDescent="0.25">
      <c r="A18" s="2" t="s">
        <v>21</v>
      </c>
      <c r="B18" t="str">
        <f t="shared" si="1"/>
        <v>before 1978</v>
      </c>
      <c r="C18" s="5">
        <f t="shared" si="1"/>
        <v>2340000</v>
      </c>
      <c r="D18" s="5">
        <f t="shared" si="0"/>
        <v>14820000</v>
      </c>
      <c r="E18" s="5">
        <f t="shared" si="0"/>
        <v>965000000</v>
      </c>
      <c r="F18" s="5">
        <f t="shared" si="0"/>
        <v>0.43</v>
      </c>
      <c r="G18" s="5">
        <f t="shared" si="0"/>
        <v>0.76</v>
      </c>
      <c r="H18" s="5">
        <f t="shared" si="0"/>
        <v>0.19</v>
      </c>
      <c r="I18" s="5">
        <f t="shared" si="0"/>
        <v>0.37</v>
      </c>
      <c r="J18" s="5">
        <f t="shared" si="0"/>
        <v>0.77</v>
      </c>
      <c r="K18" s="5">
        <f t="shared" si="0"/>
        <v>1.1499999999999999</v>
      </c>
      <c r="L18" s="5">
        <f t="shared" si="0"/>
        <v>2.64</v>
      </c>
      <c r="M18" s="5">
        <f t="shared" si="0"/>
        <v>1.05</v>
      </c>
    </row>
    <row r="19" spans="1:13" x14ac:dyDescent="0.25">
      <c r="A19" s="2" t="s">
        <v>6</v>
      </c>
      <c r="B19" t="str">
        <f t="shared" si="1"/>
        <v>before 1978</v>
      </c>
      <c r="C19" s="5">
        <f t="shared" si="1"/>
        <v>2340000</v>
      </c>
      <c r="D19" s="5">
        <f t="shared" si="0"/>
        <v>14820000</v>
      </c>
      <c r="E19" s="5">
        <f t="shared" si="0"/>
        <v>965000000</v>
      </c>
      <c r="F19" s="5">
        <f t="shared" si="0"/>
        <v>0.43</v>
      </c>
      <c r="G19" s="5">
        <f t="shared" si="0"/>
        <v>0.76</v>
      </c>
      <c r="H19" s="5">
        <f t="shared" si="0"/>
        <v>0.19</v>
      </c>
      <c r="I19" s="5">
        <f t="shared" si="0"/>
        <v>0.37</v>
      </c>
      <c r="J19" s="5">
        <f t="shared" si="0"/>
        <v>0.77</v>
      </c>
      <c r="K19" s="5">
        <f t="shared" si="0"/>
        <v>1.1499999999999999</v>
      </c>
      <c r="L19" s="5">
        <f t="shared" si="0"/>
        <v>2.64</v>
      </c>
      <c r="M19" s="5">
        <f t="shared" si="0"/>
        <v>1.05</v>
      </c>
    </row>
    <row r="20" spans="1:13" x14ac:dyDescent="0.25">
      <c r="A20" s="2" t="s">
        <v>25</v>
      </c>
      <c r="B20" t="str">
        <f t="shared" ref="B20:H30" si="2">B19</f>
        <v>before 1978</v>
      </c>
      <c r="C20" s="5">
        <f t="shared" si="2"/>
        <v>2340000</v>
      </c>
      <c r="D20" s="5">
        <f t="shared" si="0"/>
        <v>14820000</v>
      </c>
      <c r="E20" s="5">
        <f t="shared" si="0"/>
        <v>965000000</v>
      </c>
      <c r="F20" s="5">
        <f t="shared" si="0"/>
        <v>0.43</v>
      </c>
      <c r="G20" s="5">
        <f t="shared" si="0"/>
        <v>0.76</v>
      </c>
      <c r="H20" s="5">
        <f t="shared" si="0"/>
        <v>0.19</v>
      </c>
      <c r="I20" s="5">
        <f t="shared" si="0"/>
        <v>0.37</v>
      </c>
      <c r="J20" s="5">
        <f t="shared" si="0"/>
        <v>0.77</v>
      </c>
      <c r="K20" s="5">
        <f t="shared" si="0"/>
        <v>1.1499999999999999</v>
      </c>
      <c r="L20" s="5">
        <f t="shared" si="0"/>
        <v>2.64</v>
      </c>
      <c r="M20" s="5">
        <f t="shared" si="0"/>
        <v>1.05</v>
      </c>
    </row>
    <row r="21" spans="1:13" x14ac:dyDescent="0.25">
      <c r="A21" s="2" t="s">
        <v>5</v>
      </c>
      <c r="B21" t="str">
        <f t="shared" si="2"/>
        <v>before 1978</v>
      </c>
      <c r="C21" s="5">
        <f t="shared" si="2"/>
        <v>2340000</v>
      </c>
      <c r="D21" s="5">
        <f t="shared" si="0"/>
        <v>14820000</v>
      </c>
      <c r="E21" s="5">
        <f t="shared" si="0"/>
        <v>965000000</v>
      </c>
      <c r="F21" s="5">
        <f t="shared" si="0"/>
        <v>0.43</v>
      </c>
      <c r="G21" s="5">
        <f t="shared" si="0"/>
        <v>0.76</v>
      </c>
      <c r="H21" s="5">
        <f t="shared" si="0"/>
        <v>0.19</v>
      </c>
      <c r="I21" s="5">
        <f t="shared" si="0"/>
        <v>0.37</v>
      </c>
      <c r="J21" s="5">
        <f t="shared" si="0"/>
        <v>0.77</v>
      </c>
      <c r="K21" s="5">
        <f t="shared" si="0"/>
        <v>1.1499999999999999</v>
      </c>
      <c r="L21" s="5">
        <f t="shared" si="0"/>
        <v>2.64</v>
      </c>
      <c r="M21" s="5">
        <f t="shared" si="0"/>
        <v>1.05</v>
      </c>
    </row>
    <row r="22" spans="1:13" x14ac:dyDescent="0.25">
      <c r="A22" s="2" t="s">
        <v>11</v>
      </c>
      <c r="B22" t="str">
        <f t="shared" si="2"/>
        <v>before 1978</v>
      </c>
      <c r="C22" s="5">
        <f t="shared" si="2"/>
        <v>2340000</v>
      </c>
      <c r="D22" s="5">
        <f t="shared" si="0"/>
        <v>14820000</v>
      </c>
      <c r="E22" s="5">
        <f t="shared" si="0"/>
        <v>965000000</v>
      </c>
      <c r="F22" s="5">
        <f t="shared" si="0"/>
        <v>0.43</v>
      </c>
      <c r="G22" s="5">
        <f t="shared" si="0"/>
        <v>0.76</v>
      </c>
      <c r="H22" s="5">
        <f t="shared" si="0"/>
        <v>0.19</v>
      </c>
      <c r="I22" s="5">
        <f t="shared" si="0"/>
        <v>0.37</v>
      </c>
      <c r="J22" s="5">
        <f t="shared" si="0"/>
        <v>0.77</v>
      </c>
      <c r="K22" s="5">
        <f t="shared" si="0"/>
        <v>1.1499999999999999</v>
      </c>
      <c r="L22" s="5">
        <f t="shared" si="0"/>
        <v>2.64</v>
      </c>
      <c r="M22" s="5">
        <f t="shared" si="0"/>
        <v>1.05</v>
      </c>
    </row>
    <row r="23" spans="1:13" x14ac:dyDescent="0.25">
      <c r="A23" s="2" t="s">
        <v>13</v>
      </c>
      <c r="B23" t="str">
        <f t="shared" si="2"/>
        <v>before 1978</v>
      </c>
      <c r="C23" s="5">
        <f t="shared" si="2"/>
        <v>2340000</v>
      </c>
      <c r="D23" s="5">
        <f t="shared" si="0"/>
        <v>14820000</v>
      </c>
      <c r="E23" s="5">
        <f t="shared" si="0"/>
        <v>965000000</v>
      </c>
      <c r="F23" s="5">
        <f t="shared" si="0"/>
        <v>0.43</v>
      </c>
      <c r="G23" s="5">
        <f t="shared" si="0"/>
        <v>0.76</v>
      </c>
      <c r="H23" s="5">
        <f t="shared" si="0"/>
        <v>0.19</v>
      </c>
      <c r="I23" s="5">
        <f t="shared" si="0"/>
        <v>0.37</v>
      </c>
      <c r="J23" s="5">
        <f t="shared" si="0"/>
        <v>0.77</v>
      </c>
      <c r="K23" s="5">
        <f t="shared" si="0"/>
        <v>1.1499999999999999</v>
      </c>
      <c r="L23" s="5">
        <f t="shared" si="0"/>
        <v>2.64</v>
      </c>
      <c r="M23" s="5">
        <f t="shared" si="0"/>
        <v>1.05</v>
      </c>
    </row>
    <row r="24" spans="1:13" x14ac:dyDescent="0.25">
      <c r="A24" s="2" t="s">
        <v>12</v>
      </c>
      <c r="B24" t="str">
        <f t="shared" si="2"/>
        <v>before 1978</v>
      </c>
      <c r="C24" s="5">
        <f t="shared" si="2"/>
        <v>2340000</v>
      </c>
      <c r="D24" s="5">
        <f t="shared" si="0"/>
        <v>14820000</v>
      </c>
      <c r="E24" s="5">
        <f t="shared" si="0"/>
        <v>965000000</v>
      </c>
      <c r="F24" s="5">
        <f t="shared" si="0"/>
        <v>0.43</v>
      </c>
      <c r="G24" s="5">
        <f t="shared" si="0"/>
        <v>0.76</v>
      </c>
      <c r="H24" s="5">
        <f t="shared" si="0"/>
        <v>0.19</v>
      </c>
      <c r="I24" s="5">
        <f t="shared" si="0"/>
        <v>0.37</v>
      </c>
      <c r="J24" s="5">
        <f t="shared" si="0"/>
        <v>0.77</v>
      </c>
      <c r="K24" s="5">
        <f t="shared" si="0"/>
        <v>1.1499999999999999</v>
      </c>
      <c r="L24" s="5">
        <f t="shared" si="0"/>
        <v>2.64</v>
      </c>
      <c r="M24" s="5">
        <f t="shared" si="0"/>
        <v>1.05</v>
      </c>
    </row>
    <row r="25" spans="1:13" x14ac:dyDescent="0.25">
      <c r="A25" s="2" t="s">
        <v>17</v>
      </c>
      <c r="B25" t="str">
        <f t="shared" si="2"/>
        <v>before 1978</v>
      </c>
      <c r="C25" s="5">
        <f t="shared" si="2"/>
        <v>2340000</v>
      </c>
      <c r="D25" s="5">
        <f t="shared" si="0"/>
        <v>14820000</v>
      </c>
      <c r="E25" s="5">
        <f t="shared" si="0"/>
        <v>965000000</v>
      </c>
      <c r="F25" s="5">
        <f t="shared" si="0"/>
        <v>0.43</v>
      </c>
      <c r="G25" s="5">
        <f t="shared" si="0"/>
        <v>0.76</v>
      </c>
      <c r="H25" s="5">
        <f t="shared" si="0"/>
        <v>0.19</v>
      </c>
      <c r="I25" s="5">
        <f t="shared" si="0"/>
        <v>0.37</v>
      </c>
      <c r="J25" s="5">
        <f t="shared" si="0"/>
        <v>0.77</v>
      </c>
      <c r="K25" s="5">
        <f t="shared" si="0"/>
        <v>1.1499999999999999</v>
      </c>
      <c r="L25" s="5">
        <f t="shared" si="0"/>
        <v>2.64</v>
      </c>
      <c r="M25" s="5">
        <f t="shared" si="0"/>
        <v>1.05</v>
      </c>
    </row>
    <row r="26" spans="1:13" x14ac:dyDescent="0.25">
      <c r="A26" s="2" t="s">
        <v>7</v>
      </c>
      <c r="B26" t="str">
        <f t="shared" si="2"/>
        <v>before 1978</v>
      </c>
      <c r="C26" s="5">
        <f t="shared" si="2"/>
        <v>2340000</v>
      </c>
      <c r="D26" s="5">
        <f t="shared" si="0"/>
        <v>14820000</v>
      </c>
      <c r="E26" s="5">
        <f t="shared" si="0"/>
        <v>965000000</v>
      </c>
      <c r="F26" s="5">
        <f t="shared" si="0"/>
        <v>0.43</v>
      </c>
      <c r="G26" s="5">
        <f t="shared" si="0"/>
        <v>0.76</v>
      </c>
      <c r="H26" s="5">
        <f t="shared" si="0"/>
        <v>0.19</v>
      </c>
      <c r="I26" s="5">
        <f t="shared" si="0"/>
        <v>0.37</v>
      </c>
      <c r="J26" s="5">
        <f t="shared" si="0"/>
        <v>0.77</v>
      </c>
      <c r="K26" s="5">
        <f t="shared" si="0"/>
        <v>1.1499999999999999</v>
      </c>
      <c r="L26" s="5">
        <f t="shared" si="0"/>
        <v>2.64</v>
      </c>
      <c r="M26" s="5">
        <f t="shared" si="0"/>
        <v>1.05</v>
      </c>
    </row>
    <row r="27" spans="1:13" x14ac:dyDescent="0.25">
      <c r="A27" s="2" t="s">
        <v>27</v>
      </c>
      <c r="B27" t="str">
        <f t="shared" si="2"/>
        <v>before 1978</v>
      </c>
      <c r="C27" s="5">
        <f t="shared" si="2"/>
        <v>2340000</v>
      </c>
      <c r="D27" s="5">
        <f t="shared" si="0"/>
        <v>14820000</v>
      </c>
      <c r="E27" s="5">
        <f t="shared" si="0"/>
        <v>965000000</v>
      </c>
      <c r="F27" s="5">
        <f t="shared" si="0"/>
        <v>0.43</v>
      </c>
      <c r="G27" s="5">
        <f t="shared" si="0"/>
        <v>0.76</v>
      </c>
      <c r="H27" s="5">
        <f t="shared" si="0"/>
        <v>0.19</v>
      </c>
      <c r="I27" s="5">
        <f t="shared" si="0"/>
        <v>0.37</v>
      </c>
      <c r="J27" s="5">
        <f t="shared" si="0"/>
        <v>0.77</v>
      </c>
      <c r="K27" s="5">
        <f t="shared" si="0"/>
        <v>1.1499999999999999</v>
      </c>
      <c r="L27" s="5">
        <f t="shared" si="0"/>
        <v>2.64</v>
      </c>
      <c r="M27" s="5">
        <f t="shared" si="0"/>
        <v>1.05</v>
      </c>
    </row>
    <row r="28" spans="1:13" x14ac:dyDescent="0.25">
      <c r="A28" s="2" t="s">
        <v>18</v>
      </c>
      <c r="B28" t="str">
        <f t="shared" si="2"/>
        <v>before 1978</v>
      </c>
      <c r="C28" s="5">
        <f t="shared" si="2"/>
        <v>2340000</v>
      </c>
      <c r="D28" s="5">
        <f t="shared" si="0"/>
        <v>14820000</v>
      </c>
      <c r="E28" s="5">
        <f t="shared" si="0"/>
        <v>965000000</v>
      </c>
      <c r="F28" s="5">
        <f t="shared" si="0"/>
        <v>0.43</v>
      </c>
      <c r="G28" s="5">
        <f t="shared" si="0"/>
        <v>0.76</v>
      </c>
      <c r="H28" s="5">
        <f t="shared" si="0"/>
        <v>0.19</v>
      </c>
      <c r="I28" s="5">
        <f t="shared" ref="I28:M30" si="3">I27</f>
        <v>0.37</v>
      </c>
      <c r="J28" s="5">
        <f t="shared" si="3"/>
        <v>0.77</v>
      </c>
      <c r="K28" s="5">
        <f t="shared" si="3"/>
        <v>1.1499999999999999</v>
      </c>
      <c r="L28" s="5">
        <f t="shared" si="3"/>
        <v>2.64</v>
      </c>
      <c r="M28" s="5">
        <f t="shared" si="3"/>
        <v>1.05</v>
      </c>
    </row>
    <row r="29" spans="1:13" x14ac:dyDescent="0.25">
      <c r="A29" s="2" t="s">
        <v>3</v>
      </c>
      <c r="B29" t="str">
        <f t="shared" si="2"/>
        <v>before 1978</v>
      </c>
      <c r="C29" s="5">
        <f t="shared" si="2"/>
        <v>2340000</v>
      </c>
      <c r="D29" s="5">
        <f t="shared" si="2"/>
        <v>14820000</v>
      </c>
      <c r="E29" s="5">
        <f t="shared" si="2"/>
        <v>965000000</v>
      </c>
      <c r="F29" s="5">
        <f t="shared" si="2"/>
        <v>0.43</v>
      </c>
      <c r="G29" s="5">
        <f t="shared" si="2"/>
        <v>0.76</v>
      </c>
      <c r="H29" s="5">
        <f t="shared" si="2"/>
        <v>0.19</v>
      </c>
      <c r="I29" s="5">
        <f t="shared" si="3"/>
        <v>0.37</v>
      </c>
      <c r="J29" s="5">
        <f t="shared" si="3"/>
        <v>0.77</v>
      </c>
      <c r="K29" s="5">
        <f t="shared" si="3"/>
        <v>1.1499999999999999</v>
      </c>
      <c r="L29" s="5">
        <f t="shared" si="3"/>
        <v>2.64</v>
      </c>
      <c r="M29" s="5">
        <f t="shared" si="3"/>
        <v>1.05</v>
      </c>
    </row>
    <row r="30" spans="1:13" x14ac:dyDescent="0.25">
      <c r="A30" s="2" t="s">
        <v>30</v>
      </c>
      <c r="B30" t="str">
        <f t="shared" si="2"/>
        <v>before 1978</v>
      </c>
      <c r="C30" s="5">
        <f t="shared" si="2"/>
        <v>2340000</v>
      </c>
      <c r="D30" s="5">
        <f t="shared" si="2"/>
        <v>14820000</v>
      </c>
      <c r="E30" s="5">
        <f t="shared" si="2"/>
        <v>965000000</v>
      </c>
      <c r="F30" s="5">
        <f t="shared" si="2"/>
        <v>0.43</v>
      </c>
      <c r="G30" s="5">
        <f t="shared" si="2"/>
        <v>0.76</v>
      </c>
      <c r="H30" s="5">
        <f t="shared" si="2"/>
        <v>0.19</v>
      </c>
      <c r="I30" s="5">
        <f t="shared" si="3"/>
        <v>0.37</v>
      </c>
      <c r="J30" s="5">
        <f t="shared" si="3"/>
        <v>0.77</v>
      </c>
      <c r="K30" s="5">
        <f t="shared" si="3"/>
        <v>1.1499999999999999</v>
      </c>
      <c r="L30" s="5">
        <f t="shared" si="3"/>
        <v>2.64</v>
      </c>
      <c r="M30" s="5">
        <f t="shared" si="3"/>
        <v>1.05</v>
      </c>
    </row>
    <row r="31" spans="1:13" x14ac:dyDescent="0.25">
      <c r="A31" s="6" t="s">
        <v>16</v>
      </c>
      <c r="B31" t="s">
        <v>62</v>
      </c>
      <c r="C31" s="8">
        <v>440000</v>
      </c>
      <c r="D31" s="8">
        <v>3910000</v>
      </c>
      <c r="E31" s="8">
        <v>268000000</v>
      </c>
      <c r="F31" s="9">
        <v>0.48</v>
      </c>
      <c r="G31" s="9">
        <v>0.72</v>
      </c>
      <c r="H31" s="9">
        <v>0.22</v>
      </c>
      <c r="I31" s="9">
        <v>0.45</v>
      </c>
      <c r="J31" s="9">
        <v>0.4</v>
      </c>
      <c r="K31" s="9">
        <v>0.64</v>
      </c>
      <c r="L31" s="9">
        <v>2.37</v>
      </c>
      <c r="M31" s="9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440000</v>
      </c>
      <c r="D32" s="5">
        <f t="shared" ref="D32:M57" si="4">D31</f>
        <v>3910000</v>
      </c>
      <c r="E32" s="5">
        <f t="shared" si="4"/>
        <v>268000000</v>
      </c>
      <c r="F32" s="5">
        <f t="shared" si="4"/>
        <v>0.48</v>
      </c>
      <c r="G32" s="5">
        <f t="shared" si="4"/>
        <v>0.72</v>
      </c>
      <c r="H32" s="5">
        <f t="shared" si="4"/>
        <v>0.22</v>
      </c>
      <c r="I32" s="5">
        <f t="shared" si="4"/>
        <v>0.45</v>
      </c>
      <c r="J32" s="5">
        <f t="shared" si="4"/>
        <v>0.4</v>
      </c>
      <c r="K32" s="5">
        <f t="shared" si="4"/>
        <v>0.64</v>
      </c>
      <c r="L32" s="5">
        <f t="shared" si="4"/>
        <v>2.37</v>
      </c>
      <c r="M32" s="5">
        <f t="shared" si="4"/>
        <v>0.71</v>
      </c>
    </row>
    <row r="33" spans="1:13" x14ac:dyDescent="0.25">
      <c r="A33" s="2" t="s">
        <v>20</v>
      </c>
      <c r="B33" t="str">
        <f t="shared" ref="B33:C48" si="5">B32</f>
        <v>1979 - 1994</v>
      </c>
      <c r="C33" s="5">
        <f t="shared" si="5"/>
        <v>440000</v>
      </c>
      <c r="D33" s="5">
        <f t="shared" si="4"/>
        <v>3910000</v>
      </c>
      <c r="E33" s="5">
        <f t="shared" si="4"/>
        <v>268000000</v>
      </c>
      <c r="F33" s="5">
        <f t="shared" si="4"/>
        <v>0.48</v>
      </c>
      <c r="G33" s="5">
        <f t="shared" si="4"/>
        <v>0.72</v>
      </c>
      <c r="H33" s="5">
        <f t="shared" si="4"/>
        <v>0.22</v>
      </c>
      <c r="I33" s="5">
        <f t="shared" si="4"/>
        <v>0.45</v>
      </c>
      <c r="J33" s="5">
        <f t="shared" si="4"/>
        <v>0.4</v>
      </c>
      <c r="K33" s="5">
        <f t="shared" si="4"/>
        <v>0.64</v>
      </c>
      <c r="L33" s="5">
        <f t="shared" si="4"/>
        <v>2.37</v>
      </c>
      <c r="M33" s="5">
        <f t="shared" si="4"/>
        <v>0.71</v>
      </c>
    </row>
    <row r="34" spans="1:13" x14ac:dyDescent="0.25">
      <c r="A34" s="2" t="s">
        <v>23</v>
      </c>
      <c r="B34" t="str">
        <f t="shared" si="5"/>
        <v>1979 - 1994</v>
      </c>
      <c r="C34" s="5">
        <f t="shared" si="5"/>
        <v>440000</v>
      </c>
      <c r="D34" s="5">
        <f t="shared" si="4"/>
        <v>3910000</v>
      </c>
      <c r="E34" s="5">
        <f t="shared" si="4"/>
        <v>268000000</v>
      </c>
      <c r="F34" s="5">
        <f t="shared" si="4"/>
        <v>0.48</v>
      </c>
      <c r="G34" s="5">
        <f t="shared" si="4"/>
        <v>0.72</v>
      </c>
      <c r="H34" s="5">
        <f t="shared" si="4"/>
        <v>0.22</v>
      </c>
      <c r="I34" s="5">
        <f t="shared" si="4"/>
        <v>0.45</v>
      </c>
      <c r="J34" s="5">
        <f t="shared" si="4"/>
        <v>0.4</v>
      </c>
      <c r="K34" s="5">
        <f t="shared" si="4"/>
        <v>0.64</v>
      </c>
      <c r="L34" s="5">
        <f t="shared" si="4"/>
        <v>2.37</v>
      </c>
      <c r="M34" s="5">
        <f t="shared" si="4"/>
        <v>0.71</v>
      </c>
    </row>
    <row r="35" spans="1:13" x14ac:dyDescent="0.25">
      <c r="A35" s="2" t="s">
        <v>14</v>
      </c>
      <c r="B35" t="str">
        <f t="shared" si="5"/>
        <v>1979 - 1994</v>
      </c>
      <c r="C35" s="5">
        <f t="shared" si="5"/>
        <v>440000</v>
      </c>
      <c r="D35" s="5">
        <f t="shared" si="4"/>
        <v>3910000</v>
      </c>
      <c r="E35" s="5">
        <f t="shared" si="4"/>
        <v>268000000</v>
      </c>
      <c r="F35" s="5">
        <f t="shared" si="4"/>
        <v>0.48</v>
      </c>
      <c r="G35" s="5">
        <f t="shared" si="4"/>
        <v>0.72</v>
      </c>
      <c r="H35" s="5">
        <f t="shared" si="4"/>
        <v>0.22</v>
      </c>
      <c r="I35" s="5">
        <f t="shared" si="4"/>
        <v>0.45</v>
      </c>
      <c r="J35" s="5">
        <f t="shared" si="4"/>
        <v>0.4</v>
      </c>
      <c r="K35" s="5">
        <f t="shared" si="4"/>
        <v>0.64</v>
      </c>
      <c r="L35" s="5">
        <f t="shared" si="4"/>
        <v>2.37</v>
      </c>
      <c r="M35" s="5">
        <f t="shared" si="4"/>
        <v>0.71</v>
      </c>
    </row>
    <row r="36" spans="1:13" x14ac:dyDescent="0.25">
      <c r="A36" s="2" t="s">
        <v>22</v>
      </c>
      <c r="B36" t="str">
        <f t="shared" si="5"/>
        <v>1979 - 1994</v>
      </c>
      <c r="C36" s="5">
        <f t="shared" si="5"/>
        <v>440000</v>
      </c>
      <c r="D36" s="5">
        <f t="shared" si="4"/>
        <v>3910000</v>
      </c>
      <c r="E36" s="5">
        <f t="shared" si="4"/>
        <v>268000000</v>
      </c>
      <c r="F36" s="5">
        <f t="shared" si="4"/>
        <v>0.48</v>
      </c>
      <c r="G36" s="5">
        <f t="shared" si="4"/>
        <v>0.72</v>
      </c>
      <c r="H36" s="5">
        <f t="shared" si="4"/>
        <v>0.22</v>
      </c>
      <c r="I36" s="5">
        <f t="shared" si="4"/>
        <v>0.45</v>
      </c>
      <c r="J36" s="5">
        <f t="shared" si="4"/>
        <v>0.4</v>
      </c>
      <c r="K36" s="5">
        <f t="shared" si="4"/>
        <v>0.64</v>
      </c>
      <c r="L36" s="5">
        <f t="shared" si="4"/>
        <v>2.37</v>
      </c>
      <c r="M36" s="5">
        <f t="shared" si="4"/>
        <v>0.71</v>
      </c>
    </row>
    <row r="37" spans="1:13" x14ac:dyDescent="0.25">
      <c r="A37" s="2" t="s">
        <v>8</v>
      </c>
      <c r="B37" t="str">
        <f t="shared" si="5"/>
        <v>1979 - 1994</v>
      </c>
      <c r="C37" s="5">
        <f t="shared" si="5"/>
        <v>440000</v>
      </c>
      <c r="D37" s="5">
        <f t="shared" si="4"/>
        <v>3910000</v>
      </c>
      <c r="E37" s="5">
        <f t="shared" si="4"/>
        <v>268000000</v>
      </c>
      <c r="F37" s="5">
        <f t="shared" si="4"/>
        <v>0.48</v>
      </c>
      <c r="G37" s="5">
        <f t="shared" si="4"/>
        <v>0.72</v>
      </c>
      <c r="H37" s="5">
        <f t="shared" si="4"/>
        <v>0.22</v>
      </c>
      <c r="I37" s="5">
        <f t="shared" si="4"/>
        <v>0.45</v>
      </c>
      <c r="J37" s="5">
        <f t="shared" si="4"/>
        <v>0.4</v>
      </c>
      <c r="K37" s="5">
        <f t="shared" si="4"/>
        <v>0.64</v>
      </c>
      <c r="L37" s="5">
        <f t="shared" si="4"/>
        <v>2.37</v>
      </c>
      <c r="M37" s="5">
        <f t="shared" si="4"/>
        <v>0.71</v>
      </c>
    </row>
    <row r="38" spans="1:13" x14ac:dyDescent="0.25">
      <c r="A38" s="2" t="s">
        <v>26</v>
      </c>
      <c r="B38" t="str">
        <f t="shared" si="5"/>
        <v>1979 - 1994</v>
      </c>
      <c r="C38" s="5">
        <f t="shared" si="5"/>
        <v>440000</v>
      </c>
      <c r="D38" s="5">
        <f t="shared" si="4"/>
        <v>3910000</v>
      </c>
      <c r="E38" s="5">
        <f t="shared" si="4"/>
        <v>268000000</v>
      </c>
      <c r="F38" s="5">
        <f t="shared" si="4"/>
        <v>0.48</v>
      </c>
      <c r="G38" s="5">
        <f t="shared" si="4"/>
        <v>0.72</v>
      </c>
      <c r="H38" s="5">
        <f t="shared" si="4"/>
        <v>0.22</v>
      </c>
      <c r="I38" s="5">
        <f t="shared" si="4"/>
        <v>0.45</v>
      </c>
      <c r="J38" s="5">
        <f t="shared" si="4"/>
        <v>0.4</v>
      </c>
      <c r="K38" s="5">
        <f t="shared" si="4"/>
        <v>0.64</v>
      </c>
      <c r="L38" s="5">
        <f t="shared" si="4"/>
        <v>2.37</v>
      </c>
      <c r="M38" s="5">
        <f t="shared" si="4"/>
        <v>0.71</v>
      </c>
    </row>
    <row r="39" spans="1:13" x14ac:dyDescent="0.25">
      <c r="A39" s="2" t="s">
        <v>29</v>
      </c>
      <c r="B39" t="str">
        <f t="shared" si="5"/>
        <v>1979 - 1994</v>
      </c>
      <c r="C39" s="5">
        <f t="shared" si="5"/>
        <v>440000</v>
      </c>
      <c r="D39" s="5">
        <f t="shared" si="4"/>
        <v>3910000</v>
      </c>
      <c r="E39" s="5">
        <f t="shared" si="4"/>
        <v>268000000</v>
      </c>
      <c r="F39" s="5">
        <f t="shared" si="4"/>
        <v>0.48</v>
      </c>
      <c r="G39" s="5">
        <f t="shared" si="4"/>
        <v>0.72</v>
      </c>
      <c r="H39" s="5">
        <f t="shared" si="4"/>
        <v>0.22</v>
      </c>
      <c r="I39" s="5">
        <f t="shared" si="4"/>
        <v>0.45</v>
      </c>
      <c r="J39" s="5">
        <f t="shared" si="4"/>
        <v>0.4</v>
      </c>
      <c r="K39" s="5">
        <f t="shared" si="4"/>
        <v>0.64</v>
      </c>
      <c r="L39" s="5">
        <f t="shared" si="4"/>
        <v>2.37</v>
      </c>
      <c r="M39" s="5">
        <f t="shared" si="4"/>
        <v>0.71</v>
      </c>
    </row>
    <row r="40" spans="1:13" x14ac:dyDescent="0.25">
      <c r="A40" s="2" t="s">
        <v>9</v>
      </c>
      <c r="B40" t="str">
        <f t="shared" si="5"/>
        <v>1979 - 1994</v>
      </c>
      <c r="C40" s="5">
        <f t="shared" si="5"/>
        <v>440000</v>
      </c>
      <c r="D40" s="5">
        <f t="shared" si="4"/>
        <v>3910000</v>
      </c>
      <c r="E40" s="5">
        <f t="shared" si="4"/>
        <v>268000000</v>
      </c>
      <c r="F40" s="5">
        <f t="shared" si="4"/>
        <v>0.48</v>
      </c>
      <c r="G40" s="5">
        <f t="shared" si="4"/>
        <v>0.72</v>
      </c>
      <c r="H40" s="5">
        <f t="shared" si="4"/>
        <v>0.22</v>
      </c>
      <c r="I40" s="5">
        <f t="shared" si="4"/>
        <v>0.45</v>
      </c>
      <c r="J40" s="5">
        <f t="shared" si="4"/>
        <v>0.4</v>
      </c>
      <c r="K40" s="5">
        <f t="shared" si="4"/>
        <v>0.64</v>
      </c>
      <c r="L40" s="5">
        <f t="shared" si="4"/>
        <v>2.37</v>
      </c>
      <c r="M40" s="5">
        <f t="shared" si="4"/>
        <v>0.71</v>
      </c>
    </row>
    <row r="41" spans="1:13" x14ac:dyDescent="0.25">
      <c r="A41" s="2" t="s">
        <v>1</v>
      </c>
      <c r="B41" t="str">
        <f t="shared" si="5"/>
        <v>1979 - 1994</v>
      </c>
      <c r="C41" s="5">
        <f t="shared" si="5"/>
        <v>440000</v>
      </c>
      <c r="D41" s="5">
        <f t="shared" si="4"/>
        <v>3910000</v>
      </c>
      <c r="E41" s="5">
        <f t="shared" si="4"/>
        <v>268000000</v>
      </c>
      <c r="F41" s="5">
        <f t="shared" si="4"/>
        <v>0.48</v>
      </c>
      <c r="G41" s="5">
        <f t="shared" si="4"/>
        <v>0.72</v>
      </c>
      <c r="H41" s="5">
        <f t="shared" si="4"/>
        <v>0.22</v>
      </c>
      <c r="I41" s="5">
        <f t="shared" si="4"/>
        <v>0.45</v>
      </c>
      <c r="J41" s="5">
        <f t="shared" si="4"/>
        <v>0.4</v>
      </c>
      <c r="K41" s="5">
        <f t="shared" si="4"/>
        <v>0.64</v>
      </c>
      <c r="L41" s="5">
        <f t="shared" si="4"/>
        <v>2.37</v>
      </c>
      <c r="M41" s="5">
        <f t="shared" si="4"/>
        <v>0.71</v>
      </c>
    </row>
    <row r="42" spans="1:13" x14ac:dyDescent="0.25">
      <c r="A42" s="2" t="s">
        <v>19</v>
      </c>
      <c r="B42" t="str">
        <f t="shared" si="5"/>
        <v>1979 - 1994</v>
      </c>
      <c r="C42" s="5">
        <f t="shared" si="5"/>
        <v>440000</v>
      </c>
      <c r="D42" s="5">
        <f t="shared" si="4"/>
        <v>3910000</v>
      </c>
      <c r="E42" s="5">
        <f t="shared" si="4"/>
        <v>268000000</v>
      </c>
      <c r="F42" s="5">
        <f t="shared" si="4"/>
        <v>0.48</v>
      </c>
      <c r="G42" s="5">
        <f t="shared" si="4"/>
        <v>0.72</v>
      </c>
      <c r="H42" s="5">
        <f t="shared" si="4"/>
        <v>0.22</v>
      </c>
      <c r="I42" s="5">
        <f t="shared" si="4"/>
        <v>0.45</v>
      </c>
      <c r="J42" s="5">
        <f t="shared" si="4"/>
        <v>0.4</v>
      </c>
      <c r="K42" s="5">
        <f t="shared" si="4"/>
        <v>0.64</v>
      </c>
      <c r="L42" s="5">
        <f t="shared" si="4"/>
        <v>2.37</v>
      </c>
      <c r="M42" s="5">
        <f t="shared" si="4"/>
        <v>0.71</v>
      </c>
    </row>
    <row r="43" spans="1:13" x14ac:dyDescent="0.25">
      <c r="A43" s="2" t="s">
        <v>15</v>
      </c>
      <c r="B43" t="str">
        <f t="shared" si="5"/>
        <v>1979 - 1994</v>
      </c>
      <c r="C43" s="5">
        <f t="shared" si="5"/>
        <v>440000</v>
      </c>
      <c r="D43" s="5">
        <f t="shared" si="4"/>
        <v>3910000</v>
      </c>
      <c r="E43" s="5">
        <f t="shared" si="4"/>
        <v>268000000</v>
      </c>
      <c r="F43" s="5">
        <f t="shared" si="4"/>
        <v>0.48</v>
      </c>
      <c r="G43" s="5">
        <f t="shared" si="4"/>
        <v>0.72</v>
      </c>
      <c r="H43" s="5">
        <f t="shared" si="4"/>
        <v>0.22</v>
      </c>
      <c r="I43" s="5">
        <f t="shared" si="4"/>
        <v>0.45</v>
      </c>
      <c r="J43" s="5">
        <f t="shared" si="4"/>
        <v>0.4</v>
      </c>
      <c r="K43" s="5">
        <f t="shared" si="4"/>
        <v>0.64</v>
      </c>
      <c r="L43" s="5">
        <f t="shared" si="4"/>
        <v>2.37</v>
      </c>
      <c r="M43" s="5">
        <f t="shared" si="4"/>
        <v>0.71</v>
      </c>
    </row>
    <row r="44" spans="1:13" x14ac:dyDescent="0.25">
      <c r="A44" s="2" t="s">
        <v>4</v>
      </c>
      <c r="B44" t="str">
        <f t="shared" si="5"/>
        <v>1979 - 1994</v>
      </c>
      <c r="C44" s="5">
        <f t="shared" si="5"/>
        <v>440000</v>
      </c>
      <c r="D44" s="5">
        <f t="shared" si="4"/>
        <v>3910000</v>
      </c>
      <c r="E44" s="5">
        <f t="shared" si="4"/>
        <v>268000000</v>
      </c>
      <c r="F44" s="5">
        <f t="shared" si="4"/>
        <v>0.48</v>
      </c>
      <c r="G44" s="5">
        <f t="shared" si="4"/>
        <v>0.72</v>
      </c>
      <c r="H44" s="5">
        <f t="shared" si="4"/>
        <v>0.22</v>
      </c>
      <c r="I44" s="5">
        <f t="shared" si="4"/>
        <v>0.45</v>
      </c>
      <c r="J44" s="5">
        <f t="shared" si="4"/>
        <v>0.4</v>
      </c>
      <c r="K44" s="5">
        <f t="shared" si="4"/>
        <v>0.64</v>
      </c>
      <c r="L44" s="5">
        <f t="shared" si="4"/>
        <v>2.37</v>
      </c>
      <c r="M44" s="5">
        <f t="shared" si="4"/>
        <v>0.71</v>
      </c>
    </row>
    <row r="45" spans="1:13" x14ac:dyDescent="0.25">
      <c r="A45" s="2" t="s">
        <v>28</v>
      </c>
      <c r="B45" t="str">
        <f t="shared" si="5"/>
        <v>1979 - 1994</v>
      </c>
      <c r="C45" s="5">
        <f t="shared" si="5"/>
        <v>440000</v>
      </c>
      <c r="D45" s="5">
        <f t="shared" si="4"/>
        <v>3910000</v>
      </c>
      <c r="E45" s="5">
        <f t="shared" si="4"/>
        <v>268000000</v>
      </c>
      <c r="F45" s="5">
        <f t="shared" si="4"/>
        <v>0.48</v>
      </c>
      <c r="G45" s="5">
        <f t="shared" si="4"/>
        <v>0.72</v>
      </c>
      <c r="H45" s="5">
        <f t="shared" si="4"/>
        <v>0.22</v>
      </c>
      <c r="I45" s="5">
        <f t="shared" si="4"/>
        <v>0.45</v>
      </c>
      <c r="J45" s="5">
        <f t="shared" si="4"/>
        <v>0.4</v>
      </c>
      <c r="K45" s="5">
        <f t="shared" si="4"/>
        <v>0.64</v>
      </c>
      <c r="L45" s="5">
        <f t="shared" si="4"/>
        <v>2.37</v>
      </c>
      <c r="M45" s="5">
        <f t="shared" si="4"/>
        <v>0.71</v>
      </c>
    </row>
    <row r="46" spans="1:13" x14ac:dyDescent="0.25">
      <c r="A46" s="2" t="s">
        <v>24</v>
      </c>
      <c r="B46" t="str">
        <f t="shared" si="5"/>
        <v>1979 - 1994</v>
      </c>
      <c r="C46" s="5">
        <f t="shared" si="5"/>
        <v>440000</v>
      </c>
      <c r="D46" s="5">
        <f t="shared" si="4"/>
        <v>3910000</v>
      </c>
      <c r="E46" s="5">
        <f t="shared" si="4"/>
        <v>268000000</v>
      </c>
      <c r="F46" s="5">
        <f t="shared" si="4"/>
        <v>0.48</v>
      </c>
      <c r="G46" s="5">
        <f t="shared" si="4"/>
        <v>0.72</v>
      </c>
      <c r="H46" s="5">
        <f t="shared" si="4"/>
        <v>0.22</v>
      </c>
      <c r="I46" s="5">
        <f t="shared" si="4"/>
        <v>0.45</v>
      </c>
      <c r="J46" s="5">
        <f t="shared" si="4"/>
        <v>0.4</v>
      </c>
      <c r="K46" s="5">
        <f t="shared" si="4"/>
        <v>0.64</v>
      </c>
      <c r="L46" s="5">
        <f t="shared" si="4"/>
        <v>2.37</v>
      </c>
      <c r="M46" s="5">
        <f t="shared" si="4"/>
        <v>0.71</v>
      </c>
    </row>
    <row r="47" spans="1:13" x14ac:dyDescent="0.25">
      <c r="A47" s="2" t="s">
        <v>21</v>
      </c>
      <c r="B47" t="str">
        <f t="shared" si="5"/>
        <v>1979 - 1994</v>
      </c>
      <c r="C47" s="5">
        <f t="shared" si="5"/>
        <v>440000</v>
      </c>
      <c r="D47" s="5">
        <f t="shared" si="4"/>
        <v>3910000</v>
      </c>
      <c r="E47" s="5">
        <f t="shared" si="4"/>
        <v>268000000</v>
      </c>
      <c r="F47" s="5">
        <f t="shared" si="4"/>
        <v>0.48</v>
      </c>
      <c r="G47" s="5">
        <f t="shared" si="4"/>
        <v>0.72</v>
      </c>
      <c r="H47" s="5">
        <f t="shared" si="4"/>
        <v>0.22</v>
      </c>
      <c r="I47" s="5">
        <f t="shared" si="4"/>
        <v>0.45</v>
      </c>
      <c r="J47" s="5">
        <f t="shared" si="4"/>
        <v>0.4</v>
      </c>
      <c r="K47" s="5">
        <f t="shared" si="4"/>
        <v>0.64</v>
      </c>
      <c r="L47" s="5">
        <f t="shared" si="4"/>
        <v>2.37</v>
      </c>
      <c r="M47" s="5">
        <f t="shared" si="4"/>
        <v>0.71</v>
      </c>
    </row>
    <row r="48" spans="1:13" x14ac:dyDescent="0.25">
      <c r="A48" s="2" t="s">
        <v>6</v>
      </c>
      <c r="B48" t="str">
        <f t="shared" si="5"/>
        <v>1979 - 1994</v>
      </c>
      <c r="C48" s="5">
        <f t="shared" si="5"/>
        <v>440000</v>
      </c>
      <c r="D48" s="5">
        <f t="shared" si="4"/>
        <v>3910000</v>
      </c>
      <c r="E48" s="5">
        <f t="shared" si="4"/>
        <v>268000000</v>
      </c>
      <c r="F48" s="5">
        <f t="shared" si="4"/>
        <v>0.48</v>
      </c>
      <c r="G48" s="5">
        <f t="shared" si="4"/>
        <v>0.72</v>
      </c>
      <c r="H48" s="5">
        <f t="shared" si="4"/>
        <v>0.22</v>
      </c>
      <c r="I48" s="5">
        <f t="shared" si="4"/>
        <v>0.45</v>
      </c>
      <c r="J48" s="5">
        <f t="shared" si="4"/>
        <v>0.4</v>
      </c>
      <c r="K48" s="5">
        <f t="shared" si="4"/>
        <v>0.64</v>
      </c>
      <c r="L48" s="5">
        <f t="shared" si="4"/>
        <v>2.37</v>
      </c>
      <c r="M48" s="5">
        <f t="shared" si="4"/>
        <v>0.71</v>
      </c>
    </row>
    <row r="49" spans="1:13" x14ac:dyDescent="0.25">
      <c r="A49" s="2" t="s">
        <v>25</v>
      </c>
      <c r="B49" t="str">
        <f t="shared" ref="B49:H59" si="6">B48</f>
        <v>1979 - 1994</v>
      </c>
      <c r="C49" s="5">
        <f t="shared" si="6"/>
        <v>440000</v>
      </c>
      <c r="D49" s="5">
        <f t="shared" si="4"/>
        <v>3910000</v>
      </c>
      <c r="E49" s="5">
        <f t="shared" si="4"/>
        <v>268000000</v>
      </c>
      <c r="F49" s="5">
        <f t="shared" si="4"/>
        <v>0.48</v>
      </c>
      <c r="G49" s="5">
        <f t="shared" si="4"/>
        <v>0.72</v>
      </c>
      <c r="H49" s="5">
        <f t="shared" si="4"/>
        <v>0.22</v>
      </c>
      <c r="I49" s="5">
        <f t="shared" si="4"/>
        <v>0.45</v>
      </c>
      <c r="J49" s="5">
        <f t="shared" si="4"/>
        <v>0.4</v>
      </c>
      <c r="K49" s="5">
        <f t="shared" si="4"/>
        <v>0.64</v>
      </c>
      <c r="L49" s="5">
        <f t="shared" si="4"/>
        <v>2.37</v>
      </c>
      <c r="M49" s="5">
        <f t="shared" si="4"/>
        <v>0.71</v>
      </c>
    </row>
    <row r="50" spans="1:13" x14ac:dyDescent="0.25">
      <c r="A50" s="2" t="s">
        <v>5</v>
      </c>
      <c r="B50" t="str">
        <f t="shared" si="6"/>
        <v>1979 - 1994</v>
      </c>
      <c r="C50" s="5">
        <f t="shared" si="6"/>
        <v>440000</v>
      </c>
      <c r="D50" s="5">
        <f t="shared" si="4"/>
        <v>3910000</v>
      </c>
      <c r="E50" s="5">
        <f t="shared" si="4"/>
        <v>268000000</v>
      </c>
      <c r="F50" s="5">
        <f t="shared" si="4"/>
        <v>0.48</v>
      </c>
      <c r="G50" s="5">
        <f t="shared" si="4"/>
        <v>0.72</v>
      </c>
      <c r="H50" s="5">
        <f t="shared" si="4"/>
        <v>0.22</v>
      </c>
      <c r="I50" s="5">
        <f t="shared" si="4"/>
        <v>0.45</v>
      </c>
      <c r="J50" s="5">
        <f t="shared" si="4"/>
        <v>0.4</v>
      </c>
      <c r="K50" s="5">
        <f t="shared" si="4"/>
        <v>0.64</v>
      </c>
      <c r="L50" s="5">
        <f t="shared" si="4"/>
        <v>2.37</v>
      </c>
      <c r="M50" s="5">
        <f t="shared" si="4"/>
        <v>0.71</v>
      </c>
    </row>
    <row r="51" spans="1:13" x14ac:dyDescent="0.25">
      <c r="A51" s="2" t="s">
        <v>11</v>
      </c>
      <c r="B51" t="str">
        <f t="shared" si="6"/>
        <v>1979 - 1994</v>
      </c>
      <c r="C51" s="5">
        <f t="shared" si="6"/>
        <v>440000</v>
      </c>
      <c r="D51" s="5">
        <f t="shared" si="4"/>
        <v>3910000</v>
      </c>
      <c r="E51" s="5">
        <f t="shared" si="4"/>
        <v>268000000</v>
      </c>
      <c r="F51" s="5">
        <f t="shared" si="4"/>
        <v>0.48</v>
      </c>
      <c r="G51" s="5">
        <f t="shared" si="4"/>
        <v>0.72</v>
      </c>
      <c r="H51" s="5">
        <f t="shared" si="4"/>
        <v>0.22</v>
      </c>
      <c r="I51" s="5">
        <f t="shared" si="4"/>
        <v>0.45</v>
      </c>
      <c r="J51" s="5">
        <f t="shared" si="4"/>
        <v>0.4</v>
      </c>
      <c r="K51" s="5">
        <f t="shared" si="4"/>
        <v>0.64</v>
      </c>
      <c r="L51" s="5">
        <f t="shared" si="4"/>
        <v>2.37</v>
      </c>
      <c r="M51" s="5">
        <f t="shared" si="4"/>
        <v>0.71</v>
      </c>
    </row>
    <row r="52" spans="1:13" x14ac:dyDescent="0.25">
      <c r="A52" s="2" t="s">
        <v>13</v>
      </c>
      <c r="B52" t="str">
        <f t="shared" si="6"/>
        <v>1979 - 1994</v>
      </c>
      <c r="C52" s="5">
        <f t="shared" si="6"/>
        <v>440000</v>
      </c>
      <c r="D52" s="5">
        <f t="shared" si="4"/>
        <v>3910000</v>
      </c>
      <c r="E52" s="5">
        <f t="shared" si="4"/>
        <v>268000000</v>
      </c>
      <c r="F52" s="5">
        <f t="shared" si="4"/>
        <v>0.48</v>
      </c>
      <c r="G52" s="5">
        <f t="shared" si="4"/>
        <v>0.72</v>
      </c>
      <c r="H52" s="5">
        <f t="shared" si="4"/>
        <v>0.22</v>
      </c>
      <c r="I52" s="5">
        <f t="shared" si="4"/>
        <v>0.45</v>
      </c>
      <c r="J52" s="5">
        <f t="shared" si="4"/>
        <v>0.4</v>
      </c>
      <c r="K52" s="5">
        <f t="shared" si="4"/>
        <v>0.64</v>
      </c>
      <c r="L52" s="5">
        <f t="shared" si="4"/>
        <v>2.37</v>
      </c>
      <c r="M52" s="5">
        <f t="shared" si="4"/>
        <v>0.71</v>
      </c>
    </row>
    <row r="53" spans="1:13" x14ac:dyDescent="0.25">
      <c r="A53" s="2" t="s">
        <v>12</v>
      </c>
      <c r="B53" t="str">
        <f t="shared" si="6"/>
        <v>1979 - 1994</v>
      </c>
      <c r="C53" s="5">
        <f t="shared" si="6"/>
        <v>440000</v>
      </c>
      <c r="D53" s="5">
        <f t="shared" si="4"/>
        <v>3910000</v>
      </c>
      <c r="E53" s="5">
        <f t="shared" si="4"/>
        <v>268000000</v>
      </c>
      <c r="F53" s="5">
        <f t="shared" si="4"/>
        <v>0.48</v>
      </c>
      <c r="G53" s="5">
        <f t="shared" si="4"/>
        <v>0.72</v>
      </c>
      <c r="H53" s="5">
        <f t="shared" si="4"/>
        <v>0.22</v>
      </c>
      <c r="I53" s="5">
        <f t="shared" si="4"/>
        <v>0.45</v>
      </c>
      <c r="J53" s="5">
        <f t="shared" si="4"/>
        <v>0.4</v>
      </c>
      <c r="K53" s="5">
        <f t="shared" si="4"/>
        <v>0.64</v>
      </c>
      <c r="L53" s="5">
        <f t="shared" si="4"/>
        <v>2.37</v>
      </c>
      <c r="M53" s="5">
        <f t="shared" si="4"/>
        <v>0.71</v>
      </c>
    </row>
    <row r="54" spans="1:13" x14ac:dyDescent="0.25">
      <c r="A54" s="2" t="s">
        <v>17</v>
      </c>
      <c r="B54" t="str">
        <f t="shared" si="6"/>
        <v>1979 - 1994</v>
      </c>
      <c r="C54" s="5">
        <f t="shared" si="6"/>
        <v>440000</v>
      </c>
      <c r="D54" s="5">
        <f t="shared" si="4"/>
        <v>3910000</v>
      </c>
      <c r="E54" s="5">
        <f t="shared" si="4"/>
        <v>268000000</v>
      </c>
      <c r="F54" s="5">
        <f t="shared" si="4"/>
        <v>0.48</v>
      </c>
      <c r="G54" s="5">
        <f t="shared" si="4"/>
        <v>0.72</v>
      </c>
      <c r="H54" s="5">
        <f t="shared" si="4"/>
        <v>0.22</v>
      </c>
      <c r="I54" s="5">
        <f t="shared" si="4"/>
        <v>0.45</v>
      </c>
      <c r="J54" s="5">
        <f t="shared" si="4"/>
        <v>0.4</v>
      </c>
      <c r="K54" s="5">
        <f t="shared" si="4"/>
        <v>0.64</v>
      </c>
      <c r="L54" s="5">
        <f t="shared" si="4"/>
        <v>2.37</v>
      </c>
      <c r="M54" s="5">
        <f t="shared" si="4"/>
        <v>0.71</v>
      </c>
    </row>
    <row r="55" spans="1:13" x14ac:dyDescent="0.25">
      <c r="A55" s="2" t="s">
        <v>7</v>
      </c>
      <c r="B55" t="str">
        <f t="shared" si="6"/>
        <v>1979 - 1994</v>
      </c>
      <c r="C55" s="5">
        <f t="shared" si="6"/>
        <v>440000</v>
      </c>
      <c r="D55" s="5">
        <f t="shared" si="4"/>
        <v>3910000</v>
      </c>
      <c r="E55" s="5">
        <f t="shared" si="4"/>
        <v>268000000</v>
      </c>
      <c r="F55" s="5">
        <f t="shared" si="4"/>
        <v>0.48</v>
      </c>
      <c r="G55" s="5">
        <f t="shared" si="4"/>
        <v>0.72</v>
      </c>
      <c r="H55" s="5">
        <f t="shared" si="4"/>
        <v>0.22</v>
      </c>
      <c r="I55" s="5">
        <f t="shared" si="4"/>
        <v>0.45</v>
      </c>
      <c r="J55" s="5">
        <f t="shared" si="4"/>
        <v>0.4</v>
      </c>
      <c r="K55" s="5">
        <f t="shared" si="4"/>
        <v>0.64</v>
      </c>
      <c r="L55" s="5">
        <f t="shared" si="4"/>
        <v>2.37</v>
      </c>
      <c r="M55" s="5">
        <f t="shared" si="4"/>
        <v>0.71</v>
      </c>
    </row>
    <row r="56" spans="1:13" x14ac:dyDescent="0.25">
      <c r="A56" s="2" t="s">
        <v>27</v>
      </c>
      <c r="B56" t="str">
        <f t="shared" si="6"/>
        <v>1979 - 1994</v>
      </c>
      <c r="C56" s="5">
        <f t="shared" si="6"/>
        <v>440000</v>
      </c>
      <c r="D56" s="5">
        <f t="shared" si="4"/>
        <v>3910000</v>
      </c>
      <c r="E56" s="5">
        <f t="shared" si="4"/>
        <v>268000000</v>
      </c>
      <c r="F56" s="5">
        <f t="shared" si="4"/>
        <v>0.48</v>
      </c>
      <c r="G56" s="5">
        <f t="shared" si="4"/>
        <v>0.72</v>
      </c>
      <c r="H56" s="5">
        <f t="shared" si="4"/>
        <v>0.22</v>
      </c>
      <c r="I56" s="5">
        <f t="shared" si="4"/>
        <v>0.45</v>
      </c>
      <c r="J56" s="5">
        <f t="shared" si="4"/>
        <v>0.4</v>
      </c>
      <c r="K56" s="5">
        <f t="shared" si="4"/>
        <v>0.64</v>
      </c>
      <c r="L56" s="5">
        <f t="shared" si="4"/>
        <v>2.37</v>
      </c>
      <c r="M56" s="5">
        <f t="shared" si="4"/>
        <v>0.71</v>
      </c>
    </row>
    <row r="57" spans="1:13" x14ac:dyDescent="0.25">
      <c r="A57" s="2" t="s">
        <v>18</v>
      </c>
      <c r="B57" t="str">
        <f t="shared" si="6"/>
        <v>1979 - 1994</v>
      </c>
      <c r="C57" s="5">
        <f t="shared" si="6"/>
        <v>440000</v>
      </c>
      <c r="D57" s="5">
        <f t="shared" si="4"/>
        <v>3910000</v>
      </c>
      <c r="E57" s="5">
        <f t="shared" si="4"/>
        <v>268000000</v>
      </c>
      <c r="F57" s="5">
        <f t="shared" si="4"/>
        <v>0.48</v>
      </c>
      <c r="G57" s="5">
        <f t="shared" si="4"/>
        <v>0.72</v>
      </c>
      <c r="H57" s="5">
        <f t="shared" si="4"/>
        <v>0.22</v>
      </c>
      <c r="I57" s="5">
        <f t="shared" ref="I57:M59" si="7">I56</f>
        <v>0.45</v>
      </c>
      <c r="J57" s="5">
        <f t="shared" si="7"/>
        <v>0.4</v>
      </c>
      <c r="K57" s="5">
        <f t="shared" si="7"/>
        <v>0.64</v>
      </c>
      <c r="L57" s="5">
        <f t="shared" si="7"/>
        <v>2.37</v>
      </c>
      <c r="M57" s="5">
        <f t="shared" si="7"/>
        <v>0.71</v>
      </c>
    </row>
    <row r="58" spans="1:13" x14ac:dyDescent="0.25">
      <c r="A58" s="2" t="s">
        <v>3</v>
      </c>
      <c r="B58" t="str">
        <f t="shared" si="6"/>
        <v>1979 - 1994</v>
      </c>
      <c r="C58" s="5">
        <f t="shared" si="6"/>
        <v>440000</v>
      </c>
      <c r="D58" s="5">
        <f t="shared" si="6"/>
        <v>3910000</v>
      </c>
      <c r="E58" s="5">
        <f t="shared" si="6"/>
        <v>268000000</v>
      </c>
      <c r="F58" s="5">
        <f t="shared" si="6"/>
        <v>0.48</v>
      </c>
      <c r="G58" s="5">
        <f t="shared" si="6"/>
        <v>0.72</v>
      </c>
      <c r="H58" s="5">
        <f t="shared" si="6"/>
        <v>0.22</v>
      </c>
      <c r="I58" s="5">
        <f t="shared" si="7"/>
        <v>0.45</v>
      </c>
      <c r="J58" s="5">
        <f t="shared" si="7"/>
        <v>0.4</v>
      </c>
      <c r="K58" s="5">
        <f t="shared" si="7"/>
        <v>0.64</v>
      </c>
      <c r="L58" s="5">
        <f t="shared" si="7"/>
        <v>2.37</v>
      </c>
      <c r="M58" s="5">
        <f t="shared" si="7"/>
        <v>0.71</v>
      </c>
    </row>
    <row r="59" spans="1:13" x14ac:dyDescent="0.25">
      <c r="A59" s="2" t="s">
        <v>30</v>
      </c>
      <c r="B59" t="str">
        <f t="shared" si="6"/>
        <v>1979 - 1994</v>
      </c>
      <c r="C59" s="5">
        <f t="shared" si="6"/>
        <v>440000</v>
      </c>
      <c r="D59" s="5">
        <f t="shared" si="6"/>
        <v>3910000</v>
      </c>
      <c r="E59" s="5">
        <f t="shared" si="6"/>
        <v>268000000</v>
      </c>
      <c r="F59" s="5">
        <f t="shared" si="6"/>
        <v>0.48</v>
      </c>
      <c r="G59" s="5">
        <f t="shared" si="6"/>
        <v>0.72</v>
      </c>
      <c r="H59" s="5">
        <f t="shared" si="6"/>
        <v>0.22</v>
      </c>
      <c r="I59" s="5">
        <f t="shared" si="7"/>
        <v>0.45</v>
      </c>
      <c r="J59" s="5">
        <f t="shared" si="7"/>
        <v>0.4</v>
      </c>
      <c r="K59" s="5">
        <f t="shared" si="7"/>
        <v>0.64</v>
      </c>
      <c r="L59" s="5">
        <f t="shared" si="7"/>
        <v>2.37</v>
      </c>
      <c r="M59" s="5">
        <f t="shared" si="7"/>
        <v>0.71</v>
      </c>
    </row>
    <row r="60" spans="1:13" x14ac:dyDescent="0.25">
      <c r="A60" s="6" t="s">
        <v>16</v>
      </c>
      <c r="B60" t="s">
        <v>63</v>
      </c>
      <c r="C60" s="10">
        <v>270000</v>
      </c>
      <c r="D60" s="10">
        <v>2110000</v>
      </c>
      <c r="E60" s="10">
        <v>160000000</v>
      </c>
      <c r="F60" s="11">
        <v>0.44</v>
      </c>
      <c r="G60" s="11">
        <v>0.74</v>
      </c>
      <c r="H60" s="11">
        <v>0.22</v>
      </c>
      <c r="I60" s="11">
        <v>0.37</v>
      </c>
      <c r="J60" s="11">
        <v>0.23</v>
      </c>
      <c r="K60" s="11">
        <v>0.28000000000000003</v>
      </c>
      <c r="L60" s="11">
        <v>1.28</v>
      </c>
      <c r="M60" s="11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270000</v>
      </c>
      <c r="D61" s="5">
        <f t="shared" ref="D61:M86" si="8">D60</f>
        <v>2110000</v>
      </c>
      <c r="E61" s="5">
        <f t="shared" si="8"/>
        <v>160000000</v>
      </c>
      <c r="F61" s="5">
        <f t="shared" si="8"/>
        <v>0.44</v>
      </c>
      <c r="G61" s="5">
        <f t="shared" si="8"/>
        <v>0.74</v>
      </c>
      <c r="H61" s="5">
        <f t="shared" si="8"/>
        <v>0.22</v>
      </c>
      <c r="I61" s="5">
        <f t="shared" si="8"/>
        <v>0.37</v>
      </c>
      <c r="J61" s="5">
        <f t="shared" si="8"/>
        <v>0.23</v>
      </c>
      <c r="K61" s="5">
        <f t="shared" si="8"/>
        <v>0.28000000000000003</v>
      </c>
      <c r="L61" s="5">
        <f t="shared" si="8"/>
        <v>1.28</v>
      </c>
      <c r="M61" s="5">
        <f t="shared" si="8"/>
        <v>0.36</v>
      </c>
    </row>
    <row r="62" spans="1:13" x14ac:dyDescent="0.25">
      <c r="A62" s="2" t="s">
        <v>20</v>
      </c>
      <c r="B62" t="str">
        <f t="shared" ref="B62:C77" si="9">B61</f>
        <v>1995 - 2009</v>
      </c>
      <c r="C62" s="5">
        <f t="shared" si="9"/>
        <v>270000</v>
      </c>
      <c r="D62" s="5">
        <f t="shared" si="8"/>
        <v>2110000</v>
      </c>
      <c r="E62" s="5">
        <f t="shared" si="8"/>
        <v>160000000</v>
      </c>
      <c r="F62" s="5">
        <f t="shared" si="8"/>
        <v>0.44</v>
      </c>
      <c r="G62" s="5">
        <f t="shared" si="8"/>
        <v>0.74</v>
      </c>
      <c r="H62" s="5">
        <f t="shared" si="8"/>
        <v>0.22</v>
      </c>
      <c r="I62" s="5">
        <f t="shared" si="8"/>
        <v>0.37</v>
      </c>
      <c r="J62" s="5">
        <f t="shared" si="8"/>
        <v>0.23</v>
      </c>
      <c r="K62" s="5">
        <f t="shared" si="8"/>
        <v>0.28000000000000003</v>
      </c>
      <c r="L62" s="5">
        <f t="shared" si="8"/>
        <v>1.28</v>
      </c>
      <c r="M62" s="5">
        <f t="shared" si="8"/>
        <v>0.36</v>
      </c>
    </row>
    <row r="63" spans="1:13" x14ac:dyDescent="0.25">
      <c r="A63" s="2" t="s">
        <v>23</v>
      </c>
      <c r="B63" t="str">
        <f t="shared" si="9"/>
        <v>1995 - 2009</v>
      </c>
      <c r="C63" s="5">
        <f t="shared" si="9"/>
        <v>270000</v>
      </c>
      <c r="D63" s="5">
        <f t="shared" si="8"/>
        <v>2110000</v>
      </c>
      <c r="E63" s="5">
        <f t="shared" si="8"/>
        <v>160000000</v>
      </c>
      <c r="F63" s="5">
        <f t="shared" si="8"/>
        <v>0.44</v>
      </c>
      <c r="G63" s="5">
        <f t="shared" si="8"/>
        <v>0.74</v>
      </c>
      <c r="H63" s="5">
        <f t="shared" si="8"/>
        <v>0.22</v>
      </c>
      <c r="I63" s="5">
        <f t="shared" si="8"/>
        <v>0.37</v>
      </c>
      <c r="J63" s="5">
        <f t="shared" si="8"/>
        <v>0.23</v>
      </c>
      <c r="K63" s="5">
        <f t="shared" si="8"/>
        <v>0.28000000000000003</v>
      </c>
      <c r="L63" s="5">
        <f t="shared" si="8"/>
        <v>1.28</v>
      </c>
      <c r="M63" s="5">
        <f t="shared" si="8"/>
        <v>0.36</v>
      </c>
    </row>
    <row r="64" spans="1:13" x14ac:dyDescent="0.25">
      <c r="A64" s="2" t="s">
        <v>14</v>
      </c>
      <c r="B64" t="str">
        <f t="shared" si="9"/>
        <v>1995 - 2009</v>
      </c>
      <c r="C64" s="5">
        <f t="shared" si="9"/>
        <v>270000</v>
      </c>
      <c r="D64" s="5">
        <f t="shared" si="8"/>
        <v>2110000</v>
      </c>
      <c r="E64" s="5">
        <f t="shared" si="8"/>
        <v>160000000</v>
      </c>
      <c r="F64" s="5">
        <f t="shared" si="8"/>
        <v>0.44</v>
      </c>
      <c r="G64" s="5">
        <f t="shared" si="8"/>
        <v>0.74</v>
      </c>
      <c r="H64" s="5">
        <f t="shared" si="8"/>
        <v>0.22</v>
      </c>
      <c r="I64" s="5">
        <f t="shared" si="8"/>
        <v>0.37</v>
      </c>
      <c r="J64" s="5">
        <f t="shared" si="8"/>
        <v>0.23</v>
      </c>
      <c r="K64" s="5">
        <f t="shared" si="8"/>
        <v>0.28000000000000003</v>
      </c>
      <c r="L64" s="5">
        <f t="shared" si="8"/>
        <v>1.28</v>
      </c>
      <c r="M64" s="5">
        <f t="shared" si="8"/>
        <v>0.36</v>
      </c>
    </row>
    <row r="65" spans="1:13" x14ac:dyDescent="0.25">
      <c r="A65" s="2" t="s">
        <v>22</v>
      </c>
      <c r="B65" t="str">
        <f t="shared" si="9"/>
        <v>1995 - 2009</v>
      </c>
      <c r="C65" s="5">
        <f t="shared" si="9"/>
        <v>270000</v>
      </c>
      <c r="D65" s="5">
        <f t="shared" si="8"/>
        <v>2110000</v>
      </c>
      <c r="E65" s="5">
        <f t="shared" si="8"/>
        <v>160000000</v>
      </c>
      <c r="F65" s="5">
        <f t="shared" si="8"/>
        <v>0.44</v>
      </c>
      <c r="G65" s="5">
        <f t="shared" si="8"/>
        <v>0.74</v>
      </c>
      <c r="H65" s="5">
        <f t="shared" si="8"/>
        <v>0.22</v>
      </c>
      <c r="I65" s="5">
        <f t="shared" si="8"/>
        <v>0.37</v>
      </c>
      <c r="J65" s="5">
        <f t="shared" si="8"/>
        <v>0.23</v>
      </c>
      <c r="K65" s="5">
        <f t="shared" si="8"/>
        <v>0.28000000000000003</v>
      </c>
      <c r="L65" s="5">
        <f t="shared" si="8"/>
        <v>1.28</v>
      </c>
      <c r="M65" s="5">
        <f t="shared" si="8"/>
        <v>0.36</v>
      </c>
    </row>
    <row r="66" spans="1:13" x14ac:dyDescent="0.25">
      <c r="A66" s="2" t="s">
        <v>8</v>
      </c>
      <c r="B66" t="str">
        <f t="shared" si="9"/>
        <v>1995 - 2009</v>
      </c>
      <c r="C66" s="5">
        <f t="shared" si="9"/>
        <v>270000</v>
      </c>
      <c r="D66" s="5">
        <f t="shared" si="8"/>
        <v>2110000</v>
      </c>
      <c r="E66" s="5">
        <f t="shared" si="8"/>
        <v>160000000</v>
      </c>
      <c r="F66" s="5">
        <f t="shared" si="8"/>
        <v>0.44</v>
      </c>
      <c r="G66" s="5">
        <f t="shared" si="8"/>
        <v>0.74</v>
      </c>
      <c r="H66" s="5">
        <f t="shared" si="8"/>
        <v>0.22</v>
      </c>
      <c r="I66" s="5">
        <f t="shared" si="8"/>
        <v>0.37</v>
      </c>
      <c r="J66" s="5">
        <f t="shared" si="8"/>
        <v>0.23</v>
      </c>
      <c r="K66" s="5">
        <f t="shared" si="8"/>
        <v>0.28000000000000003</v>
      </c>
      <c r="L66" s="5">
        <f t="shared" si="8"/>
        <v>1.28</v>
      </c>
      <c r="M66" s="5">
        <f t="shared" si="8"/>
        <v>0.36</v>
      </c>
    </row>
    <row r="67" spans="1:13" x14ac:dyDescent="0.25">
      <c r="A67" s="2" t="s">
        <v>26</v>
      </c>
      <c r="B67" t="str">
        <f t="shared" si="9"/>
        <v>1995 - 2009</v>
      </c>
      <c r="C67" s="5">
        <f t="shared" si="9"/>
        <v>270000</v>
      </c>
      <c r="D67" s="5">
        <f t="shared" si="8"/>
        <v>2110000</v>
      </c>
      <c r="E67" s="5">
        <f t="shared" si="8"/>
        <v>160000000</v>
      </c>
      <c r="F67" s="5">
        <f t="shared" si="8"/>
        <v>0.44</v>
      </c>
      <c r="G67" s="5">
        <f t="shared" si="8"/>
        <v>0.74</v>
      </c>
      <c r="H67" s="5">
        <f t="shared" si="8"/>
        <v>0.22</v>
      </c>
      <c r="I67" s="5">
        <f t="shared" si="8"/>
        <v>0.37</v>
      </c>
      <c r="J67" s="5">
        <f t="shared" si="8"/>
        <v>0.23</v>
      </c>
      <c r="K67" s="5">
        <f t="shared" si="8"/>
        <v>0.28000000000000003</v>
      </c>
      <c r="L67" s="5">
        <f t="shared" si="8"/>
        <v>1.28</v>
      </c>
      <c r="M67" s="5">
        <f t="shared" si="8"/>
        <v>0.36</v>
      </c>
    </row>
    <row r="68" spans="1:13" x14ac:dyDescent="0.25">
      <c r="A68" s="2" t="s">
        <v>29</v>
      </c>
      <c r="B68" t="str">
        <f t="shared" si="9"/>
        <v>1995 - 2009</v>
      </c>
      <c r="C68" s="5">
        <f t="shared" si="9"/>
        <v>270000</v>
      </c>
      <c r="D68" s="5">
        <f t="shared" si="8"/>
        <v>2110000</v>
      </c>
      <c r="E68" s="5">
        <f t="shared" si="8"/>
        <v>160000000</v>
      </c>
      <c r="F68" s="5">
        <f t="shared" si="8"/>
        <v>0.44</v>
      </c>
      <c r="G68" s="5">
        <f t="shared" si="8"/>
        <v>0.74</v>
      </c>
      <c r="H68" s="5">
        <f t="shared" si="8"/>
        <v>0.22</v>
      </c>
      <c r="I68" s="5">
        <f t="shared" si="8"/>
        <v>0.37</v>
      </c>
      <c r="J68" s="5">
        <f t="shared" si="8"/>
        <v>0.23</v>
      </c>
      <c r="K68" s="5">
        <f t="shared" si="8"/>
        <v>0.28000000000000003</v>
      </c>
      <c r="L68" s="5">
        <f t="shared" si="8"/>
        <v>1.28</v>
      </c>
      <c r="M68" s="5">
        <f t="shared" si="8"/>
        <v>0.36</v>
      </c>
    </row>
    <row r="69" spans="1:13" x14ac:dyDescent="0.25">
      <c r="A69" s="2" t="s">
        <v>9</v>
      </c>
      <c r="B69" t="str">
        <f t="shared" si="9"/>
        <v>1995 - 2009</v>
      </c>
      <c r="C69" s="5">
        <f t="shared" si="9"/>
        <v>270000</v>
      </c>
      <c r="D69" s="5">
        <f t="shared" si="8"/>
        <v>2110000</v>
      </c>
      <c r="E69" s="5">
        <f t="shared" si="8"/>
        <v>160000000</v>
      </c>
      <c r="F69" s="5">
        <f t="shared" si="8"/>
        <v>0.44</v>
      </c>
      <c r="G69" s="5">
        <f t="shared" si="8"/>
        <v>0.74</v>
      </c>
      <c r="H69" s="5">
        <f t="shared" si="8"/>
        <v>0.22</v>
      </c>
      <c r="I69" s="5">
        <f t="shared" si="8"/>
        <v>0.37</v>
      </c>
      <c r="J69" s="5">
        <f t="shared" si="8"/>
        <v>0.23</v>
      </c>
      <c r="K69" s="5">
        <f t="shared" si="8"/>
        <v>0.28000000000000003</v>
      </c>
      <c r="L69" s="5">
        <f t="shared" si="8"/>
        <v>1.28</v>
      </c>
      <c r="M69" s="5">
        <f t="shared" si="8"/>
        <v>0.36</v>
      </c>
    </row>
    <row r="70" spans="1:13" x14ac:dyDescent="0.25">
      <c r="A70" s="2" t="s">
        <v>1</v>
      </c>
      <c r="B70" t="str">
        <f t="shared" si="9"/>
        <v>1995 - 2009</v>
      </c>
      <c r="C70" s="5">
        <f t="shared" si="9"/>
        <v>270000</v>
      </c>
      <c r="D70" s="5">
        <f t="shared" si="8"/>
        <v>2110000</v>
      </c>
      <c r="E70" s="5">
        <f t="shared" si="8"/>
        <v>160000000</v>
      </c>
      <c r="F70" s="5">
        <f t="shared" si="8"/>
        <v>0.44</v>
      </c>
      <c r="G70" s="5">
        <f t="shared" si="8"/>
        <v>0.74</v>
      </c>
      <c r="H70" s="5">
        <f t="shared" si="8"/>
        <v>0.22</v>
      </c>
      <c r="I70" s="5">
        <f t="shared" si="8"/>
        <v>0.37</v>
      </c>
      <c r="J70" s="5">
        <f t="shared" si="8"/>
        <v>0.23</v>
      </c>
      <c r="K70" s="5">
        <f t="shared" si="8"/>
        <v>0.28000000000000003</v>
      </c>
      <c r="L70" s="5">
        <f t="shared" si="8"/>
        <v>1.28</v>
      </c>
      <c r="M70" s="5">
        <f t="shared" si="8"/>
        <v>0.36</v>
      </c>
    </row>
    <row r="71" spans="1:13" x14ac:dyDescent="0.25">
      <c r="A71" s="2" t="s">
        <v>19</v>
      </c>
      <c r="B71" t="str">
        <f t="shared" si="9"/>
        <v>1995 - 2009</v>
      </c>
      <c r="C71" s="5">
        <f t="shared" si="9"/>
        <v>270000</v>
      </c>
      <c r="D71" s="5">
        <f t="shared" si="8"/>
        <v>2110000</v>
      </c>
      <c r="E71" s="5">
        <f t="shared" si="8"/>
        <v>160000000</v>
      </c>
      <c r="F71" s="5">
        <f t="shared" si="8"/>
        <v>0.44</v>
      </c>
      <c r="G71" s="5">
        <f t="shared" si="8"/>
        <v>0.74</v>
      </c>
      <c r="H71" s="5">
        <f t="shared" si="8"/>
        <v>0.22</v>
      </c>
      <c r="I71" s="5">
        <f t="shared" si="8"/>
        <v>0.37</v>
      </c>
      <c r="J71" s="5">
        <f t="shared" si="8"/>
        <v>0.23</v>
      </c>
      <c r="K71" s="5">
        <f t="shared" si="8"/>
        <v>0.28000000000000003</v>
      </c>
      <c r="L71" s="5">
        <f t="shared" si="8"/>
        <v>1.28</v>
      </c>
      <c r="M71" s="5">
        <f t="shared" si="8"/>
        <v>0.36</v>
      </c>
    </row>
    <row r="72" spans="1:13" x14ac:dyDescent="0.25">
      <c r="A72" s="2" t="s">
        <v>15</v>
      </c>
      <c r="B72" t="str">
        <f t="shared" si="9"/>
        <v>1995 - 2009</v>
      </c>
      <c r="C72" s="5">
        <f t="shared" si="9"/>
        <v>270000</v>
      </c>
      <c r="D72" s="5">
        <f t="shared" si="8"/>
        <v>2110000</v>
      </c>
      <c r="E72" s="5">
        <f t="shared" si="8"/>
        <v>160000000</v>
      </c>
      <c r="F72" s="5">
        <f t="shared" si="8"/>
        <v>0.44</v>
      </c>
      <c r="G72" s="5">
        <f t="shared" si="8"/>
        <v>0.74</v>
      </c>
      <c r="H72" s="5">
        <f t="shared" si="8"/>
        <v>0.22</v>
      </c>
      <c r="I72" s="5">
        <f t="shared" si="8"/>
        <v>0.37</v>
      </c>
      <c r="J72" s="5">
        <f t="shared" si="8"/>
        <v>0.23</v>
      </c>
      <c r="K72" s="5">
        <f t="shared" si="8"/>
        <v>0.28000000000000003</v>
      </c>
      <c r="L72" s="5">
        <f t="shared" si="8"/>
        <v>1.28</v>
      </c>
      <c r="M72" s="5">
        <f t="shared" si="8"/>
        <v>0.36</v>
      </c>
    </row>
    <row r="73" spans="1:13" x14ac:dyDescent="0.25">
      <c r="A73" s="2" t="s">
        <v>4</v>
      </c>
      <c r="B73" t="str">
        <f t="shared" si="9"/>
        <v>1995 - 2009</v>
      </c>
      <c r="C73" s="5">
        <f t="shared" si="9"/>
        <v>270000</v>
      </c>
      <c r="D73" s="5">
        <f t="shared" si="8"/>
        <v>2110000</v>
      </c>
      <c r="E73" s="5">
        <f t="shared" si="8"/>
        <v>160000000</v>
      </c>
      <c r="F73" s="5">
        <f t="shared" si="8"/>
        <v>0.44</v>
      </c>
      <c r="G73" s="5">
        <f t="shared" si="8"/>
        <v>0.74</v>
      </c>
      <c r="H73" s="5">
        <f t="shared" si="8"/>
        <v>0.22</v>
      </c>
      <c r="I73" s="5">
        <f t="shared" si="8"/>
        <v>0.37</v>
      </c>
      <c r="J73" s="5">
        <f t="shared" si="8"/>
        <v>0.23</v>
      </c>
      <c r="K73" s="5">
        <f t="shared" si="8"/>
        <v>0.28000000000000003</v>
      </c>
      <c r="L73" s="5">
        <f t="shared" si="8"/>
        <v>1.28</v>
      </c>
      <c r="M73" s="5">
        <f t="shared" si="8"/>
        <v>0.36</v>
      </c>
    </row>
    <row r="74" spans="1:13" x14ac:dyDescent="0.25">
      <c r="A74" s="2" t="s">
        <v>28</v>
      </c>
      <c r="B74" t="str">
        <f t="shared" si="9"/>
        <v>1995 - 2009</v>
      </c>
      <c r="C74" s="5">
        <f t="shared" si="9"/>
        <v>270000</v>
      </c>
      <c r="D74" s="5">
        <f t="shared" si="8"/>
        <v>2110000</v>
      </c>
      <c r="E74" s="5">
        <f t="shared" si="8"/>
        <v>160000000</v>
      </c>
      <c r="F74" s="5">
        <f t="shared" si="8"/>
        <v>0.44</v>
      </c>
      <c r="G74" s="5">
        <f t="shared" si="8"/>
        <v>0.74</v>
      </c>
      <c r="H74" s="5">
        <f t="shared" si="8"/>
        <v>0.22</v>
      </c>
      <c r="I74" s="5">
        <f t="shared" si="8"/>
        <v>0.37</v>
      </c>
      <c r="J74" s="5">
        <f t="shared" si="8"/>
        <v>0.23</v>
      </c>
      <c r="K74" s="5">
        <f t="shared" si="8"/>
        <v>0.28000000000000003</v>
      </c>
      <c r="L74" s="5">
        <f t="shared" si="8"/>
        <v>1.28</v>
      </c>
      <c r="M74" s="5">
        <f t="shared" si="8"/>
        <v>0.36</v>
      </c>
    </row>
    <row r="75" spans="1:13" x14ac:dyDescent="0.25">
      <c r="A75" s="2" t="s">
        <v>24</v>
      </c>
      <c r="B75" t="str">
        <f t="shared" si="9"/>
        <v>1995 - 2009</v>
      </c>
      <c r="C75" s="5">
        <f t="shared" si="9"/>
        <v>270000</v>
      </c>
      <c r="D75" s="5">
        <f t="shared" si="8"/>
        <v>2110000</v>
      </c>
      <c r="E75" s="5">
        <f t="shared" si="8"/>
        <v>160000000</v>
      </c>
      <c r="F75" s="5">
        <f t="shared" si="8"/>
        <v>0.44</v>
      </c>
      <c r="G75" s="5">
        <f t="shared" si="8"/>
        <v>0.74</v>
      </c>
      <c r="H75" s="5">
        <f t="shared" si="8"/>
        <v>0.22</v>
      </c>
      <c r="I75" s="5">
        <f t="shared" si="8"/>
        <v>0.37</v>
      </c>
      <c r="J75" s="5">
        <f t="shared" si="8"/>
        <v>0.23</v>
      </c>
      <c r="K75" s="5">
        <f t="shared" si="8"/>
        <v>0.28000000000000003</v>
      </c>
      <c r="L75" s="5">
        <f t="shared" si="8"/>
        <v>1.28</v>
      </c>
      <c r="M75" s="5">
        <f t="shared" si="8"/>
        <v>0.36</v>
      </c>
    </row>
    <row r="76" spans="1:13" x14ac:dyDescent="0.25">
      <c r="A76" s="2" t="s">
        <v>21</v>
      </c>
      <c r="B76" t="str">
        <f t="shared" si="9"/>
        <v>1995 - 2009</v>
      </c>
      <c r="C76" s="5">
        <f t="shared" si="9"/>
        <v>270000</v>
      </c>
      <c r="D76" s="5">
        <f t="shared" si="8"/>
        <v>2110000</v>
      </c>
      <c r="E76" s="5">
        <f t="shared" si="8"/>
        <v>160000000</v>
      </c>
      <c r="F76" s="5">
        <f t="shared" si="8"/>
        <v>0.44</v>
      </c>
      <c r="G76" s="5">
        <f t="shared" si="8"/>
        <v>0.74</v>
      </c>
      <c r="H76" s="5">
        <f t="shared" si="8"/>
        <v>0.22</v>
      </c>
      <c r="I76" s="5">
        <f t="shared" si="8"/>
        <v>0.37</v>
      </c>
      <c r="J76" s="5">
        <f t="shared" si="8"/>
        <v>0.23</v>
      </c>
      <c r="K76" s="5">
        <f t="shared" si="8"/>
        <v>0.28000000000000003</v>
      </c>
      <c r="L76" s="5">
        <f t="shared" si="8"/>
        <v>1.28</v>
      </c>
      <c r="M76" s="5">
        <f t="shared" si="8"/>
        <v>0.36</v>
      </c>
    </row>
    <row r="77" spans="1:13" x14ac:dyDescent="0.25">
      <c r="A77" s="2" t="s">
        <v>6</v>
      </c>
      <c r="B77" t="str">
        <f t="shared" si="9"/>
        <v>1995 - 2009</v>
      </c>
      <c r="C77" s="5">
        <f t="shared" si="9"/>
        <v>270000</v>
      </c>
      <c r="D77" s="5">
        <f t="shared" si="8"/>
        <v>2110000</v>
      </c>
      <c r="E77" s="5">
        <f t="shared" si="8"/>
        <v>160000000</v>
      </c>
      <c r="F77" s="5">
        <f t="shared" si="8"/>
        <v>0.44</v>
      </c>
      <c r="G77" s="5">
        <f t="shared" si="8"/>
        <v>0.74</v>
      </c>
      <c r="H77" s="5">
        <f t="shared" si="8"/>
        <v>0.22</v>
      </c>
      <c r="I77" s="5">
        <f t="shared" si="8"/>
        <v>0.37</v>
      </c>
      <c r="J77" s="5">
        <f t="shared" si="8"/>
        <v>0.23</v>
      </c>
      <c r="K77" s="5">
        <f t="shared" si="8"/>
        <v>0.28000000000000003</v>
      </c>
      <c r="L77" s="5">
        <f t="shared" si="8"/>
        <v>1.28</v>
      </c>
      <c r="M77" s="5">
        <f t="shared" si="8"/>
        <v>0.36</v>
      </c>
    </row>
    <row r="78" spans="1:13" x14ac:dyDescent="0.25">
      <c r="A78" s="2" t="s">
        <v>25</v>
      </c>
      <c r="B78" t="str">
        <f t="shared" ref="B78:H88" si="10">B77</f>
        <v>1995 - 2009</v>
      </c>
      <c r="C78" s="5">
        <f t="shared" si="10"/>
        <v>270000</v>
      </c>
      <c r="D78" s="5">
        <f t="shared" si="8"/>
        <v>2110000</v>
      </c>
      <c r="E78" s="5">
        <f t="shared" si="8"/>
        <v>160000000</v>
      </c>
      <c r="F78" s="5">
        <f t="shared" si="8"/>
        <v>0.44</v>
      </c>
      <c r="G78" s="5">
        <f t="shared" si="8"/>
        <v>0.74</v>
      </c>
      <c r="H78" s="5">
        <f t="shared" si="8"/>
        <v>0.22</v>
      </c>
      <c r="I78" s="5">
        <f t="shared" si="8"/>
        <v>0.37</v>
      </c>
      <c r="J78" s="5">
        <f t="shared" si="8"/>
        <v>0.23</v>
      </c>
      <c r="K78" s="5">
        <f t="shared" si="8"/>
        <v>0.28000000000000003</v>
      </c>
      <c r="L78" s="5">
        <f t="shared" si="8"/>
        <v>1.28</v>
      </c>
      <c r="M78" s="5">
        <f t="shared" si="8"/>
        <v>0.36</v>
      </c>
    </row>
    <row r="79" spans="1:13" x14ac:dyDescent="0.25">
      <c r="A79" s="2" t="s">
        <v>5</v>
      </c>
      <c r="B79" t="str">
        <f t="shared" si="10"/>
        <v>1995 - 2009</v>
      </c>
      <c r="C79" s="5">
        <f t="shared" si="10"/>
        <v>270000</v>
      </c>
      <c r="D79" s="5">
        <f t="shared" si="8"/>
        <v>2110000</v>
      </c>
      <c r="E79" s="5">
        <f t="shared" si="8"/>
        <v>160000000</v>
      </c>
      <c r="F79" s="5">
        <f t="shared" si="8"/>
        <v>0.44</v>
      </c>
      <c r="G79" s="5">
        <f t="shared" si="8"/>
        <v>0.74</v>
      </c>
      <c r="H79" s="5">
        <f t="shared" si="8"/>
        <v>0.22</v>
      </c>
      <c r="I79" s="5">
        <f t="shared" si="8"/>
        <v>0.37</v>
      </c>
      <c r="J79" s="5">
        <f t="shared" si="8"/>
        <v>0.23</v>
      </c>
      <c r="K79" s="5">
        <f t="shared" si="8"/>
        <v>0.28000000000000003</v>
      </c>
      <c r="L79" s="5">
        <f t="shared" si="8"/>
        <v>1.28</v>
      </c>
      <c r="M79" s="5">
        <f t="shared" si="8"/>
        <v>0.36</v>
      </c>
    </row>
    <row r="80" spans="1:13" x14ac:dyDescent="0.25">
      <c r="A80" s="2" t="s">
        <v>11</v>
      </c>
      <c r="B80" t="str">
        <f t="shared" si="10"/>
        <v>1995 - 2009</v>
      </c>
      <c r="C80" s="5">
        <f t="shared" si="10"/>
        <v>270000</v>
      </c>
      <c r="D80" s="5">
        <f t="shared" si="8"/>
        <v>2110000</v>
      </c>
      <c r="E80" s="5">
        <f t="shared" si="8"/>
        <v>160000000</v>
      </c>
      <c r="F80" s="5">
        <f t="shared" si="8"/>
        <v>0.44</v>
      </c>
      <c r="G80" s="5">
        <f t="shared" si="8"/>
        <v>0.74</v>
      </c>
      <c r="H80" s="5">
        <f t="shared" si="8"/>
        <v>0.22</v>
      </c>
      <c r="I80" s="5">
        <f t="shared" si="8"/>
        <v>0.37</v>
      </c>
      <c r="J80" s="5">
        <f t="shared" si="8"/>
        <v>0.23</v>
      </c>
      <c r="K80" s="5">
        <f t="shared" si="8"/>
        <v>0.28000000000000003</v>
      </c>
      <c r="L80" s="5">
        <f t="shared" si="8"/>
        <v>1.28</v>
      </c>
      <c r="M80" s="5">
        <f t="shared" si="8"/>
        <v>0.36</v>
      </c>
    </row>
    <row r="81" spans="1:13" x14ac:dyDescent="0.25">
      <c r="A81" s="2" t="s">
        <v>13</v>
      </c>
      <c r="B81" t="str">
        <f t="shared" si="10"/>
        <v>1995 - 2009</v>
      </c>
      <c r="C81" s="5">
        <f t="shared" si="10"/>
        <v>270000</v>
      </c>
      <c r="D81" s="5">
        <f t="shared" si="8"/>
        <v>2110000</v>
      </c>
      <c r="E81" s="5">
        <f t="shared" si="8"/>
        <v>160000000</v>
      </c>
      <c r="F81" s="5">
        <f t="shared" si="8"/>
        <v>0.44</v>
      </c>
      <c r="G81" s="5">
        <f t="shared" si="8"/>
        <v>0.74</v>
      </c>
      <c r="H81" s="5">
        <f t="shared" si="8"/>
        <v>0.22</v>
      </c>
      <c r="I81" s="5">
        <f t="shared" si="8"/>
        <v>0.37</v>
      </c>
      <c r="J81" s="5">
        <f t="shared" si="8"/>
        <v>0.23</v>
      </c>
      <c r="K81" s="5">
        <f t="shared" si="8"/>
        <v>0.28000000000000003</v>
      </c>
      <c r="L81" s="5">
        <f t="shared" si="8"/>
        <v>1.28</v>
      </c>
      <c r="M81" s="5">
        <f t="shared" si="8"/>
        <v>0.36</v>
      </c>
    </row>
    <row r="82" spans="1:13" x14ac:dyDescent="0.25">
      <c r="A82" s="2" t="s">
        <v>12</v>
      </c>
      <c r="B82" t="str">
        <f t="shared" si="10"/>
        <v>1995 - 2009</v>
      </c>
      <c r="C82" s="5">
        <f t="shared" si="10"/>
        <v>270000</v>
      </c>
      <c r="D82" s="5">
        <f t="shared" si="8"/>
        <v>2110000</v>
      </c>
      <c r="E82" s="5">
        <f t="shared" si="8"/>
        <v>160000000</v>
      </c>
      <c r="F82" s="5">
        <f t="shared" si="8"/>
        <v>0.44</v>
      </c>
      <c r="G82" s="5">
        <f t="shared" si="8"/>
        <v>0.74</v>
      </c>
      <c r="H82" s="5">
        <f t="shared" si="8"/>
        <v>0.22</v>
      </c>
      <c r="I82" s="5">
        <f t="shared" si="8"/>
        <v>0.37</v>
      </c>
      <c r="J82" s="5">
        <f t="shared" si="8"/>
        <v>0.23</v>
      </c>
      <c r="K82" s="5">
        <f t="shared" si="8"/>
        <v>0.28000000000000003</v>
      </c>
      <c r="L82" s="5">
        <f t="shared" si="8"/>
        <v>1.28</v>
      </c>
      <c r="M82" s="5">
        <f t="shared" si="8"/>
        <v>0.36</v>
      </c>
    </row>
    <row r="83" spans="1:13" x14ac:dyDescent="0.25">
      <c r="A83" s="2" t="s">
        <v>17</v>
      </c>
      <c r="B83" t="str">
        <f t="shared" si="10"/>
        <v>1995 - 2009</v>
      </c>
      <c r="C83" s="5">
        <f t="shared" si="10"/>
        <v>270000</v>
      </c>
      <c r="D83" s="5">
        <f t="shared" si="8"/>
        <v>2110000</v>
      </c>
      <c r="E83" s="5">
        <f t="shared" si="8"/>
        <v>160000000</v>
      </c>
      <c r="F83" s="5">
        <f t="shared" si="8"/>
        <v>0.44</v>
      </c>
      <c r="G83" s="5">
        <f t="shared" si="8"/>
        <v>0.74</v>
      </c>
      <c r="H83" s="5">
        <f t="shared" si="8"/>
        <v>0.22</v>
      </c>
      <c r="I83" s="5">
        <f t="shared" si="8"/>
        <v>0.37</v>
      </c>
      <c r="J83" s="5">
        <f t="shared" si="8"/>
        <v>0.23</v>
      </c>
      <c r="K83" s="5">
        <f t="shared" si="8"/>
        <v>0.28000000000000003</v>
      </c>
      <c r="L83" s="5">
        <f t="shared" si="8"/>
        <v>1.28</v>
      </c>
      <c r="M83" s="5">
        <f t="shared" si="8"/>
        <v>0.36</v>
      </c>
    </row>
    <row r="84" spans="1:13" x14ac:dyDescent="0.25">
      <c r="A84" s="2" t="s">
        <v>7</v>
      </c>
      <c r="B84" t="str">
        <f t="shared" si="10"/>
        <v>1995 - 2009</v>
      </c>
      <c r="C84" s="5">
        <f t="shared" si="10"/>
        <v>270000</v>
      </c>
      <c r="D84" s="5">
        <f t="shared" si="8"/>
        <v>2110000</v>
      </c>
      <c r="E84" s="5">
        <f t="shared" si="8"/>
        <v>160000000</v>
      </c>
      <c r="F84" s="5">
        <f t="shared" si="8"/>
        <v>0.44</v>
      </c>
      <c r="G84" s="5">
        <f t="shared" si="8"/>
        <v>0.74</v>
      </c>
      <c r="H84" s="5">
        <f t="shared" si="8"/>
        <v>0.22</v>
      </c>
      <c r="I84" s="5">
        <f t="shared" si="8"/>
        <v>0.37</v>
      </c>
      <c r="J84" s="5">
        <f t="shared" si="8"/>
        <v>0.23</v>
      </c>
      <c r="K84" s="5">
        <f t="shared" si="8"/>
        <v>0.28000000000000003</v>
      </c>
      <c r="L84" s="5">
        <f t="shared" si="8"/>
        <v>1.28</v>
      </c>
      <c r="M84" s="5">
        <f t="shared" si="8"/>
        <v>0.36</v>
      </c>
    </row>
    <row r="85" spans="1:13" x14ac:dyDescent="0.25">
      <c r="A85" s="2" t="s">
        <v>27</v>
      </c>
      <c r="B85" t="str">
        <f t="shared" si="10"/>
        <v>1995 - 2009</v>
      </c>
      <c r="C85" s="5">
        <f t="shared" si="10"/>
        <v>270000</v>
      </c>
      <c r="D85" s="5">
        <f t="shared" si="8"/>
        <v>2110000</v>
      </c>
      <c r="E85" s="5">
        <f t="shared" si="8"/>
        <v>160000000</v>
      </c>
      <c r="F85" s="5">
        <f t="shared" si="8"/>
        <v>0.44</v>
      </c>
      <c r="G85" s="5">
        <f t="shared" si="8"/>
        <v>0.74</v>
      </c>
      <c r="H85" s="5">
        <f t="shared" si="8"/>
        <v>0.22</v>
      </c>
      <c r="I85" s="5">
        <f t="shared" si="8"/>
        <v>0.37</v>
      </c>
      <c r="J85" s="5">
        <f t="shared" si="8"/>
        <v>0.23</v>
      </c>
      <c r="K85" s="5">
        <f t="shared" si="8"/>
        <v>0.28000000000000003</v>
      </c>
      <c r="L85" s="5">
        <f t="shared" si="8"/>
        <v>1.28</v>
      </c>
      <c r="M85" s="5">
        <f t="shared" si="8"/>
        <v>0.36</v>
      </c>
    </row>
    <row r="86" spans="1:13" x14ac:dyDescent="0.25">
      <c r="A86" s="2" t="s">
        <v>18</v>
      </c>
      <c r="B86" t="str">
        <f t="shared" si="10"/>
        <v>1995 - 2009</v>
      </c>
      <c r="C86" s="5">
        <f t="shared" si="10"/>
        <v>270000</v>
      </c>
      <c r="D86" s="5">
        <f t="shared" si="8"/>
        <v>2110000</v>
      </c>
      <c r="E86" s="5">
        <f t="shared" si="8"/>
        <v>160000000</v>
      </c>
      <c r="F86" s="5">
        <f t="shared" si="8"/>
        <v>0.44</v>
      </c>
      <c r="G86" s="5">
        <f t="shared" si="8"/>
        <v>0.74</v>
      </c>
      <c r="H86" s="5">
        <f t="shared" si="8"/>
        <v>0.22</v>
      </c>
      <c r="I86" s="5">
        <f t="shared" ref="I86:M88" si="11">I85</f>
        <v>0.37</v>
      </c>
      <c r="J86" s="5">
        <f t="shared" si="11"/>
        <v>0.23</v>
      </c>
      <c r="K86" s="5">
        <f t="shared" si="11"/>
        <v>0.28000000000000003</v>
      </c>
      <c r="L86" s="5">
        <f t="shared" si="11"/>
        <v>1.28</v>
      </c>
      <c r="M86" s="5">
        <f t="shared" si="11"/>
        <v>0.36</v>
      </c>
    </row>
    <row r="87" spans="1:13" x14ac:dyDescent="0.25">
      <c r="A87" s="2" t="s">
        <v>3</v>
      </c>
      <c r="B87" t="str">
        <f t="shared" si="10"/>
        <v>1995 - 2009</v>
      </c>
      <c r="C87" s="5">
        <f t="shared" si="10"/>
        <v>270000</v>
      </c>
      <c r="D87" s="5">
        <f t="shared" si="10"/>
        <v>2110000</v>
      </c>
      <c r="E87" s="5">
        <f t="shared" si="10"/>
        <v>160000000</v>
      </c>
      <c r="F87" s="5">
        <f t="shared" si="10"/>
        <v>0.44</v>
      </c>
      <c r="G87" s="5">
        <f t="shared" si="10"/>
        <v>0.74</v>
      </c>
      <c r="H87" s="5">
        <f t="shared" si="10"/>
        <v>0.22</v>
      </c>
      <c r="I87" s="5">
        <f t="shared" si="11"/>
        <v>0.37</v>
      </c>
      <c r="J87" s="5">
        <f t="shared" si="11"/>
        <v>0.23</v>
      </c>
      <c r="K87" s="5">
        <f t="shared" si="11"/>
        <v>0.28000000000000003</v>
      </c>
      <c r="L87" s="5">
        <f t="shared" si="11"/>
        <v>1.28</v>
      </c>
      <c r="M87" s="5">
        <f t="shared" si="11"/>
        <v>0.36</v>
      </c>
    </row>
    <row r="88" spans="1:13" x14ac:dyDescent="0.25">
      <c r="A88" s="2" t="s">
        <v>30</v>
      </c>
      <c r="B88" t="str">
        <f t="shared" si="10"/>
        <v>1995 - 2009</v>
      </c>
      <c r="C88" s="5">
        <f t="shared" si="10"/>
        <v>270000</v>
      </c>
      <c r="D88" s="5">
        <f t="shared" si="10"/>
        <v>2110000</v>
      </c>
      <c r="E88" s="5">
        <f t="shared" si="10"/>
        <v>160000000</v>
      </c>
      <c r="F88" s="5">
        <f t="shared" si="10"/>
        <v>0.44</v>
      </c>
      <c r="G88" s="5">
        <f t="shared" si="10"/>
        <v>0.74</v>
      </c>
      <c r="H88" s="5">
        <f t="shared" si="10"/>
        <v>0.22</v>
      </c>
      <c r="I88" s="5">
        <f t="shared" si="11"/>
        <v>0.37</v>
      </c>
      <c r="J88" s="5">
        <f t="shared" si="11"/>
        <v>0.23</v>
      </c>
      <c r="K88" s="5">
        <f t="shared" si="11"/>
        <v>0.28000000000000003</v>
      </c>
      <c r="L88" s="5">
        <f t="shared" si="11"/>
        <v>1.28</v>
      </c>
      <c r="M88" s="5">
        <f t="shared" si="11"/>
        <v>0.36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4884-70C5-4FA1-AC3F-DEB2F33D70EC}">
  <dimension ref="A1:M88"/>
  <sheetViews>
    <sheetView workbookViewId="0">
      <selection activeCell="C1" sqref="C1:M1"/>
    </sheetView>
  </sheetViews>
  <sheetFormatPr defaultColWidth="14.28515625" defaultRowHeight="15" x14ac:dyDescent="0.25"/>
  <sheetData>
    <row r="1" spans="1:13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x14ac:dyDescent="0.25">
      <c r="A2" s="2" t="s">
        <v>16</v>
      </c>
      <c r="B2" t="s">
        <v>61</v>
      </c>
      <c r="C2" s="10">
        <v>2340000</v>
      </c>
      <c r="D2" s="10">
        <v>14820000</v>
      </c>
      <c r="E2" s="10">
        <v>965000000</v>
      </c>
      <c r="F2" s="11">
        <v>0.43</v>
      </c>
      <c r="G2" s="11">
        <v>0.76</v>
      </c>
      <c r="H2" s="11">
        <v>0.19</v>
      </c>
      <c r="I2" s="11">
        <v>0.37</v>
      </c>
      <c r="J2" s="11">
        <v>0.77</v>
      </c>
      <c r="K2" s="11">
        <v>1.1499999999999999</v>
      </c>
      <c r="L2" s="11">
        <v>2.64</v>
      </c>
      <c r="M2" s="11">
        <v>1.05</v>
      </c>
    </row>
    <row r="3" spans="1:13" x14ac:dyDescent="0.25">
      <c r="A3" s="2" t="s">
        <v>10</v>
      </c>
      <c r="B3" t="str">
        <f>B2</f>
        <v>before 1978</v>
      </c>
      <c r="C3" s="5">
        <f>C2</f>
        <v>2340000</v>
      </c>
      <c r="D3" s="5">
        <f t="shared" ref="D3:M28" si="0">D2</f>
        <v>14820000</v>
      </c>
      <c r="E3" s="5">
        <f t="shared" si="0"/>
        <v>965000000</v>
      </c>
      <c r="F3" s="5">
        <f t="shared" si="0"/>
        <v>0.43</v>
      </c>
      <c r="G3" s="5">
        <f t="shared" si="0"/>
        <v>0.76</v>
      </c>
      <c r="H3" s="5">
        <f t="shared" si="0"/>
        <v>0.19</v>
      </c>
      <c r="I3" s="5">
        <f t="shared" si="0"/>
        <v>0.37</v>
      </c>
      <c r="J3" s="5">
        <f t="shared" si="0"/>
        <v>0.77</v>
      </c>
      <c r="K3" s="5">
        <f t="shared" si="0"/>
        <v>1.1499999999999999</v>
      </c>
      <c r="L3" s="5">
        <f t="shared" si="0"/>
        <v>2.64</v>
      </c>
      <c r="M3" s="5">
        <f t="shared" si="0"/>
        <v>1.05</v>
      </c>
    </row>
    <row r="4" spans="1:13" x14ac:dyDescent="0.25">
      <c r="A4" s="2" t="s">
        <v>20</v>
      </c>
      <c r="B4" t="str">
        <f t="shared" ref="B4:C19" si="1">B3</f>
        <v>before 1978</v>
      </c>
      <c r="C4" s="5">
        <f t="shared" si="1"/>
        <v>2340000</v>
      </c>
      <c r="D4" s="5">
        <f t="shared" si="0"/>
        <v>14820000</v>
      </c>
      <c r="E4" s="5">
        <f t="shared" si="0"/>
        <v>965000000</v>
      </c>
      <c r="F4" s="5">
        <f t="shared" si="0"/>
        <v>0.43</v>
      </c>
      <c r="G4" s="5">
        <f t="shared" si="0"/>
        <v>0.76</v>
      </c>
      <c r="H4" s="5">
        <f t="shared" si="0"/>
        <v>0.19</v>
      </c>
      <c r="I4" s="5">
        <f t="shared" si="0"/>
        <v>0.37</v>
      </c>
      <c r="J4" s="5">
        <f t="shared" si="0"/>
        <v>0.77</v>
      </c>
      <c r="K4" s="5">
        <f t="shared" si="0"/>
        <v>1.1499999999999999</v>
      </c>
      <c r="L4" s="5">
        <f t="shared" si="0"/>
        <v>2.64</v>
      </c>
      <c r="M4" s="5">
        <f t="shared" si="0"/>
        <v>1.05</v>
      </c>
    </row>
    <row r="5" spans="1:13" x14ac:dyDescent="0.25">
      <c r="A5" s="2" t="s">
        <v>23</v>
      </c>
      <c r="B5" t="str">
        <f t="shared" si="1"/>
        <v>before 1978</v>
      </c>
      <c r="C5" s="5">
        <f t="shared" si="1"/>
        <v>2340000</v>
      </c>
      <c r="D5" s="5">
        <f t="shared" si="0"/>
        <v>14820000</v>
      </c>
      <c r="E5" s="5">
        <f t="shared" si="0"/>
        <v>965000000</v>
      </c>
      <c r="F5" s="5">
        <f t="shared" si="0"/>
        <v>0.43</v>
      </c>
      <c r="G5" s="5">
        <f t="shared" si="0"/>
        <v>0.76</v>
      </c>
      <c r="H5" s="5">
        <f t="shared" si="0"/>
        <v>0.19</v>
      </c>
      <c r="I5" s="5">
        <f t="shared" si="0"/>
        <v>0.37</v>
      </c>
      <c r="J5" s="5">
        <f t="shared" si="0"/>
        <v>0.77</v>
      </c>
      <c r="K5" s="5">
        <f t="shared" si="0"/>
        <v>1.1499999999999999</v>
      </c>
      <c r="L5" s="5">
        <f t="shared" si="0"/>
        <v>2.64</v>
      </c>
      <c r="M5" s="5">
        <f t="shared" si="0"/>
        <v>1.05</v>
      </c>
    </row>
    <row r="6" spans="1:13" x14ac:dyDescent="0.25">
      <c r="A6" s="2" t="s">
        <v>14</v>
      </c>
      <c r="B6" t="str">
        <f t="shared" si="1"/>
        <v>before 1978</v>
      </c>
      <c r="C6" s="5">
        <f t="shared" si="1"/>
        <v>2340000</v>
      </c>
      <c r="D6" s="5">
        <f t="shared" si="0"/>
        <v>14820000</v>
      </c>
      <c r="E6" s="5">
        <f t="shared" si="0"/>
        <v>965000000</v>
      </c>
      <c r="F6" s="5">
        <f t="shared" si="0"/>
        <v>0.43</v>
      </c>
      <c r="G6" s="5">
        <f t="shared" si="0"/>
        <v>0.76</v>
      </c>
      <c r="H6" s="5">
        <f t="shared" si="0"/>
        <v>0.19</v>
      </c>
      <c r="I6" s="5">
        <f t="shared" si="0"/>
        <v>0.37</v>
      </c>
      <c r="J6" s="5">
        <f t="shared" si="0"/>
        <v>0.77</v>
      </c>
      <c r="K6" s="5">
        <f t="shared" si="0"/>
        <v>1.1499999999999999</v>
      </c>
      <c r="L6" s="5">
        <f t="shared" si="0"/>
        <v>2.64</v>
      </c>
      <c r="M6" s="5">
        <f t="shared" si="0"/>
        <v>1.05</v>
      </c>
    </row>
    <row r="7" spans="1:13" x14ac:dyDescent="0.25">
      <c r="A7" s="2" t="s">
        <v>22</v>
      </c>
      <c r="B7" t="str">
        <f t="shared" si="1"/>
        <v>before 1978</v>
      </c>
      <c r="C7" s="5">
        <f t="shared" si="1"/>
        <v>2340000</v>
      </c>
      <c r="D7" s="5">
        <f t="shared" si="0"/>
        <v>14820000</v>
      </c>
      <c r="E7" s="5">
        <f t="shared" si="0"/>
        <v>965000000</v>
      </c>
      <c r="F7" s="5">
        <f t="shared" si="0"/>
        <v>0.43</v>
      </c>
      <c r="G7" s="5">
        <f t="shared" si="0"/>
        <v>0.76</v>
      </c>
      <c r="H7" s="5">
        <f t="shared" si="0"/>
        <v>0.19</v>
      </c>
      <c r="I7" s="5">
        <f t="shared" si="0"/>
        <v>0.37</v>
      </c>
      <c r="J7" s="5">
        <f t="shared" si="0"/>
        <v>0.77</v>
      </c>
      <c r="K7" s="5">
        <f t="shared" si="0"/>
        <v>1.1499999999999999</v>
      </c>
      <c r="L7" s="5">
        <f t="shared" si="0"/>
        <v>2.64</v>
      </c>
      <c r="M7" s="5">
        <f t="shared" si="0"/>
        <v>1.05</v>
      </c>
    </row>
    <row r="8" spans="1:13" x14ac:dyDescent="0.25">
      <c r="A8" s="2" t="s">
        <v>8</v>
      </c>
      <c r="B8" t="str">
        <f t="shared" si="1"/>
        <v>before 1978</v>
      </c>
      <c r="C8" s="5">
        <f t="shared" si="1"/>
        <v>2340000</v>
      </c>
      <c r="D8" s="5">
        <f t="shared" si="0"/>
        <v>14820000</v>
      </c>
      <c r="E8" s="5">
        <f t="shared" si="0"/>
        <v>965000000</v>
      </c>
      <c r="F8" s="5">
        <f t="shared" si="0"/>
        <v>0.43</v>
      </c>
      <c r="G8" s="5">
        <f t="shared" si="0"/>
        <v>0.76</v>
      </c>
      <c r="H8" s="5">
        <f t="shared" si="0"/>
        <v>0.19</v>
      </c>
      <c r="I8" s="5">
        <f t="shared" si="0"/>
        <v>0.37</v>
      </c>
      <c r="J8" s="5">
        <f t="shared" si="0"/>
        <v>0.77</v>
      </c>
      <c r="K8" s="5">
        <f t="shared" si="0"/>
        <v>1.1499999999999999</v>
      </c>
      <c r="L8" s="5">
        <f t="shared" si="0"/>
        <v>2.64</v>
      </c>
      <c r="M8" s="5">
        <f t="shared" si="0"/>
        <v>1.05</v>
      </c>
    </row>
    <row r="9" spans="1:13" x14ac:dyDescent="0.25">
      <c r="A9" s="2" t="s">
        <v>26</v>
      </c>
      <c r="B9" t="str">
        <f t="shared" si="1"/>
        <v>before 1978</v>
      </c>
      <c r="C9" s="5">
        <f t="shared" si="1"/>
        <v>2340000</v>
      </c>
      <c r="D9" s="5">
        <f t="shared" si="0"/>
        <v>14820000</v>
      </c>
      <c r="E9" s="5">
        <f t="shared" si="0"/>
        <v>965000000</v>
      </c>
      <c r="F9" s="5">
        <f t="shared" si="0"/>
        <v>0.43</v>
      </c>
      <c r="G9" s="5">
        <f t="shared" si="0"/>
        <v>0.76</v>
      </c>
      <c r="H9" s="5">
        <f t="shared" si="0"/>
        <v>0.19</v>
      </c>
      <c r="I9" s="5">
        <f t="shared" si="0"/>
        <v>0.37</v>
      </c>
      <c r="J9" s="5">
        <f t="shared" si="0"/>
        <v>0.77</v>
      </c>
      <c r="K9" s="5">
        <f t="shared" si="0"/>
        <v>1.1499999999999999</v>
      </c>
      <c r="L9" s="5">
        <f t="shared" si="0"/>
        <v>2.64</v>
      </c>
      <c r="M9" s="5">
        <f t="shared" si="0"/>
        <v>1.05</v>
      </c>
    </row>
    <row r="10" spans="1:13" x14ac:dyDescent="0.25">
      <c r="A10" s="2" t="s">
        <v>29</v>
      </c>
      <c r="B10" t="str">
        <f t="shared" si="1"/>
        <v>before 1978</v>
      </c>
      <c r="C10" s="5">
        <f t="shared" si="1"/>
        <v>2340000</v>
      </c>
      <c r="D10" s="5">
        <f t="shared" si="0"/>
        <v>14820000</v>
      </c>
      <c r="E10" s="5">
        <f t="shared" si="0"/>
        <v>965000000</v>
      </c>
      <c r="F10" s="5">
        <f t="shared" si="0"/>
        <v>0.43</v>
      </c>
      <c r="G10" s="5">
        <f t="shared" si="0"/>
        <v>0.76</v>
      </c>
      <c r="H10" s="5">
        <f t="shared" si="0"/>
        <v>0.19</v>
      </c>
      <c r="I10" s="5">
        <f t="shared" si="0"/>
        <v>0.37</v>
      </c>
      <c r="J10" s="5">
        <f t="shared" si="0"/>
        <v>0.77</v>
      </c>
      <c r="K10" s="5">
        <f t="shared" si="0"/>
        <v>1.1499999999999999</v>
      </c>
      <c r="L10" s="5">
        <f t="shared" si="0"/>
        <v>2.64</v>
      </c>
      <c r="M10" s="5">
        <f t="shared" si="0"/>
        <v>1.05</v>
      </c>
    </row>
    <row r="11" spans="1:13" x14ac:dyDescent="0.25">
      <c r="A11" s="2" t="s">
        <v>9</v>
      </c>
      <c r="B11" t="str">
        <f t="shared" si="1"/>
        <v>before 1978</v>
      </c>
      <c r="C11" s="5">
        <f t="shared" si="1"/>
        <v>2340000</v>
      </c>
      <c r="D11" s="5">
        <f t="shared" si="0"/>
        <v>14820000</v>
      </c>
      <c r="E11" s="5">
        <f t="shared" si="0"/>
        <v>965000000</v>
      </c>
      <c r="F11" s="5">
        <f t="shared" si="0"/>
        <v>0.43</v>
      </c>
      <c r="G11" s="5">
        <f t="shared" si="0"/>
        <v>0.76</v>
      </c>
      <c r="H11" s="5">
        <f t="shared" si="0"/>
        <v>0.19</v>
      </c>
      <c r="I11" s="5">
        <f t="shared" si="0"/>
        <v>0.37</v>
      </c>
      <c r="J11" s="5">
        <f t="shared" si="0"/>
        <v>0.77</v>
      </c>
      <c r="K11" s="5">
        <f t="shared" si="0"/>
        <v>1.1499999999999999</v>
      </c>
      <c r="L11" s="5">
        <f t="shared" si="0"/>
        <v>2.64</v>
      </c>
      <c r="M11" s="5">
        <f t="shared" si="0"/>
        <v>1.05</v>
      </c>
    </row>
    <row r="12" spans="1:13" x14ac:dyDescent="0.25">
      <c r="A12" s="2" t="s">
        <v>1</v>
      </c>
      <c r="B12" t="str">
        <f t="shared" si="1"/>
        <v>before 1978</v>
      </c>
      <c r="C12" s="5">
        <f t="shared" si="1"/>
        <v>2340000</v>
      </c>
      <c r="D12" s="5">
        <f t="shared" si="0"/>
        <v>14820000</v>
      </c>
      <c r="E12" s="5">
        <f t="shared" si="0"/>
        <v>965000000</v>
      </c>
      <c r="F12" s="5">
        <f t="shared" si="0"/>
        <v>0.43</v>
      </c>
      <c r="G12" s="5">
        <f t="shared" si="0"/>
        <v>0.76</v>
      </c>
      <c r="H12" s="5">
        <f t="shared" si="0"/>
        <v>0.19</v>
      </c>
      <c r="I12" s="5">
        <f t="shared" si="0"/>
        <v>0.37</v>
      </c>
      <c r="J12" s="5">
        <f t="shared" si="0"/>
        <v>0.77</v>
      </c>
      <c r="K12" s="5">
        <f t="shared" si="0"/>
        <v>1.1499999999999999</v>
      </c>
      <c r="L12" s="5">
        <f t="shared" si="0"/>
        <v>2.64</v>
      </c>
      <c r="M12" s="5">
        <f t="shared" si="0"/>
        <v>1.05</v>
      </c>
    </row>
    <row r="13" spans="1:13" x14ac:dyDescent="0.25">
      <c r="A13" s="2" t="s">
        <v>19</v>
      </c>
      <c r="B13" t="str">
        <f t="shared" si="1"/>
        <v>before 1978</v>
      </c>
      <c r="C13" s="5">
        <f t="shared" si="1"/>
        <v>2340000</v>
      </c>
      <c r="D13" s="5">
        <f t="shared" si="0"/>
        <v>14820000</v>
      </c>
      <c r="E13" s="5">
        <f t="shared" si="0"/>
        <v>965000000</v>
      </c>
      <c r="F13" s="5">
        <f t="shared" si="0"/>
        <v>0.43</v>
      </c>
      <c r="G13" s="5">
        <f t="shared" si="0"/>
        <v>0.76</v>
      </c>
      <c r="H13" s="5">
        <f t="shared" si="0"/>
        <v>0.19</v>
      </c>
      <c r="I13" s="5">
        <f t="shared" si="0"/>
        <v>0.37</v>
      </c>
      <c r="J13" s="5">
        <f t="shared" si="0"/>
        <v>0.77</v>
      </c>
      <c r="K13" s="5">
        <f t="shared" si="0"/>
        <v>1.1499999999999999</v>
      </c>
      <c r="L13" s="5">
        <f t="shared" si="0"/>
        <v>2.64</v>
      </c>
      <c r="M13" s="5">
        <f t="shared" si="0"/>
        <v>1.05</v>
      </c>
    </row>
    <row r="14" spans="1:13" x14ac:dyDescent="0.25">
      <c r="A14" s="2" t="s">
        <v>15</v>
      </c>
      <c r="B14" t="str">
        <f t="shared" si="1"/>
        <v>before 1978</v>
      </c>
      <c r="C14" s="5">
        <f t="shared" si="1"/>
        <v>2340000</v>
      </c>
      <c r="D14" s="5">
        <f t="shared" si="0"/>
        <v>14820000</v>
      </c>
      <c r="E14" s="5">
        <f t="shared" si="0"/>
        <v>965000000</v>
      </c>
      <c r="F14" s="5">
        <f t="shared" si="0"/>
        <v>0.43</v>
      </c>
      <c r="G14" s="5">
        <f t="shared" si="0"/>
        <v>0.76</v>
      </c>
      <c r="H14" s="5">
        <f t="shared" si="0"/>
        <v>0.19</v>
      </c>
      <c r="I14" s="5">
        <f t="shared" si="0"/>
        <v>0.37</v>
      </c>
      <c r="J14" s="5">
        <f t="shared" si="0"/>
        <v>0.77</v>
      </c>
      <c r="K14" s="5">
        <f t="shared" si="0"/>
        <v>1.1499999999999999</v>
      </c>
      <c r="L14" s="5">
        <f t="shared" si="0"/>
        <v>2.64</v>
      </c>
      <c r="M14" s="5">
        <f t="shared" si="0"/>
        <v>1.05</v>
      </c>
    </row>
    <row r="15" spans="1:13" x14ac:dyDescent="0.25">
      <c r="A15" s="2" t="s">
        <v>4</v>
      </c>
      <c r="B15" t="str">
        <f t="shared" si="1"/>
        <v>before 1978</v>
      </c>
      <c r="C15" s="5">
        <f t="shared" si="1"/>
        <v>2340000</v>
      </c>
      <c r="D15" s="5">
        <f t="shared" si="0"/>
        <v>14820000</v>
      </c>
      <c r="E15" s="5">
        <f t="shared" si="0"/>
        <v>965000000</v>
      </c>
      <c r="F15" s="5">
        <f t="shared" si="0"/>
        <v>0.43</v>
      </c>
      <c r="G15" s="5">
        <f t="shared" si="0"/>
        <v>0.76</v>
      </c>
      <c r="H15" s="5">
        <f t="shared" si="0"/>
        <v>0.19</v>
      </c>
      <c r="I15" s="5">
        <f t="shared" si="0"/>
        <v>0.37</v>
      </c>
      <c r="J15" s="5">
        <f t="shared" si="0"/>
        <v>0.77</v>
      </c>
      <c r="K15" s="5">
        <f t="shared" si="0"/>
        <v>1.1499999999999999</v>
      </c>
      <c r="L15" s="5">
        <f t="shared" si="0"/>
        <v>2.64</v>
      </c>
      <c r="M15" s="5">
        <f t="shared" si="0"/>
        <v>1.05</v>
      </c>
    </row>
    <row r="16" spans="1:13" x14ac:dyDescent="0.25">
      <c r="A16" s="2" t="s">
        <v>28</v>
      </c>
      <c r="B16" t="str">
        <f t="shared" si="1"/>
        <v>before 1978</v>
      </c>
      <c r="C16" s="5">
        <f t="shared" si="1"/>
        <v>2340000</v>
      </c>
      <c r="D16" s="5">
        <f t="shared" si="0"/>
        <v>14820000</v>
      </c>
      <c r="E16" s="5">
        <f t="shared" si="0"/>
        <v>965000000</v>
      </c>
      <c r="F16" s="5">
        <f t="shared" si="0"/>
        <v>0.43</v>
      </c>
      <c r="G16" s="5">
        <f t="shared" si="0"/>
        <v>0.76</v>
      </c>
      <c r="H16" s="5">
        <f t="shared" si="0"/>
        <v>0.19</v>
      </c>
      <c r="I16" s="5">
        <f t="shared" si="0"/>
        <v>0.37</v>
      </c>
      <c r="J16" s="5">
        <f t="shared" si="0"/>
        <v>0.77</v>
      </c>
      <c r="K16" s="5">
        <f t="shared" si="0"/>
        <v>1.1499999999999999</v>
      </c>
      <c r="L16" s="5">
        <f t="shared" si="0"/>
        <v>2.64</v>
      </c>
      <c r="M16" s="5">
        <f t="shared" si="0"/>
        <v>1.05</v>
      </c>
    </row>
    <row r="17" spans="1:13" x14ac:dyDescent="0.25">
      <c r="A17" s="2" t="s">
        <v>24</v>
      </c>
      <c r="B17" t="str">
        <f t="shared" si="1"/>
        <v>before 1978</v>
      </c>
      <c r="C17" s="5">
        <f t="shared" si="1"/>
        <v>2340000</v>
      </c>
      <c r="D17" s="5">
        <f t="shared" si="0"/>
        <v>14820000</v>
      </c>
      <c r="E17" s="5">
        <f t="shared" si="0"/>
        <v>965000000</v>
      </c>
      <c r="F17" s="5">
        <f t="shared" si="0"/>
        <v>0.43</v>
      </c>
      <c r="G17" s="5">
        <f t="shared" si="0"/>
        <v>0.76</v>
      </c>
      <c r="H17" s="5">
        <f t="shared" si="0"/>
        <v>0.19</v>
      </c>
      <c r="I17" s="5">
        <f t="shared" si="0"/>
        <v>0.37</v>
      </c>
      <c r="J17" s="5">
        <f t="shared" si="0"/>
        <v>0.77</v>
      </c>
      <c r="K17" s="5">
        <f t="shared" si="0"/>
        <v>1.1499999999999999</v>
      </c>
      <c r="L17" s="5">
        <f t="shared" si="0"/>
        <v>2.64</v>
      </c>
      <c r="M17" s="5">
        <f t="shared" si="0"/>
        <v>1.05</v>
      </c>
    </row>
    <row r="18" spans="1:13" x14ac:dyDescent="0.25">
      <c r="A18" s="2" t="s">
        <v>21</v>
      </c>
      <c r="B18" t="str">
        <f t="shared" si="1"/>
        <v>before 1978</v>
      </c>
      <c r="C18" s="5">
        <f t="shared" si="1"/>
        <v>2340000</v>
      </c>
      <c r="D18" s="5">
        <f t="shared" si="0"/>
        <v>14820000</v>
      </c>
      <c r="E18" s="5">
        <f t="shared" si="0"/>
        <v>965000000</v>
      </c>
      <c r="F18" s="5">
        <f t="shared" si="0"/>
        <v>0.43</v>
      </c>
      <c r="G18" s="5">
        <f t="shared" si="0"/>
        <v>0.76</v>
      </c>
      <c r="H18" s="5">
        <f t="shared" si="0"/>
        <v>0.19</v>
      </c>
      <c r="I18" s="5">
        <f t="shared" si="0"/>
        <v>0.37</v>
      </c>
      <c r="J18" s="5">
        <f t="shared" si="0"/>
        <v>0.77</v>
      </c>
      <c r="K18" s="5">
        <f t="shared" si="0"/>
        <v>1.1499999999999999</v>
      </c>
      <c r="L18" s="5">
        <f t="shared" si="0"/>
        <v>2.64</v>
      </c>
      <c r="M18" s="5">
        <f t="shared" si="0"/>
        <v>1.05</v>
      </c>
    </row>
    <row r="19" spans="1:13" x14ac:dyDescent="0.25">
      <c r="A19" s="2" t="s">
        <v>6</v>
      </c>
      <c r="B19" t="str">
        <f t="shared" si="1"/>
        <v>before 1978</v>
      </c>
      <c r="C19" s="5">
        <f t="shared" si="1"/>
        <v>2340000</v>
      </c>
      <c r="D19" s="5">
        <f t="shared" si="0"/>
        <v>14820000</v>
      </c>
      <c r="E19" s="5">
        <f t="shared" si="0"/>
        <v>965000000</v>
      </c>
      <c r="F19" s="5">
        <f t="shared" si="0"/>
        <v>0.43</v>
      </c>
      <c r="G19" s="5">
        <f t="shared" si="0"/>
        <v>0.76</v>
      </c>
      <c r="H19" s="5">
        <f t="shared" si="0"/>
        <v>0.19</v>
      </c>
      <c r="I19" s="5">
        <f t="shared" si="0"/>
        <v>0.37</v>
      </c>
      <c r="J19" s="5">
        <f t="shared" si="0"/>
        <v>0.77</v>
      </c>
      <c r="K19" s="5">
        <f t="shared" si="0"/>
        <v>1.1499999999999999</v>
      </c>
      <c r="L19" s="5">
        <f t="shared" si="0"/>
        <v>2.64</v>
      </c>
      <c r="M19" s="5">
        <f t="shared" si="0"/>
        <v>1.05</v>
      </c>
    </row>
    <row r="20" spans="1:13" x14ac:dyDescent="0.25">
      <c r="A20" s="2" t="s">
        <v>25</v>
      </c>
      <c r="B20" t="str">
        <f t="shared" ref="B20:H30" si="2">B19</f>
        <v>before 1978</v>
      </c>
      <c r="C20" s="5">
        <f t="shared" si="2"/>
        <v>2340000</v>
      </c>
      <c r="D20" s="5">
        <f t="shared" si="0"/>
        <v>14820000</v>
      </c>
      <c r="E20" s="5">
        <f t="shared" si="0"/>
        <v>965000000</v>
      </c>
      <c r="F20" s="5">
        <f t="shared" si="0"/>
        <v>0.43</v>
      </c>
      <c r="G20" s="5">
        <f t="shared" si="0"/>
        <v>0.76</v>
      </c>
      <c r="H20" s="5">
        <f t="shared" si="0"/>
        <v>0.19</v>
      </c>
      <c r="I20" s="5">
        <f t="shared" si="0"/>
        <v>0.37</v>
      </c>
      <c r="J20" s="5">
        <f t="shared" si="0"/>
        <v>0.77</v>
      </c>
      <c r="K20" s="5">
        <f t="shared" si="0"/>
        <v>1.1499999999999999</v>
      </c>
      <c r="L20" s="5">
        <f t="shared" si="0"/>
        <v>2.64</v>
      </c>
      <c r="M20" s="5">
        <f t="shared" si="0"/>
        <v>1.05</v>
      </c>
    </row>
    <row r="21" spans="1:13" x14ac:dyDescent="0.25">
      <c r="A21" s="2" t="s">
        <v>5</v>
      </c>
      <c r="B21" t="str">
        <f t="shared" si="2"/>
        <v>before 1978</v>
      </c>
      <c r="C21" s="5">
        <f t="shared" si="2"/>
        <v>2340000</v>
      </c>
      <c r="D21" s="5">
        <f t="shared" si="0"/>
        <v>14820000</v>
      </c>
      <c r="E21" s="5">
        <f t="shared" si="0"/>
        <v>965000000</v>
      </c>
      <c r="F21" s="5">
        <f t="shared" si="0"/>
        <v>0.43</v>
      </c>
      <c r="G21" s="5">
        <f t="shared" si="0"/>
        <v>0.76</v>
      </c>
      <c r="H21" s="5">
        <f t="shared" si="0"/>
        <v>0.19</v>
      </c>
      <c r="I21" s="5">
        <f t="shared" si="0"/>
        <v>0.37</v>
      </c>
      <c r="J21" s="5">
        <f t="shared" si="0"/>
        <v>0.77</v>
      </c>
      <c r="K21" s="5">
        <f t="shared" si="0"/>
        <v>1.1499999999999999</v>
      </c>
      <c r="L21" s="5">
        <f t="shared" si="0"/>
        <v>2.64</v>
      </c>
      <c r="M21" s="5">
        <f t="shared" si="0"/>
        <v>1.05</v>
      </c>
    </row>
    <row r="22" spans="1:13" x14ac:dyDescent="0.25">
      <c r="A22" s="2" t="s">
        <v>11</v>
      </c>
      <c r="B22" t="str">
        <f t="shared" si="2"/>
        <v>before 1978</v>
      </c>
      <c r="C22" s="5">
        <f t="shared" si="2"/>
        <v>2340000</v>
      </c>
      <c r="D22" s="5">
        <f t="shared" si="0"/>
        <v>14820000</v>
      </c>
      <c r="E22" s="5">
        <f t="shared" si="0"/>
        <v>965000000</v>
      </c>
      <c r="F22" s="5">
        <f t="shared" si="0"/>
        <v>0.43</v>
      </c>
      <c r="G22" s="5">
        <f t="shared" si="0"/>
        <v>0.76</v>
      </c>
      <c r="H22" s="5">
        <f t="shared" si="0"/>
        <v>0.19</v>
      </c>
      <c r="I22" s="5">
        <f t="shared" si="0"/>
        <v>0.37</v>
      </c>
      <c r="J22" s="5">
        <f t="shared" si="0"/>
        <v>0.77</v>
      </c>
      <c r="K22" s="5">
        <f t="shared" si="0"/>
        <v>1.1499999999999999</v>
      </c>
      <c r="L22" s="5">
        <f t="shared" si="0"/>
        <v>2.64</v>
      </c>
      <c r="M22" s="5">
        <f t="shared" si="0"/>
        <v>1.05</v>
      </c>
    </row>
    <row r="23" spans="1:13" x14ac:dyDescent="0.25">
      <c r="A23" s="2" t="s">
        <v>13</v>
      </c>
      <c r="B23" t="str">
        <f t="shared" si="2"/>
        <v>before 1978</v>
      </c>
      <c r="C23" s="5">
        <f t="shared" si="2"/>
        <v>2340000</v>
      </c>
      <c r="D23" s="5">
        <f t="shared" si="0"/>
        <v>14820000</v>
      </c>
      <c r="E23" s="5">
        <f t="shared" si="0"/>
        <v>965000000</v>
      </c>
      <c r="F23" s="5">
        <f t="shared" si="0"/>
        <v>0.43</v>
      </c>
      <c r="G23" s="5">
        <f t="shared" si="0"/>
        <v>0.76</v>
      </c>
      <c r="H23" s="5">
        <f t="shared" si="0"/>
        <v>0.19</v>
      </c>
      <c r="I23" s="5">
        <f t="shared" si="0"/>
        <v>0.37</v>
      </c>
      <c r="J23" s="5">
        <f t="shared" si="0"/>
        <v>0.77</v>
      </c>
      <c r="K23" s="5">
        <f t="shared" si="0"/>
        <v>1.1499999999999999</v>
      </c>
      <c r="L23" s="5">
        <f t="shared" si="0"/>
        <v>2.64</v>
      </c>
      <c r="M23" s="5">
        <f t="shared" si="0"/>
        <v>1.05</v>
      </c>
    </row>
    <row r="24" spans="1:13" x14ac:dyDescent="0.25">
      <c r="A24" s="2" t="s">
        <v>12</v>
      </c>
      <c r="B24" t="str">
        <f t="shared" si="2"/>
        <v>before 1978</v>
      </c>
      <c r="C24" s="5">
        <f t="shared" si="2"/>
        <v>2340000</v>
      </c>
      <c r="D24" s="5">
        <f t="shared" si="0"/>
        <v>14820000</v>
      </c>
      <c r="E24" s="5">
        <f t="shared" si="0"/>
        <v>965000000</v>
      </c>
      <c r="F24" s="5">
        <f t="shared" si="0"/>
        <v>0.43</v>
      </c>
      <c r="G24" s="5">
        <f t="shared" si="0"/>
        <v>0.76</v>
      </c>
      <c r="H24" s="5">
        <f t="shared" si="0"/>
        <v>0.19</v>
      </c>
      <c r="I24" s="5">
        <f t="shared" si="0"/>
        <v>0.37</v>
      </c>
      <c r="J24" s="5">
        <f t="shared" si="0"/>
        <v>0.77</v>
      </c>
      <c r="K24" s="5">
        <f t="shared" si="0"/>
        <v>1.1499999999999999</v>
      </c>
      <c r="L24" s="5">
        <f t="shared" si="0"/>
        <v>2.64</v>
      </c>
      <c r="M24" s="5">
        <f t="shared" si="0"/>
        <v>1.05</v>
      </c>
    </row>
    <row r="25" spans="1:13" x14ac:dyDescent="0.25">
      <c r="A25" s="2" t="s">
        <v>17</v>
      </c>
      <c r="B25" t="str">
        <f t="shared" si="2"/>
        <v>before 1978</v>
      </c>
      <c r="C25" s="5">
        <f t="shared" si="2"/>
        <v>2340000</v>
      </c>
      <c r="D25" s="5">
        <f t="shared" si="0"/>
        <v>14820000</v>
      </c>
      <c r="E25" s="5">
        <f t="shared" si="0"/>
        <v>965000000</v>
      </c>
      <c r="F25" s="5">
        <f t="shared" si="0"/>
        <v>0.43</v>
      </c>
      <c r="G25" s="5">
        <f t="shared" si="0"/>
        <v>0.76</v>
      </c>
      <c r="H25" s="5">
        <f t="shared" si="0"/>
        <v>0.19</v>
      </c>
      <c r="I25" s="5">
        <f t="shared" si="0"/>
        <v>0.37</v>
      </c>
      <c r="J25" s="5">
        <f t="shared" si="0"/>
        <v>0.77</v>
      </c>
      <c r="K25" s="5">
        <f t="shared" si="0"/>
        <v>1.1499999999999999</v>
      </c>
      <c r="L25" s="5">
        <f t="shared" si="0"/>
        <v>2.64</v>
      </c>
      <c r="M25" s="5">
        <f t="shared" si="0"/>
        <v>1.05</v>
      </c>
    </row>
    <row r="26" spans="1:13" x14ac:dyDescent="0.25">
      <c r="A26" s="2" t="s">
        <v>7</v>
      </c>
      <c r="B26" t="str">
        <f t="shared" si="2"/>
        <v>before 1978</v>
      </c>
      <c r="C26" s="5">
        <f t="shared" si="2"/>
        <v>2340000</v>
      </c>
      <c r="D26" s="5">
        <f t="shared" si="0"/>
        <v>14820000</v>
      </c>
      <c r="E26" s="5">
        <f t="shared" si="0"/>
        <v>965000000</v>
      </c>
      <c r="F26" s="5">
        <f t="shared" si="0"/>
        <v>0.43</v>
      </c>
      <c r="G26" s="5">
        <f t="shared" si="0"/>
        <v>0.76</v>
      </c>
      <c r="H26" s="5">
        <f t="shared" si="0"/>
        <v>0.19</v>
      </c>
      <c r="I26" s="5">
        <f t="shared" si="0"/>
        <v>0.37</v>
      </c>
      <c r="J26" s="5">
        <f t="shared" si="0"/>
        <v>0.77</v>
      </c>
      <c r="K26" s="5">
        <f t="shared" si="0"/>
        <v>1.1499999999999999</v>
      </c>
      <c r="L26" s="5">
        <f t="shared" si="0"/>
        <v>2.64</v>
      </c>
      <c r="M26" s="5">
        <f t="shared" si="0"/>
        <v>1.05</v>
      </c>
    </row>
    <row r="27" spans="1:13" x14ac:dyDescent="0.25">
      <c r="A27" s="2" t="s">
        <v>27</v>
      </c>
      <c r="B27" t="str">
        <f t="shared" si="2"/>
        <v>before 1978</v>
      </c>
      <c r="C27" s="5">
        <f t="shared" si="2"/>
        <v>2340000</v>
      </c>
      <c r="D27" s="5">
        <f t="shared" si="0"/>
        <v>14820000</v>
      </c>
      <c r="E27" s="5">
        <f t="shared" si="0"/>
        <v>965000000</v>
      </c>
      <c r="F27" s="5">
        <f t="shared" si="0"/>
        <v>0.43</v>
      </c>
      <c r="G27" s="5">
        <f t="shared" si="0"/>
        <v>0.76</v>
      </c>
      <c r="H27" s="5">
        <f t="shared" si="0"/>
        <v>0.19</v>
      </c>
      <c r="I27" s="5">
        <f t="shared" si="0"/>
        <v>0.37</v>
      </c>
      <c r="J27" s="5">
        <f t="shared" si="0"/>
        <v>0.77</v>
      </c>
      <c r="K27" s="5">
        <f t="shared" si="0"/>
        <v>1.1499999999999999</v>
      </c>
      <c r="L27" s="5">
        <f t="shared" si="0"/>
        <v>2.64</v>
      </c>
      <c r="M27" s="5">
        <f t="shared" si="0"/>
        <v>1.05</v>
      </c>
    </row>
    <row r="28" spans="1:13" x14ac:dyDescent="0.25">
      <c r="A28" s="2" t="s">
        <v>18</v>
      </c>
      <c r="B28" t="str">
        <f t="shared" si="2"/>
        <v>before 1978</v>
      </c>
      <c r="C28" s="5">
        <f t="shared" si="2"/>
        <v>2340000</v>
      </c>
      <c r="D28" s="5">
        <f t="shared" si="0"/>
        <v>14820000</v>
      </c>
      <c r="E28" s="5">
        <f t="shared" si="0"/>
        <v>965000000</v>
      </c>
      <c r="F28" s="5">
        <f t="shared" si="0"/>
        <v>0.43</v>
      </c>
      <c r="G28" s="5">
        <f t="shared" si="0"/>
        <v>0.76</v>
      </c>
      <c r="H28" s="5">
        <f t="shared" si="0"/>
        <v>0.19</v>
      </c>
      <c r="I28" s="5">
        <f t="shared" ref="I28:M30" si="3">I27</f>
        <v>0.37</v>
      </c>
      <c r="J28" s="5">
        <f t="shared" si="3"/>
        <v>0.77</v>
      </c>
      <c r="K28" s="5">
        <f t="shared" si="3"/>
        <v>1.1499999999999999</v>
      </c>
      <c r="L28" s="5">
        <f t="shared" si="3"/>
        <v>2.64</v>
      </c>
      <c r="M28" s="5">
        <f t="shared" si="3"/>
        <v>1.05</v>
      </c>
    </row>
    <row r="29" spans="1:13" x14ac:dyDescent="0.25">
      <c r="A29" s="2" t="s">
        <v>3</v>
      </c>
      <c r="B29" t="str">
        <f t="shared" si="2"/>
        <v>before 1978</v>
      </c>
      <c r="C29" s="5">
        <f t="shared" si="2"/>
        <v>2340000</v>
      </c>
      <c r="D29" s="5">
        <f t="shared" si="2"/>
        <v>14820000</v>
      </c>
      <c r="E29" s="5">
        <f t="shared" si="2"/>
        <v>965000000</v>
      </c>
      <c r="F29" s="5">
        <f t="shared" si="2"/>
        <v>0.43</v>
      </c>
      <c r="G29" s="5">
        <f t="shared" si="2"/>
        <v>0.76</v>
      </c>
      <c r="H29" s="5">
        <f t="shared" si="2"/>
        <v>0.19</v>
      </c>
      <c r="I29" s="5">
        <f t="shared" si="3"/>
        <v>0.37</v>
      </c>
      <c r="J29" s="5">
        <f t="shared" si="3"/>
        <v>0.77</v>
      </c>
      <c r="K29" s="5">
        <f t="shared" si="3"/>
        <v>1.1499999999999999</v>
      </c>
      <c r="L29" s="5">
        <f t="shared" si="3"/>
        <v>2.64</v>
      </c>
      <c r="M29" s="5">
        <f t="shared" si="3"/>
        <v>1.05</v>
      </c>
    </row>
    <row r="30" spans="1:13" x14ac:dyDescent="0.25">
      <c r="A30" s="2" t="s">
        <v>30</v>
      </c>
      <c r="B30" t="str">
        <f t="shared" si="2"/>
        <v>before 1978</v>
      </c>
      <c r="C30" s="5">
        <f t="shared" si="2"/>
        <v>2340000</v>
      </c>
      <c r="D30" s="5">
        <f t="shared" si="2"/>
        <v>14820000</v>
      </c>
      <c r="E30" s="5">
        <f t="shared" si="2"/>
        <v>965000000</v>
      </c>
      <c r="F30" s="5">
        <f t="shared" si="2"/>
        <v>0.43</v>
      </c>
      <c r="G30" s="5">
        <f t="shared" si="2"/>
        <v>0.76</v>
      </c>
      <c r="H30" s="5">
        <f t="shared" si="2"/>
        <v>0.19</v>
      </c>
      <c r="I30" s="5">
        <f t="shared" si="3"/>
        <v>0.37</v>
      </c>
      <c r="J30" s="5">
        <f t="shared" si="3"/>
        <v>0.77</v>
      </c>
      <c r="K30" s="5">
        <f t="shared" si="3"/>
        <v>1.1499999999999999</v>
      </c>
      <c r="L30" s="5">
        <f t="shared" si="3"/>
        <v>2.64</v>
      </c>
      <c r="M30" s="5">
        <f t="shared" si="3"/>
        <v>1.05</v>
      </c>
    </row>
    <row r="31" spans="1:13" x14ac:dyDescent="0.25">
      <c r="A31" s="6" t="s">
        <v>16</v>
      </c>
      <c r="B31" t="s">
        <v>62</v>
      </c>
      <c r="C31" s="8">
        <v>440000</v>
      </c>
      <c r="D31" s="8">
        <v>3910000</v>
      </c>
      <c r="E31" s="8">
        <v>268000000</v>
      </c>
      <c r="F31" s="9">
        <v>0.48</v>
      </c>
      <c r="G31" s="9">
        <v>0.72</v>
      </c>
      <c r="H31" s="9">
        <v>0.22</v>
      </c>
      <c r="I31" s="9">
        <v>0.45</v>
      </c>
      <c r="J31" s="9">
        <v>0.4</v>
      </c>
      <c r="K31" s="9">
        <v>0.64</v>
      </c>
      <c r="L31" s="9">
        <v>2.37</v>
      </c>
      <c r="M31" s="9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440000</v>
      </c>
      <c r="D32" s="5">
        <f t="shared" ref="D32:M57" si="4">D31</f>
        <v>3910000</v>
      </c>
      <c r="E32" s="5">
        <f t="shared" si="4"/>
        <v>268000000</v>
      </c>
      <c r="F32" s="5">
        <f t="shared" si="4"/>
        <v>0.48</v>
      </c>
      <c r="G32" s="5">
        <f t="shared" si="4"/>
        <v>0.72</v>
      </c>
      <c r="H32" s="5">
        <f t="shared" si="4"/>
        <v>0.22</v>
      </c>
      <c r="I32" s="5">
        <f t="shared" si="4"/>
        <v>0.45</v>
      </c>
      <c r="J32" s="5">
        <f t="shared" si="4"/>
        <v>0.4</v>
      </c>
      <c r="K32" s="5">
        <f t="shared" si="4"/>
        <v>0.64</v>
      </c>
      <c r="L32" s="5">
        <f t="shared" si="4"/>
        <v>2.37</v>
      </c>
      <c r="M32" s="5">
        <f t="shared" si="4"/>
        <v>0.71</v>
      </c>
    </row>
    <row r="33" spans="1:13" x14ac:dyDescent="0.25">
      <c r="A33" s="2" t="s">
        <v>20</v>
      </c>
      <c r="B33" t="str">
        <f t="shared" ref="B33:C48" si="5">B32</f>
        <v>1979 - 1994</v>
      </c>
      <c r="C33" s="5">
        <f t="shared" si="5"/>
        <v>440000</v>
      </c>
      <c r="D33" s="5">
        <f t="shared" si="4"/>
        <v>3910000</v>
      </c>
      <c r="E33" s="5">
        <f t="shared" si="4"/>
        <v>268000000</v>
      </c>
      <c r="F33" s="5">
        <f t="shared" si="4"/>
        <v>0.48</v>
      </c>
      <c r="G33" s="5">
        <f t="shared" si="4"/>
        <v>0.72</v>
      </c>
      <c r="H33" s="5">
        <f t="shared" si="4"/>
        <v>0.22</v>
      </c>
      <c r="I33" s="5">
        <f t="shared" si="4"/>
        <v>0.45</v>
      </c>
      <c r="J33" s="5">
        <f t="shared" si="4"/>
        <v>0.4</v>
      </c>
      <c r="K33" s="5">
        <f t="shared" si="4"/>
        <v>0.64</v>
      </c>
      <c r="L33" s="5">
        <f t="shared" si="4"/>
        <v>2.37</v>
      </c>
      <c r="M33" s="5">
        <f t="shared" si="4"/>
        <v>0.71</v>
      </c>
    </row>
    <row r="34" spans="1:13" x14ac:dyDescent="0.25">
      <c r="A34" s="2" t="s">
        <v>23</v>
      </c>
      <c r="B34" t="str">
        <f t="shared" si="5"/>
        <v>1979 - 1994</v>
      </c>
      <c r="C34" s="5">
        <f t="shared" si="5"/>
        <v>440000</v>
      </c>
      <c r="D34" s="5">
        <f t="shared" si="4"/>
        <v>3910000</v>
      </c>
      <c r="E34" s="5">
        <f t="shared" si="4"/>
        <v>268000000</v>
      </c>
      <c r="F34" s="5">
        <f t="shared" si="4"/>
        <v>0.48</v>
      </c>
      <c r="G34" s="5">
        <f t="shared" si="4"/>
        <v>0.72</v>
      </c>
      <c r="H34" s="5">
        <f t="shared" si="4"/>
        <v>0.22</v>
      </c>
      <c r="I34" s="5">
        <f t="shared" si="4"/>
        <v>0.45</v>
      </c>
      <c r="J34" s="5">
        <f t="shared" si="4"/>
        <v>0.4</v>
      </c>
      <c r="K34" s="5">
        <f t="shared" si="4"/>
        <v>0.64</v>
      </c>
      <c r="L34" s="5">
        <f t="shared" si="4"/>
        <v>2.37</v>
      </c>
      <c r="M34" s="5">
        <f t="shared" si="4"/>
        <v>0.71</v>
      </c>
    </row>
    <row r="35" spans="1:13" x14ac:dyDescent="0.25">
      <c r="A35" s="2" t="s">
        <v>14</v>
      </c>
      <c r="B35" t="str">
        <f t="shared" si="5"/>
        <v>1979 - 1994</v>
      </c>
      <c r="C35" s="5">
        <f t="shared" si="5"/>
        <v>440000</v>
      </c>
      <c r="D35" s="5">
        <f t="shared" si="4"/>
        <v>3910000</v>
      </c>
      <c r="E35" s="5">
        <f t="shared" si="4"/>
        <v>268000000</v>
      </c>
      <c r="F35" s="5">
        <f t="shared" si="4"/>
        <v>0.48</v>
      </c>
      <c r="G35" s="5">
        <f t="shared" si="4"/>
        <v>0.72</v>
      </c>
      <c r="H35" s="5">
        <f t="shared" si="4"/>
        <v>0.22</v>
      </c>
      <c r="I35" s="5">
        <f t="shared" si="4"/>
        <v>0.45</v>
      </c>
      <c r="J35" s="5">
        <f t="shared" si="4"/>
        <v>0.4</v>
      </c>
      <c r="K35" s="5">
        <f t="shared" si="4"/>
        <v>0.64</v>
      </c>
      <c r="L35" s="5">
        <f t="shared" si="4"/>
        <v>2.37</v>
      </c>
      <c r="M35" s="5">
        <f t="shared" si="4"/>
        <v>0.71</v>
      </c>
    </row>
    <row r="36" spans="1:13" x14ac:dyDescent="0.25">
      <c r="A36" s="2" t="s">
        <v>22</v>
      </c>
      <c r="B36" t="str">
        <f t="shared" si="5"/>
        <v>1979 - 1994</v>
      </c>
      <c r="C36" s="5">
        <f t="shared" si="5"/>
        <v>440000</v>
      </c>
      <c r="D36" s="5">
        <f t="shared" si="4"/>
        <v>3910000</v>
      </c>
      <c r="E36" s="5">
        <f t="shared" si="4"/>
        <v>268000000</v>
      </c>
      <c r="F36" s="5">
        <f t="shared" si="4"/>
        <v>0.48</v>
      </c>
      <c r="G36" s="5">
        <f t="shared" si="4"/>
        <v>0.72</v>
      </c>
      <c r="H36" s="5">
        <f t="shared" si="4"/>
        <v>0.22</v>
      </c>
      <c r="I36" s="5">
        <f t="shared" si="4"/>
        <v>0.45</v>
      </c>
      <c r="J36" s="5">
        <f t="shared" si="4"/>
        <v>0.4</v>
      </c>
      <c r="K36" s="5">
        <f t="shared" si="4"/>
        <v>0.64</v>
      </c>
      <c r="L36" s="5">
        <f t="shared" si="4"/>
        <v>2.37</v>
      </c>
      <c r="M36" s="5">
        <f t="shared" si="4"/>
        <v>0.71</v>
      </c>
    </row>
    <row r="37" spans="1:13" x14ac:dyDescent="0.25">
      <c r="A37" s="2" t="s">
        <v>8</v>
      </c>
      <c r="B37" t="str">
        <f t="shared" si="5"/>
        <v>1979 - 1994</v>
      </c>
      <c r="C37" s="5">
        <f t="shared" si="5"/>
        <v>440000</v>
      </c>
      <c r="D37" s="5">
        <f t="shared" si="4"/>
        <v>3910000</v>
      </c>
      <c r="E37" s="5">
        <f t="shared" si="4"/>
        <v>268000000</v>
      </c>
      <c r="F37" s="5">
        <f t="shared" si="4"/>
        <v>0.48</v>
      </c>
      <c r="G37" s="5">
        <f t="shared" si="4"/>
        <v>0.72</v>
      </c>
      <c r="H37" s="5">
        <f t="shared" si="4"/>
        <v>0.22</v>
      </c>
      <c r="I37" s="5">
        <f t="shared" si="4"/>
        <v>0.45</v>
      </c>
      <c r="J37" s="5">
        <f t="shared" si="4"/>
        <v>0.4</v>
      </c>
      <c r="K37" s="5">
        <f t="shared" si="4"/>
        <v>0.64</v>
      </c>
      <c r="L37" s="5">
        <f t="shared" si="4"/>
        <v>2.37</v>
      </c>
      <c r="M37" s="5">
        <f t="shared" si="4"/>
        <v>0.71</v>
      </c>
    </row>
    <row r="38" spans="1:13" x14ac:dyDescent="0.25">
      <c r="A38" s="2" t="s">
        <v>26</v>
      </c>
      <c r="B38" t="str">
        <f t="shared" si="5"/>
        <v>1979 - 1994</v>
      </c>
      <c r="C38" s="5">
        <f t="shared" si="5"/>
        <v>440000</v>
      </c>
      <c r="D38" s="5">
        <f t="shared" si="4"/>
        <v>3910000</v>
      </c>
      <c r="E38" s="5">
        <f t="shared" si="4"/>
        <v>268000000</v>
      </c>
      <c r="F38" s="5">
        <f t="shared" si="4"/>
        <v>0.48</v>
      </c>
      <c r="G38" s="5">
        <f t="shared" si="4"/>
        <v>0.72</v>
      </c>
      <c r="H38" s="5">
        <f t="shared" si="4"/>
        <v>0.22</v>
      </c>
      <c r="I38" s="5">
        <f t="shared" si="4"/>
        <v>0.45</v>
      </c>
      <c r="J38" s="5">
        <f t="shared" si="4"/>
        <v>0.4</v>
      </c>
      <c r="K38" s="5">
        <f t="shared" si="4"/>
        <v>0.64</v>
      </c>
      <c r="L38" s="5">
        <f t="shared" si="4"/>
        <v>2.37</v>
      </c>
      <c r="M38" s="5">
        <f t="shared" si="4"/>
        <v>0.71</v>
      </c>
    </row>
    <row r="39" spans="1:13" x14ac:dyDescent="0.25">
      <c r="A39" s="2" t="s">
        <v>29</v>
      </c>
      <c r="B39" t="str">
        <f t="shared" si="5"/>
        <v>1979 - 1994</v>
      </c>
      <c r="C39" s="5">
        <f t="shared" si="5"/>
        <v>440000</v>
      </c>
      <c r="D39" s="5">
        <f t="shared" si="4"/>
        <v>3910000</v>
      </c>
      <c r="E39" s="5">
        <f t="shared" si="4"/>
        <v>268000000</v>
      </c>
      <c r="F39" s="5">
        <f t="shared" si="4"/>
        <v>0.48</v>
      </c>
      <c r="G39" s="5">
        <f t="shared" si="4"/>
        <v>0.72</v>
      </c>
      <c r="H39" s="5">
        <f t="shared" si="4"/>
        <v>0.22</v>
      </c>
      <c r="I39" s="5">
        <f t="shared" si="4"/>
        <v>0.45</v>
      </c>
      <c r="J39" s="5">
        <f t="shared" si="4"/>
        <v>0.4</v>
      </c>
      <c r="K39" s="5">
        <f t="shared" si="4"/>
        <v>0.64</v>
      </c>
      <c r="L39" s="5">
        <f t="shared" si="4"/>
        <v>2.37</v>
      </c>
      <c r="M39" s="5">
        <f t="shared" si="4"/>
        <v>0.71</v>
      </c>
    </row>
    <row r="40" spans="1:13" x14ac:dyDescent="0.25">
      <c r="A40" s="2" t="s">
        <v>9</v>
      </c>
      <c r="B40" t="str">
        <f t="shared" si="5"/>
        <v>1979 - 1994</v>
      </c>
      <c r="C40" s="5">
        <f t="shared" si="5"/>
        <v>440000</v>
      </c>
      <c r="D40" s="5">
        <f t="shared" si="4"/>
        <v>3910000</v>
      </c>
      <c r="E40" s="5">
        <f t="shared" si="4"/>
        <v>268000000</v>
      </c>
      <c r="F40" s="5">
        <f t="shared" si="4"/>
        <v>0.48</v>
      </c>
      <c r="G40" s="5">
        <f t="shared" si="4"/>
        <v>0.72</v>
      </c>
      <c r="H40" s="5">
        <f t="shared" si="4"/>
        <v>0.22</v>
      </c>
      <c r="I40" s="5">
        <f t="shared" si="4"/>
        <v>0.45</v>
      </c>
      <c r="J40" s="5">
        <f t="shared" si="4"/>
        <v>0.4</v>
      </c>
      <c r="K40" s="5">
        <f t="shared" si="4"/>
        <v>0.64</v>
      </c>
      <c r="L40" s="5">
        <f t="shared" si="4"/>
        <v>2.37</v>
      </c>
      <c r="M40" s="5">
        <f t="shared" si="4"/>
        <v>0.71</v>
      </c>
    </row>
    <row r="41" spans="1:13" x14ac:dyDescent="0.25">
      <c r="A41" s="2" t="s">
        <v>1</v>
      </c>
      <c r="B41" t="str">
        <f t="shared" si="5"/>
        <v>1979 - 1994</v>
      </c>
      <c r="C41" s="5">
        <f t="shared" si="5"/>
        <v>440000</v>
      </c>
      <c r="D41" s="5">
        <f t="shared" si="4"/>
        <v>3910000</v>
      </c>
      <c r="E41" s="5">
        <f t="shared" si="4"/>
        <v>268000000</v>
      </c>
      <c r="F41" s="5">
        <f t="shared" si="4"/>
        <v>0.48</v>
      </c>
      <c r="G41" s="5">
        <f t="shared" si="4"/>
        <v>0.72</v>
      </c>
      <c r="H41" s="5">
        <f t="shared" si="4"/>
        <v>0.22</v>
      </c>
      <c r="I41" s="5">
        <f t="shared" si="4"/>
        <v>0.45</v>
      </c>
      <c r="J41" s="5">
        <f t="shared" si="4"/>
        <v>0.4</v>
      </c>
      <c r="K41" s="5">
        <f t="shared" si="4"/>
        <v>0.64</v>
      </c>
      <c r="L41" s="5">
        <f t="shared" si="4"/>
        <v>2.37</v>
      </c>
      <c r="M41" s="5">
        <f t="shared" si="4"/>
        <v>0.71</v>
      </c>
    </row>
    <row r="42" spans="1:13" x14ac:dyDescent="0.25">
      <c r="A42" s="2" t="s">
        <v>19</v>
      </c>
      <c r="B42" t="str">
        <f t="shared" si="5"/>
        <v>1979 - 1994</v>
      </c>
      <c r="C42" s="5">
        <f t="shared" si="5"/>
        <v>440000</v>
      </c>
      <c r="D42" s="5">
        <f t="shared" si="4"/>
        <v>3910000</v>
      </c>
      <c r="E42" s="5">
        <f t="shared" si="4"/>
        <v>268000000</v>
      </c>
      <c r="F42" s="5">
        <f t="shared" si="4"/>
        <v>0.48</v>
      </c>
      <c r="G42" s="5">
        <f t="shared" si="4"/>
        <v>0.72</v>
      </c>
      <c r="H42" s="5">
        <f t="shared" si="4"/>
        <v>0.22</v>
      </c>
      <c r="I42" s="5">
        <f t="shared" si="4"/>
        <v>0.45</v>
      </c>
      <c r="J42" s="5">
        <f t="shared" si="4"/>
        <v>0.4</v>
      </c>
      <c r="K42" s="5">
        <f t="shared" si="4"/>
        <v>0.64</v>
      </c>
      <c r="L42" s="5">
        <f t="shared" si="4"/>
        <v>2.37</v>
      </c>
      <c r="M42" s="5">
        <f t="shared" si="4"/>
        <v>0.71</v>
      </c>
    </row>
    <row r="43" spans="1:13" x14ac:dyDescent="0.25">
      <c r="A43" s="2" t="s">
        <v>15</v>
      </c>
      <c r="B43" t="str">
        <f t="shared" si="5"/>
        <v>1979 - 1994</v>
      </c>
      <c r="C43" s="5">
        <f t="shared" si="5"/>
        <v>440000</v>
      </c>
      <c r="D43" s="5">
        <f t="shared" si="4"/>
        <v>3910000</v>
      </c>
      <c r="E43" s="5">
        <f t="shared" si="4"/>
        <v>268000000</v>
      </c>
      <c r="F43" s="5">
        <f t="shared" si="4"/>
        <v>0.48</v>
      </c>
      <c r="G43" s="5">
        <f t="shared" si="4"/>
        <v>0.72</v>
      </c>
      <c r="H43" s="5">
        <f t="shared" si="4"/>
        <v>0.22</v>
      </c>
      <c r="I43" s="5">
        <f t="shared" si="4"/>
        <v>0.45</v>
      </c>
      <c r="J43" s="5">
        <f t="shared" si="4"/>
        <v>0.4</v>
      </c>
      <c r="K43" s="5">
        <f t="shared" si="4"/>
        <v>0.64</v>
      </c>
      <c r="L43" s="5">
        <f t="shared" si="4"/>
        <v>2.37</v>
      </c>
      <c r="M43" s="5">
        <f t="shared" si="4"/>
        <v>0.71</v>
      </c>
    </row>
    <row r="44" spans="1:13" x14ac:dyDescent="0.25">
      <c r="A44" s="2" t="s">
        <v>4</v>
      </c>
      <c r="B44" t="str">
        <f t="shared" si="5"/>
        <v>1979 - 1994</v>
      </c>
      <c r="C44" s="5">
        <f t="shared" si="5"/>
        <v>440000</v>
      </c>
      <c r="D44" s="5">
        <f t="shared" si="4"/>
        <v>3910000</v>
      </c>
      <c r="E44" s="5">
        <f t="shared" si="4"/>
        <v>268000000</v>
      </c>
      <c r="F44" s="5">
        <f t="shared" si="4"/>
        <v>0.48</v>
      </c>
      <c r="G44" s="5">
        <f t="shared" si="4"/>
        <v>0.72</v>
      </c>
      <c r="H44" s="5">
        <f t="shared" si="4"/>
        <v>0.22</v>
      </c>
      <c r="I44" s="5">
        <f t="shared" si="4"/>
        <v>0.45</v>
      </c>
      <c r="J44" s="5">
        <f t="shared" si="4"/>
        <v>0.4</v>
      </c>
      <c r="K44" s="5">
        <f t="shared" si="4"/>
        <v>0.64</v>
      </c>
      <c r="L44" s="5">
        <f t="shared" si="4"/>
        <v>2.37</v>
      </c>
      <c r="M44" s="5">
        <f t="shared" si="4"/>
        <v>0.71</v>
      </c>
    </row>
    <row r="45" spans="1:13" x14ac:dyDescent="0.25">
      <c r="A45" s="2" t="s">
        <v>28</v>
      </c>
      <c r="B45" t="str">
        <f t="shared" si="5"/>
        <v>1979 - 1994</v>
      </c>
      <c r="C45" s="5">
        <f t="shared" si="5"/>
        <v>440000</v>
      </c>
      <c r="D45" s="5">
        <f t="shared" si="4"/>
        <v>3910000</v>
      </c>
      <c r="E45" s="5">
        <f t="shared" si="4"/>
        <v>268000000</v>
      </c>
      <c r="F45" s="5">
        <f t="shared" si="4"/>
        <v>0.48</v>
      </c>
      <c r="G45" s="5">
        <f t="shared" si="4"/>
        <v>0.72</v>
      </c>
      <c r="H45" s="5">
        <f t="shared" si="4"/>
        <v>0.22</v>
      </c>
      <c r="I45" s="5">
        <f t="shared" si="4"/>
        <v>0.45</v>
      </c>
      <c r="J45" s="5">
        <f t="shared" si="4"/>
        <v>0.4</v>
      </c>
      <c r="K45" s="5">
        <f t="shared" si="4"/>
        <v>0.64</v>
      </c>
      <c r="L45" s="5">
        <f t="shared" si="4"/>
        <v>2.37</v>
      </c>
      <c r="M45" s="5">
        <f t="shared" si="4"/>
        <v>0.71</v>
      </c>
    </row>
    <row r="46" spans="1:13" x14ac:dyDescent="0.25">
      <c r="A46" s="2" t="s">
        <v>24</v>
      </c>
      <c r="B46" t="str">
        <f t="shared" si="5"/>
        <v>1979 - 1994</v>
      </c>
      <c r="C46" s="5">
        <f t="shared" si="5"/>
        <v>440000</v>
      </c>
      <c r="D46" s="5">
        <f t="shared" si="4"/>
        <v>3910000</v>
      </c>
      <c r="E46" s="5">
        <f t="shared" si="4"/>
        <v>268000000</v>
      </c>
      <c r="F46" s="5">
        <f t="shared" si="4"/>
        <v>0.48</v>
      </c>
      <c r="G46" s="5">
        <f t="shared" si="4"/>
        <v>0.72</v>
      </c>
      <c r="H46" s="5">
        <f t="shared" si="4"/>
        <v>0.22</v>
      </c>
      <c r="I46" s="5">
        <f t="shared" si="4"/>
        <v>0.45</v>
      </c>
      <c r="J46" s="5">
        <f t="shared" si="4"/>
        <v>0.4</v>
      </c>
      <c r="K46" s="5">
        <f t="shared" si="4"/>
        <v>0.64</v>
      </c>
      <c r="L46" s="5">
        <f t="shared" si="4"/>
        <v>2.37</v>
      </c>
      <c r="M46" s="5">
        <f t="shared" si="4"/>
        <v>0.71</v>
      </c>
    </row>
    <row r="47" spans="1:13" x14ac:dyDescent="0.25">
      <c r="A47" s="2" t="s">
        <v>21</v>
      </c>
      <c r="B47" t="str">
        <f t="shared" si="5"/>
        <v>1979 - 1994</v>
      </c>
      <c r="C47" s="5">
        <f t="shared" si="5"/>
        <v>440000</v>
      </c>
      <c r="D47" s="5">
        <f t="shared" si="4"/>
        <v>3910000</v>
      </c>
      <c r="E47" s="5">
        <f t="shared" si="4"/>
        <v>268000000</v>
      </c>
      <c r="F47" s="5">
        <f t="shared" si="4"/>
        <v>0.48</v>
      </c>
      <c r="G47" s="5">
        <f t="shared" si="4"/>
        <v>0.72</v>
      </c>
      <c r="H47" s="5">
        <f t="shared" si="4"/>
        <v>0.22</v>
      </c>
      <c r="I47" s="5">
        <f t="shared" si="4"/>
        <v>0.45</v>
      </c>
      <c r="J47" s="5">
        <f t="shared" si="4"/>
        <v>0.4</v>
      </c>
      <c r="K47" s="5">
        <f t="shared" si="4"/>
        <v>0.64</v>
      </c>
      <c r="L47" s="5">
        <f t="shared" si="4"/>
        <v>2.37</v>
      </c>
      <c r="M47" s="5">
        <f t="shared" si="4"/>
        <v>0.71</v>
      </c>
    </row>
    <row r="48" spans="1:13" x14ac:dyDescent="0.25">
      <c r="A48" s="2" t="s">
        <v>6</v>
      </c>
      <c r="B48" t="str">
        <f t="shared" si="5"/>
        <v>1979 - 1994</v>
      </c>
      <c r="C48" s="5">
        <f t="shared" si="5"/>
        <v>440000</v>
      </c>
      <c r="D48" s="5">
        <f t="shared" si="4"/>
        <v>3910000</v>
      </c>
      <c r="E48" s="5">
        <f t="shared" si="4"/>
        <v>268000000</v>
      </c>
      <c r="F48" s="5">
        <f t="shared" si="4"/>
        <v>0.48</v>
      </c>
      <c r="G48" s="5">
        <f t="shared" si="4"/>
        <v>0.72</v>
      </c>
      <c r="H48" s="5">
        <f t="shared" si="4"/>
        <v>0.22</v>
      </c>
      <c r="I48" s="5">
        <f t="shared" si="4"/>
        <v>0.45</v>
      </c>
      <c r="J48" s="5">
        <f t="shared" si="4"/>
        <v>0.4</v>
      </c>
      <c r="K48" s="5">
        <f t="shared" si="4"/>
        <v>0.64</v>
      </c>
      <c r="L48" s="5">
        <f t="shared" si="4"/>
        <v>2.37</v>
      </c>
      <c r="M48" s="5">
        <f t="shared" si="4"/>
        <v>0.71</v>
      </c>
    </row>
    <row r="49" spans="1:13" x14ac:dyDescent="0.25">
      <c r="A49" s="2" t="s">
        <v>25</v>
      </c>
      <c r="B49" t="str">
        <f t="shared" ref="B49:H59" si="6">B48</f>
        <v>1979 - 1994</v>
      </c>
      <c r="C49" s="5">
        <f t="shared" si="6"/>
        <v>440000</v>
      </c>
      <c r="D49" s="5">
        <f t="shared" si="4"/>
        <v>3910000</v>
      </c>
      <c r="E49" s="5">
        <f t="shared" si="4"/>
        <v>268000000</v>
      </c>
      <c r="F49" s="5">
        <f t="shared" si="4"/>
        <v>0.48</v>
      </c>
      <c r="G49" s="5">
        <f t="shared" si="4"/>
        <v>0.72</v>
      </c>
      <c r="H49" s="5">
        <f t="shared" si="4"/>
        <v>0.22</v>
      </c>
      <c r="I49" s="5">
        <f t="shared" si="4"/>
        <v>0.45</v>
      </c>
      <c r="J49" s="5">
        <f t="shared" si="4"/>
        <v>0.4</v>
      </c>
      <c r="K49" s="5">
        <f t="shared" si="4"/>
        <v>0.64</v>
      </c>
      <c r="L49" s="5">
        <f t="shared" si="4"/>
        <v>2.37</v>
      </c>
      <c r="M49" s="5">
        <f t="shared" si="4"/>
        <v>0.71</v>
      </c>
    </row>
    <row r="50" spans="1:13" x14ac:dyDescent="0.25">
      <c r="A50" s="2" t="s">
        <v>5</v>
      </c>
      <c r="B50" t="str">
        <f t="shared" si="6"/>
        <v>1979 - 1994</v>
      </c>
      <c r="C50" s="5">
        <f t="shared" si="6"/>
        <v>440000</v>
      </c>
      <c r="D50" s="5">
        <f t="shared" si="4"/>
        <v>3910000</v>
      </c>
      <c r="E50" s="5">
        <f t="shared" si="4"/>
        <v>268000000</v>
      </c>
      <c r="F50" s="5">
        <f t="shared" si="4"/>
        <v>0.48</v>
      </c>
      <c r="G50" s="5">
        <f t="shared" si="4"/>
        <v>0.72</v>
      </c>
      <c r="H50" s="5">
        <f t="shared" si="4"/>
        <v>0.22</v>
      </c>
      <c r="I50" s="5">
        <f t="shared" si="4"/>
        <v>0.45</v>
      </c>
      <c r="J50" s="5">
        <f t="shared" si="4"/>
        <v>0.4</v>
      </c>
      <c r="K50" s="5">
        <f t="shared" si="4"/>
        <v>0.64</v>
      </c>
      <c r="L50" s="5">
        <f t="shared" si="4"/>
        <v>2.37</v>
      </c>
      <c r="M50" s="5">
        <f t="shared" si="4"/>
        <v>0.71</v>
      </c>
    </row>
    <row r="51" spans="1:13" x14ac:dyDescent="0.25">
      <c r="A51" s="2" t="s">
        <v>11</v>
      </c>
      <c r="B51" t="str">
        <f t="shared" si="6"/>
        <v>1979 - 1994</v>
      </c>
      <c r="C51" s="5">
        <f t="shared" si="6"/>
        <v>440000</v>
      </c>
      <c r="D51" s="5">
        <f t="shared" si="4"/>
        <v>3910000</v>
      </c>
      <c r="E51" s="5">
        <f t="shared" si="4"/>
        <v>268000000</v>
      </c>
      <c r="F51" s="5">
        <f t="shared" si="4"/>
        <v>0.48</v>
      </c>
      <c r="G51" s="5">
        <f t="shared" si="4"/>
        <v>0.72</v>
      </c>
      <c r="H51" s="5">
        <f t="shared" si="4"/>
        <v>0.22</v>
      </c>
      <c r="I51" s="5">
        <f t="shared" si="4"/>
        <v>0.45</v>
      </c>
      <c r="J51" s="5">
        <f t="shared" si="4"/>
        <v>0.4</v>
      </c>
      <c r="K51" s="5">
        <f t="shared" si="4"/>
        <v>0.64</v>
      </c>
      <c r="L51" s="5">
        <f t="shared" si="4"/>
        <v>2.37</v>
      </c>
      <c r="M51" s="5">
        <f t="shared" si="4"/>
        <v>0.71</v>
      </c>
    </row>
    <row r="52" spans="1:13" x14ac:dyDescent="0.25">
      <c r="A52" s="2" t="s">
        <v>13</v>
      </c>
      <c r="B52" t="str">
        <f t="shared" si="6"/>
        <v>1979 - 1994</v>
      </c>
      <c r="C52" s="5">
        <f t="shared" si="6"/>
        <v>440000</v>
      </c>
      <c r="D52" s="5">
        <f t="shared" si="4"/>
        <v>3910000</v>
      </c>
      <c r="E52" s="5">
        <f t="shared" si="4"/>
        <v>268000000</v>
      </c>
      <c r="F52" s="5">
        <f t="shared" si="4"/>
        <v>0.48</v>
      </c>
      <c r="G52" s="5">
        <f t="shared" si="4"/>
        <v>0.72</v>
      </c>
      <c r="H52" s="5">
        <f t="shared" si="4"/>
        <v>0.22</v>
      </c>
      <c r="I52" s="5">
        <f t="shared" si="4"/>
        <v>0.45</v>
      </c>
      <c r="J52" s="5">
        <f t="shared" si="4"/>
        <v>0.4</v>
      </c>
      <c r="K52" s="5">
        <f t="shared" si="4"/>
        <v>0.64</v>
      </c>
      <c r="L52" s="5">
        <f t="shared" si="4"/>
        <v>2.37</v>
      </c>
      <c r="M52" s="5">
        <f t="shared" si="4"/>
        <v>0.71</v>
      </c>
    </row>
    <row r="53" spans="1:13" x14ac:dyDescent="0.25">
      <c r="A53" s="2" t="s">
        <v>12</v>
      </c>
      <c r="B53" t="str">
        <f t="shared" si="6"/>
        <v>1979 - 1994</v>
      </c>
      <c r="C53" s="5">
        <f t="shared" si="6"/>
        <v>440000</v>
      </c>
      <c r="D53" s="5">
        <f t="shared" si="4"/>
        <v>3910000</v>
      </c>
      <c r="E53" s="5">
        <f t="shared" si="4"/>
        <v>268000000</v>
      </c>
      <c r="F53" s="5">
        <f t="shared" si="4"/>
        <v>0.48</v>
      </c>
      <c r="G53" s="5">
        <f t="shared" si="4"/>
        <v>0.72</v>
      </c>
      <c r="H53" s="5">
        <f t="shared" si="4"/>
        <v>0.22</v>
      </c>
      <c r="I53" s="5">
        <f t="shared" si="4"/>
        <v>0.45</v>
      </c>
      <c r="J53" s="5">
        <f t="shared" si="4"/>
        <v>0.4</v>
      </c>
      <c r="K53" s="5">
        <f t="shared" si="4"/>
        <v>0.64</v>
      </c>
      <c r="L53" s="5">
        <f t="shared" si="4"/>
        <v>2.37</v>
      </c>
      <c r="M53" s="5">
        <f t="shared" si="4"/>
        <v>0.71</v>
      </c>
    </row>
    <row r="54" spans="1:13" x14ac:dyDescent="0.25">
      <c r="A54" s="2" t="s">
        <v>17</v>
      </c>
      <c r="B54" t="str">
        <f t="shared" si="6"/>
        <v>1979 - 1994</v>
      </c>
      <c r="C54" s="5">
        <f t="shared" si="6"/>
        <v>440000</v>
      </c>
      <c r="D54" s="5">
        <f t="shared" si="4"/>
        <v>3910000</v>
      </c>
      <c r="E54" s="5">
        <f t="shared" si="4"/>
        <v>268000000</v>
      </c>
      <c r="F54" s="5">
        <f t="shared" si="4"/>
        <v>0.48</v>
      </c>
      <c r="G54" s="5">
        <f t="shared" si="4"/>
        <v>0.72</v>
      </c>
      <c r="H54" s="5">
        <f t="shared" si="4"/>
        <v>0.22</v>
      </c>
      <c r="I54" s="5">
        <f t="shared" si="4"/>
        <v>0.45</v>
      </c>
      <c r="J54" s="5">
        <f t="shared" si="4"/>
        <v>0.4</v>
      </c>
      <c r="K54" s="5">
        <f t="shared" si="4"/>
        <v>0.64</v>
      </c>
      <c r="L54" s="5">
        <f t="shared" si="4"/>
        <v>2.37</v>
      </c>
      <c r="M54" s="5">
        <f t="shared" si="4"/>
        <v>0.71</v>
      </c>
    </row>
    <row r="55" spans="1:13" x14ac:dyDescent="0.25">
      <c r="A55" s="2" t="s">
        <v>7</v>
      </c>
      <c r="B55" t="str">
        <f t="shared" si="6"/>
        <v>1979 - 1994</v>
      </c>
      <c r="C55" s="5">
        <f t="shared" si="6"/>
        <v>440000</v>
      </c>
      <c r="D55" s="5">
        <f t="shared" si="4"/>
        <v>3910000</v>
      </c>
      <c r="E55" s="5">
        <f t="shared" si="4"/>
        <v>268000000</v>
      </c>
      <c r="F55" s="5">
        <f t="shared" si="4"/>
        <v>0.48</v>
      </c>
      <c r="G55" s="5">
        <f t="shared" si="4"/>
        <v>0.72</v>
      </c>
      <c r="H55" s="5">
        <f t="shared" si="4"/>
        <v>0.22</v>
      </c>
      <c r="I55" s="5">
        <f t="shared" si="4"/>
        <v>0.45</v>
      </c>
      <c r="J55" s="5">
        <f t="shared" si="4"/>
        <v>0.4</v>
      </c>
      <c r="K55" s="5">
        <f t="shared" si="4"/>
        <v>0.64</v>
      </c>
      <c r="L55" s="5">
        <f t="shared" si="4"/>
        <v>2.37</v>
      </c>
      <c r="M55" s="5">
        <f t="shared" si="4"/>
        <v>0.71</v>
      </c>
    </row>
    <row r="56" spans="1:13" x14ac:dyDescent="0.25">
      <c r="A56" s="2" t="s">
        <v>27</v>
      </c>
      <c r="B56" t="str">
        <f t="shared" si="6"/>
        <v>1979 - 1994</v>
      </c>
      <c r="C56" s="5">
        <f t="shared" si="6"/>
        <v>440000</v>
      </c>
      <c r="D56" s="5">
        <f t="shared" si="4"/>
        <v>3910000</v>
      </c>
      <c r="E56" s="5">
        <f t="shared" si="4"/>
        <v>268000000</v>
      </c>
      <c r="F56" s="5">
        <f t="shared" si="4"/>
        <v>0.48</v>
      </c>
      <c r="G56" s="5">
        <f t="shared" si="4"/>
        <v>0.72</v>
      </c>
      <c r="H56" s="5">
        <f t="shared" si="4"/>
        <v>0.22</v>
      </c>
      <c r="I56" s="5">
        <f t="shared" si="4"/>
        <v>0.45</v>
      </c>
      <c r="J56" s="5">
        <f t="shared" si="4"/>
        <v>0.4</v>
      </c>
      <c r="K56" s="5">
        <f t="shared" si="4"/>
        <v>0.64</v>
      </c>
      <c r="L56" s="5">
        <f t="shared" si="4"/>
        <v>2.37</v>
      </c>
      <c r="M56" s="5">
        <f t="shared" si="4"/>
        <v>0.71</v>
      </c>
    </row>
    <row r="57" spans="1:13" x14ac:dyDescent="0.25">
      <c r="A57" s="2" t="s">
        <v>18</v>
      </c>
      <c r="B57" t="str">
        <f t="shared" si="6"/>
        <v>1979 - 1994</v>
      </c>
      <c r="C57" s="5">
        <f t="shared" si="6"/>
        <v>440000</v>
      </c>
      <c r="D57" s="5">
        <f t="shared" si="4"/>
        <v>3910000</v>
      </c>
      <c r="E57" s="5">
        <f t="shared" si="4"/>
        <v>268000000</v>
      </c>
      <c r="F57" s="5">
        <f t="shared" si="4"/>
        <v>0.48</v>
      </c>
      <c r="G57" s="5">
        <f t="shared" si="4"/>
        <v>0.72</v>
      </c>
      <c r="H57" s="5">
        <f t="shared" si="4"/>
        <v>0.22</v>
      </c>
      <c r="I57" s="5">
        <f t="shared" ref="I57:M59" si="7">I56</f>
        <v>0.45</v>
      </c>
      <c r="J57" s="5">
        <f t="shared" si="7"/>
        <v>0.4</v>
      </c>
      <c r="K57" s="5">
        <f t="shared" si="7"/>
        <v>0.64</v>
      </c>
      <c r="L57" s="5">
        <f t="shared" si="7"/>
        <v>2.37</v>
      </c>
      <c r="M57" s="5">
        <f t="shared" si="7"/>
        <v>0.71</v>
      </c>
    </row>
    <row r="58" spans="1:13" x14ac:dyDescent="0.25">
      <c r="A58" s="2" t="s">
        <v>3</v>
      </c>
      <c r="B58" t="str">
        <f t="shared" si="6"/>
        <v>1979 - 1994</v>
      </c>
      <c r="C58" s="5">
        <f t="shared" si="6"/>
        <v>440000</v>
      </c>
      <c r="D58" s="5">
        <f t="shared" si="6"/>
        <v>3910000</v>
      </c>
      <c r="E58" s="5">
        <f t="shared" si="6"/>
        <v>268000000</v>
      </c>
      <c r="F58" s="5">
        <f t="shared" si="6"/>
        <v>0.48</v>
      </c>
      <c r="G58" s="5">
        <f t="shared" si="6"/>
        <v>0.72</v>
      </c>
      <c r="H58" s="5">
        <f t="shared" si="6"/>
        <v>0.22</v>
      </c>
      <c r="I58" s="5">
        <f t="shared" si="7"/>
        <v>0.45</v>
      </c>
      <c r="J58" s="5">
        <f t="shared" si="7"/>
        <v>0.4</v>
      </c>
      <c r="K58" s="5">
        <f t="shared" si="7"/>
        <v>0.64</v>
      </c>
      <c r="L58" s="5">
        <f t="shared" si="7"/>
        <v>2.37</v>
      </c>
      <c r="M58" s="5">
        <f t="shared" si="7"/>
        <v>0.71</v>
      </c>
    </row>
    <row r="59" spans="1:13" x14ac:dyDescent="0.25">
      <c r="A59" s="2" t="s">
        <v>30</v>
      </c>
      <c r="B59" t="str">
        <f t="shared" si="6"/>
        <v>1979 - 1994</v>
      </c>
      <c r="C59" s="5">
        <f t="shared" si="6"/>
        <v>440000</v>
      </c>
      <c r="D59" s="5">
        <f t="shared" si="6"/>
        <v>3910000</v>
      </c>
      <c r="E59" s="5">
        <f t="shared" si="6"/>
        <v>268000000</v>
      </c>
      <c r="F59" s="5">
        <f t="shared" si="6"/>
        <v>0.48</v>
      </c>
      <c r="G59" s="5">
        <f t="shared" si="6"/>
        <v>0.72</v>
      </c>
      <c r="H59" s="5">
        <f t="shared" si="6"/>
        <v>0.22</v>
      </c>
      <c r="I59" s="5">
        <f t="shared" si="7"/>
        <v>0.45</v>
      </c>
      <c r="J59" s="5">
        <f t="shared" si="7"/>
        <v>0.4</v>
      </c>
      <c r="K59" s="5">
        <f t="shared" si="7"/>
        <v>0.64</v>
      </c>
      <c r="L59" s="5">
        <f t="shared" si="7"/>
        <v>2.37</v>
      </c>
      <c r="M59" s="5">
        <f t="shared" si="7"/>
        <v>0.71</v>
      </c>
    </row>
    <row r="60" spans="1:13" x14ac:dyDescent="0.25">
      <c r="A60" s="6" t="s">
        <v>16</v>
      </c>
      <c r="B60" t="s">
        <v>63</v>
      </c>
      <c r="C60" s="10">
        <v>270000</v>
      </c>
      <c r="D60" s="10">
        <v>2110000</v>
      </c>
      <c r="E60" s="10">
        <v>160000000</v>
      </c>
      <c r="F60" s="11">
        <v>0.44</v>
      </c>
      <c r="G60" s="11">
        <v>0.74</v>
      </c>
      <c r="H60" s="11">
        <v>0.22</v>
      </c>
      <c r="I60" s="11">
        <v>0.37</v>
      </c>
      <c r="J60" s="11">
        <v>0.23</v>
      </c>
      <c r="K60" s="11">
        <v>0.28000000000000003</v>
      </c>
      <c r="L60" s="11">
        <v>1.28</v>
      </c>
      <c r="M60" s="11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270000</v>
      </c>
      <c r="D61" s="5">
        <f t="shared" ref="D61:M86" si="8">D60</f>
        <v>2110000</v>
      </c>
      <c r="E61" s="5">
        <f t="shared" si="8"/>
        <v>160000000</v>
      </c>
      <c r="F61" s="5">
        <f t="shared" si="8"/>
        <v>0.44</v>
      </c>
      <c r="G61" s="5">
        <f t="shared" si="8"/>
        <v>0.74</v>
      </c>
      <c r="H61" s="5">
        <f t="shared" si="8"/>
        <v>0.22</v>
      </c>
      <c r="I61" s="5">
        <f t="shared" si="8"/>
        <v>0.37</v>
      </c>
      <c r="J61" s="5">
        <f t="shared" si="8"/>
        <v>0.23</v>
      </c>
      <c r="K61" s="5">
        <f t="shared" si="8"/>
        <v>0.28000000000000003</v>
      </c>
      <c r="L61" s="5">
        <f t="shared" si="8"/>
        <v>1.28</v>
      </c>
      <c r="M61" s="5">
        <f t="shared" si="8"/>
        <v>0.36</v>
      </c>
    </row>
    <row r="62" spans="1:13" x14ac:dyDescent="0.25">
      <c r="A62" s="2" t="s">
        <v>20</v>
      </c>
      <c r="B62" t="str">
        <f t="shared" ref="B62:C77" si="9">B61</f>
        <v>1995 - 2009</v>
      </c>
      <c r="C62" s="5">
        <f t="shared" si="9"/>
        <v>270000</v>
      </c>
      <c r="D62" s="5">
        <f t="shared" si="8"/>
        <v>2110000</v>
      </c>
      <c r="E62" s="5">
        <f t="shared" si="8"/>
        <v>160000000</v>
      </c>
      <c r="F62" s="5">
        <f t="shared" si="8"/>
        <v>0.44</v>
      </c>
      <c r="G62" s="5">
        <f t="shared" si="8"/>
        <v>0.74</v>
      </c>
      <c r="H62" s="5">
        <f t="shared" si="8"/>
        <v>0.22</v>
      </c>
      <c r="I62" s="5">
        <f t="shared" si="8"/>
        <v>0.37</v>
      </c>
      <c r="J62" s="5">
        <f t="shared" si="8"/>
        <v>0.23</v>
      </c>
      <c r="K62" s="5">
        <f t="shared" si="8"/>
        <v>0.28000000000000003</v>
      </c>
      <c r="L62" s="5">
        <f t="shared" si="8"/>
        <v>1.28</v>
      </c>
      <c r="M62" s="5">
        <f t="shared" si="8"/>
        <v>0.36</v>
      </c>
    </row>
    <row r="63" spans="1:13" x14ac:dyDescent="0.25">
      <c r="A63" s="2" t="s">
        <v>23</v>
      </c>
      <c r="B63" t="str">
        <f t="shared" si="9"/>
        <v>1995 - 2009</v>
      </c>
      <c r="C63" s="5">
        <f t="shared" si="9"/>
        <v>270000</v>
      </c>
      <c r="D63" s="5">
        <f t="shared" si="8"/>
        <v>2110000</v>
      </c>
      <c r="E63" s="5">
        <f t="shared" si="8"/>
        <v>160000000</v>
      </c>
      <c r="F63" s="5">
        <f t="shared" si="8"/>
        <v>0.44</v>
      </c>
      <c r="G63" s="5">
        <f t="shared" si="8"/>
        <v>0.74</v>
      </c>
      <c r="H63" s="5">
        <f t="shared" si="8"/>
        <v>0.22</v>
      </c>
      <c r="I63" s="5">
        <f t="shared" si="8"/>
        <v>0.37</v>
      </c>
      <c r="J63" s="5">
        <f t="shared" si="8"/>
        <v>0.23</v>
      </c>
      <c r="K63" s="5">
        <f t="shared" si="8"/>
        <v>0.28000000000000003</v>
      </c>
      <c r="L63" s="5">
        <f t="shared" si="8"/>
        <v>1.28</v>
      </c>
      <c r="M63" s="5">
        <f t="shared" si="8"/>
        <v>0.36</v>
      </c>
    </row>
    <row r="64" spans="1:13" x14ac:dyDescent="0.25">
      <c r="A64" s="2" t="s">
        <v>14</v>
      </c>
      <c r="B64" t="str">
        <f t="shared" si="9"/>
        <v>1995 - 2009</v>
      </c>
      <c r="C64" s="5">
        <f t="shared" si="9"/>
        <v>270000</v>
      </c>
      <c r="D64" s="5">
        <f t="shared" si="8"/>
        <v>2110000</v>
      </c>
      <c r="E64" s="5">
        <f t="shared" si="8"/>
        <v>160000000</v>
      </c>
      <c r="F64" s="5">
        <f t="shared" si="8"/>
        <v>0.44</v>
      </c>
      <c r="G64" s="5">
        <f t="shared" si="8"/>
        <v>0.74</v>
      </c>
      <c r="H64" s="5">
        <f t="shared" si="8"/>
        <v>0.22</v>
      </c>
      <c r="I64" s="5">
        <f t="shared" si="8"/>
        <v>0.37</v>
      </c>
      <c r="J64" s="5">
        <f t="shared" si="8"/>
        <v>0.23</v>
      </c>
      <c r="K64" s="5">
        <f t="shared" si="8"/>
        <v>0.28000000000000003</v>
      </c>
      <c r="L64" s="5">
        <f t="shared" si="8"/>
        <v>1.28</v>
      </c>
      <c r="M64" s="5">
        <f t="shared" si="8"/>
        <v>0.36</v>
      </c>
    </row>
    <row r="65" spans="1:13" x14ac:dyDescent="0.25">
      <c r="A65" s="2" t="s">
        <v>22</v>
      </c>
      <c r="B65" t="str">
        <f t="shared" si="9"/>
        <v>1995 - 2009</v>
      </c>
      <c r="C65" s="5">
        <f t="shared" si="9"/>
        <v>270000</v>
      </c>
      <c r="D65" s="5">
        <f t="shared" si="8"/>
        <v>2110000</v>
      </c>
      <c r="E65" s="5">
        <f t="shared" si="8"/>
        <v>160000000</v>
      </c>
      <c r="F65" s="5">
        <f t="shared" si="8"/>
        <v>0.44</v>
      </c>
      <c r="G65" s="5">
        <f t="shared" si="8"/>
        <v>0.74</v>
      </c>
      <c r="H65" s="5">
        <f t="shared" si="8"/>
        <v>0.22</v>
      </c>
      <c r="I65" s="5">
        <f t="shared" si="8"/>
        <v>0.37</v>
      </c>
      <c r="J65" s="5">
        <f t="shared" si="8"/>
        <v>0.23</v>
      </c>
      <c r="K65" s="5">
        <f t="shared" si="8"/>
        <v>0.28000000000000003</v>
      </c>
      <c r="L65" s="5">
        <f t="shared" si="8"/>
        <v>1.28</v>
      </c>
      <c r="M65" s="5">
        <f t="shared" si="8"/>
        <v>0.36</v>
      </c>
    </row>
    <row r="66" spans="1:13" x14ac:dyDescent="0.25">
      <c r="A66" s="2" t="s">
        <v>8</v>
      </c>
      <c r="B66" t="str">
        <f t="shared" si="9"/>
        <v>1995 - 2009</v>
      </c>
      <c r="C66" s="5">
        <f t="shared" si="9"/>
        <v>270000</v>
      </c>
      <c r="D66" s="5">
        <f t="shared" si="8"/>
        <v>2110000</v>
      </c>
      <c r="E66" s="5">
        <f t="shared" si="8"/>
        <v>160000000</v>
      </c>
      <c r="F66" s="5">
        <f t="shared" si="8"/>
        <v>0.44</v>
      </c>
      <c r="G66" s="5">
        <f t="shared" si="8"/>
        <v>0.74</v>
      </c>
      <c r="H66" s="5">
        <f t="shared" si="8"/>
        <v>0.22</v>
      </c>
      <c r="I66" s="5">
        <f t="shared" si="8"/>
        <v>0.37</v>
      </c>
      <c r="J66" s="5">
        <f t="shared" si="8"/>
        <v>0.23</v>
      </c>
      <c r="K66" s="5">
        <f t="shared" si="8"/>
        <v>0.28000000000000003</v>
      </c>
      <c r="L66" s="5">
        <f t="shared" si="8"/>
        <v>1.28</v>
      </c>
      <c r="M66" s="5">
        <f t="shared" si="8"/>
        <v>0.36</v>
      </c>
    </row>
    <row r="67" spans="1:13" x14ac:dyDescent="0.25">
      <c r="A67" s="2" t="s">
        <v>26</v>
      </c>
      <c r="B67" t="str">
        <f t="shared" si="9"/>
        <v>1995 - 2009</v>
      </c>
      <c r="C67" s="5">
        <f t="shared" si="9"/>
        <v>270000</v>
      </c>
      <c r="D67" s="5">
        <f t="shared" si="8"/>
        <v>2110000</v>
      </c>
      <c r="E67" s="5">
        <f t="shared" si="8"/>
        <v>160000000</v>
      </c>
      <c r="F67" s="5">
        <f t="shared" si="8"/>
        <v>0.44</v>
      </c>
      <c r="G67" s="5">
        <f t="shared" si="8"/>
        <v>0.74</v>
      </c>
      <c r="H67" s="5">
        <f t="shared" si="8"/>
        <v>0.22</v>
      </c>
      <c r="I67" s="5">
        <f t="shared" si="8"/>
        <v>0.37</v>
      </c>
      <c r="J67" s="5">
        <f t="shared" si="8"/>
        <v>0.23</v>
      </c>
      <c r="K67" s="5">
        <f t="shared" si="8"/>
        <v>0.28000000000000003</v>
      </c>
      <c r="L67" s="5">
        <f t="shared" si="8"/>
        <v>1.28</v>
      </c>
      <c r="M67" s="5">
        <f t="shared" si="8"/>
        <v>0.36</v>
      </c>
    </row>
    <row r="68" spans="1:13" x14ac:dyDescent="0.25">
      <c r="A68" s="2" t="s">
        <v>29</v>
      </c>
      <c r="B68" t="str">
        <f t="shared" si="9"/>
        <v>1995 - 2009</v>
      </c>
      <c r="C68" s="5">
        <f t="shared" si="9"/>
        <v>270000</v>
      </c>
      <c r="D68" s="5">
        <f t="shared" si="8"/>
        <v>2110000</v>
      </c>
      <c r="E68" s="5">
        <f t="shared" si="8"/>
        <v>160000000</v>
      </c>
      <c r="F68" s="5">
        <f t="shared" si="8"/>
        <v>0.44</v>
      </c>
      <c r="G68" s="5">
        <f t="shared" si="8"/>
        <v>0.74</v>
      </c>
      <c r="H68" s="5">
        <f t="shared" si="8"/>
        <v>0.22</v>
      </c>
      <c r="I68" s="5">
        <f t="shared" si="8"/>
        <v>0.37</v>
      </c>
      <c r="J68" s="5">
        <f t="shared" si="8"/>
        <v>0.23</v>
      </c>
      <c r="K68" s="5">
        <f t="shared" si="8"/>
        <v>0.28000000000000003</v>
      </c>
      <c r="L68" s="5">
        <f t="shared" si="8"/>
        <v>1.28</v>
      </c>
      <c r="M68" s="5">
        <f t="shared" si="8"/>
        <v>0.36</v>
      </c>
    </row>
    <row r="69" spans="1:13" x14ac:dyDescent="0.25">
      <c r="A69" s="2" t="s">
        <v>9</v>
      </c>
      <c r="B69" t="str">
        <f t="shared" si="9"/>
        <v>1995 - 2009</v>
      </c>
      <c r="C69" s="5">
        <f t="shared" si="9"/>
        <v>270000</v>
      </c>
      <c r="D69" s="5">
        <f t="shared" si="8"/>
        <v>2110000</v>
      </c>
      <c r="E69" s="5">
        <f t="shared" si="8"/>
        <v>160000000</v>
      </c>
      <c r="F69" s="5">
        <f t="shared" si="8"/>
        <v>0.44</v>
      </c>
      <c r="G69" s="5">
        <f t="shared" si="8"/>
        <v>0.74</v>
      </c>
      <c r="H69" s="5">
        <f t="shared" si="8"/>
        <v>0.22</v>
      </c>
      <c r="I69" s="5">
        <f t="shared" si="8"/>
        <v>0.37</v>
      </c>
      <c r="J69" s="5">
        <f t="shared" si="8"/>
        <v>0.23</v>
      </c>
      <c r="K69" s="5">
        <f t="shared" si="8"/>
        <v>0.28000000000000003</v>
      </c>
      <c r="L69" s="5">
        <f t="shared" si="8"/>
        <v>1.28</v>
      </c>
      <c r="M69" s="5">
        <f t="shared" si="8"/>
        <v>0.36</v>
      </c>
    </row>
    <row r="70" spans="1:13" x14ac:dyDescent="0.25">
      <c r="A70" s="2" t="s">
        <v>1</v>
      </c>
      <c r="B70" t="str">
        <f t="shared" si="9"/>
        <v>1995 - 2009</v>
      </c>
      <c r="C70" s="5">
        <f t="shared" si="9"/>
        <v>270000</v>
      </c>
      <c r="D70" s="5">
        <f t="shared" si="8"/>
        <v>2110000</v>
      </c>
      <c r="E70" s="5">
        <f t="shared" si="8"/>
        <v>160000000</v>
      </c>
      <c r="F70" s="5">
        <f t="shared" si="8"/>
        <v>0.44</v>
      </c>
      <c r="G70" s="5">
        <f t="shared" si="8"/>
        <v>0.74</v>
      </c>
      <c r="H70" s="5">
        <f t="shared" si="8"/>
        <v>0.22</v>
      </c>
      <c r="I70" s="5">
        <f t="shared" si="8"/>
        <v>0.37</v>
      </c>
      <c r="J70" s="5">
        <f t="shared" si="8"/>
        <v>0.23</v>
      </c>
      <c r="K70" s="5">
        <f t="shared" si="8"/>
        <v>0.28000000000000003</v>
      </c>
      <c r="L70" s="5">
        <f t="shared" si="8"/>
        <v>1.28</v>
      </c>
      <c r="M70" s="5">
        <f t="shared" si="8"/>
        <v>0.36</v>
      </c>
    </row>
    <row r="71" spans="1:13" x14ac:dyDescent="0.25">
      <c r="A71" s="2" t="s">
        <v>19</v>
      </c>
      <c r="B71" t="str">
        <f t="shared" si="9"/>
        <v>1995 - 2009</v>
      </c>
      <c r="C71" s="5">
        <f t="shared" si="9"/>
        <v>270000</v>
      </c>
      <c r="D71" s="5">
        <f t="shared" si="8"/>
        <v>2110000</v>
      </c>
      <c r="E71" s="5">
        <f t="shared" si="8"/>
        <v>160000000</v>
      </c>
      <c r="F71" s="5">
        <f t="shared" si="8"/>
        <v>0.44</v>
      </c>
      <c r="G71" s="5">
        <f t="shared" si="8"/>
        <v>0.74</v>
      </c>
      <c r="H71" s="5">
        <f t="shared" si="8"/>
        <v>0.22</v>
      </c>
      <c r="I71" s="5">
        <f t="shared" si="8"/>
        <v>0.37</v>
      </c>
      <c r="J71" s="5">
        <f t="shared" si="8"/>
        <v>0.23</v>
      </c>
      <c r="K71" s="5">
        <f t="shared" si="8"/>
        <v>0.28000000000000003</v>
      </c>
      <c r="L71" s="5">
        <f t="shared" si="8"/>
        <v>1.28</v>
      </c>
      <c r="M71" s="5">
        <f t="shared" si="8"/>
        <v>0.36</v>
      </c>
    </row>
    <row r="72" spans="1:13" x14ac:dyDescent="0.25">
      <c r="A72" s="2" t="s">
        <v>15</v>
      </c>
      <c r="B72" t="str">
        <f t="shared" si="9"/>
        <v>1995 - 2009</v>
      </c>
      <c r="C72" s="5">
        <f t="shared" si="9"/>
        <v>270000</v>
      </c>
      <c r="D72" s="5">
        <f t="shared" si="8"/>
        <v>2110000</v>
      </c>
      <c r="E72" s="5">
        <f t="shared" si="8"/>
        <v>160000000</v>
      </c>
      <c r="F72" s="5">
        <f t="shared" si="8"/>
        <v>0.44</v>
      </c>
      <c r="G72" s="5">
        <f t="shared" si="8"/>
        <v>0.74</v>
      </c>
      <c r="H72" s="5">
        <f t="shared" si="8"/>
        <v>0.22</v>
      </c>
      <c r="I72" s="5">
        <f t="shared" si="8"/>
        <v>0.37</v>
      </c>
      <c r="J72" s="5">
        <f t="shared" si="8"/>
        <v>0.23</v>
      </c>
      <c r="K72" s="5">
        <f t="shared" si="8"/>
        <v>0.28000000000000003</v>
      </c>
      <c r="L72" s="5">
        <f t="shared" si="8"/>
        <v>1.28</v>
      </c>
      <c r="M72" s="5">
        <f t="shared" si="8"/>
        <v>0.36</v>
      </c>
    </row>
    <row r="73" spans="1:13" x14ac:dyDescent="0.25">
      <c r="A73" s="2" t="s">
        <v>4</v>
      </c>
      <c r="B73" t="str">
        <f t="shared" si="9"/>
        <v>1995 - 2009</v>
      </c>
      <c r="C73" s="5">
        <f t="shared" si="9"/>
        <v>270000</v>
      </c>
      <c r="D73" s="5">
        <f t="shared" si="8"/>
        <v>2110000</v>
      </c>
      <c r="E73" s="5">
        <f t="shared" si="8"/>
        <v>160000000</v>
      </c>
      <c r="F73" s="5">
        <f t="shared" si="8"/>
        <v>0.44</v>
      </c>
      <c r="G73" s="5">
        <f t="shared" si="8"/>
        <v>0.74</v>
      </c>
      <c r="H73" s="5">
        <f t="shared" si="8"/>
        <v>0.22</v>
      </c>
      <c r="I73" s="5">
        <f t="shared" si="8"/>
        <v>0.37</v>
      </c>
      <c r="J73" s="5">
        <f t="shared" si="8"/>
        <v>0.23</v>
      </c>
      <c r="K73" s="5">
        <f t="shared" si="8"/>
        <v>0.28000000000000003</v>
      </c>
      <c r="L73" s="5">
        <f t="shared" si="8"/>
        <v>1.28</v>
      </c>
      <c r="M73" s="5">
        <f t="shared" si="8"/>
        <v>0.36</v>
      </c>
    </row>
    <row r="74" spans="1:13" x14ac:dyDescent="0.25">
      <c r="A74" s="2" t="s">
        <v>28</v>
      </c>
      <c r="B74" t="str">
        <f t="shared" si="9"/>
        <v>1995 - 2009</v>
      </c>
      <c r="C74" s="5">
        <f t="shared" si="9"/>
        <v>270000</v>
      </c>
      <c r="D74" s="5">
        <f t="shared" si="8"/>
        <v>2110000</v>
      </c>
      <c r="E74" s="5">
        <f t="shared" si="8"/>
        <v>160000000</v>
      </c>
      <c r="F74" s="5">
        <f t="shared" si="8"/>
        <v>0.44</v>
      </c>
      <c r="G74" s="5">
        <f t="shared" si="8"/>
        <v>0.74</v>
      </c>
      <c r="H74" s="5">
        <f t="shared" si="8"/>
        <v>0.22</v>
      </c>
      <c r="I74" s="5">
        <f t="shared" si="8"/>
        <v>0.37</v>
      </c>
      <c r="J74" s="5">
        <f t="shared" si="8"/>
        <v>0.23</v>
      </c>
      <c r="K74" s="5">
        <f t="shared" si="8"/>
        <v>0.28000000000000003</v>
      </c>
      <c r="L74" s="5">
        <f t="shared" si="8"/>
        <v>1.28</v>
      </c>
      <c r="M74" s="5">
        <f t="shared" si="8"/>
        <v>0.36</v>
      </c>
    </row>
    <row r="75" spans="1:13" x14ac:dyDescent="0.25">
      <c r="A75" s="2" t="s">
        <v>24</v>
      </c>
      <c r="B75" t="str">
        <f t="shared" si="9"/>
        <v>1995 - 2009</v>
      </c>
      <c r="C75" s="5">
        <f t="shared" si="9"/>
        <v>270000</v>
      </c>
      <c r="D75" s="5">
        <f t="shared" si="8"/>
        <v>2110000</v>
      </c>
      <c r="E75" s="5">
        <f t="shared" si="8"/>
        <v>160000000</v>
      </c>
      <c r="F75" s="5">
        <f t="shared" si="8"/>
        <v>0.44</v>
      </c>
      <c r="G75" s="5">
        <f t="shared" si="8"/>
        <v>0.74</v>
      </c>
      <c r="H75" s="5">
        <f t="shared" si="8"/>
        <v>0.22</v>
      </c>
      <c r="I75" s="5">
        <f t="shared" si="8"/>
        <v>0.37</v>
      </c>
      <c r="J75" s="5">
        <f t="shared" si="8"/>
        <v>0.23</v>
      </c>
      <c r="K75" s="5">
        <f t="shared" si="8"/>
        <v>0.28000000000000003</v>
      </c>
      <c r="L75" s="5">
        <f t="shared" si="8"/>
        <v>1.28</v>
      </c>
      <c r="M75" s="5">
        <f t="shared" si="8"/>
        <v>0.36</v>
      </c>
    </row>
    <row r="76" spans="1:13" x14ac:dyDescent="0.25">
      <c r="A76" s="2" t="s">
        <v>21</v>
      </c>
      <c r="B76" t="str">
        <f t="shared" si="9"/>
        <v>1995 - 2009</v>
      </c>
      <c r="C76" s="5">
        <f t="shared" si="9"/>
        <v>270000</v>
      </c>
      <c r="D76" s="5">
        <f t="shared" si="8"/>
        <v>2110000</v>
      </c>
      <c r="E76" s="5">
        <f t="shared" si="8"/>
        <v>160000000</v>
      </c>
      <c r="F76" s="5">
        <f t="shared" si="8"/>
        <v>0.44</v>
      </c>
      <c r="G76" s="5">
        <f t="shared" si="8"/>
        <v>0.74</v>
      </c>
      <c r="H76" s="5">
        <f t="shared" si="8"/>
        <v>0.22</v>
      </c>
      <c r="I76" s="5">
        <f t="shared" si="8"/>
        <v>0.37</v>
      </c>
      <c r="J76" s="5">
        <f t="shared" si="8"/>
        <v>0.23</v>
      </c>
      <c r="K76" s="5">
        <f t="shared" si="8"/>
        <v>0.28000000000000003</v>
      </c>
      <c r="L76" s="5">
        <f t="shared" si="8"/>
        <v>1.28</v>
      </c>
      <c r="M76" s="5">
        <f t="shared" si="8"/>
        <v>0.36</v>
      </c>
    </row>
    <row r="77" spans="1:13" x14ac:dyDescent="0.25">
      <c r="A77" s="2" t="s">
        <v>6</v>
      </c>
      <c r="B77" t="str">
        <f t="shared" si="9"/>
        <v>1995 - 2009</v>
      </c>
      <c r="C77" s="5">
        <f t="shared" si="9"/>
        <v>270000</v>
      </c>
      <c r="D77" s="5">
        <f t="shared" si="8"/>
        <v>2110000</v>
      </c>
      <c r="E77" s="5">
        <f t="shared" si="8"/>
        <v>160000000</v>
      </c>
      <c r="F77" s="5">
        <f t="shared" si="8"/>
        <v>0.44</v>
      </c>
      <c r="G77" s="5">
        <f t="shared" si="8"/>
        <v>0.74</v>
      </c>
      <c r="H77" s="5">
        <f t="shared" si="8"/>
        <v>0.22</v>
      </c>
      <c r="I77" s="5">
        <f t="shared" si="8"/>
        <v>0.37</v>
      </c>
      <c r="J77" s="5">
        <f t="shared" si="8"/>
        <v>0.23</v>
      </c>
      <c r="K77" s="5">
        <f t="shared" si="8"/>
        <v>0.28000000000000003</v>
      </c>
      <c r="L77" s="5">
        <f t="shared" si="8"/>
        <v>1.28</v>
      </c>
      <c r="M77" s="5">
        <f t="shared" si="8"/>
        <v>0.36</v>
      </c>
    </row>
    <row r="78" spans="1:13" x14ac:dyDescent="0.25">
      <c r="A78" s="2" t="s">
        <v>25</v>
      </c>
      <c r="B78" t="str">
        <f t="shared" ref="B78:H88" si="10">B77</f>
        <v>1995 - 2009</v>
      </c>
      <c r="C78" s="5">
        <f t="shared" si="10"/>
        <v>270000</v>
      </c>
      <c r="D78" s="5">
        <f t="shared" si="8"/>
        <v>2110000</v>
      </c>
      <c r="E78" s="5">
        <f t="shared" si="8"/>
        <v>160000000</v>
      </c>
      <c r="F78" s="5">
        <f t="shared" si="8"/>
        <v>0.44</v>
      </c>
      <c r="G78" s="5">
        <f t="shared" si="8"/>
        <v>0.74</v>
      </c>
      <c r="H78" s="5">
        <f t="shared" si="8"/>
        <v>0.22</v>
      </c>
      <c r="I78" s="5">
        <f t="shared" si="8"/>
        <v>0.37</v>
      </c>
      <c r="J78" s="5">
        <f t="shared" si="8"/>
        <v>0.23</v>
      </c>
      <c r="K78" s="5">
        <f t="shared" si="8"/>
        <v>0.28000000000000003</v>
      </c>
      <c r="L78" s="5">
        <f t="shared" si="8"/>
        <v>1.28</v>
      </c>
      <c r="M78" s="5">
        <f t="shared" si="8"/>
        <v>0.36</v>
      </c>
    </row>
    <row r="79" spans="1:13" x14ac:dyDescent="0.25">
      <c r="A79" s="2" t="s">
        <v>5</v>
      </c>
      <c r="B79" t="str">
        <f t="shared" si="10"/>
        <v>1995 - 2009</v>
      </c>
      <c r="C79" s="5">
        <f t="shared" si="10"/>
        <v>270000</v>
      </c>
      <c r="D79" s="5">
        <f t="shared" si="8"/>
        <v>2110000</v>
      </c>
      <c r="E79" s="5">
        <f t="shared" si="8"/>
        <v>160000000</v>
      </c>
      <c r="F79" s="5">
        <f t="shared" si="8"/>
        <v>0.44</v>
      </c>
      <c r="G79" s="5">
        <f t="shared" si="8"/>
        <v>0.74</v>
      </c>
      <c r="H79" s="5">
        <f t="shared" si="8"/>
        <v>0.22</v>
      </c>
      <c r="I79" s="5">
        <f t="shared" si="8"/>
        <v>0.37</v>
      </c>
      <c r="J79" s="5">
        <f t="shared" si="8"/>
        <v>0.23</v>
      </c>
      <c r="K79" s="5">
        <f t="shared" si="8"/>
        <v>0.28000000000000003</v>
      </c>
      <c r="L79" s="5">
        <f t="shared" si="8"/>
        <v>1.28</v>
      </c>
      <c r="M79" s="5">
        <f t="shared" si="8"/>
        <v>0.36</v>
      </c>
    </row>
    <row r="80" spans="1:13" x14ac:dyDescent="0.25">
      <c r="A80" s="2" t="s">
        <v>11</v>
      </c>
      <c r="B80" t="str">
        <f t="shared" si="10"/>
        <v>1995 - 2009</v>
      </c>
      <c r="C80" s="5">
        <f t="shared" si="10"/>
        <v>270000</v>
      </c>
      <c r="D80" s="5">
        <f t="shared" si="8"/>
        <v>2110000</v>
      </c>
      <c r="E80" s="5">
        <f t="shared" si="8"/>
        <v>160000000</v>
      </c>
      <c r="F80" s="5">
        <f t="shared" si="8"/>
        <v>0.44</v>
      </c>
      <c r="G80" s="5">
        <f t="shared" si="8"/>
        <v>0.74</v>
      </c>
      <c r="H80" s="5">
        <f t="shared" si="8"/>
        <v>0.22</v>
      </c>
      <c r="I80" s="5">
        <f t="shared" si="8"/>
        <v>0.37</v>
      </c>
      <c r="J80" s="5">
        <f t="shared" si="8"/>
        <v>0.23</v>
      </c>
      <c r="K80" s="5">
        <f t="shared" si="8"/>
        <v>0.28000000000000003</v>
      </c>
      <c r="L80" s="5">
        <f t="shared" si="8"/>
        <v>1.28</v>
      </c>
      <c r="M80" s="5">
        <f t="shared" si="8"/>
        <v>0.36</v>
      </c>
    </row>
    <row r="81" spans="1:13" x14ac:dyDescent="0.25">
      <c r="A81" s="2" t="s">
        <v>13</v>
      </c>
      <c r="B81" t="str">
        <f t="shared" si="10"/>
        <v>1995 - 2009</v>
      </c>
      <c r="C81" s="5">
        <f t="shared" si="10"/>
        <v>270000</v>
      </c>
      <c r="D81" s="5">
        <f t="shared" si="8"/>
        <v>2110000</v>
      </c>
      <c r="E81" s="5">
        <f t="shared" si="8"/>
        <v>160000000</v>
      </c>
      <c r="F81" s="5">
        <f t="shared" si="8"/>
        <v>0.44</v>
      </c>
      <c r="G81" s="5">
        <f t="shared" si="8"/>
        <v>0.74</v>
      </c>
      <c r="H81" s="5">
        <f t="shared" si="8"/>
        <v>0.22</v>
      </c>
      <c r="I81" s="5">
        <f t="shared" si="8"/>
        <v>0.37</v>
      </c>
      <c r="J81" s="5">
        <f t="shared" si="8"/>
        <v>0.23</v>
      </c>
      <c r="K81" s="5">
        <f t="shared" si="8"/>
        <v>0.28000000000000003</v>
      </c>
      <c r="L81" s="5">
        <f t="shared" si="8"/>
        <v>1.28</v>
      </c>
      <c r="M81" s="5">
        <f t="shared" si="8"/>
        <v>0.36</v>
      </c>
    </row>
    <row r="82" spans="1:13" x14ac:dyDescent="0.25">
      <c r="A82" s="2" t="s">
        <v>12</v>
      </c>
      <c r="B82" t="str">
        <f t="shared" si="10"/>
        <v>1995 - 2009</v>
      </c>
      <c r="C82" s="5">
        <f t="shared" si="10"/>
        <v>270000</v>
      </c>
      <c r="D82" s="5">
        <f t="shared" si="8"/>
        <v>2110000</v>
      </c>
      <c r="E82" s="5">
        <f t="shared" si="8"/>
        <v>160000000</v>
      </c>
      <c r="F82" s="5">
        <f t="shared" si="8"/>
        <v>0.44</v>
      </c>
      <c r="G82" s="5">
        <f t="shared" si="8"/>
        <v>0.74</v>
      </c>
      <c r="H82" s="5">
        <f t="shared" si="8"/>
        <v>0.22</v>
      </c>
      <c r="I82" s="5">
        <f t="shared" si="8"/>
        <v>0.37</v>
      </c>
      <c r="J82" s="5">
        <f t="shared" si="8"/>
        <v>0.23</v>
      </c>
      <c r="K82" s="5">
        <f t="shared" si="8"/>
        <v>0.28000000000000003</v>
      </c>
      <c r="L82" s="5">
        <f t="shared" si="8"/>
        <v>1.28</v>
      </c>
      <c r="M82" s="5">
        <f t="shared" si="8"/>
        <v>0.36</v>
      </c>
    </row>
    <row r="83" spans="1:13" x14ac:dyDescent="0.25">
      <c r="A83" s="2" t="s">
        <v>17</v>
      </c>
      <c r="B83" t="str">
        <f t="shared" si="10"/>
        <v>1995 - 2009</v>
      </c>
      <c r="C83" s="5">
        <f t="shared" si="10"/>
        <v>270000</v>
      </c>
      <c r="D83" s="5">
        <f t="shared" si="8"/>
        <v>2110000</v>
      </c>
      <c r="E83" s="5">
        <f t="shared" si="8"/>
        <v>160000000</v>
      </c>
      <c r="F83" s="5">
        <f t="shared" si="8"/>
        <v>0.44</v>
      </c>
      <c r="G83" s="5">
        <f t="shared" si="8"/>
        <v>0.74</v>
      </c>
      <c r="H83" s="5">
        <f t="shared" si="8"/>
        <v>0.22</v>
      </c>
      <c r="I83" s="5">
        <f t="shared" si="8"/>
        <v>0.37</v>
      </c>
      <c r="J83" s="5">
        <f t="shared" si="8"/>
        <v>0.23</v>
      </c>
      <c r="K83" s="5">
        <f t="shared" si="8"/>
        <v>0.28000000000000003</v>
      </c>
      <c r="L83" s="5">
        <f t="shared" si="8"/>
        <v>1.28</v>
      </c>
      <c r="M83" s="5">
        <f t="shared" si="8"/>
        <v>0.36</v>
      </c>
    </row>
    <row r="84" spans="1:13" x14ac:dyDescent="0.25">
      <c r="A84" s="2" t="s">
        <v>7</v>
      </c>
      <c r="B84" t="str">
        <f t="shared" si="10"/>
        <v>1995 - 2009</v>
      </c>
      <c r="C84" s="5">
        <f t="shared" si="10"/>
        <v>270000</v>
      </c>
      <c r="D84" s="5">
        <f t="shared" si="8"/>
        <v>2110000</v>
      </c>
      <c r="E84" s="5">
        <f t="shared" si="8"/>
        <v>160000000</v>
      </c>
      <c r="F84" s="5">
        <f t="shared" si="8"/>
        <v>0.44</v>
      </c>
      <c r="G84" s="5">
        <f t="shared" si="8"/>
        <v>0.74</v>
      </c>
      <c r="H84" s="5">
        <f t="shared" si="8"/>
        <v>0.22</v>
      </c>
      <c r="I84" s="5">
        <f t="shared" si="8"/>
        <v>0.37</v>
      </c>
      <c r="J84" s="5">
        <f t="shared" si="8"/>
        <v>0.23</v>
      </c>
      <c r="K84" s="5">
        <f t="shared" si="8"/>
        <v>0.28000000000000003</v>
      </c>
      <c r="L84" s="5">
        <f t="shared" si="8"/>
        <v>1.28</v>
      </c>
      <c r="M84" s="5">
        <f t="shared" si="8"/>
        <v>0.36</v>
      </c>
    </row>
    <row r="85" spans="1:13" x14ac:dyDescent="0.25">
      <c r="A85" s="2" t="s">
        <v>27</v>
      </c>
      <c r="B85" t="str">
        <f t="shared" si="10"/>
        <v>1995 - 2009</v>
      </c>
      <c r="C85" s="5">
        <f t="shared" si="10"/>
        <v>270000</v>
      </c>
      <c r="D85" s="5">
        <f t="shared" si="8"/>
        <v>2110000</v>
      </c>
      <c r="E85" s="5">
        <f t="shared" si="8"/>
        <v>160000000</v>
      </c>
      <c r="F85" s="5">
        <f t="shared" si="8"/>
        <v>0.44</v>
      </c>
      <c r="G85" s="5">
        <f t="shared" si="8"/>
        <v>0.74</v>
      </c>
      <c r="H85" s="5">
        <f t="shared" si="8"/>
        <v>0.22</v>
      </c>
      <c r="I85" s="5">
        <f t="shared" si="8"/>
        <v>0.37</v>
      </c>
      <c r="J85" s="5">
        <f t="shared" si="8"/>
        <v>0.23</v>
      </c>
      <c r="K85" s="5">
        <f t="shared" si="8"/>
        <v>0.28000000000000003</v>
      </c>
      <c r="L85" s="5">
        <f t="shared" si="8"/>
        <v>1.28</v>
      </c>
      <c r="M85" s="5">
        <f t="shared" si="8"/>
        <v>0.36</v>
      </c>
    </row>
    <row r="86" spans="1:13" x14ac:dyDescent="0.25">
      <c r="A86" s="2" t="s">
        <v>18</v>
      </c>
      <c r="B86" t="str">
        <f t="shared" si="10"/>
        <v>1995 - 2009</v>
      </c>
      <c r="C86" s="5">
        <f t="shared" si="10"/>
        <v>270000</v>
      </c>
      <c r="D86" s="5">
        <f t="shared" si="8"/>
        <v>2110000</v>
      </c>
      <c r="E86" s="5">
        <f t="shared" si="8"/>
        <v>160000000</v>
      </c>
      <c r="F86" s="5">
        <f t="shared" si="8"/>
        <v>0.44</v>
      </c>
      <c r="G86" s="5">
        <f t="shared" si="8"/>
        <v>0.74</v>
      </c>
      <c r="H86" s="5">
        <f t="shared" si="8"/>
        <v>0.22</v>
      </c>
      <c r="I86" s="5">
        <f t="shared" ref="I86:M88" si="11">I85</f>
        <v>0.37</v>
      </c>
      <c r="J86" s="5">
        <f t="shared" si="11"/>
        <v>0.23</v>
      </c>
      <c r="K86" s="5">
        <f t="shared" si="11"/>
        <v>0.28000000000000003</v>
      </c>
      <c r="L86" s="5">
        <f t="shared" si="11"/>
        <v>1.28</v>
      </c>
      <c r="M86" s="5">
        <f t="shared" si="11"/>
        <v>0.36</v>
      </c>
    </row>
    <row r="87" spans="1:13" x14ac:dyDescent="0.25">
      <c r="A87" s="2" t="s">
        <v>3</v>
      </c>
      <c r="B87" t="str">
        <f t="shared" si="10"/>
        <v>1995 - 2009</v>
      </c>
      <c r="C87" s="5">
        <f t="shared" si="10"/>
        <v>270000</v>
      </c>
      <c r="D87" s="5">
        <f t="shared" si="10"/>
        <v>2110000</v>
      </c>
      <c r="E87" s="5">
        <f t="shared" si="10"/>
        <v>160000000</v>
      </c>
      <c r="F87" s="5">
        <f t="shared" si="10"/>
        <v>0.44</v>
      </c>
      <c r="G87" s="5">
        <f t="shared" si="10"/>
        <v>0.74</v>
      </c>
      <c r="H87" s="5">
        <f t="shared" si="10"/>
        <v>0.22</v>
      </c>
      <c r="I87" s="5">
        <f t="shared" si="11"/>
        <v>0.37</v>
      </c>
      <c r="J87" s="5">
        <f t="shared" si="11"/>
        <v>0.23</v>
      </c>
      <c r="K87" s="5">
        <f t="shared" si="11"/>
        <v>0.28000000000000003</v>
      </c>
      <c r="L87" s="5">
        <f t="shared" si="11"/>
        <v>1.28</v>
      </c>
      <c r="M87" s="5">
        <f t="shared" si="11"/>
        <v>0.36</v>
      </c>
    </row>
    <row r="88" spans="1:13" x14ac:dyDescent="0.25">
      <c r="A88" s="2" t="s">
        <v>30</v>
      </c>
      <c r="B88" t="str">
        <f t="shared" si="10"/>
        <v>1995 - 2009</v>
      </c>
      <c r="C88" s="5">
        <f t="shared" si="10"/>
        <v>270000</v>
      </c>
      <c r="D88" s="5">
        <f t="shared" si="10"/>
        <v>2110000</v>
      </c>
      <c r="E88" s="5">
        <f t="shared" si="10"/>
        <v>160000000</v>
      </c>
      <c r="F88" s="5">
        <f t="shared" si="10"/>
        <v>0.44</v>
      </c>
      <c r="G88" s="5">
        <f t="shared" si="10"/>
        <v>0.74</v>
      </c>
      <c r="H88" s="5">
        <f t="shared" si="10"/>
        <v>0.22</v>
      </c>
      <c r="I88" s="5">
        <f t="shared" si="11"/>
        <v>0.37</v>
      </c>
      <c r="J88" s="5">
        <f t="shared" si="11"/>
        <v>0.23</v>
      </c>
      <c r="K88" s="5">
        <f t="shared" si="11"/>
        <v>0.28000000000000003</v>
      </c>
      <c r="L88" s="5">
        <f t="shared" si="11"/>
        <v>1.28</v>
      </c>
      <c r="M88" s="5">
        <f t="shared" si="11"/>
        <v>0.36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0DE7-20C8-4229-9006-35A86E5E3EB9}">
  <dimension ref="A1:M88"/>
  <sheetViews>
    <sheetView workbookViewId="0">
      <selection activeCell="C1" sqref="C1:M1"/>
    </sheetView>
  </sheetViews>
  <sheetFormatPr defaultColWidth="14.28515625" defaultRowHeight="15" x14ac:dyDescent="0.25"/>
  <sheetData>
    <row r="1" spans="1:13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x14ac:dyDescent="0.25">
      <c r="A2" s="2" t="s">
        <v>16</v>
      </c>
      <c r="B2" t="s">
        <v>61</v>
      </c>
      <c r="C2" s="10">
        <v>2340000</v>
      </c>
      <c r="D2" s="10">
        <v>14820000</v>
      </c>
      <c r="E2" s="10">
        <v>965000000</v>
      </c>
      <c r="F2" s="11">
        <v>0.43</v>
      </c>
      <c r="G2" s="11">
        <v>0.76</v>
      </c>
      <c r="H2" s="11">
        <v>0.19</v>
      </c>
      <c r="I2" s="11">
        <v>0.37</v>
      </c>
      <c r="J2" s="11">
        <v>0.77</v>
      </c>
      <c r="K2" s="11">
        <v>1.1499999999999999</v>
      </c>
      <c r="L2" s="11">
        <v>2.64</v>
      </c>
      <c r="M2" s="11">
        <v>1.05</v>
      </c>
    </row>
    <row r="3" spans="1:13" x14ac:dyDescent="0.25">
      <c r="A3" s="2" t="s">
        <v>10</v>
      </c>
      <c r="B3" t="str">
        <f>B2</f>
        <v>before 1978</v>
      </c>
      <c r="C3" s="5">
        <f>C2</f>
        <v>2340000</v>
      </c>
      <c r="D3" s="5">
        <f t="shared" ref="D3:M28" si="0">D2</f>
        <v>14820000</v>
      </c>
      <c r="E3" s="5">
        <f t="shared" si="0"/>
        <v>965000000</v>
      </c>
      <c r="F3" s="5">
        <f t="shared" si="0"/>
        <v>0.43</v>
      </c>
      <c r="G3" s="5">
        <f t="shared" si="0"/>
        <v>0.76</v>
      </c>
      <c r="H3" s="5">
        <f t="shared" si="0"/>
        <v>0.19</v>
      </c>
      <c r="I3" s="5">
        <f t="shared" si="0"/>
        <v>0.37</v>
      </c>
      <c r="J3" s="5">
        <f t="shared" si="0"/>
        <v>0.77</v>
      </c>
      <c r="K3" s="5">
        <f t="shared" si="0"/>
        <v>1.1499999999999999</v>
      </c>
      <c r="L3" s="5">
        <f t="shared" si="0"/>
        <v>2.64</v>
      </c>
      <c r="M3" s="5">
        <f t="shared" si="0"/>
        <v>1.05</v>
      </c>
    </row>
    <row r="4" spans="1:13" x14ac:dyDescent="0.25">
      <c r="A4" s="2" t="s">
        <v>20</v>
      </c>
      <c r="B4" t="str">
        <f t="shared" ref="B4:C19" si="1">B3</f>
        <v>before 1978</v>
      </c>
      <c r="C4" s="5">
        <f t="shared" si="1"/>
        <v>2340000</v>
      </c>
      <c r="D4" s="5">
        <f t="shared" si="0"/>
        <v>14820000</v>
      </c>
      <c r="E4" s="5">
        <f t="shared" si="0"/>
        <v>965000000</v>
      </c>
      <c r="F4" s="5">
        <f t="shared" si="0"/>
        <v>0.43</v>
      </c>
      <c r="G4" s="5">
        <f t="shared" si="0"/>
        <v>0.76</v>
      </c>
      <c r="H4" s="5">
        <f t="shared" si="0"/>
        <v>0.19</v>
      </c>
      <c r="I4" s="5">
        <f t="shared" si="0"/>
        <v>0.37</v>
      </c>
      <c r="J4" s="5">
        <f t="shared" si="0"/>
        <v>0.77</v>
      </c>
      <c r="K4" s="5">
        <f t="shared" si="0"/>
        <v>1.1499999999999999</v>
      </c>
      <c r="L4" s="5">
        <f t="shared" si="0"/>
        <v>2.64</v>
      </c>
      <c r="M4" s="5">
        <f t="shared" si="0"/>
        <v>1.05</v>
      </c>
    </row>
    <row r="5" spans="1:13" x14ac:dyDescent="0.25">
      <c r="A5" s="2" t="s">
        <v>23</v>
      </c>
      <c r="B5" t="str">
        <f t="shared" si="1"/>
        <v>before 1978</v>
      </c>
      <c r="C5" s="5">
        <f t="shared" si="1"/>
        <v>2340000</v>
      </c>
      <c r="D5" s="5">
        <f t="shared" si="0"/>
        <v>14820000</v>
      </c>
      <c r="E5" s="5">
        <f t="shared" si="0"/>
        <v>965000000</v>
      </c>
      <c r="F5" s="5">
        <f t="shared" si="0"/>
        <v>0.43</v>
      </c>
      <c r="G5" s="5">
        <f t="shared" si="0"/>
        <v>0.76</v>
      </c>
      <c r="H5" s="5">
        <f t="shared" si="0"/>
        <v>0.19</v>
      </c>
      <c r="I5" s="5">
        <f t="shared" si="0"/>
        <v>0.37</v>
      </c>
      <c r="J5" s="5">
        <f t="shared" si="0"/>
        <v>0.77</v>
      </c>
      <c r="K5" s="5">
        <f t="shared" si="0"/>
        <v>1.1499999999999999</v>
      </c>
      <c r="L5" s="5">
        <f t="shared" si="0"/>
        <v>2.64</v>
      </c>
      <c r="M5" s="5">
        <f t="shared" si="0"/>
        <v>1.05</v>
      </c>
    </row>
    <row r="6" spans="1:13" x14ac:dyDescent="0.25">
      <c r="A6" s="2" t="s">
        <v>14</v>
      </c>
      <c r="B6" t="str">
        <f t="shared" si="1"/>
        <v>before 1978</v>
      </c>
      <c r="C6" s="5">
        <f t="shared" si="1"/>
        <v>2340000</v>
      </c>
      <c r="D6" s="5">
        <f t="shared" si="0"/>
        <v>14820000</v>
      </c>
      <c r="E6" s="5">
        <f t="shared" si="0"/>
        <v>965000000</v>
      </c>
      <c r="F6" s="5">
        <f t="shared" si="0"/>
        <v>0.43</v>
      </c>
      <c r="G6" s="5">
        <f t="shared" si="0"/>
        <v>0.76</v>
      </c>
      <c r="H6" s="5">
        <f t="shared" si="0"/>
        <v>0.19</v>
      </c>
      <c r="I6" s="5">
        <f t="shared" si="0"/>
        <v>0.37</v>
      </c>
      <c r="J6" s="5">
        <f t="shared" si="0"/>
        <v>0.77</v>
      </c>
      <c r="K6" s="5">
        <f t="shared" si="0"/>
        <v>1.1499999999999999</v>
      </c>
      <c r="L6" s="5">
        <f t="shared" si="0"/>
        <v>2.64</v>
      </c>
      <c r="M6" s="5">
        <f t="shared" si="0"/>
        <v>1.05</v>
      </c>
    </row>
    <row r="7" spans="1:13" x14ac:dyDescent="0.25">
      <c r="A7" s="2" t="s">
        <v>22</v>
      </c>
      <c r="B7" t="str">
        <f t="shared" si="1"/>
        <v>before 1978</v>
      </c>
      <c r="C7" s="5">
        <f t="shared" si="1"/>
        <v>2340000</v>
      </c>
      <c r="D7" s="5">
        <f t="shared" si="0"/>
        <v>14820000</v>
      </c>
      <c r="E7" s="5">
        <f t="shared" si="0"/>
        <v>965000000</v>
      </c>
      <c r="F7" s="5">
        <f t="shared" si="0"/>
        <v>0.43</v>
      </c>
      <c r="G7" s="5">
        <f t="shared" si="0"/>
        <v>0.76</v>
      </c>
      <c r="H7" s="5">
        <f t="shared" si="0"/>
        <v>0.19</v>
      </c>
      <c r="I7" s="5">
        <f t="shared" si="0"/>
        <v>0.37</v>
      </c>
      <c r="J7" s="5">
        <f t="shared" si="0"/>
        <v>0.77</v>
      </c>
      <c r="K7" s="5">
        <f t="shared" si="0"/>
        <v>1.1499999999999999</v>
      </c>
      <c r="L7" s="5">
        <f t="shared" si="0"/>
        <v>2.64</v>
      </c>
      <c r="M7" s="5">
        <f t="shared" si="0"/>
        <v>1.05</v>
      </c>
    </row>
    <row r="8" spans="1:13" x14ac:dyDescent="0.25">
      <c r="A8" s="2" t="s">
        <v>8</v>
      </c>
      <c r="B8" t="str">
        <f t="shared" si="1"/>
        <v>before 1978</v>
      </c>
      <c r="C8" s="5">
        <f t="shared" si="1"/>
        <v>2340000</v>
      </c>
      <c r="D8" s="5">
        <f t="shared" si="0"/>
        <v>14820000</v>
      </c>
      <c r="E8" s="5">
        <f t="shared" si="0"/>
        <v>965000000</v>
      </c>
      <c r="F8" s="5">
        <f t="shared" si="0"/>
        <v>0.43</v>
      </c>
      <c r="G8" s="5">
        <f t="shared" si="0"/>
        <v>0.76</v>
      </c>
      <c r="H8" s="5">
        <f t="shared" si="0"/>
        <v>0.19</v>
      </c>
      <c r="I8" s="5">
        <f t="shared" si="0"/>
        <v>0.37</v>
      </c>
      <c r="J8" s="5">
        <f t="shared" si="0"/>
        <v>0.77</v>
      </c>
      <c r="K8" s="5">
        <f t="shared" si="0"/>
        <v>1.1499999999999999</v>
      </c>
      <c r="L8" s="5">
        <f t="shared" si="0"/>
        <v>2.64</v>
      </c>
      <c r="M8" s="5">
        <f t="shared" si="0"/>
        <v>1.05</v>
      </c>
    </row>
    <row r="9" spans="1:13" x14ac:dyDescent="0.25">
      <c r="A9" s="2" t="s">
        <v>26</v>
      </c>
      <c r="B9" t="str">
        <f t="shared" si="1"/>
        <v>before 1978</v>
      </c>
      <c r="C9" s="5">
        <f t="shared" si="1"/>
        <v>2340000</v>
      </c>
      <c r="D9" s="5">
        <f t="shared" si="0"/>
        <v>14820000</v>
      </c>
      <c r="E9" s="5">
        <f t="shared" si="0"/>
        <v>965000000</v>
      </c>
      <c r="F9" s="5">
        <f t="shared" si="0"/>
        <v>0.43</v>
      </c>
      <c r="G9" s="5">
        <f t="shared" si="0"/>
        <v>0.76</v>
      </c>
      <c r="H9" s="5">
        <f t="shared" si="0"/>
        <v>0.19</v>
      </c>
      <c r="I9" s="5">
        <f t="shared" si="0"/>
        <v>0.37</v>
      </c>
      <c r="J9" s="5">
        <f t="shared" si="0"/>
        <v>0.77</v>
      </c>
      <c r="K9" s="5">
        <f t="shared" si="0"/>
        <v>1.1499999999999999</v>
      </c>
      <c r="L9" s="5">
        <f t="shared" si="0"/>
        <v>2.64</v>
      </c>
      <c r="M9" s="5">
        <f t="shared" si="0"/>
        <v>1.05</v>
      </c>
    </row>
    <row r="10" spans="1:13" x14ac:dyDescent="0.25">
      <c r="A10" s="2" t="s">
        <v>29</v>
      </c>
      <c r="B10" t="str">
        <f t="shared" si="1"/>
        <v>before 1978</v>
      </c>
      <c r="C10" s="5">
        <f t="shared" si="1"/>
        <v>2340000</v>
      </c>
      <c r="D10" s="5">
        <f t="shared" si="0"/>
        <v>14820000</v>
      </c>
      <c r="E10" s="5">
        <f t="shared" si="0"/>
        <v>965000000</v>
      </c>
      <c r="F10" s="5">
        <f t="shared" si="0"/>
        <v>0.43</v>
      </c>
      <c r="G10" s="5">
        <f t="shared" si="0"/>
        <v>0.76</v>
      </c>
      <c r="H10" s="5">
        <f t="shared" si="0"/>
        <v>0.19</v>
      </c>
      <c r="I10" s="5">
        <f t="shared" si="0"/>
        <v>0.37</v>
      </c>
      <c r="J10" s="5">
        <f t="shared" si="0"/>
        <v>0.77</v>
      </c>
      <c r="K10" s="5">
        <f t="shared" si="0"/>
        <v>1.1499999999999999</v>
      </c>
      <c r="L10" s="5">
        <f t="shared" si="0"/>
        <v>2.64</v>
      </c>
      <c r="M10" s="5">
        <f t="shared" si="0"/>
        <v>1.05</v>
      </c>
    </row>
    <row r="11" spans="1:13" x14ac:dyDescent="0.25">
      <c r="A11" s="2" t="s">
        <v>9</v>
      </c>
      <c r="B11" t="str">
        <f t="shared" si="1"/>
        <v>before 1978</v>
      </c>
      <c r="C11" s="5">
        <f t="shared" si="1"/>
        <v>2340000</v>
      </c>
      <c r="D11" s="5">
        <f t="shared" si="0"/>
        <v>14820000</v>
      </c>
      <c r="E11" s="5">
        <f t="shared" si="0"/>
        <v>965000000</v>
      </c>
      <c r="F11" s="5">
        <f t="shared" si="0"/>
        <v>0.43</v>
      </c>
      <c r="G11" s="5">
        <f t="shared" si="0"/>
        <v>0.76</v>
      </c>
      <c r="H11" s="5">
        <f t="shared" si="0"/>
        <v>0.19</v>
      </c>
      <c r="I11" s="5">
        <f t="shared" si="0"/>
        <v>0.37</v>
      </c>
      <c r="J11" s="5">
        <f t="shared" si="0"/>
        <v>0.77</v>
      </c>
      <c r="K11" s="5">
        <f t="shared" si="0"/>
        <v>1.1499999999999999</v>
      </c>
      <c r="L11" s="5">
        <f t="shared" si="0"/>
        <v>2.64</v>
      </c>
      <c r="M11" s="5">
        <f t="shared" si="0"/>
        <v>1.05</v>
      </c>
    </row>
    <row r="12" spans="1:13" x14ac:dyDescent="0.25">
      <c r="A12" s="2" t="s">
        <v>1</v>
      </c>
      <c r="B12" t="str">
        <f t="shared" si="1"/>
        <v>before 1978</v>
      </c>
      <c r="C12" s="5">
        <f t="shared" si="1"/>
        <v>2340000</v>
      </c>
      <c r="D12" s="5">
        <f t="shared" si="0"/>
        <v>14820000</v>
      </c>
      <c r="E12" s="5">
        <f t="shared" si="0"/>
        <v>965000000</v>
      </c>
      <c r="F12" s="5">
        <f t="shared" si="0"/>
        <v>0.43</v>
      </c>
      <c r="G12" s="5">
        <f t="shared" si="0"/>
        <v>0.76</v>
      </c>
      <c r="H12" s="5">
        <f t="shared" si="0"/>
        <v>0.19</v>
      </c>
      <c r="I12" s="5">
        <f t="shared" si="0"/>
        <v>0.37</v>
      </c>
      <c r="J12" s="5">
        <f t="shared" si="0"/>
        <v>0.77</v>
      </c>
      <c r="K12" s="5">
        <f t="shared" si="0"/>
        <v>1.1499999999999999</v>
      </c>
      <c r="L12" s="5">
        <f t="shared" si="0"/>
        <v>2.64</v>
      </c>
      <c r="M12" s="5">
        <f t="shared" si="0"/>
        <v>1.05</v>
      </c>
    </row>
    <row r="13" spans="1:13" x14ac:dyDescent="0.25">
      <c r="A13" s="2" t="s">
        <v>19</v>
      </c>
      <c r="B13" t="str">
        <f t="shared" si="1"/>
        <v>before 1978</v>
      </c>
      <c r="C13" s="5">
        <f t="shared" si="1"/>
        <v>2340000</v>
      </c>
      <c r="D13" s="5">
        <f t="shared" si="0"/>
        <v>14820000</v>
      </c>
      <c r="E13" s="5">
        <f t="shared" si="0"/>
        <v>965000000</v>
      </c>
      <c r="F13" s="5">
        <f t="shared" si="0"/>
        <v>0.43</v>
      </c>
      <c r="G13" s="5">
        <f t="shared" si="0"/>
        <v>0.76</v>
      </c>
      <c r="H13" s="5">
        <f t="shared" si="0"/>
        <v>0.19</v>
      </c>
      <c r="I13" s="5">
        <f t="shared" si="0"/>
        <v>0.37</v>
      </c>
      <c r="J13" s="5">
        <f t="shared" si="0"/>
        <v>0.77</v>
      </c>
      <c r="K13" s="5">
        <f t="shared" si="0"/>
        <v>1.1499999999999999</v>
      </c>
      <c r="L13" s="5">
        <f t="shared" si="0"/>
        <v>2.64</v>
      </c>
      <c r="M13" s="5">
        <f t="shared" si="0"/>
        <v>1.05</v>
      </c>
    </row>
    <row r="14" spans="1:13" x14ac:dyDescent="0.25">
      <c r="A14" s="2" t="s">
        <v>15</v>
      </c>
      <c r="B14" t="str">
        <f t="shared" si="1"/>
        <v>before 1978</v>
      </c>
      <c r="C14" s="5">
        <f t="shared" si="1"/>
        <v>2340000</v>
      </c>
      <c r="D14" s="5">
        <f t="shared" si="0"/>
        <v>14820000</v>
      </c>
      <c r="E14" s="5">
        <f t="shared" si="0"/>
        <v>965000000</v>
      </c>
      <c r="F14" s="5">
        <f t="shared" si="0"/>
        <v>0.43</v>
      </c>
      <c r="G14" s="5">
        <f t="shared" si="0"/>
        <v>0.76</v>
      </c>
      <c r="H14" s="5">
        <f t="shared" si="0"/>
        <v>0.19</v>
      </c>
      <c r="I14" s="5">
        <f t="shared" si="0"/>
        <v>0.37</v>
      </c>
      <c r="J14" s="5">
        <f t="shared" si="0"/>
        <v>0.77</v>
      </c>
      <c r="K14" s="5">
        <f t="shared" si="0"/>
        <v>1.1499999999999999</v>
      </c>
      <c r="L14" s="5">
        <f t="shared" si="0"/>
        <v>2.64</v>
      </c>
      <c r="M14" s="5">
        <f t="shared" si="0"/>
        <v>1.05</v>
      </c>
    </row>
    <row r="15" spans="1:13" x14ac:dyDescent="0.25">
      <c r="A15" s="2" t="s">
        <v>4</v>
      </c>
      <c r="B15" t="str">
        <f t="shared" si="1"/>
        <v>before 1978</v>
      </c>
      <c r="C15" s="5">
        <f t="shared" si="1"/>
        <v>2340000</v>
      </c>
      <c r="D15" s="5">
        <f t="shared" si="0"/>
        <v>14820000</v>
      </c>
      <c r="E15" s="5">
        <f t="shared" si="0"/>
        <v>965000000</v>
      </c>
      <c r="F15" s="5">
        <f t="shared" si="0"/>
        <v>0.43</v>
      </c>
      <c r="G15" s="5">
        <f t="shared" si="0"/>
        <v>0.76</v>
      </c>
      <c r="H15" s="5">
        <f t="shared" si="0"/>
        <v>0.19</v>
      </c>
      <c r="I15" s="5">
        <f t="shared" si="0"/>
        <v>0.37</v>
      </c>
      <c r="J15" s="5">
        <f t="shared" si="0"/>
        <v>0.77</v>
      </c>
      <c r="K15" s="5">
        <f t="shared" si="0"/>
        <v>1.1499999999999999</v>
      </c>
      <c r="L15" s="5">
        <f t="shared" si="0"/>
        <v>2.64</v>
      </c>
      <c r="M15" s="5">
        <f t="shared" si="0"/>
        <v>1.05</v>
      </c>
    </row>
    <row r="16" spans="1:13" x14ac:dyDescent="0.25">
      <c r="A16" s="2" t="s">
        <v>28</v>
      </c>
      <c r="B16" t="str">
        <f t="shared" si="1"/>
        <v>before 1978</v>
      </c>
      <c r="C16" s="5">
        <f t="shared" si="1"/>
        <v>2340000</v>
      </c>
      <c r="D16" s="5">
        <f t="shared" si="0"/>
        <v>14820000</v>
      </c>
      <c r="E16" s="5">
        <f t="shared" si="0"/>
        <v>965000000</v>
      </c>
      <c r="F16" s="5">
        <f t="shared" si="0"/>
        <v>0.43</v>
      </c>
      <c r="G16" s="5">
        <f t="shared" si="0"/>
        <v>0.76</v>
      </c>
      <c r="H16" s="5">
        <f t="shared" si="0"/>
        <v>0.19</v>
      </c>
      <c r="I16" s="5">
        <f t="shared" si="0"/>
        <v>0.37</v>
      </c>
      <c r="J16" s="5">
        <f t="shared" si="0"/>
        <v>0.77</v>
      </c>
      <c r="K16" s="5">
        <f t="shared" si="0"/>
        <v>1.1499999999999999</v>
      </c>
      <c r="L16" s="5">
        <f t="shared" si="0"/>
        <v>2.64</v>
      </c>
      <c r="M16" s="5">
        <f t="shared" si="0"/>
        <v>1.05</v>
      </c>
    </row>
    <row r="17" spans="1:13" x14ac:dyDescent="0.25">
      <c r="A17" s="2" t="s">
        <v>24</v>
      </c>
      <c r="B17" t="str">
        <f t="shared" si="1"/>
        <v>before 1978</v>
      </c>
      <c r="C17" s="5">
        <f t="shared" si="1"/>
        <v>2340000</v>
      </c>
      <c r="D17" s="5">
        <f t="shared" si="0"/>
        <v>14820000</v>
      </c>
      <c r="E17" s="5">
        <f t="shared" si="0"/>
        <v>965000000</v>
      </c>
      <c r="F17" s="5">
        <f t="shared" si="0"/>
        <v>0.43</v>
      </c>
      <c r="G17" s="5">
        <f t="shared" si="0"/>
        <v>0.76</v>
      </c>
      <c r="H17" s="5">
        <f t="shared" si="0"/>
        <v>0.19</v>
      </c>
      <c r="I17" s="5">
        <f t="shared" si="0"/>
        <v>0.37</v>
      </c>
      <c r="J17" s="5">
        <f t="shared" si="0"/>
        <v>0.77</v>
      </c>
      <c r="K17" s="5">
        <f t="shared" si="0"/>
        <v>1.1499999999999999</v>
      </c>
      <c r="L17" s="5">
        <f t="shared" si="0"/>
        <v>2.64</v>
      </c>
      <c r="M17" s="5">
        <f t="shared" si="0"/>
        <v>1.05</v>
      </c>
    </row>
    <row r="18" spans="1:13" x14ac:dyDescent="0.25">
      <c r="A18" s="2" t="s">
        <v>21</v>
      </c>
      <c r="B18" t="str">
        <f t="shared" si="1"/>
        <v>before 1978</v>
      </c>
      <c r="C18" s="5">
        <f t="shared" si="1"/>
        <v>2340000</v>
      </c>
      <c r="D18" s="5">
        <f t="shared" si="0"/>
        <v>14820000</v>
      </c>
      <c r="E18" s="5">
        <f t="shared" si="0"/>
        <v>965000000</v>
      </c>
      <c r="F18" s="5">
        <f t="shared" si="0"/>
        <v>0.43</v>
      </c>
      <c r="G18" s="5">
        <f t="shared" si="0"/>
        <v>0.76</v>
      </c>
      <c r="H18" s="5">
        <f t="shared" si="0"/>
        <v>0.19</v>
      </c>
      <c r="I18" s="5">
        <f t="shared" si="0"/>
        <v>0.37</v>
      </c>
      <c r="J18" s="5">
        <f t="shared" si="0"/>
        <v>0.77</v>
      </c>
      <c r="K18" s="5">
        <f t="shared" si="0"/>
        <v>1.1499999999999999</v>
      </c>
      <c r="L18" s="5">
        <f t="shared" si="0"/>
        <v>2.64</v>
      </c>
      <c r="M18" s="5">
        <f t="shared" si="0"/>
        <v>1.05</v>
      </c>
    </row>
    <row r="19" spans="1:13" x14ac:dyDescent="0.25">
      <c r="A19" s="2" t="s">
        <v>6</v>
      </c>
      <c r="B19" t="str">
        <f t="shared" si="1"/>
        <v>before 1978</v>
      </c>
      <c r="C19" s="5">
        <f t="shared" si="1"/>
        <v>2340000</v>
      </c>
      <c r="D19" s="5">
        <f t="shared" si="0"/>
        <v>14820000</v>
      </c>
      <c r="E19" s="5">
        <f t="shared" si="0"/>
        <v>965000000</v>
      </c>
      <c r="F19" s="5">
        <f t="shared" si="0"/>
        <v>0.43</v>
      </c>
      <c r="G19" s="5">
        <f t="shared" si="0"/>
        <v>0.76</v>
      </c>
      <c r="H19" s="5">
        <f t="shared" si="0"/>
        <v>0.19</v>
      </c>
      <c r="I19" s="5">
        <f t="shared" si="0"/>
        <v>0.37</v>
      </c>
      <c r="J19" s="5">
        <f t="shared" si="0"/>
        <v>0.77</v>
      </c>
      <c r="K19" s="5">
        <f t="shared" si="0"/>
        <v>1.1499999999999999</v>
      </c>
      <c r="L19" s="5">
        <f t="shared" si="0"/>
        <v>2.64</v>
      </c>
      <c r="M19" s="5">
        <f t="shared" si="0"/>
        <v>1.05</v>
      </c>
    </row>
    <row r="20" spans="1:13" x14ac:dyDescent="0.25">
      <c r="A20" s="2" t="s">
        <v>25</v>
      </c>
      <c r="B20" t="str">
        <f t="shared" ref="B20:H30" si="2">B19</f>
        <v>before 1978</v>
      </c>
      <c r="C20" s="5">
        <f t="shared" si="2"/>
        <v>2340000</v>
      </c>
      <c r="D20" s="5">
        <f t="shared" si="0"/>
        <v>14820000</v>
      </c>
      <c r="E20" s="5">
        <f t="shared" si="0"/>
        <v>965000000</v>
      </c>
      <c r="F20" s="5">
        <f t="shared" si="0"/>
        <v>0.43</v>
      </c>
      <c r="G20" s="5">
        <f t="shared" si="0"/>
        <v>0.76</v>
      </c>
      <c r="H20" s="5">
        <f t="shared" si="0"/>
        <v>0.19</v>
      </c>
      <c r="I20" s="5">
        <f t="shared" si="0"/>
        <v>0.37</v>
      </c>
      <c r="J20" s="5">
        <f t="shared" si="0"/>
        <v>0.77</v>
      </c>
      <c r="K20" s="5">
        <f t="shared" si="0"/>
        <v>1.1499999999999999</v>
      </c>
      <c r="L20" s="5">
        <f t="shared" si="0"/>
        <v>2.64</v>
      </c>
      <c r="M20" s="5">
        <f t="shared" si="0"/>
        <v>1.05</v>
      </c>
    </row>
    <row r="21" spans="1:13" x14ac:dyDescent="0.25">
      <c r="A21" s="2" t="s">
        <v>5</v>
      </c>
      <c r="B21" t="str">
        <f t="shared" si="2"/>
        <v>before 1978</v>
      </c>
      <c r="C21" s="5">
        <f t="shared" si="2"/>
        <v>2340000</v>
      </c>
      <c r="D21" s="5">
        <f t="shared" si="0"/>
        <v>14820000</v>
      </c>
      <c r="E21" s="5">
        <f t="shared" si="0"/>
        <v>965000000</v>
      </c>
      <c r="F21" s="5">
        <f t="shared" si="0"/>
        <v>0.43</v>
      </c>
      <c r="G21" s="5">
        <f t="shared" si="0"/>
        <v>0.76</v>
      </c>
      <c r="H21" s="5">
        <f t="shared" si="0"/>
        <v>0.19</v>
      </c>
      <c r="I21" s="5">
        <f t="shared" si="0"/>
        <v>0.37</v>
      </c>
      <c r="J21" s="5">
        <f t="shared" si="0"/>
        <v>0.77</v>
      </c>
      <c r="K21" s="5">
        <f t="shared" si="0"/>
        <v>1.1499999999999999</v>
      </c>
      <c r="L21" s="5">
        <f t="shared" si="0"/>
        <v>2.64</v>
      </c>
      <c r="M21" s="5">
        <f t="shared" si="0"/>
        <v>1.05</v>
      </c>
    </row>
    <row r="22" spans="1:13" x14ac:dyDescent="0.25">
      <c r="A22" s="2" t="s">
        <v>11</v>
      </c>
      <c r="B22" t="str">
        <f t="shared" si="2"/>
        <v>before 1978</v>
      </c>
      <c r="C22" s="5">
        <f t="shared" si="2"/>
        <v>2340000</v>
      </c>
      <c r="D22" s="5">
        <f t="shared" si="0"/>
        <v>14820000</v>
      </c>
      <c r="E22" s="5">
        <f t="shared" si="0"/>
        <v>965000000</v>
      </c>
      <c r="F22" s="5">
        <f t="shared" si="0"/>
        <v>0.43</v>
      </c>
      <c r="G22" s="5">
        <f t="shared" si="0"/>
        <v>0.76</v>
      </c>
      <c r="H22" s="5">
        <f t="shared" si="0"/>
        <v>0.19</v>
      </c>
      <c r="I22" s="5">
        <f t="shared" si="0"/>
        <v>0.37</v>
      </c>
      <c r="J22" s="5">
        <f t="shared" si="0"/>
        <v>0.77</v>
      </c>
      <c r="K22" s="5">
        <f t="shared" si="0"/>
        <v>1.1499999999999999</v>
      </c>
      <c r="L22" s="5">
        <f t="shared" si="0"/>
        <v>2.64</v>
      </c>
      <c r="M22" s="5">
        <f t="shared" si="0"/>
        <v>1.05</v>
      </c>
    </row>
    <row r="23" spans="1:13" x14ac:dyDescent="0.25">
      <c r="A23" s="2" t="s">
        <v>13</v>
      </c>
      <c r="B23" t="str">
        <f t="shared" si="2"/>
        <v>before 1978</v>
      </c>
      <c r="C23" s="5">
        <f t="shared" si="2"/>
        <v>2340000</v>
      </c>
      <c r="D23" s="5">
        <f t="shared" si="0"/>
        <v>14820000</v>
      </c>
      <c r="E23" s="5">
        <f t="shared" si="0"/>
        <v>965000000</v>
      </c>
      <c r="F23" s="5">
        <f t="shared" si="0"/>
        <v>0.43</v>
      </c>
      <c r="G23" s="5">
        <f t="shared" si="0"/>
        <v>0.76</v>
      </c>
      <c r="H23" s="5">
        <f t="shared" si="0"/>
        <v>0.19</v>
      </c>
      <c r="I23" s="5">
        <f t="shared" si="0"/>
        <v>0.37</v>
      </c>
      <c r="J23" s="5">
        <f t="shared" si="0"/>
        <v>0.77</v>
      </c>
      <c r="K23" s="5">
        <f t="shared" si="0"/>
        <v>1.1499999999999999</v>
      </c>
      <c r="L23" s="5">
        <f t="shared" si="0"/>
        <v>2.64</v>
      </c>
      <c r="M23" s="5">
        <f t="shared" si="0"/>
        <v>1.05</v>
      </c>
    </row>
    <row r="24" spans="1:13" x14ac:dyDescent="0.25">
      <c r="A24" s="2" t="s">
        <v>12</v>
      </c>
      <c r="B24" t="str">
        <f t="shared" si="2"/>
        <v>before 1978</v>
      </c>
      <c r="C24" s="5">
        <f t="shared" si="2"/>
        <v>2340000</v>
      </c>
      <c r="D24" s="5">
        <f t="shared" si="0"/>
        <v>14820000</v>
      </c>
      <c r="E24" s="5">
        <f t="shared" si="0"/>
        <v>965000000</v>
      </c>
      <c r="F24" s="5">
        <f t="shared" si="0"/>
        <v>0.43</v>
      </c>
      <c r="G24" s="5">
        <f t="shared" si="0"/>
        <v>0.76</v>
      </c>
      <c r="H24" s="5">
        <f t="shared" si="0"/>
        <v>0.19</v>
      </c>
      <c r="I24" s="5">
        <f t="shared" si="0"/>
        <v>0.37</v>
      </c>
      <c r="J24" s="5">
        <f t="shared" si="0"/>
        <v>0.77</v>
      </c>
      <c r="K24" s="5">
        <f t="shared" si="0"/>
        <v>1.1499999999999999</v>
      </c>
      <c r="L24" s="5">
        <f t="shared" si="0"/>
        <v>2.64</v>
      </c>
      <c r="M24" s="5">
        <f t="shared" si="0"/>
        <v>1.05</v>
      </c>
    </row>
    <row r="25" spans="1:13" x14ac:dyDescent="0.25">
      <c r="A25" s="2" t="s">
        <v>17</v>
      </c>
      <c r="B25" t="str">
        <f t="shared" si="2"/>
        <v>before 1978</v>
      </c>
      <c r="C25" s="5">
        <f t="shared" si="2"/>
        <v>2340000</v>
      </c>
      <c r="D25" s="5">
        <f t="shared" si="0"/>
        <v>14820000</v>
      </c>
      <c r="E25" s="5">
        <f t="shared" si="0"/>
        <v>965000000</v>
      </c>
      <c r="F25" s="5">
        <f t="shared" si="0"/>
        <v>0.43</v>
      </c>
      <c r="G25" s="5">
        <f t="shared" si="0"/>
        <v>0.76</v>
      </c>
      <c r="H25" s="5">
        <f t="shared" si="0"/>
        <v>0.19</v>
      </c>
      <c r="I25" s="5">
        <f t="shared" si="0"/>
        <v>0.37</v>
      </c>
      <c r="J25" s="5">
        <f t="shared" si="0"/>
        <v>0.77</v>
      </c>
      <c r="K25" s="5">
        <f t="shared" si="0"/>
        <v>1.1499999999999999</v>
      </c>
      <c r="L25" s="5">
        <f t="shared" si="0"/>
        <v>2.64</v>
      </c>
      <c r="M25" s="5">
        <f t="shared" si="0"/>
        <v>1.05</v>
      </c>
    </row>
    <row r="26" spans="1:13" x14ac:dyDescent="0.25">
      <c r="A26" s="2" t="s">
        <v>7</v>
      </c>
      <c r="B26" t="str">
        <f t="shared" si="2"/>
        <v>before 1978</v>
      </c>
      <c r="C26" s="5">
        <f t="shared" si="2"/>
        <v>2340000</v>
      </c>
      <c r="D26" s="5">
        <f t="shared" si="0"/>
        <v>14820000</v>
      </c>
      <c r="E26" s="5">
        <f t="shared" si="0"/>
        <v>965000000</v>
      </c>
      <c r="F26" s="5">
        <f t="shared" si="0"/>
        <v>0.43</v>
      </c>
      <c r="G26" s="5">
        <f t="shared" si="0"/>
        <v>0.76</v>
      </c>
      <c r="H26" s="5">
        <f t="shared" si="0"/>
        <v>0.19</v>
      </c>
      <c r="I26" s="5">
        <f t="shared" si="0"/>
        <v>0.37</v>
      </c>
      <c r="J26" s="5">
        <f t="shared" si="0"/>
        <v>0.77</v>
      </c>
      <c r="K26" s="5">
        <f t="shared" si="0"/>
        <v>1.1499999999999999</v>
      </c>
      <c r="L26" s="5">
        <f t="shared" si="0"/>
        <v>2.64</v>
      </c>
      <c r="M26" s="5">
        <f t="shared" si="0"/>
        <v>1.05</v>
      </c>
    </row>
    <row r="27" spans="1:13" x14ac:dyDescent="0.25">
      <c r="A27" s="2" t="s">
        <v>27</v>
      </c>
      <c r="B27" t="str">
        <f t="shared" si="2"/>
        <v>before 1978</v>
      </c>
      <c r="C27" s="5">
        <f t="shared" si="2"/>
        <v>2340000</v>
      </c>
      <c r="D27" s="5">
        <f t="shared" si="0"/>
        <v>14820000</v>
      </c>
      <c r="E27" s="5">
        <f t="shared" si="0"/>
        <v>965000000</v>
      </c>
      <c r="F27" s="5">
        <f t="shared" si="0"/>
        <v>0.43</v>
      </c>
      <c r="G27" s="5">
        <f t="shared" si="0"/>
        <v>0.76</v>
      </c>
      <c r="H27" s="5">
        <f t="shared" si="0"/>
        <v>0.19</v>
      </c>
      <c r="I27" s="5">
        <f t="shared" si="0"/>
        <v>0.37</v>
      </c>
      <c r="J27" s="5">
        <f t="shared" si="0"/>
        <v>0.77</v>
      </c>
      <c r="K27" s="5">
        <f t="shared" si="0"/>
        <v>1.1499999999999999</v>
      </c>
      <c r="L27" s="5">
        <f t="shared" si="0"/>
        <v>2.64</v>
      </c>
      <c r="M27" s="5">
        <f t="shared" si="0"/>
        <v>1.05</v>
      </c>
    </row>
    <row r="28" spans="1:13" x14ac:dyDescent="0.25">
      <c r="A28" s="2" t="s">
        <v>18</v>
      </c>
      <c r="B28" t="str">
        <f t="shared" si="2"/>
        <v>before 1978</v>
      </c>
      <c r="C28" s="5">
        <f t="shared" si="2"/>
        <v>2340000</v>
      </c>
      <c r="D28" s="5">
        <f t="shared" si="0"/>
        <v>14820000</v>
      </c>
      <c r="E28" s="5">
        <f t="shared" si="0"/>
        <v>965000000</v>
      </c>
      <c r="F28" s="5">
        <f t="shared" si="0"/>
        <v>0.43</v>
      </c>
      <c r="G28" s="5">
        <f t="shared" si="0"/>
        <v>0.76</v>
      </c>
      <c r="H28" s="5">
        <f t="shared" si="0"/>
        <v>0.19</v>
      </c>
      <c r="I28" s="5">
        <f t="shared" ref="I28:M30" si="3">I27</f>
        <v>0.37</v>
      </c>
      <c r="J28" s="5">
        <f t="shared" si="3"/>
        <v>0.77</v>
      </c>
      <c r="K28" s="5">
        <f t="shared" si="3"/>
        <v>1.1499999999999999</v>
      </c>
      <c r="L28" s="5">
        <f t="shared" si="3"/>
        <v>2.64</v>
      </c>
      <c r="M28" s="5">
        <f t="shared" si="3"/>
        <v>1.05</v>
      </c>
    </row>
    <row r="29" spans="1:13" x14ac:dyDescent="0.25">
      <c r="A29" s="2" t="s">
        <v>3</v>
      </c>
      <c r="B29" t="str">
        <f t="shared" si="2"/>
        <v>before 1978</v>
      </c>
      <c r="C29" s="5">
        <f t="shared" si="2"/>
        <v>2340000</v>
      </c>
      <c r="D29" s="5">
        <f t="shared" si="2"/>
        <v>14820000</v>
      </c>
      <c r="E29" s="5">
        <f t="shared" si="2"/>
        <v>965000000</v>
      </c>
      <c r="F29" s="5">
        <f t="shared" si="2"/>
        <v>0.43</v>
      </c>
      <c r="G29" s="5">
        <f t="shared" si="2"/>
        <v>0.76</v>
      </c>
      <c r="H29" s="5">
        <f t="shared" si="2"/>
        <v>0.19</v>
      </c>
      <c r="I29" s="5">
        <f t="shared" si="3"/>
        <v>0.37</v>
      </c>
      <c r="J29" s="5">
        <f t="shared" si="3"/>
        <v>0.77</v>
      </c>
      <c r="K29" s="5">
        <f t="shared" si="3"/>
        <v>1.1499999999999999</v>
      </c>
      <c r="L29" s="5">
        <f t="shared" si="3"/>
        <v>2.64</v>
      </c>
      <c r="M29" s="5">
        <f t="shared" si="3"/>
        <v>1.05</v>
      </c>
    </row>
    <row r="30" spans="1:13" x14ac:dyDescent="0.25">
      <c r="A30" s="2" t="s">
        <v>30</v>
      </c>
      <c r="B30" t="str">
        <f t="shared" si="2"/>
        <v>before 1978</v>
      </c>
      <c r="C30" s="5">
        <f t="shared" si="2"/>
        <v>2340000</v>
      </c>
      <c r="D30" s="5">
        <f t="shared" si="2"/>
        <v>14820000</v>
      </c>
      <c r="E30" s="5">
        <f t="shared" si="2"/>
        <v>965000000</v>
      </c>
      <c r="F30" s="5">
        <f t="shared" si="2"/>
        <v>0.43</v>
      </c>
      <c r="G30" s="5">
        <f t="shared" si="2"/>
        <v>0.76</v>
      </c>
      <c r="H30" s="5">
        <f t="shared" si="2"/>
        <v>0.19</v>
      </c>
      <c r="I30" s="5">
        <f t="shared" si="3"/>
        <v>0.37</v>
      </c>
      <c r="J30" s="5">
        <f t="shared" si="3"/>
        <v>0.77</v>
      </c>
      <c r="K30" s="5">
        <f t="shared" si="3"/>
        <v>1.1499999999999999</v>
      </c>
      <c r="L30" s="5">
        <f t="shared" si="3"/>
        <v>2.64</v>
      </c>
      <c r="M30" s="5">
        <f t="shared" si="3"/>
        <v>1.05</v>
      </c>
    </row>
    <row r="31" spans="1:13" x14ac:dyDescent="0.25">
      <c r="A31" s="6" t="s">
        <v>16</v>
      </c>
      <c r="B31" t="s">
        <v>62</v>
      </c>
      <c r="C31" s="8">
        <v>440000</v>
      </c>
      <c r="D31" s="8">
        <v>3910000</v>
      </c>
      <c r="E31" s="8">
        <v>268000000</v>
      </c>
      <c r="F31" s="9">
        <v>0.48</v>
      </c>
      <c r="G31" s="9">
        <v>0.72</v>
      </c>
      <c r="H31" s="9">
        <v>0.22</v>
      </c>
      <c r="I31" s="9">
        <v>0.45</v>
      </c>
      <c r="J31" s="9">
        <v>0.4</v>
      </c>
      <c r="K31" s="9">
        <v>0.64</v>
      </c>
      <c r="L31" s="9">
        <v>2.37</v>
      </c>
      <c r="M31" s="9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440000</v>
      </c>
      <c r="D32" s="5">
        <f t="shared" ref="D32:M57" si="4">D31</f>
        <v>3910000</v>
      </c>
      <c r="E32" s="5">
        <f t="shared" si="4"/>
        <v>268000000</v>
      </c>
      <c r="F32" s="5">
        <f t="shared" si="4"/>
        <v>0.48</v>
      </c>
      <c r="G32" s="5">
        <f t="shared" si="4"/>
        <v>0.72</v>
      </c>
      <c r="H32" s="5">
        <f t="shared" si="4"/>
        <v>0.22</v>
      </c>
      <c r="I32" s="5">
        <f t="shared" si="4"/>
        <v>0.45</v>
      </c>
      <c r="J32" s="5">
        <f t="shared" si="4"/>
        <v>0.4</v>
      </c>
      <c r="K32" s="5">
        <f t="shared" si="4"/>
        <v>0.64</v>
      </c>
      <c r="L32" s="5">
        <f t="shared" si="4"/>
        <v>2.37</v>
      </c>
      <c r="M32" s="5">
        <f t="shared" si="4"/>
        <v>0.71</v>
      </c>
    </row>
    <row r="33" spans="1:13" x14ac:dyDescent="0.25">
      <c r="A33" s="2" t="s">
        <v>20</v>
      </c>
      <c r="B33" t="str">
        <f t="shared" ref="B33:C48" si="5">B32</f>
        <v>1979 - 1994</v>
      </c>
      <c r="C33" s="5">
        <f t="shared" si="5"/>
        <v>440000</v>
      </c>
      <c r="D33" s="5">
        <f t="shared" si="4"/>
        <v>3910000</v>
      </c>
      <c r="E33" s="5">
        <f t="shared" si="4"/>
        <v>268000000</v>
      </c>
      <c r="F33" s="5">
        <f t="shared" si="4"/>
        <v>0.48</v>
      </c>
      <c r="G33" s="5">
        <f t="shared" si="4"/>
        <v>0.72</v>
      </c>
      <c r="H33" s="5">
        <f t="shared" si="4"/>
        <v>0.22</v>
      </c>
      <c r="I33" s="5">
        <f t="shared" si="4"/>
        <v>0.45</v>
      </c>
      <c r="J33" s="5">
        <f t="shared" si="4"/>
        <v>0.4</v>
      </c>
      <c r="K33" s="5">
        <f t="shared" si="4"/>
        <v>0.64</v>
      </c>
      <c r="L33" s="5">
        <f t="shared" si="4"/>
        <v>2.37</v>
      </c>
      <c r="M33" s="5">
        <f t="shared" si="4"/>
        <v>0.71</v>
      </c>
    </row>
    <row r="34" spans="1:13" x14ac:dyDescent="0.25">
      <c r="A34" s="2" t="s">
        <v>23</v>
      </c>
      <c r="B34" t="str">
        <f t="shared" si="5"/>
        <v>1979 - 1994</v>
      </c>
      <c r="C34" s="5">
        <f t="shared" si="5"/>
        <v>440000</v>
      </c>
      <c r="D34" s="5">
        <f t="shared" si="4"/>
        <v>3910000</v>
      </c>
      <c r="E34" s="5">
        <f t="shared" si="4"/>
        <v>268000000</v>
      </c>
      <c r="F34" s="5">
        <f t="shared" si="4"/>
        <v>0.48</v>
      </c>
      <c r="G34" s="5">
        <f t="shared" si="4"/>
        <v>0.72</v>
      </c>
      <c r="H34" s="5">
        <f t="shared" si="4"/>
        <v>0.22</v>
      </c>
      <c r="I34" s="5">
        <f t="shared" si="4"/>
        <v>0.45</v>
      </c>
      <c r="J34" s="5">
        <f t="shared" si="4"/>
        <v>0.4</v>
      </c>
      <c r="K34" s="5">
        <f t="shared" si="4"/>
        <v>0.64</v>
      </c>
      <c r="L34" s="5">
        <f t="shared" si="4"/>
        <v>2.37</v>
      </c>
      <c r="M34" s="5">
        <f t="shared" si="4"/>
        <v>0.71</v>
      </c>
    </row>
    <row r="35" spans="1:13" x14ac:dyDescent="0.25">
      <c r="A35" s="2" t="s">
        <v>14</v>
      </c>
      <c r="B35" t="str">
        <f t="shared" si="5"/>
        <v>1979 - 1994</v>
      </c>
      <c r="C35" s="5">
        <f t="shared" si="5"/>
        <v>440000</v>
      </c>
      <c r="D35" s="5">
        <f t="shared" si="4"/>
        <v>3910000</v>
      </c>
      <c r="E35" s="5">
        <f t="shared" si="4"/>
        <v>268000000</v>
      </c>
      <c r="F35" s="5">
        <f t="shared" si="4"/>
        <v>0.48</v>
      </c>
      <c r="G35" s="5">
        <f t="shared" si="4"/>
        <v>0.72</v>
      </c>
      <c r="H35" s="5">
        <f t="shared" si="4"/>
        <v>0.22</v>
      </c>
      <c r="I35" s="5">
        <f t="shared" si="4"/>
        <v>0.45</v>
      </c>
      <c r="J35" s="5">
        <f t="shared" si="4"/>
        <v>0.4</v>
      </c>
      <c r="K35" s="5">
        <f t="shared" si="4"/>
        <v>0.64</v>
      </c>
      <c r="L35" s="5">
        <f t="shared" si="4"/>
        <v>2.37</v>
      </c>
      <c r="M35" s="5">
        <f t="shared" si="4"/>
        <v>0.71</v>
      </c>
    </row>
    <row r="36" spans="1:13" x14ac:dyDescent="0.25">
      <c r="A36" s="2" t="s">
        <v>22</v>
      </c>
      <c r="B36" t="str">
        <f t="shared" si="5"/>
        <v>1979 - 1994</v>
      </c>
      <c r="C36" s="5">
        <f t="shared" si="5"/>
        <v>440000</v>
      </c>
      <c r="D36" s="5">
        <f t="shared" si="4"/>
        <v>3910000</v>
      </c>
      <c r="E36" s="5">
        <f t="shared" si="4"/>
        <v>268000000</v>
      </c>
      <c r="F36" s="5">
        <f t="shared" si="4"/>
        <v>0.48</v>
      </c>
      <c r="G36" s="5">
        <f t="shared" si="4"/>
        <v>0.72</v>
      </c>
      <c r="H36" s="5">
        <f t="shared" si="4"/>
        <v>0.22</v>
      </c>
      <c r="I36" s="5">
        <f t="shared" si="4"/>
        <v>0.45</v>
      </c>
      <c r="J36" s="5">
        <f t="shared" si="4"/>
        <v>0.4</v>
      </c>
      <c r="K36" s="5">
        <f t="shared" si="4"/>
        <v>0.64</v>
      </c>
      <c r="L36" s="5">
        <f t="shared" si="4"/>
        <v>2.37</v>
      </c>
      <c r="M36" s="5">
        <f t="shared" si="4"/>
        <v>0.71</v>
      </c>
    </row>
    <row r="37" spans="1:13" x14ac:dyDescent="0.25">
      <c r="A37" s="2" t="s">
        <v>8</v>
      </c>
      <c r="B37" t="str">
        <f t="shared" si="5"/>
        <v>1979 - 1994</v>
      </c>
      <c r="C37" s="5">
        <f t="shared" si="5"/>
        <v>440000</v>
      </c>
      <c r="D37" s="5">
        <f t="shared" si="4"/>
        <v>3910000</v>
      </c>
      <c r="E37" s="5">
        <f t="shared" si="4"/>
        <v>268000000</v>
      </c>
      <c r="F37" s="5">
        <f t="shared" si="4"/>
        <v>0.48</v>
      </c>
      <c r="G37" s="5">
        <f t="shared" si="4"/>
        <v>0.72</v>
      </c>
      <c r="H37" s="5">
        <f t="shared" si="4"/>
        <v>0.22</v>
      </c>
      <c r="I37" s="5">
        <f t="shared" si="4"/>
        <v>0.45</v>
      </c>
      <c r="J37" s="5">
        <f t="shared" si="4"/>
        <v>0.4</v>
      </c>
      <c r="K37" s="5">
        <f t="shared" si="4"/>
        <v>0.64</v>
      </c>
      <c r="L37" s="5">
        <f t="shared" si="4"/>
        <v>2.37</v>
      </c>
      <c r="M37" s="5">
        <f t="shared" si="4"/>
        <v>0.71</v>
      </c>
    </row>
    <row r="38" spans="1:13" x14ac:dyDescent="0.25">
      <c r="A38" s="2" t="s">
        <v>26</v>
      </c>
      <c r="B38" t="str">
        <f t="shared" si="5"/>
        <v>1979 - 1994</v>
      </c>
      <c r="C38" s="5">
        <f t="shared" si="5"/>
        <v>440000</v>
      </c>
      <c r="D38" s="5">
        <f t="shared" si="4"/>
        <v>3910000</v>
      </c>
      <c r="E38" s="5">
        <f t="shared" si="4"/>
        <v>268000000</v>
      </c>
      <c r="F38" s="5">
        <f t="shared" si="4"/>
        <v>0.48</v>
      </c>
      <c r="G38" s="5">
        <f t="shared" si="4"/>
        <v>0.72</v>
      </c>
      <c r="H38" s="5">
        <f t="shared" si="4"/>
        <v>0.22</v>
      </c>
      <c r="I38" s="5">
        <f t="shared" si="4"/>
        <v>0.45</v>
      </c>
      <c r="J38" s="5">
        <f t="shared" si="4"/>
        <v>0.4</v>
      </c>
      <c r="K38" s="5">
        <f t="shared" si="4"/>
        <v>0.64</v>
      </c>
      <c r="L38" s="5">
        <f t="shared" si="4"/>
        <v>2.37</v>
      </c>
      <c r="M38" s="5">
        <f t="shared" si="4"/>
        <v>0.71</v>
      </c>
    </row>
    <row r="39" spans="1:13" x14ac:dyDescent="0.25">
      <c r="A39" s="2" t="s">
        <v>29</v>
      </c>
      <c r="B39" t="str">
        <f t="shared" si="5"/>
        <v>1979 - 1994</v>
      </c>
      <c r="C39" s="5">
        <f t="shared" si="5"/>
        <v>440000</v>
      </c>
      <c r="D39" s="5">
        <f t="shared" si="4"/>
        <v>3910000</v>
      </c>
      <c r="E39" s="5">
        <f t="shared" si="4"/>
        <v>268000000</v>
      </c>
      <c r="F39" s="5">
        <f t="shared" si="4"/>
        <v>0.48</v>
      </c>
      <c r="G39" s="5">
        <f t="shared" si="4"/>
        <v>0.72</v>
      </c>
      <c r="H39" s="5">
        <f t="shared" si="4"/>
        <v>0.22</v>
      </c>
      <c r="I39" s="5">
        <f t="shared" si="4"/>
        <v>0.45</v>
      </c>
      <c r="J39" s="5">
        <f t="shared" si="4"/>
        <v>0.4</v>
      </c>
      <c r="K39" s="5">
        <f t="shared" si="4"/>
        <v>0.64</v>
      </c>
      <c r="L39" s="5">
        <f t="shared" si="4"/>
        <v>2.37</v>
      </c>
      <c r="M39" s="5">
        <f t="shared" si="4"/>
        <v>0.71</v>
      </c>
    </row>
    <row r="40" spans="1:13" x14ac:dyDescent="0.25">
      <c r="A40" s="2" t="s">
        <v>9</v>
      </c>
      <c r="B40" t="str">
        <f t="shared" si="5"/>
        <v>1979 - 1994</v>
      </c>
      <c r="C40" s="5">
        <f t="shared" si="5"/>
        <v>440000</v>
      </c>
      <c r="D40" s="5">
        <f t="shared" si="4"/>
        <v>3910000</v>
      </c>
      <c r="E40" s="5">
        <f t="shared" si="4"/>
        <v>268000000</v>
      </c>
      <c r="F40" s="5">
        <f t="shared" si="4"/>
        <v>0.48</v>
      </c>
      <c r="G40" s="5">
        <f t="shared" si="4"/>
        <v>0.72</v>
      </c>
      <c r="H40" s="5">
        <f t="shared" si="4"/>
        <v>0.22</v>
      </c>
      <c r="I40" s="5">
        <f t="shared" si="4"/>
        <v>0.45</v>
      </c>
      <c r="J40" s="5">
        <f t="shared" si="4"/>
        <v>0.4</v>
      </c>
      <c r="K40" s="5">
        <f t="shared" si="4"/>
        <v>0.64</v>
      </c>
      <c r="L40" s="5">
        <f t="shared" si="4"/>
        <v>2.37</v>
      </c>
      <c r="M40" s="5">
        <f t="shared" si="4"/>
        <v>0.71</v>
      </c>
    </row>
    <row r="41" spans="1:13" x14ac:dyDescent="0.25">
      <c r="A41" s="2" t="s">
        <v>1</v>
      </c>
      <c r="B41" t="str">
        <f t="shared" si="5"/>
        <v>1979 - 1994</v>
      </c>
      <c r="C41" s="5">
        <f t="shared" si="5"/>
        <v>440000</v>
      </c>
      <c r="D41" s="5">
        <f t="shared" si="4"/>
        <v>3910000</v>
      </c>
      <c r="E41" s="5">
        <f t="shared" si="4"/>
        <v>268000000</v>
      </c>
      <c r="F41" s="5">
        <f t="shared" si="4"/>
        <v>0.48</v>
      </c>
      <c r="G41" s="5">
        <f t="shared" si="4"/>
        <v>0.72</v>
      </c>
      <c r="H41" s="5">
        <f t="shared" si="4"/>
        <v>0.22</v>
      </c>
      <c r="I41" s="5">
        <f t="shared" si="4"/>
        <v>0.45</v>
      </c>
      <c r="J41" s="5">
        <f t="shared" si="4"/>
        <v>0.4</v>
      </c>
      <c r="K41" s="5">
        <f t="shared" si="4"/>
        <v>0.64</v>
      </c>
      <c r="L41" s="5">
        <f t="shared" si="4"/>
        <v>2.37</v>
      </c>
      <c r="M41" s="5">
        <f t="shared" si="4"/>
        <v>0.71</v>
      </c>
    </row>
    <row r="42" spans="1:13" x14ac:dyDescent="0.25">
      <c r="A42" s="2" t="s">
        <v>19</v>
      </c>
      <c r="B42" t="str">
        <f t="shared" si="5"/>
        <v>1979 - 1994</v>
      </c>
      <c r="C42" s="5">
        <f t="shared" si="5"/>
        <v>440000</v>
      </c>
      <c r="D42" s="5">
        <f t="shared" si="4"/>
        <v>3910000</v>
      </c>
      <c r="E42" s="5">
        <f t="shared" si="4"/>
        <v>268000000</v>
      </c>
      <c r="F42" s="5">
        <f t="shared" si="4"/>
        <v>0.48</v>
      </c>
      <c r="G42" s="5">
        <f t="shared" si="4"/>
        <v>0.72</v>
      </c>
      <c r="H42" s="5">
        <f t="shared" si="4"/>
        <v>0.22</v>
      </c>
      <c r="I42" s="5">
        <f t="shared" si="4"/>
        <v>0.45</v>
      </c>
      <c r="J42" s="5">
        <f t="shared" si="4"/>
        <v>0.4</v>
      </c>
      <c r="K42" s="5">
        <f t="shared" si="4"/>
        <v>0.64</v>
      </c>
      <c r="L42" s="5">
        <f t="shared" si="4"/>
        <v>2.37</v>
      </c>
      <c r="M42" s="5">
        <f t="shared" si="4"/>
        <v>0.71</v>
      </c>
    </row>
    <row r="43" spans="1:13" x14ac:dyDescent="0.25">
      <c r="A43" s="2" t="s">
        <v>15</v>
      </c>
      <c r="B43" t="str">
        <f t="shared" si="5"/>
        <v>1979 - 1994</v>
      </c>
      <c r="C43" s="5">
        <f t="shared" si="5"/>
        <v>440000</v>
      </c>
      <c r="D43" s="5">
        <f t="shared" si="4"/>
        <v>3910000</v>
      </c>
      <c r="E43" s="5">
        <f t="shared" si="4"/>
        <v>268000000</v>
      </c>
      <c r="F43" s="5">
        <f t="shared" si="4"/>
        <v>0.48</v>
      </c>
      <c r="G43" s="5">
        <f t="shared" si="4"/>
        <v>0.72</v>
      </c>
      <c r="H43" s="5">
        <f t="shared" si="4"/>
        <v>0.22</v>
      </c>
      <c r="I43" s="5">
        <f t="shared" si="4"/>
        <v>0.45</v>
      </c>
      <c r="J43" s="5">
        <f t="shared" si="4"/>
        <v>0.4</v>
      </c>
      <c r="K43" s="5">
        <f t="shared" si="4"/>
        <v>0.64</v>
      </c>
      <c r="L43" s="5">
        <f t="shared" si="4"/>
        <v>2.37</v>
      </c>
      <c r="M43" s="5">
        <f t="shared" si="4"/>
        <v>0.71</v>
      </c>
    </row>
    <row r="44" spans="1:13" x14ac:dyDescent="0.25">
      <c r="A44" s="2" t="s">
        <v>4</v>
      </c>
      <c r="B44" t="str">
        <f t="shared" si="5"/>
        <v>1979 - 1994</v>
      </c>
      <c r="C44" s="5">
        <f t="shared" si="5"/>
        <v>440000</v>
      </c>
      <c r="D44" s="5">
        <f t="shared" si="4"/>
        <v>3910000</v>
      </c>
      <c r="E44" s="5">
        <f t="shared" si="4"/>
        <v>268000000</v>
      </c>
      <c r="F44" s="5">
        <f t="shared" si="4"/>
        <v>0.48</v>
      </c>
      <c r="G44" s="5">
        <f t="shared" si="4"/>
        <v>0.72</v>
      </c>
      <c r="H44" s="5">
        <f t="shared" si="4"/>
        <v>0.22</v>
      </c>
      <c r="I44" s="5">
        <f t="shared" si="4"/>
        <v>0.45</v>
      </c>
      <c r="J44" s="5">
        <f t="shared" si="4"/>
        <v>0.4</v>
      </c>
      <c r="K44" s="5">
        <f t="shared" si="4"/>
        <v>0.64</v>
      </c>
      <c r="L44" s="5">
        <f t="shared" si="4"/>
        <v>2.37</v>
      </c>
      <c r="M44" s="5">
        <f t="shared" si="4"/>
        <v>0.71</v>
      </c>
    </row>
    <row r="45" spans="1:13" x14ac:dyDescent="0.25">
      <c r="A45" s="2" t="s">
        <v>28</v>
      </c>
      <c r="B45" t="str">
        <f t="shared" si="5"/>
        <v>1979 - 1994</v>
      </c>
      <c r="C45" s="5">
        <f t="shared" si="5"/>
        <v>440000</v>
      </c>
      <c r="D45" s="5">
        <f t="shared" si="4"/>
        <v>3910000</v>
      </c>
      <c r="E45" s="5">
        <f t="shared" si="4"/>
        <v>268000000</v>
      </c>
      <c r="F45" s="5">
        <f t="shared" si="4"/>
        <v>0.48</v>
      </c>
      <c r="G45" s="5">
        <f t="shared" si="4"/>
        <v>0.72</v>
      </c>
      <c r="H45" s="5">
        <f t="shared" si="4"/>
        <v>0.22</v>
      </c>
      <c r="I45" s="5">
        <f t="shared" si="4"/>
        <v>0.45</v>
      </c>
      <c r="J45" s="5">
        <f t="shared" si="4"/>
        <v>0.4</v>
      </c>
      <c r="K45" s="5">
        <f t="shared" si="4"/>
        <v>0.64</v>
      </c>
      <c r="L45" s="5">
        <f t="shared" si="4"/>
        <v>2.37</v>
      </c>
      <c r="M45" s="5">
        <f t="shared" si="4"/>
        <v>0.71</v>
      </c>
    </row>
    <row r="46" spans="1:13" x14ac:dyDescent="0.25">
      <c r="A46" s="2" t="s">
        <v>24</v>
      </c>
      <c r="B46" t="str">
        <f t="shared" si="5"/>
        <v>1979 - 1994</v>
      </c>
      <c r="C46" s="5">
        <f t="shared" si="5"/>
        <v>440000</v>
      </c>
      <c r="D46" s="5">
        <f t="shared" si="4"/>
        <v>3910000</v>
      </c>
      <c r="E46" s="5">
        <f t="shared" si="4"/>
        <v>268000000</v>
      </c>
      <c r="F46" s="5">
        <f t="shared" si="4"/>
        <v>0.48</v>
      </c>
      <c r="G46" s="5">
        <f t="shared" si="4"/>
        <v>0.72</v>
      </c>
      <c r="H46" s="5">
        <f t="shared" si="4"/>
        <v>0.22</v>
      </c>
      <c r="I46" s="5">
        <f t="shared" si="4"/>
        <v>0.45</v>
      </c>
      <c r="J46" s="5">
        <f t="shared" si="4"/>
        <v>0.4</v>
      </c>
      <c r="K46" s="5">
        <f t="shared" si="4"/>
        <v>0.64</v>
      </c>
      <c r="L46" s="5">
        <f t="shared" si="4"/>
        <v>2.37</v>
      </c>
      <c r="M46" s="5">
        <f t="shared" si="4"/>
        <v>0.71</v>
      </c>
    </row>
    <row r="47" spans="1:13" x14ac:dyDescent="0.25">
      <c r="A47" s="2" t="s">
        <v>21</v>
      </c>
      <c r="B47" t="str">
        <f t="shared" si="5"/>
        <v>1979 - 1994</v>
      </c>
      <c r="C47" s="5">
        <f t="shared" si="5"/>
        <v>440000</v>
      </c>
      <c r="D47" s="5">
        <f t="shared" si="4"/>
        <v>3910000</v>
      </c>
      <c r="E47" s="5">
        <f t="shared" si="4"/>
        <v>268000000</v>
      </c>
      <c r="F47" s="5">
        <f t="shared" si="4"/>
        <v>0.48</v>
      </c>
      <c r="G47" s="5">
        <f t="shared" si="4"/>
        <v>0.72</v>
      </c>
      <c r="H47" s="5">
        <f t="shared" si="4"/>
        <v>0.22</v>
      </c>
      <c r="I47" s="5">
        <f t="shared" si="4"/>
        <v>0.45</v>
      </c>
      <c r="J47" s="5">
        <f t="shared" si="4"/>
        <v>0.4</v>
      </c>
      <c r="K47" s="5">
        <f t="shared" si="4"/>
        <v>0.64</v>
      </c>
      <c r="L47" s="5">
        <f t="shared" si="4"/>
        <v>2.37</v>
      </c>
      <c r="M47" s="5">
        <f t="shared" si="4"/>
        <v>0.71</v>
      </c>
    </row>
    <row r="48" spans="1:13" x14ac:dyDescent="0.25">
      <c r="A48" s="2" t="s">
        <v>6</v>
      </c>
      <c r="B48" t="str">
        <f t="shared" si="5"/>
        <v>1979 - 1994</v>
      </c>
      <c r="C48" s="5">
        <f t="shared" si="5"/>
        <v>440000</v>
      </c>
      <c r="D48" s="5">
        <f t="shared" si="4"/>
        <v>3910000</v>
      </c>
      <c r="E48" s="5">
        <f t="shared" si="4"/>
        <v>268000000</v>
      </c>
      <c r="F48" s="5">
        <f t="shared" si="4"/>
        <v>0.48</v>
      </c>
      <c r="G48" s="5">
        <f t="shared" si="4"/>
        <v>0.72</v>
      </c>
      <c r="H48" s="5">
        <f t="shared" si="4"/>
        <v>0.22</v>
      </c>
      <c r="I48" s="5">
        <f t="shared" si="4"/>
        <v>0.45</v>
      </c>
      <c r="J48" s="5">
        <f t="shared" si="4"/>
        <v>0.4</v>
      </c>
      <c r="K48" s="5">
        <f t="shared" si="4"/>
        <v>0.64</v>
      </c>
      <c r="L48" s="5">
        <f t="shared" si="4"/>
        <v>2.37</v>
      </c>
      <c r="M48" s="5">
        <f t="shared" si="4"/>
        <v>0.71</v>
      </c>
    </row>
    <row r="49" spans="1:13" x14ac:dyDescent="0.25">
      <c r="A49" s="2" t="s">
        <v>25</v>
      </c>
      <c r="B49" t="str">
        <f t="shared" ref="B49:H59" si="6">B48</f>
        <v>1979 - 1994</v>
      </c>
      <c r="C49" s="5">
        <f t="shared" si="6"/>
        <v>440000</v>
      </c>
      <c r="D49" s="5">
        <f t="shared" si="4"/>
        <v>3910000</v>
      </c>
      <c r="E49" s="5">
        <f t="shared" si="4"/>
        <v>268000000</v>
      </c>
      <c r="F49" s="5">
        <f t="shared" si="4"/>
        <v>0.48</v>
      </c>
      <c r="G49" s="5">
        <f t="shared" si="4"/>
        <v>0.72</v>
      </c>
      <c r="H49" s="5">
        <f t="shared" si="4"/>
        <v>0.22</v>
      </c>
      <c r="I49" s="5">
        <f t="shared" si="4"/>
        <v>0.45</v>
      </c>
      <c r="J49" s="5">
        <f t="shared" si="4"/>
        <v>0.4</v>
      </c>
      <c r="K49" s="5">
        <f t="shared" si="4"/>
        <v>0.64</v>
      </c>
      <c r="L49" s="5">
        <f t="shared" si="4"/>
        <v>2.37</v>
      </c>
      <c r="M49" s="5">
        <f t="shared" si="4"/>
        <v>0.71</v>
      </c>
    </row>
    <row r="50" spans="1:13" x14ac:dyDescent="0.25">
      <c r="A50" s="2" t="s">
        <v>5</v>
      </c>
      <c r="B50" t="str">
        <f t="shared" si="6"/>
        <v>1979 - 1994</v>
      </c>
      <c r="C50" s="5">
        <f t="shared" si="6"/>
        <v>440000</v>
      </c>
      <c r="D50" s="5">
        <f t="shared" si="4"/>
        <v>3910000</v>
      </c>
      <c r="E50" s="5">
        <f t="shared" si="4"/>
        <v>268000000</v>
      </c>
      <c r="F50" s="5">
        <f t="shared" si="4"/>
        <v>0.48</v>
      </c>
      <c r="G50" s="5">
        <f t="shared" si="4"/>
        <v>0.72</v>
      </c>
      <c r="H50" s="5">
        <f t="shared" si="4"/>
        <v>0.22</v>
      </c>
      <c r="I50" s="5">
        <f t="shared" si="4"/>
        <v>0.45</v>
      </c>
      <c r="J50" s="5">
        <f t="shared" si="4"/>
        <v>0.4</v>
      </c>
      <c r="K50" s="5">
        <f t="shared" si="4"/>
        <v>0.64</v>
      </c>
      <c r="L50" s="5">
        <f t="shared" si="4"/>
        <v>2.37</v>
      </c>
      <c r="M50" s="5">
        <f t="shared" si="4"/>
        <v>0.71</v>
      </c>
    </row>
    <row r="51" spans="1:13" x14ac:dyDescent="0.25">
      <c r="A51" s="2" t="s">
        <v>11</v>
      </c>
      <c r="B51" t="str">
        <f t="shared" si="6"/>
        <v>1979 - 1994</v>
      </c>
      <c r="C51" s="5">
        <f t="shared" si="6"/>
        <v>440000</v>
      </c>
      <c r="D51" s="5">
        <f t="shared" si="4"/>
        <v>3910000</v>
      </c>
      <c r="E51" s="5">
        <f t="shared" si="4"/>
        <v>268000000</v>
      </c>
      <c r="F51" s="5">
        <f t="shared" si="4"/>
        <v>0.48</v>
      </c>
      <c r="G51" s="5">
        <f t="shared" si="4"/>
        <v>0.72</v>
      </c>
      <c r="H51" s="5">
        <f t="shared" si="4"/>
        <v>0.22</v>
      </c>
      <c r="I51" s="5">
        <f t="shared" si="4"/>
        <v>0.45</v>
      </c>
      <c r="J51" s="5">
        <f t="shared" si="4"/>
        <v>0.4</v>
      </c>
      <c r="K51" s="5">
        <f t="shared" si="4"/>
        <v>0.64</v>
      </c>
      <c r="L51" s="5">
        <f t="shared" si="4"/>
        <v>2.37</v>
      </c>
      <c r="M51" s="5">
        <f t="shared" si="4"/>
        <v>0.71</v>
      </c>
    </row>
    <row r="52" spans="1:13" x14ac:dyDescent="0.25">
      <c r="A52" s="2" t="s">
        <v>13</v>
      </c>
      <c r="B52" t="str">
        <f t="shared" si="6"/>
        <v>1979 - 1994</v>
      </c>
      <c r="C52" s="5">
        <f t="shared" si="6"/>
        <v>440000</v>
      </c>
      <c r="D52" s="5">
        <f t="shared" si="4"/>
        <v>3910000</v>
      </c>
      <c r="E52" s="5">
        <f t="shared" si="4"/>
        <v>268000000</v>
      </c>
      <c r="F52" s="5">
        <f t="shared" si="4"/>
        <v>0.48</v>
      </c>
      <c r="G52" s="5">
        <f t="shared" si="4"/>
        <v>0.72</v>
      </c>
      <c r="H52" s="5">
        <f t="shared" si="4"/>
        <v>0.22</v>
      </c>
      <c r="I52" s="5">
        <f t="shared" si="4"/>
        <v>0.45</v>
      </c>
      <c r="J52" s="5">
        <f t="shared" si="4"/>
        <v>0.4</v>
      </c>
      <c r="K52" s="5">
        <f t="shared" si="4"/>
        <v>0.64</v>
      </c>
      <c r="L52" s="5">
        <f t="shared" si="4"/>
        <v>2.37</v>
      </c>
      <c r="M52" s="5">
        <f t="shared" si="4"/>
        <v>0.71</v>
      </c>
    </row>
    <row r="53" spans="1:13" x14ac:dyDescent="0.25">
      <c r="A53" s="2" t="s">
        <v>12</v>
      </c>
      <c r="B53" t="str">
        <f t="shared" si="6"/>
        <v>1979 - 1994</v>
      </c>
      <c r="C53" s="5">
        <f t="shared" si="6"/>
        <v>440000</v>
      </c>
      <c r="D53" s="5">
        <f t="shared" si="4"/>
        <v>3910000</v>
      </c>
      <c r="E53" s="5">
        <f t="shared" si="4"/>
        <v>268000000</v>
      </c>
      <c r="F53" s="5">
        <f t="shared" si="4"/>
        <v>0.48</v>
      </c>
      <c r="G53" s="5">
        <f t="shared" si="4"/>
        <v>0.72</v>
      </c>
      <c r="H53" s="5">
        <f t="shared" si="4"/>
        <v>0.22</v>
      </c>
      <c r="I53" s="5">
        <f t="shared" si="4"/>
        <v>0.45</v>
      </c>
      <c r="J53" s="5">
        <f t="shared" si="4"/>
        <v>0.4</v>
      </c>
      <c r="K53" s="5">
        <f t="shared" si="4"/>
        <v>0.64</v>
      </c>
      <c r="L53" s="5">
        <f t="shared" si="4"/>
        <v>2.37</v>
      </c>
      <c r="M53" s="5">
        <f t="shared" si="4"/>
        <v>0.71</v>
      </c>
    </row>
    <row r="54" spans="1:13" x14ac:dyDescent="0.25">
      <c r="A54" s="2" t="s">
        <v>17</v>
      </c>
      <c r="B54" t="str">
        <f t="shared" si="6"/>
        <v>1979 - 1994</v>
      </c>
      <c r="C54" s="5">
        <f t="shared" si="6"/>
        <v>440000</v>
      </c>
      <c r="D54" s="5">
        <f t="shared" si="4"/>
        <v>3910000</v>
      </c>
      <c r="E54" s="5">
        <f t="shared" si="4"/>
        <v>268000000</v>
      </c>
      <c r="F54" s="5">
        <f t="shared" si="4"/>
        <v>0.48</v>
      </c>
      <c r="G54" s="5">
        <f t="shared" si="4"/>
        <v>0.72</v>
      </c>
      <c r="H54" s="5">
        <f t="shared" si="4"/>
        <v>0.22</v>
      </c>
      <c r="I54" s="5">
        <f t="shared" si="4"/>
        <v>0.45</v>
      </c>
      <c r="J54" s="5">
        <f t="shared" si="4"/>
        <v>0.4</v>
      </c>
      <c r="K54" s="5">
        <f t="shared" si="4"/>
        <v>0.64</v>
      </c>
      <c r="L54" s="5">
        <f t="shared" si="4"/>
        <v>2.37</v>
      </c>
      <c r="M54" s="5">
        <f t="shared" si="4"/>
        <v>0.71</v>
      </c>
    </row>
    <row r="55" spans="1:13" x14ac:dyDescent="0.25">
      <c r="A55" s="2" t="s">
        <v>7</v>
      </c>
      <c r="B55" t="str">
        <f t="shared" si="6"/>
        <v>1979 - 1994</v>
      </c>
      <c r="C55" s="5">
        <f t="shared" si="6"/>
        <v>440000</v>
      </c>
      <c r="D55" s="5">
        <f t="shared" si="4"/>
        <v>3910000</v>
      </c>
      <c r="E55" s="5">
        <f t="shared" si="4"/>
        <v>268000000</v>
      </c>
      <c r="F55" s="5">
        <f t="shared" si="4"/>
        <v>0.48</v>
      </c>
      <c r="G55" s="5">
        <f t="shared" si="4"/>
        <v>0.72</v>
      </c>
      <c r="H55" s="5">
        <f t="shared" si="4"/>
        <v>0.22</v>
      </c>
      <c r="I55" s="5">
        <f t="shared" si="4"/>
        <v>0.45</v>
      </c>
      <c r="J55" s="5">
        <f t="shared" si="4"/>
        <v>0.4</v>
      </c>
      <c r="K55" s="5">
        <f t="shared" si="4"/>
        <v>0.64</v>
      </c>
      <c r="L55" s="5">
        <f t="shared" si="4"/>
        <v>2.37</v>
      </c>
      <c r="M55" s="5">
        <f t="shared" si="4"/>
        <v>0.71</v>
      </c>
    </row>
    <row r="56" spans="1:13" x14ac:dyDescent="0.25">
      <c r="A56" s="2" t="s">
        <v>27</v>
      </c>
      <c r="B56" t="str">
        <f t="shared" si="6"/>
        <v>1979 - 1994</v>
      </c>
      <c r="C56" s="5">
        <f t="shared" si="6"/>
        <v>440000</v>
      </c>
      <c r="D56" s="5">
        <f t="shared" si="4"/>
        <v>3910000</v>
      </c>
      <c r="E56" s="5">
        <f t="shared" si="4"/>
        <v>268000000</v>
      </c>
      <c r="F56" s="5">
        <f t="shared" si="4"/>
        <v>0.48</v>
      </c>
      <c r="G56" s="5">
        <f t="shared" si="4"/>
        <v>0.72</v>
      </c>
      <c r="H56" s="5">
        <f t="shared" si="4"/>
        <v>0.22</v>
      </c>
      <c r="I56" s="5">
        <f t="shared" si="4"/>
        <v>0.45</v>
      </c>
      <c r="J56" s="5">
        <f t="shared" si="4"/>
        <v>0.4</v>
      </c>
      <c r="K56" s="5">
        <f t="shared" si="4"/>
        <v>0.64</v>
      </c>
      <c r="L56" s="5">
        <f t="shared" si="4"/>
        <v>2.37</v>
      </c>
      <c r="M56" s="5">
        <f t="shared" si="4"/>
        <v>0.71</v>
      </c>
    </row>
    <row r="57" spans="1:13" x14ac:dyDescent="0.25">
      <c r="A57" s="2" t="s">
        <v>18</v>
      </c>
      <c r="B57" t="str">
        <f t="shared" si="6"/>
        <v>1979 - 1994</v>
      </c>
      <c r="C57" s="5">
        <f t="shared" si="6"/>
        <v>440000</v>
      </c>
      <c r="D57" s="5">
        <f t="shared" si="4"/>
        <v>3910000</v>
      </c>
      <c r="E57" s="5">
        <f t="shared" si="4"/>
        <v>268000000</v>
      </c>
      <c r="F57" s="5">
        <f t="shared" si="4"/>
        <v>0.48</v>
      </c>
      <c r="G57" s="5">
        <f t="shared" si="4"/>
        <v>0.72</v>
      </c>
      <c r="H57" s="5">
        <f t="shared" si="4"/>
        <v>0.22</v>
      </c>
      <c r="I57" s="5">
        <f t="shared" ref="I57:M59" si="7">I56</f>
        <v>0.45</v>
      </c>
      <c r="J57" s="5">
        <f t="shared" si="7"/>
        <v>0.4</v>
      </c>
      <c r="K57" s="5">
        <f t="shared" si="7"/>
        <v>0.64</v>
      </c>
      <c r="L57" s="5">
        <f t="shared" si="7"/>
        <v>2.37</v>
      </c>
      <c r="M57" s="5">
        <f t="shared" si="7"/>
        <v>0.71</v>
      </c>
    </row>
    <row r="58" spans="1:13" x14ac:dyDescent="0.25">
      <c r="A58" s="2" t="s">
        <v>3</v>
      </c>
      <c r="B58" t="str">
        <f t="shared" si="6"/>
        <v>1979 - 1994</v>
      </c>
      <c r="C58" s="5">
        <f t="shared" si="6"/>
        <v>440000</v>
      </c>
      <c r="D58" s="5">
        <f t="shared" si="6"/>
        <v>3910000</v>
      </c>
      <c r="E58" s="5">
        <f t="shared" si="6"/>
        <v>268000000</v>
      </c>
      <c r="F58" s="5">
        <f t="shared" si="6"/>
        <v>0.48</v>
      </c>
      <c r="G58" s="5">
        <f t="shared" si="6"/>
        <v>0.72</v>
      </c>
      <c r="H58" s="5">
        <f t="shared" si="6"/>
        <v>0.22</v>
      </c>
      <c r="I58" s="5">
        <f t="shared" si="7"/>
        <v>0.45</v>
      </c>
      <c r="J58" s="5">
        <f t="shared" si="7"/>
        <v>0.4</v>
      </c>
      <c r="K58" s="5">
        <f t="shared" si="7"/>
        <v>0.64</v>
      </c>
      <c r="L58" s="5">
        <f t="shared" si="7"/>
        <v>2.37</v>
      </c>
      <c r="M58" s="5">
        <f t="shared" si="7"/>
        <v>0.71</v>
      </c>
    </row>
    <row r="59" spans="1:13" x14ac:dyDescent="0.25">
      <c r="A59" s="2" t="s">
        <v>30</v>
      </c>
      <c r="B59" t="str">
        <f t="shared" si="6"/>
        <v>1979 - 1994</v>
      </c>
      <c r="C59" s="5">
        <f t="shared" si="6"/>
        <v>440000</v>
      </c>
      <c r="D59" s="5">
        <f t="shared" si="6"/>
        <v>3910000</v>
      </c>
      <c r="E59" s="5">
        <f t="shared" si="6"/>
        <v>268000000</v>
      </c>
      <c r="F59" s="5">
        <f t="shared" si="6"/>
        <v>0.48</v>
      </c>
      <c r="G59" s="5">
        <f t="shared" si="6"/>
        <v>0.72</v>
      </c>
      <c r="H59" s="5">
        <f t="shared" si="6"/>
        <v>0.22</v>
      </c>
      <c r="I59" s="5">
        <f t="shared" si="7"/>
        <v>0.45</v>
      </c>
      <c r="J59" s="5">
        <f t="shared" si="7"/>
        <v>0.4</v>
      </c>
      <c r="K59" s="5">
        <f t="shared" si="7"/>
        <v>0.64</v>
      </c>
      <c r="L59" s="5">
        <f t="shared" si="7"/>
        <v>2.37</v>
      </c>
      <c r="M59" s="5">
        <f t="shared" si="7"/>
        <v>0.71</v>
      </c>
    </row>
    <row r="60" spans="1:13" x14ac:dyDescent="0.25">
      <c r="A60" s="6" t="s">
        <v>16</v>
      </c>
      <c r="B60" t="s">
        <v>63</v>
      </c>
      <c r="C60" s="10">
        <v>270000</v>
      </c>
      <c r="D60" s="10">
        <v>2110000</v>
      </c>
      <c r="E60" s="10">
        <v>160000000</v>
      </c>
      <c r="F60" s="11">
        <v>0.44</v>
      </c>
      <c r="G60" s="11">
        <v>0.74</v>
      </c>
      <c r="H60" s="11">
        <v>0.22</v>
      </c>
      <c r="I60" s="11">
        <v>0.37</v>
      </c>
      <c r="J60" s="11">
        <v>0.23</v>
      </c>
      <c r="K60" s="11">
        <v>0.28000000000000003</v>
      </c>
      <c r="L60" s="11">
        <v>1.28</v>
      </c>
      <c r="M60" s="11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270000</v>
      </c>
      <c r="D61" s="5">
        <f t="shared" ref="D61:M86" si="8">D60</f>
        <v>2110000</v>
      </c>
      <c r="E61" s="5">
        <f t="shared" si="8"/>
        <v>160000000</v>
      </c>
      <c r="F61" s="5">
        <f t="shared" si="8"/>
        <v>0.44</v>
      </c>
      <c r="G61" s="5">
        <f t="shared" si="8"/>
        <v>0.74</v>
      </c>
      <c r="H61" s="5">
        <f t="shared" si="8"/>
        <v>0.22</v>
      </c>
      <c r="I61" s="5">
        <f t="shared" si="8"/>
        <v>0.37</v>
      </c>
      <c r="J61" s="5">
        <f t="shared" si="8"/>
        <v>0.23</v>
      </c>
      <c r="K61" s="5">
        <f t="shared" si="8"/>
        <v>0.28000000000000003</v>
      </c>
      <c r="L61" s="5">
        <f t="shared" si="8"/>
        <v>1.28</v>
      </c>
      <c r="M61" s="5">
        <f t="shared" si="8"/>
        <v>0.36</v>
      </c>
    </row>
    <row r="62" spans="1:13" x14ac:dyDescent="0.25">
      <c r="A62" s="2" t="s">
        <v>20</v>
      </c>
      <c r="B62" t="str">
        <f t="shared" ref="B62:C77" si="9">B61</f>
        <v>1995 - 2009</v>
      </c>
      <c r="C62" s="5">
        <f t="shared" si="9"/>
        <v>270000</v>
      </c>
      <c r="D62" s="5">
        <f t="shared" si="8"/>
        <v>2110000</v>
      </c>
      <c r="E62" s="5">
        <f t="shared" si="8"/>
        <v>160000000</v>
      </c>
      <c r="F62" s="5">
        <f t="shared" si="8"/>
        <v>0.44</v>
      </c>
      <c r="G62" s="5">
        <f t="shared" si="8"/>
        <v>0.74</v>
      </c>
      <c r="H62" s="5">
        <f t="shared" si="8"/>
        <v>0.22</v>
      </c>
      <c r="I62" s="5">
        <f t="shared" si="8"/>
        <v>0.37</v>
      </c>
      <c r="J62" s="5">
        <f t="shared" si="8"/>
        <v>0.23</v>
      </c>
      <c r="K62" s="5">
        <f t="shared" si="8"/>
        <v>0.28000000000000003</v>
      </c>
      <c r="L62" s="5">
        <f t="shared" si="8"/>
        <v>1.28</v>
      </c>
      <c r="M62" s="5">
        <f t="shared" si="8"/>
        <v>0.36</v>
      </c>
    </row>
    <row r="63" spans="1:13" x14ac:dyDescent="0.25">
      <c r="A63" s="2" t="s">
        <v>23</v>
      </c>
      <c r="B63" t="str">
        <f t="shared" si="9"/>
        <v>1995 - 2009</v>
      </c>
      <c r="C63" s="5">
        <f t="shared" si="9"/>
        <v>270000</v>
      </c>
      <c r="D63" s="5">
        <f t="shared" si="8"/>
        <v>2110000</v>
      </c>
      <c r="E63" s="5">
        <f t="shared" si="8"/>
        <v>160000000</v>
      </c>
      <c r="F63" s="5">
        <f t="shared" si="8"/>
        <v>0.44</v>
      </c>
      <c r="G63" s="5">
        <f t="shared" si="8"/>
        <v>0.74</v>
      </c>
      <c r="H63" s="5">
        <f t="shared" si="8"/>
        <v>0.22</v>
      </c>
      <c r="I63" s="5">
        <f t="shared" si="8"/>
        <v>0.37</v>
      </c>
      <c r="J63" s="5">
        <f t="shared" si="8"/>
        <v>0.23</v>
      </c>
      <c r="K63" s="5">
        <f t="shared" si="8"/>
        <v>0.28000000000000003</v>
      </c>
      <c r="L63" s="5">
        <f t="shared" si="8"/>
        <v>1.28</v>
      </c>
      <c r="M63" s="5">
        <f t="shared" si="8"/>
        <v>0.36</v>
      </c>
    </row>
    <row r="64" spans="1:13" x14ac:dyDescent="0.25">
      <c r="A64" s="2" t="s">
        <v>14</v>
      </c>
      <c r="B64" t="str">
        <f t="shared" si="9"/>
        <v>1995 - 2009</v>
      </c>
      <c r="C64" s="5">
        <f t="shared" si="9"/>
        <v>270000</v>
      </c>
      <c r="D64" s="5">
        <f t="shared" si="8"/>
        <v>2110000</v>
      </c>
      <c r="E64" s="5">
        <f t="shared" si="8"/>
        <v>160000000</v>
      </c>
      <c r="F64" s="5">
        <f t="shared" si="8"/>
        <v>0.44</v>
      </c>
      <c r="G64" s="5">
        <f t="shared" si="8"/>
        <v>0.74</v>
      </c>
      <c r="H64" s="5">
        <f t="shared" si="8"/>
        <v>0.22</v>
      </c>
      <c r="I64" s="5">
        <f t="shared" si="8"/>
        <v>0.37</v>
      </c>
      <c r="J64" s="5">
        <f t="shared" si="8"/>
        <v>0.23</v>
      </c>
      <c r="K64" s="5">
        <f t="shared" si="8"/>
        <v>0.28000000000000003</v>
      </c>
      <c r="L64" s="5">
        <f t="shared" si="8"/>
        <v>1.28</v>
      </c>
      <c r="M64" s="5">
        <f t="shared" si="8"/>
        <v>0.36</v>
      </c>
    </row>
    <row r="65" spans="1:13" x14ac:dyDescent="0.25">
      <c r="A65" s="2" t="s">
        <v>22</v>
      </c>
      <c r="B65" t="str">
        <f t="shared" si="9"/>
        <v>1995 - 2009</v>
      </c>
      <c r="C65" s="5">
        <f t="shared" si="9"/>
        <v>270000</v>
      </c>
      <c r="D65" s="5">
        <f t="shared" si="8"/>
        <v>2110000</v>
      </c>
      <c r="E65" s="5">
        <f t="shared" si="8"/>
        <v>160000000</v>
      </c>
      <c r="F65" s="5">
        <f t="shared" si="8"/>
        <v>0.44</v>
      </c>
      <c r="G65" s="5">
        <f t="shared" si="8"/>
        <v>0.74</v>
      </c>
      <c r="H65" s="5">
        <f t="shared" si="8"/>
        <v>0.22</v>
      </c>
      <c r="I65" s="5">
        <f t="shared" si="8"/>
        <v>0.37</v>
      </c>
      <c r="J65" s="5">
        <f t="shared" si="8"/>
        <v>0.23</v>
      </c>
      <c r="K65" s="5">
        <f t="shared" si="8"/>
        <v>0.28000000000000003</v>
      </c>
      <c r="L65" s="5">
        <f t="shared" si="8"/>
        <v>1.28</v>
      </c>
      <c r="M65" s="5">
        <f t="shared" si="8"/>
        <v>0.36</v>
      </c>
    </row>
    <row r="66" spans="1:13" x14ac:dyDescent="0.25">
      <c r="A66" s="2" t="s">
        <v>8</v>
      </c>
      <c r="B66" t="str">
        <f t="shared" si="9"/>
        <v>1995 - 2009</v>
      </c>
      <c r="C66" s="5">
        <f t="shared" si="9"/>
        <v>270000</v>
      </c>
      <c r="D66" s="5">
        <f t="shared" si="8"/>
        <v>2110000</v>
      </c>
      <c r="E66" s="5">
        <f t="shared" si="8"/>
        <v>160000000</v>
      </c>
      <c r="F66" s="5">
        <f t="shared" si="8"/>
        <v>0.44</v>
      </c>
      <c r="G66" s="5">
        <f t="shared" si="8"/>
        <v>0.74</v>
      </c>
      <c r="H66" s="5">
        <f t="shared" si="8"/>
        <v>0.22</v>
      </c>
      <c r="I66" s="5">
        <f t="shared" si="8"/>
        <v>0.37</v>
      </c>
      <c r="J66" s="5">
        <f t="shared" si="8"/>
        <v>0.23</v>
      </c>
      <c r="K66" s="5">
        <f t="shared" si="8"/>
        <v>0.28000000000000003</v>
      </c>
      <c r="L66" s="5">
        <f t="shared" si="8"/>
        <v>1.28</v>
      </c>
      <c r="M66" s="5">
        <f t="shared" si="8"/>
        <v>0.36</v>
      </c>
    </row>
    <row r="67" spans="1:13" x14ac:dyDescent="0.25">
      <c r="A67" s="2" t="s">
        <v>26</v>
      </c>
      <c r="B67" t="str">
        <f t="shared" si="9"/>
        <v>1995 - 2009</v>
      </c>
      <c r="C67" s="5">
        <f t="shared" si="9"/>
        <v>270000</v>
      </c>
      <c r="D67" s="5">
        <f t="shared" si="8"/>
        <v>2110000</v>
      </c>
      <c r="E67" s="5">
        <f t="shared" si="8"/>
        <v>160000000</v>
      </c>
      <c r="F67" s="5">
        <f t="shared" si="8"/>
        <v>0.44</v>
      </c>
      <c r="G67" s="5">
        <f t="shared" si="8"/>
        <v>0.74</v>
      </c>
      <c r="H67" s="5">
        <f t="shared" si="8"/>
        <v>0.22</v>
      </c>
      <c r="I67" s="5">
        <f t="shared" si="8"/>
        <v>0.37</v>
      </c>
      <c r="J67" s="5">
        <f t="shared" si="8"/>
        <v>0.23</v>
      </c>
      <c r="K67" s="5">
        <f t="shared" si="8"/>
        <v>0.28000000000000003</v>
      </c>
      <c r="L67" s="5">
        <f t="shared" si="8"/>
        <v>1.28</v>
      </c>
      <c r="M67" s="5">
        <f t="shared" si="8"/>
        <v>0.36</v>
      </c>
    </row>
    <row r="68" spans="1:13" x14ac:dyDescent="0.25">
      <c r="A68" s="2" t="s">
        <v>29</v>
      </c>
      <c r="B68" t="str">
        <f t="shared" si="9"/>
        <v>1995 - 2009</v>
      </c>
      <c r="C68" s="5">
        <f t="shared" si="9"/>
        <v>270000</v>
      </c>
      <c r="D68" s="5">
        <f t="shared" si="8"/>
        <v>2110000</v>
      </c>
      <c r="E68" s="5">
        <f t="shared" si="8"/>
        <v>160000000</v>
      </c>
      <c r="F68" s="5">
        <f t="shared" si="8"/>
        <v>0.44</v>
      </c>
      <c r="G68" s="5">
        <f t="shared" si="8"/>
        <v>0.74</v>
      </c>
      <c r="H68" s="5">
        <f t="shared" si="8"/>
        <v>0.22</v>
      </c>
      <c r="I68" s="5">
        <f t="shared" si="8"/>
        <v>0.37</v>
      </c>
      <c r="J68" s="5">
        <f t="shared" si="8"/>
        <v>0.23</v>
      </c>
      <c r="K68" s="5">
        <f t="shared" si="8"/>
        <v>0.28000000000000003</v>
      </c>
      <c r="L68" s="5">
        <f t="shared" si="8"/>
        <v>1.28</v>
      </c>
      <c r="M68" s="5">
        <f t="shared" si="8"/>
        <v>0.36</v>
      </c>
    </row>
    <row r="69" spans="1:13" x14ac:dyDescent="0.25">
      <c r="A69" s="2" t="s">
        <v>9</v>
      </c>
      <c r="B69" t="str">
        <f t="shared" si="9"/>
        <v>1995 - 2009</v>
      </c>
      <c r="C69" s="5">
        <f t="shared" si="9"/>
        <v>270000</v>
      </c>
      <c r="D69" s="5">
        <f t="shared" si="8"/>
        <v>2110000</v>
      </c>
      <c r="E69" s="5">
        <f t="shared" si="8"/>
        <v>160000000</v>
      </c>
      <c r="F69" s="5">
        <f t="shared" si="8"/>
        <v>0.44</v>
      </c>
      <c r="G69" s="5">
        <f t="shared" si="8"/>
        <v>0.74</v>
      </c>
      <c r="H69" s="5">
        <f t="shared" si="8"/>
        <v>0.22</v>
      </c>
      <c r="I69" s="5">
        <f t="shared" si="8"/>
        <v>0.37</v>
      </c>
      <c r="J69" s="5">
        <f t="shared" si="8"/>
        <v>0.23</v>
      </c>
      <c r="K69" s="5">
        <f t="shared" si="8"/>
        <v>0.28000000000000003</v>
      </c>
      <c r="L69" s="5">
        <f t="shared" si="8"/>
        <v>1.28</v>
      </c>
      <c r="M69" s="5">
        <f t="shared" si="8"/>
        <v>0.36</v>
      </c>
    </row>
    <row r="70" spans="1:13" x14ac:dyDescent="0.25">
      <c r="A70" s="2" t="s">
        <v>1</v>
      </c>
      <c r="B70" t="str">
        <f t="shared" si="9"/>
        <v>1995 - 2009</v>
      </c>
      <c r="C70" s="5">
        <f t="shared" si="9"/>
        <v>270000</v>
      </c>
      <c r="D70" s="5">
        <f t="shared" si="8"/>
        <v>2110000</v>
      </c>
      <c r="E70" s="5">
        <f t="shared" si="8"/>
        <v>160000000</v>
      </c>
      <c r="F70" s="5">
        <f t="shared" si="8"/>
        <v>0.44</v>
      </c>
      <c r="G70" s="5">
        <f t="shared" si="8"/>
        <v>0.74</v>
      </c>
      <c r="H70" s="5">
        <f t="shared" si="8"/>
        <v>0.22</v>
      </c>
      <c r="I70" s="5">
        <f t="shared" si="8"/>
        <v>0.37</v>
      </c>
      <c r="J70" s="5">
        <f t="shared" si="8"/>
        <v>0.23</v>
      </c>
      <c r="K70" s="5">
        <f t="shared" si="8"/>
        <v>0.28000000000000003</v>
      </c>
      <c r="L70" s="5">
        <f t="shared" si="8"/>
        <v>1.28</v>
      </c>
      <c r="M70" s="5">
        <f t="shared" si="8"/>
        <v>0.36</v>
      </c>
    </row>
    <row r="71" spans="1:13" x14ac:dyDescent="0.25">
      <c r="A71" s="2" t="s">
        <v>19</v>
      </c>
      <c r="B71" t="str">
        <f t="shared" si="9"/>
        <v>1995 - 2009</v>
      </c>
      <c r="C71" s="5">
        <f t="shared" si="9"/>
        <v>270000</v>
      </c>
      <c r="D71" s="5">
        <f t="shared" si="8"/>
        <v>2110000</v>
      </c>
      <c r="E71" s="5">
        <f t="shared" si="8"/>
        <v>160000000</v>
      </c>
      <c r="F71" s="5">
        <f t="shared" si="8"/>
        <v>0.44</v>
      </c>
      <c r="G71" s="5">
        <f t="shared" si="8"/>
        <v>0.74</v>
      </c>
      <c r="H71" s="5">
        <f t="shared" si="8"/>
        <v>0.22</v>
      </c>
      <c r="I71" s="5">
        <f t="shared" si="8"/>
        <v>0.37</v>
      </c>
      <c r="J71" s="5">
        <f t="shared" si="8"/>
        <v>0.23</v>
      </c>
      <c r="K71" s="5">
        <f t="shared" si="8"/>
        <v>0.28000000000000003</v>
      </c>
      <c r="L71" s="5">
        <f t="shared" si="8"/>
        <v>1.28</v>
      </c>
      <c r="M71" s="5">
        <f t="shared" si="8"/>
        <v>0.36</v>
      </c>
    </row>
    <row r="72" spans="1:13" x14ac:dyDescent="0.25">
      <c r="A72" s="2" t="s">
        <v>15</v>
      </c>
      <c r="B72" t="str">
        <f t="shared" si="9"/>
        <v>1995 - 2009</v>
      </c>
      <c r="C72" s="5">
        <f t="shared" si="9"/>
        <v>270000</v>
      </c>
      <c r="D72" s="5">
        <f t="shared" si="8"/>
        <v>2110000</v>
      </c>
      <c r="E72" s="5">
        <f t="shared" si="8"/>
        <v>160000000</v>
      </c>
      <c r="F72" s="5">
        <f t="shared" si="8"/>
        <v>0.44</v>
      </c>
      <c r="G72" s="5">
        <f t="shared" si="8"/>
        <v>0.74</v>
      </c>
      <c r="H72" s="5">
        <f t="shared" si="8"/>
        <v>0.22</v>
      </c>
      <c r="I72" s="5">
        <f t="shared" si="8"/>
        <v>0.37</v>
      </c>
      <c r="J72" s="5">
        <f t="shared" si="8"/>
        <v>0.23</v>
      </c>
      <c r="K72" s="5">
        <f t="shared" si="8"/>
        <v>0.28000000000000003</v>
      </c>
      <c r="L72" s="5">
        <f t="shared" si="8"/>
        <v>1.28</v>
      </c>
      <c r="M72" s="5">
        <f t="shared" si="8"/>
        <v>0.36</v>
      </c>
    </row>
    <row r="73" spans="1:13" x14ac:dyDescent="0.25">
      <c r="A73" s="2" t="s">
        <v>4</v>
      </c>
      <c r="B73" t="str">
        <f t="shared" si="9"/>
        <v>1995 - 2009</v>
      </c>
      <c r="C73" s="5">
        <f t="shared" si="9"/>
        <v>270000</v>
      </c>
      <c r="D73" s="5">
        <f t="shared" si="8"/>
        <v>2110000</v>
      </c>
      <c r="E73" s="5">
        <f t="shared" si="8"/>
        <v>160000000</v>
      </c>
      <c r="F73" s="5">
        <f t="shared" si="8"/>
        <v>0.44</v>
      </c>
      <c r="G73" s="5">
        <f t="shared" si="8"/>
        <v>0.74</v>
      </c>
      <c r="H73" s="5">
        <f t="shared" si="8"/>
        <v>0.22</v>
      </c>
      <c r="I73" s="5">
        <f t="shared" si="8"/>
        <v>0.37</v>
      </c>
      <c r="J73" s="5">
        <f t="shared" si="8"/>
        <v>0.23</v>
      </c>
      <c r="K73" s="5">
        <f t="shared" si="8"/>
        <v>0.28000000000000003</v>
      </c>
      <c r="L73" s="5">
        <f t="shared" si="8"/>
        <v>1.28</v>
      </c>
      <c r="M73" s="5">
        <f t="shared" si="8"/>
        <v>0.36</v>
      </c>
    </row>
    <row r="74" spans="1:13" x14ac:dyDescent="0.25">
      <c r="A74" s="2" t="s">
        <v>28</v>
      </c>
      <c r="B74" t="str">
        <f t="shared" si="9"/>
        <v>1995 - 2009</v>
      </c>
      <c r="C74" s="5">
        <f t="shared" si="9"/>
        <v>270000</v>
      </c>
      <c r="D74" s="5">
        <f t="shared" si="8"/>
        <v>2110000</v>
      </c>
      <c r="E74" s="5">
        <f t="shared" si="8"/>
        <v>160000000</v>
      </c>
      <c r="F74" s="5">
        <f t="shared" si="8"/>
        <v>0.44</v>
      </c>
      <c r="G74" s="5">
        <f t="shared" si="8"/>
        <v>0.74</v>
      </c>
      <c r="H74" s="5">
        <f t="shared" si="8"/>
        <v>0.22</v>
      </c>
      <c r="I74" s="5">
        <f t="shared" si="8"/>
        <v>0.37</v>
      </c>
      <c r="J74" s="5">
        <f t="shared" si="8"/>
        <v>0.23</v>
      </c>
      <c r="K74" s="5">
        <f t="shared" si="8"/>
        <v>0.28000000000000003</v>
      </c>
      <c r="L74" s="5">
        <f t="shared" si="8"/>
        <v>1.28</v>
      </c>
      <c r="M74" s="5">
        <f t="shared" si="8"/>
        <v>0.36</v>
      </c>
    </row>
    <row r="75" spans="1:13" x14ac:dyDescent="0.25">
      <c r="A75" s="2" t="s">
        <v>24</v>
      </c>
      <c r="B75" t="str">
        <f t="shared" si="9"/>
        <v>1995 - 2009</v>
      </c>
      <c r="C75" s="5">
        <f t="shared" si="9"/>
        <v>270000</v>
      </c>
      <c r="D75" s="5">
        <f t="shared" si="8"/>
        <v>2110000</v>
      </c>
      <c r="E75" s="5">
        <f t="shared" si="8"/>
        <v>160000000</v>
      </c>
      <c r="F75" s="5">
        <f t="shared" si="8"/>
        <v>0.44</v>
      </c>
      <c r="G75" s="5">
        <f t="shared" si="8"/>
        <v>0.74</v>
      </c>
      <c r="H75" s="5">
        <f t="shared" si="8"/>
        <v>0.22</v>
      </c>
      <c r="I75" s="5">
        <f t="shared" si="8"/>
        <v>0.37</v>
      </c>
      <c r="J75" s="5">
        <f t="shared" si="8"/>
        <v>0.23</v>
      </c>
      <c r="K75" s="5">
        <f t="shared" si="8"/>
        <v>0.28000000000000003</v>
      </c>
      <c r="L75" s="5">
        <f t="shared" si="8"/>
        <v>1.28</v>
      </c>
      <c r="M75" s="5">
        <f t="shared" si="8"/>
        <v>0.36</v>
      </c>
    </row>
    <row r="76" spans="1:13" x14ac:dyDescent="0.25">
      <c r="A76" s="2" t="s">
        <v>21</v>
      </c>
      <c r="B76" t="str">
        <f t="shared" si="9"/>
        <v>1995 - 2009</v>
      </c>
      <c r="C76" s="5">
        <f t="shared" si="9"/>
        <v>270000</v>
      </c>
      <c r="D76" s="5">
        <f t="shared" si="8"/>
        <v>2110000</v>
      </c>
      <c r="E76" s="5">
        <f t="shared" si="8"/>
        <v>160000000</v>
      </c>
      <c r="F76" s="5">
        <f t="shared" si="8"/>
        <v>0.44</v>
      </c>
      <c r="G76" s="5">
        <f t="shared" si="8"/>
        <v>0.74</v>
      </c>
      <c r="H76" s="5">
        <f t="shared" si="8"/>
        <v>0.22</v>
      </c>
      <c r="I76" s="5">
        <f t="shared" si="8"/>
        <v>0.37</v>
      </c>
      <c r="J76" s="5">
        <f t="shared" si="8"/>
        <v>0.23</v>
      </c>
      <c r="K76" s="5">
        <f t="shared" si="8"/>
        <v>0.28000000000000003</v>
      </c>
      <c r="L76" s="5">
        <f t="shared" si="8"/>
        <v>1.28</v>
      </c>
      <c r="M76" s="5">
        <f t="shared" si="8"/>
        <v>0.36</v>
      </c>
    </row>
    <row r="77" spans="1:13" x14ac:dyDescent="0.25">
      <c r="A77" s="2" t="s">
        <v>6</v>
      </c>
      <c r="B77" t="str">
        <f t="shared" si="9"/>
        <v>1995 - 2009</v>
      </c>
      <c r="C77" s="5">
        <f t="shared" si="9"/>
        <v>270000</v>
      </c>
      <c r="D77" s="5">
        <f t="shared" si="8"/>
        <v>2110000</v>
      </c>
      <c r="E77" s="5">
        <f t="shared" si="8"/>
        <v>160000000</v>
      </c>
      <c r="F77" s="5">
        <f t="shared" si="8"/>
        <v>0.44</v>
      </c>
      <c r="G77" s="5">
        <f t="shared" si="8"/>
        <v>0.74</v>
      </c>
      <c r="H77" s="5">
        <f t="shared" si="8"/>
        <v>0.22</v>
      </c>
      <c r="I77" s="5">
        <f t="shared" si="8"/>
        <v>0.37</v>
      </c>
      <c r="J77" s="5">
        <f t="shared" si="8"/>
        <v>0.23</v>
      </c>
      <c r="K77" s="5">
        <f t="shared" si="8"/>
        <v>0.28000000000000003</v>
      </c>
      <c r="L77" s="5">
        <f t="shared" si="8"/>
        <v>1.28</v>
      </c>
      <c r="M77" s="5">
        <f t="shared" si="8"/>
        <v>0.36</v>
      </c>
    </row>
    <row r="78" spans="1:13" x14ac:dyDescent="0.25">
      <c r="A78" s="2" t="s">
        <v>25</v>
      </c>
      <c r="B78" t="str">
        <f t="shared" ref="B78:H88" si="10">B77</f>
        <v>1995 - 2009</v>
      </c>
      <c r="C78" s="5">
        <f t="shared" si="10"/>
        <v>270000</v>
      </c>
      <c r="D78" s="5">
        <f t="shared" si="8"/>
        <v>2110000</v>
      </c>
      <c r="E78" s="5">
        <f t="shared" si="8"/>
        <v>160000000</v>
      </c>
      <c r="F78" s="5">
        <f t="shared" si="8"/>
        <v>0.44</v>
      </c>
      <c r="G78" s="5">
        <f t="shared" si="8"/>
        <v>0.74</v>
      </c>
      <c r="H78" s="5">
        <f t="shared" si="8"/>
        <v>0.22</v>
      </c>
      <c r="I78" s="5">
        <f t="shared" si="8"/>
        <v>0.37</v>
      </c>
      <c r="J78" s="5">
        <f t="shared" si="8"/>
        <v>0.23</v>
      </c>
      <c r="K78" s="5">
        <f t="shared" si="8"/>
        <v>0.28000000000000003</v>
      </c>
      <c r="L78" s="5">
        <f t="shared" si="8"/>
        <v>1.28</v>
      </c>
      <c r="M78" s="5">
        <f t="shared" si="8"/>
        <v>0.36</v>
      </c>
    </row>
    <row r="79" spans="1:13" x14ac:dyDescent="0.25">
      <c r="A79" s="2" t="s">
        <v>5</v>
      </c>
      <c r="B79" t="str">
        <f t="shared" si="10"/>
        <v>1995 - 2009</v>
      </c>
      <c r="C79" s="5">
        <f t="shared" si="10"/>
        <v>270000</v>
      </c>
      <c r="D79" s="5">
        <f t="shared" si="8"/>
        <v>2110000</v>
      </c>
      <c r="E79" s="5">
        <f t="shared" si="8"/>
        <v>160000000</v>
      </c>
      <c r="F79" s="5">
        <f t="shared" si="8"/>
        <v>0.44</v>
      </c>
      <c r="G79" s="5">
        <f t="shared" si="8"/>
        <v>0.74</v>
      </c>
      <c r="H79" s="5">
        <f t="shared" si="8"/>
        <v>0.22</v>
      </c>
      <c r="I79" s="5">
        <f t="shared" si="8"/>
        <v>0.37</v>
      </c>
      <c r="J79" s="5">
        <f t="shared" si="8"/>
        <v>0.23</v>
      </c>
      <c r="K79" s="5">
        <f t="shared" si="8"/>
        <v>0.28000000000000003</v>
      </c>
      <c r="L79" s="5">
        <f t="shared" si="8"/>
        <v>1.28</v>
      </c>
      <c r="M79" s="5">
        <f t="shared" si="8"/>
        <v>0.36</v>
      </c>
    </row>
    <row r="80" spans="1:13" x14ac:dyDescent="0.25">
      <c r="A80" s="2" t="s">
        <v>11</v>
      </c>
      <c r="B80" t="str">
        <f t="shared" si="10"/>
        <v>1995 - 2009</v>
      </c>
      <c r="C80" s="5">
        <f t="shared" si="10"/>
        <v>270000</v>
      </c>
      <c r="D80" s="5">
        <f t="shared" si="8"/>
        <v>2110000</v>
      </c>
      <c r="E80" s="5">
        <f t="shared" si="8"/>
        <v>160000000</v>
      </c>
      <c r="F80" s="5">
        <f t="shared" si="8"/>
        <v>0.44</v>
      </c>
      <c r="G80" s="5">
        <f t="shared" si="8"/>
        <v>0.74</v>
      </c>
      <c r="H80" s="5">
        <f t="shared" si="8"/>
        <v>0.22</v>
      </c>
      <c r="I80" s="5">
        <f t="shared" si="8"/>
        <v>0.37</v>
      </c>
      <c r="J80" s="5">
        <f t="shared" si="8"/>
        <v>0.23</v>
      </c>
      <c r="K80" s="5">
        <f t="shared" si="8"/>
        <v>0.28000000000000003</v>
      </c>
      <c r="L80" s="5">
        <f t="shared" si="8"/>
        <v>1.28</v>
      </c>
      <c r="M80" s="5">
        <f t="shared" si="8"/>
        <v>0.36</v>
      </c>
    </row>
    <row r="81" spans="1:13" x14ac:dyDescent="0.25">
      <c r="A81" s="2" t="s">
        <v>13</v>
      </c>
      <c r="B81" t="str">
        <f t="shared" si="10"/>
        <v>1995 - 2009</v>
      </c>
      <c r="C81" s="5">
        <f t="shared" si="10"/>
        <v>270000</v>
      </c>
      <c r="D81" s="5">
        <f t="shared" si="8"/>
        <v>2110000</v>
      </c>
      <c r="E81" s="5">
        <f t="shared" si="8"/>
        <v>160000000</v>
      </c>
      <c r="F81" s="5">
        <f t="shared" si="8"/>
        <v>0.44</v>
      </c>
      <c r="G81" s="5">
        <f t="shared" si="8"/>
        <v>0.74</v>
      </c>
      <c r="H81" s="5">
        <f t="shared" si="8"/>
        <v>0.22</v>
      </c>
      <c r="I81" s="5">
        <f t="shared" si="8"/>
        <v>0.37</v>
      </c>
      <c r="J81" s="5">
        <f t="shared" si="8"/>
        <v>0.23</v>
      </c>
      <c r="K81" s="5">
        <f t="shared" si="8"/>
        <v>0.28000000000000003</v>
      </c>
      <c r="L81" s="5">
        <f t="shared" si="8"/>
        <v>1.28</v>
      </c>
      <c r="M81" s="5">
        <f t="shared" si="8"/>
        <v>0.36</v>
      </c>
    </row>
    <row r="82" spans="1:13" x14ac:dyDescent="0.25">
      <c r="A82" s="2" t="s">
        <v>12</v>
      </c>
      <c r="B82" t="str">
        <f t="shared" si="10"/>
        <v>1995 - 2009</v>
      </c>
      <c r="C82" s="5">
        <f t="shared" si="10"/>
        <v>270000</v>
      </c>
      <c r="D82" s="5">
        <f t="shared" si="8"/>
        <v>2110000</v>
      </c>
      <c r="E82" s="5">
        <f t="shared" si="8"/>
        <v>160000000</v>
      </c>
      <c r="F82" s="5">
        <f t="shared" si="8"/>
        <v>0.44</v>
      </c>
      <c r="G82" s="5">
        <f t="shared" si="8"/>
        <v>0.74</v>
      </c>
      <c r="H82" s="5">
        <f t="shared" si="8"/>
        <v>0.22</v>
      </c>
      <c r="I82" s="5">
        <f t="shared" si="8"/>
        <v>0.37</v>
      </c>
      <c r="J82" s="5">
        <f t="shared" si="8"/>
        <v>0.23</v>
      </c>
      <c r="K82" s="5">
        <f t="shared" si="8"/>
        <v>0.28000000000000003</v>
      </c>
      <c r="L82" s="5">
        <f t="shared" si="8"/>
        <v>1.28</v>
      </c>
      <c r="M82" s="5">
        <f t="shared" si="8"/>
        <v>0.36</v>
      </c>
    </row>
    <row r="83" spans="1:13" x14ac:dyDescent="0.25">
      <c r="A83" s="2" t="s">
        <v>17</v>
      </c>
      <c r="B83" t="str">
        <f t="shared" si="10"/>
        <v>1995 - 2009</v>
      </c>
      <c r="C83" s="5">
        <f t="shared" si="10"/>
        <v>270000</v>
      </c>
      <c r="D83" s="5">
        <f t="shared" si="8"/>
        <v>2110000</v>
      </c>
      <c r="E83" s="5">
        <f t="shared" si="8"/>
        <v>160000000</v>
      </c>
      <c r="F83" s="5">
        <f t="shared" si="8"/>
        <v>0.44</v>
      </c>
      <c r="G83" s="5">
        <f t="shared" si="8"/>
        <v>0.74</v>
      </c>
      <c r="H83" s="5">
        <f t="shared" si="8"/>
        <v>0.22</v>
      </c>
      <c r="I83" s="5">
        <f t="shared" si="8"/>
        <v>0.37</v>
      </c>
      <c r="J83" s="5">
        <f t="shared" si="8"/>
        <v>0.23</v>
      </c>
      <c r="K83" s="5">
        <f t="shared" si="8"/>
        <v>0.28000000000000003</v>
      </c>
      <c r="L83" s="5">
        <f t="shared" si="8"/>
        <v>1.28</v>
      </c>
      <c r="M83" s="5">
        <f t="shared" si="8"/>
        <v>0.36</v>
      </c>
    </row>
    <row r="84" spans="1:13" x14ac:dyDescent="0.25">
      <c r="A84" s="2" t="s">
        <v>7</v>
      </c>
      <c r="B84" t="str">
        <f t="shared" si="10"/>
        <v>1995 - 2009</v>
      </c>
      <c r="C84" s="5">
        <f t="shared" si="10"/>
        <v>270000</v>
      </c>
      <c r="D84" s="5">
        <f t="shared" si="8"/>
        <v>2110000</v>
      </c>
      <c r="E84" s="5">
        <f t="shared" si="8"/>
        <v>160000000</v>
      </c>
      <c r="F84" s="5">
        <f t="shared" si="8"/>
        <v>0.44</v>
      </c>
      <c r="G84" s="5">
        <f t="shared" si="8"/>
        <v>0.74</v>
      </c>
      <c r="H84" s="5">
        <f t="shared" si="8"/>
        <v>0.22</v>
      </c>
      <c r="I84" s="5">
        <f t="shared" si="8"/>
        <v>0.37</v>
      </c>
      <c r="J84" s="5">
        <f t="shared" si="8"/>
        <v>0.23</v>
      </c>
      <c r="K84" s="5">
        <f t="shared" si="8"/>
        <v>0.28000000000000003</v>
      </c>
      <c r="L84" s="5">
        <f t="shared" si="8"/>
        <v>1.28</v>
      </c>
      <c r="M84" s="5">
        <f t="shared" si="8"/>
        <v>0.36</v>
      </c>
    </row>
    <row r="85" spans="1:13" x14ac:dyDescent="0.25">
      <c r="A85" s="2" t="s">
        <v>27</v>
      </c>
      <c r="B85" t="str">
        <f t="shared" si="10"/>
        <v>1995 - 2009</v>
      </c>
      <c r="C85" s="5">
        <f t="shared" si="10"/>
        <v>270000</v>
      </c>
      <c r="D85" s="5">
        <f t="shared" si="8"/>
        <v>2110000</v>
      </c>
      <c r="E85" s="5">
        <f t="shared" si="8"/>
        <v>160000000</v>
      </c>
      <c r="F85" s="5">
        <f t="shared" si="8"/>
        <v>0.44</v>
      </c>
      <c r="G85" s="5">
        <f t="shared" si="8"/>
        <v>0.74</v>
      </c>
      <c r="H85" s="5">
        <f t="shared" si="8"/>
        <v>0.22</v>
      </c>
      <c r="I85" s="5">
        <f t="shared" si="8"/>
        <v>0.37</v>
      </c>
      <c r="J85" s="5">
        <f t="shared" si="8"/>
        <v>0.23</v>
      </c>
      <c r="K85" s="5">
        <f t="shared" si="8"/>
        <v>0.28000000000000003</v>
      </c>
      <c r="L85" s="5">
        <f t="shared" si="8"/>
        <v>1.28</v>
      </c>
      <c r="M85" s="5">
        <f t="shared" si="8"/>
        <v>0.36</v>
      </c>
    </row>
    <row r="86" spans="1:13" x14ac:dyDescent="0.25">
      <c r="A86" s="2" t="s">
        <v>18</v>
      </c>
      <c r="B86" t="str">
        <f t="shared" si="10"/>
        <v>1995 - 2009</v>
      </c>
      <c r="C86" s="5">
        <f t="shared" si="10"/>
        <v>270000</v>
      </c>
      <c r="D86" s="5">
        <f t="shared" si="8"/>
        <v>2110000</v>
      </c>
      <c r="E86" s="5">
        <f t="shared" si="8"/>
        <v>160000000</v>
      </c>
      <c r="F86" s="5">
        <f t="shared" si="8"/>
        <v>0.44</v>
      </c>
      <c r="G86" s="5">
        <f t="shared" si="8"/>
        <v>0.74</v>
      </c>
      <c r="H86" s="5">
        <f t="shared" si="8"/>
        <v>0.22</v>
      </c>
      <c r="I86" s="5">
        <f t="shared" ref="I86:M88" si="11">I85</f>
        <v>0.37</v>
      </c>
      <c r="J86" s="5">
        <f t="shared" si="11"/>
        <v>0.23</v>
      </c>
      <c r="K86" s="5">
        <f t="shared" si="11"/>
        <v>0.28000000000000003</v>
      </c>
      <c r="L86" s="5">
        <f t="shared" si="11"/>
        <v>1.28</v>
      </c>
      <c r="M86" s="5">
        <f t="shared" si="11"/>
        <v>0.36</v>
      </c>
    </row>
    <row r="87" spans="1:13" x14ac:dyDescent="0.25">
      <c r="A87" s="2" t="s">
        <v>3</v>
      </c>
      <c r="B87" t="str">
        <f t="shared" si="10"/>
        <v>1995 - 2009</v>
      </c>
      <c r="C87" s="5">
        <f t="shared" si="10"/>
        <v>270000</v>
      </c>
      <c r="D87" s="5">
        <f t="shared" si="10"/>
        <v>2110000</v>
      </c>
      <c r="E87" s="5">
        <f t="shared" si="10"/>
        <v>160000000</v>
      </c>
      <c r="F87" s="5">
        <f t="shared" si="10"/>
        <v>0.44</v>
      </c>
      <c r="G87" s="5">
        <f t="shared" si="10"/>
        <v>0.74</v>
      </c>
      <c r="H87" s="5">
        <f t="shared" si="10"/>
        <v>0.22</v>
      </c>
      <c r="I87" s="5">
        <f t="shared" si="11"/>
        <v>0.37</v>
      </c>
      <c r="J87" s="5">
        <f t="shared" si="11"/>
        <v>0.23</v>
      </c>
      <c r="K87" s="5">
        <f t="shared" si="11"/>
        <v>0.28000000000000003</v>
      </c>
      <c r="L87" s="5">
        <f t="shared" si="11"/>
        <v>1.28</v>
      </c>
      <c r="M87" s="5">
        <f t="shared" si="11"/>
        <v>0.36</v>
      </c>
    </row>
    <row r="88" spans="1:13" x14ac:dyDescent="0.25">
      <c r="A88" s="2" t="s">
        <v>30</v>
      </c>
      <c r="B88" t="str">
        <f t="shared" si="10"/>
        <v>1995 - 2009</v>
      </c>
      <c r="C88" s="5">
        <f t="shared" si="10"/>
        <v>270000</v>
      </c>
      <c r="D88" s="5">
        <f t="shared" si="10"/>
        <v>2110000</v>
      </c>
      <c r="E88" s="5">
        <f t="shared" si="10"/>
        <v>160000000</v>
      </c>
      <c r="F88" s="5">
        <f t="shared" si="10"/>
        <v>0.44</v>
      </c>
      <c r="G88" s="5">
        <f t="shared" si="10"/>
        <v>0.74</v>
      </c>
      <c r="H88" s="5">
        <f t="shared" si="10"/>
        <v>0.22</v>
      </c>
      <c r="I88" s="5">
        <f t="shared" si="11"/>
        <v>0.37</v>
      </c>
      <c r="J88" s="5">
        <f t="shared" si="11"/>
        <v>0.23</v>
      </c>
      <c r="K88" s="5">
        <f t="shared" si="11"/>
        <v>0.28000000000000003</v>
      </c>
      <c r="L88" s="5">
        <f t="shared" si="11"/>
        <v>1.28</v>
      </c>
      <c r="M88" s="5">
        <f t="shared" si="11"/>
        <v>0.36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CE3F-FAFE-4F66-9640-62706736D424}">
  <dimension ref="A1:M88"/>
  <sheetViews>
    <sheetView workbookViewId="0">
      <selection activeCell="C1" sqref="C1:M1"/>
    </sheetView>
  </sheetViews>
  <sheetFormatPr defaultColWidth="14.28515625" defaultRowHeight="15" x14ac:dyDescent="0.25"/>
  <sheetData>
    <row r="1" spans="1:13" ht="45" x14ac:dyDescent="0.25">
      <c r="A1" t="s">
        <v>0</v>
      </c>
      <c r="B1" t="s">
        <v>2</v>
      </c>
      <c r="C1" s="4" t="s">
        <v>113</v>
      </c>
      <c r="D1" s="4" t="s">
        <v>114</v>
      </c>
      <c r="E1" s="4" t="s">
        <v>116</v>
      </c>
      <c r="F1" s="4" t="s">
        <v>115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x14ac:dyDescent="0.25">
      <c r="A2" s="2" t="s">
        <v>16</v>
      </c>
      <c r="B2" t="s">
        <v>61</v>
      </c>
      <c r="C2" s="10">
        <v>2340000</v>
      </c>
      <c r="D2" s="10">
        <v>14820000</v>
      </c>
      <c r="E2" s="10">
        <v>965000000</v>
      </c>
      <c r="F2" s="11">
        <v>0.43</v>
      </c>
      <c r="G2" s="11">
        <v>0.76</v>
      </c>
      <c r="H2" s="11">
        <v>0.19</v>
      </c>
      <c r="I2" s="11">
        <v>0.37</v>
      </c>
      <c r="J2" s="11">
        <v>0.77</v>
      </c>
      <c r="K2" s="11">
        <v>1.1499999999999999</v>
      </c>
      <c r="L2" s="11">
        <v>2.64</v>
      </c>
      <c r="M2" s="11">
        <v>1.05</v>
      </c>
    </row>
    <row r="3" spans="1:13" x14ac:dyDescent="0.25">
      <c r="A3" s="2" t="s">
        <v>10</v>
      </c>
      <c r="B3" t="str">
        <f>B2</f>
        <v>before 1978</v>
      </c>
      <c r="C3" s="5">
        <f>C2</f>
        <v>2340000</v>
      </c>
      <c r="D3" s="5">
        <f t="shared" ref="D3:M28" si="0">D2</f>
        <v>14820000</v>
      </c>
      <c r="E3" s="5">
        <f t="shared" si="0"/>
        <v>965000000</v>
      </c>
      <c r="F3" s="5">
        <f t="shared" si="0"/>
        <v>0.43</v>
      </c>
      <c r="G3" s="5">
        <f t="shared" si="0"/>
        <v>0.76</v>
      </c>
      <c r="H3" s="5">
        <f t="shared" si="0"/>
        <v>0.19</v>
      </c>
      <c r="I3" s="5">
        <f t="shared" si="0"/>
        <v>0.37</v>
      </c>
      <c r="J3" s="5">
        <f t="shared" si="0"/>
        <v>0.77</v>
      </c>
      <c r="K3" s="5">
        <f t="shared" si="0"/>
        <v>1.1499999999999999</v>
      </c>
      <c r="L3" s="5">
        <f t="shared" si="0"/>
        <v>2.64</v>
      </c>
      <c r="M3" s="5">
        <f t="shared" si="0"/>
        <v>1.05</v>
      </c>
    </row>
    <row r="4" spans="1:13" x14ac:dyDescent="0.25">
      <c r="A4" s="2" t="s">
        <v>20</v>
      </c>
      <c r="B4" t="str">
        <f t="shared" ref="B4:C19" si="1">B3</f>
        <v>before 1978</v>
      </c>
      <c r="C4" s="5">
        <f t="shared" si="1"/>
        <v>2340000</v>
      </c>
      <c r="D4" s="5">
        <f t="shared" si="0"/>
        <v>14820000</v>
      </c>
      <c r="E4" s="5">
        <f t="shared" si="0"/>
        <v>965000000</v>
      </c>
      <c r="F4" s="5">
        <f t="shared" si="0"/>
        <v>0.43</v>
      </c>
      <c r="G4" s="5">
        <f t="shared" si="0"/>
        <v>0.76</v>
      </c>
      <c r="H4" s="5">
        <f t="shared" si="0"/>
        <v>0.19</v>
      </c>
      <c r="I4" s="5">
        <f t="shared" si="0"/>
        <v>0.37</v>
      </c>
      <c r="J4" s="5">
        <f t="shared" si="0"/>
        <v>0.77</v>
      </c>
      <c r="K4" s="5">
        <f t="shared" si="0"/>
        <v>1.1499999999999999</v>
      </c>
      <c r="L4" s="5">
        <f t="shared" si="0"/>
        <v>2.64</v>
      </c>
      <c r="M4" s="5">
        <f t="shared" si="0"/>
        <v>1.05</v>
      </c>
    </row>
    <row r="5" spans="1:13" x14ac:dyDescent="0.25">
      <c r="A5" s="2" t="s">
        <v>23</v>
      </c>
      <c r="B5" t="str">
        <f t="shared" si="1"/>
        <v>before 1978</v>
      </c>
      <c r="C5" s="5">
        <f t="shared" si="1"/>
        <v>2340000</v>
      </c>
      <c r="D5" s="5">
        <f t="shared" si="0"/>
        <v>14820000</v>
      </c>
      <c r="E5" s="5">
        <f t="shared" si="0"/>
        <v>965000000</v>
      </c>
      <c r="F5" s="5">
        <f t="shared" si="0"/>
        <v>0.43</v>
      </c>
      <c r="G5" s="5">
        <f t="shared" si="0"/>
        <v>0.76</v>
      </c>
      <c r="H5" s="5">
        <f t="shared" si="0"/>
        <v>0.19</v>
      </c>
      <c r="I5" s="5">
        <f t="shared" si="0"/>
        <v>0.37</v>
      </c>
      <c r="J5" s="5">
        <f t="shared" si="0"/>
        <v>0.77</v>
      </c>
      <c r="K5" s="5">
        <f t="shared" si="0"/>
        <v>1.1499999999999999</v>
      </c>
      <c r="L5" s="5">
        <f t="shared" si="0"/>
        <v>2.64</v>
      </c>
      <c r="M5" s="5">
        <f t="shared" si="0"/>
        <v>1.05</v>
      </c>
    </row>
    <row r="6" spans="1:13" x14ac:dyDescent="0.25">
      <c r="A6" s="2" t="s">
        <v>14</v>
      </c>
      <c r="B6" t="str">
        <f t="shared" si="1"/>
        <v>before 1978</v>
      </c>
      <c r="C6" s="5">
        <f t="shared" si="1"/>
        <v>2340000</v>
      </c>
      <c r="D6" s="5">
        <f t="shared" si="0"/>
        <v>14820000</v>
      </c>
      <c r="E6" s="5">
        <f t="shared" si="0"/>
        <v>965000000</v>
      </c>
      <c r="F6" s="5">
        <f t="shared" si="0"/>
        <v>0.43</v>
      </c>
      <c r="G6" s="5">
        <f t="shared" si="0"/>
        <v>0.76</v>
      </c>
      <c r="H6" s="5">
        <f t="shared" si="0"/>
        <v>0.19</v>
      </c>
      <c r="I6" s="5">
        <f t="shared" si="0"/>
        <v>0.37</v>
      </c>
      <c r="J6" s="5">
        <f t="shared" si="0"/>
        <v>0.77</v>
      </c>
      <c r="K6" s="5">
        <f t="shared" si="0"/>
        <v>1.1499999999999999</v>
      </c>
      <c r="L6" s="5">
        <f t="shared" si="0"/>
        <v>2.64</v>
      </c>
      <c r="M6" s="5">
        <f t="shared" si="0"/>
        <v>1.05</v>
      </c>
    </row>
    <row r="7" spans="1:13" x14ac:dyDescent="0.25">
      <c r="A7" s="2" t="s">
        <v>22</v>
      </c>
      <c r="B7" t="str">
        <f t="shared" si="1"/>
        <v>before 1978</v>
      </c>
      <c r="C7" s="5">
        <f t="shared" si="1"/>
        <v>2340000</v>
      </c>
      <c r="D7" s="5">
        <f t="shared" si="0"/>
        <v>14820000</v>
      </c>
      <c r="E7" s="5">
        <f t="shared" si="0"/>
        <v>965000000</v>
      </c>
      <c r="F7" s="5">
        <f t="shared" si="0"/>
        <v>0.43</v>
      </c>
      <c r="G7" s="5">
        <f t="shared" si="0"/>
        <v>0.76</v>
      </c>
      <c r="H7" s="5">
        <f t="shared" si="0"/>
        <v>0.19</v>
      </c>
      <c r="I7" s="5">
        <f t="shared" si="0"/>
        <v>0.37</v>
      </c>
      <c r="J7" s="5">
        <f t="shared" si="0"/>
        <v>0.77</v>
      </c>
      <c r="K7" s="5">
        <f t="shared" si="0"/>
        <v>1.1499999999999999</v>
      </c>
      <c r="L7" s="5">
        <f t="shared" si="0"/>
        <v>2.64</v>
      </c>
      <c r="M7" s="5">
        <f t="shared" si="0"/>
        <v>1.05</v>
      </c>
    </row>
    <row r="8" spans="1:13" x14ac:dyDescent="0.25">
      <c r="A8" s="2" t="s">
        <v>8</v>
      </c>
      <c r="B8" t="str">
        <f t="shared" si="1"/>
        <v>before 1978</v>
      </c>
      <c r="C8" s="5">
        <f t="shared" si="1"/>
        <v>2340000</v>
      </c>
      <c r="D8" s="5">
        <f t="shared" si="0"/>
        <v>14820000</v>
      </c>
      <c r="E8" s="5">
        <f t="shared" si="0"/>
        <v>965000000</v>
      </c>
      <c r="F8" s="5">
        <f t="shared" si="0"/>
        <v>0.43</v>
      </c>
      <c r="G8" s="5">
        <f t="shared" si="0"/>
        <v>0.76</v>
      </c>
      <c r="H8" s="5">
        <f t="shared" si="0"/>
        <v>0.19</v>
      </c>
      <c r="I8" s="5">
        <f t="shared" si="0"/>
        <v>0.37</v>
      </c>
      <c r="J8" s="5">
        <f t="shared" si="0"/>
        <v>0.77</v>
      </c>
      <c r="K8" s="5">
        <f t="shared" si="0"/>
        <v>1.1499999999999999</v>
      </c>
      <c r="L8" s="5">
        <f t="shared" si="0"/>
        <v>2.64</v>
      </c>
      <c r="M8" s="5">
        <f t="shared" si="0"/>
        <v>1.05</v>
      </c>
    </row>
    <row r="9" spans="1:13" x14ac:dyDescent="0.25">
      <c r="A9" s="2" t="s">
        <v>26</v>
      </c>
      <c r="B9" t="str">
        <f t="shared" si="1"/>
        <v>before 1978</v>
      </c>
      <c r="C9" s="5">
        <f t="shared" si="1"/>
        <v>2340000</v>
      </c>
      <c r="D9" s="5">
        <f t="shared" si="0"/>
        <v>14820000</v>
      </c>
      <c r="E9" s="5">
        <f t="shared" si="0"/>
        <v>965000000</v>
      </c>
      <c r="F9" s="5">
        <f t="shared" si="0"/>
        <v>0.43</v>
      </c>
      <c r="G9" s="5">
        <f t="shared" si="0"/>
        <v>0.76</v>
      </c>
      <c r="H9" s="5">
        <f t="shared" si="0"/>
        <v>0.19</v>
      </c>
      <c r="I9" s="5">
        <f t="shared" si="0"/>
        <v>0.37</v>
      </c>
      <c r="J9" s="5">
        <f t="shared" si="0"/>
        <v>0.77</v>
      </c>
      <c r="K9" s="5">
        <f t="shared" si="0"/>
        <v>1.1499999999999999</v>
      </c>
      <c r="L9" s="5">
        <f t="shared" si="0"/>
        <v>2.64</v>
      </c>
      <c r="M9" s="5">
        <f t="shared" si="0"/>
        <v>1.05</v>
      </c>
    </row>
    <row r="10" spans="1:13" x14ac:dyDescent="0.25">
      <c r="A10" s="2" t="s">
        <v>29</v>
      </c>
      <c r="B10" t="str">
        <f t="shared" si="1"/>
        <v>before 1978</v>
      </c>
      <c r="C10" s="5">
        <f t="shared" si="1"/>
        <v>2340000</v>
      </c>
      <c r="D10" s="5">
        <f t="shared" si="0"/>
        <v>14820000</v>
      </c>
      <c r="E10" s="5">
        <f t="shared" si="0"/>
        <v>965000000</v>
      </c>
      <c r="F10" s="5">
        <f t="shared" si="0"/>
        <v>0.43</v>
      </c>
      <c r="G10" s="5">
        <f t="shared" si="0"/>
        <v>0.76</v>
      </c>
      <c r="H10" s="5">
        <f t="shared" si="0"/>
        <v>0.19</v>
      </c>
      <c r="I10" s="5">
        <f t="shared" si="0"/>
        <v>0.37</v>
      </c>
      <c r="J10" s="5">
        <f t="shared" si="0"/>
        <v>0.77</v>
      </c>
      <c r="K10" s="5">
        <f t="shared" si="0"/>
        <v>1.1499999999999999</v>
      </c>
      <c r="L10" s="5">
        <f t="shared" si="0"/>
        <v>2.64</v>
      </c>
      <c r="M10" s="5">
        <f t="shared" si="0"/>
        <v>1.05</v>
      </c>
    </row>
    <row r="11" spans="1:13" x14ac:dyDescent="0.25">
      <c r="A11" s="2" t="s">
        <v>9</v>
      </c>
      <c r="B11" t="str">
        <f t="shared" si="1"/>
        <v>before 1978</v>
      </c>
      <c r="C11" s="5">
        <f t="shared" si="1"/>
        <v>2340000</v>
      </c>
      <c r="D11" s="5">
        <f t="shared" si="0"/>
        <v>14820000</v>
      </c>
      <c r="E11" s="5">
        <f t="shared" si="0"/>
        <v>965000000</v>
      </c>
      <c r="F11" s="5">
        <f t="shared" si="0"/>
        <v>0.43</v>
      </c>
      <c r="G11" s="5">
        <f t="shared" si="0"/>
        <v>0.76</v>
      </c>
      <c r="H11" s="5">
        <f t="shared" si="0"/>
        <v>0.19</v>
      </c>
      <c r="I11" s="5">
        <f t="shared" si="0"/>
        <v>0.37</v>
      </c>
      <c r="J11" s="5">
        <f t="shared" si="0"/>
        <v>0.77</v>
      </c>
      <c r="K11" s="5">
        <f t="shared" si="0"/>
        <v>1.1499999999999999</v>
      </c>
      <c r="L11" s="5">
        <f t="shared" si="0"/>
        <v>2.64</v>
      </c>
      <c r="M11" s="5">
        <f t="shared" si="0"/>
        <v>1.05</v>
      </c>
    </row>
    <row r="12" spans="1:13" x14ac:dyDescent="0.25">
      <c r="A12" s="2" t="s">
        <v>1</v>
      </c>
      <c r="B12" t="str">
        <f t="shared" si="1"/>
        <v>before 1978</v>
      </c>
      <c r="C12" s="5">
        <f t="shared" si="1"/>
        <v>2340000</v>
      </c>
      <c r="D12" s="5">
        <f t="shared" si="0"/>
        <v>14820000</v>
      </c>
      <c r="E12" s="5">
        <f t="shared" si="0"/>
        <v>965000000</v>
      </c>
      <c r="F12" s="5">
        <f t="shared" si="0"/>
        <v>0.43</v>
      </c>
      <c r="G12" s="5">
        <f t="shared" si="0"/>
        <v>0.76</v>
      </c>
      <c r="H12" s="5">
        <f t="shared" si="0"/>
        <v>0.19</v>
      </c>
      <c r="I12" s="5">
        <f t="shared" si="0"/>
        <v>0.37</v>
      </c>
      <c r="J12" s="5">
        <f t="shared" si="0"/>
        <v>0.77</v>
      </c>
      <c r="K12" s="5">
        <f t="shared" si="0"/>
        <v>1.1499999999999999</v>
      </c>
      <c r="L12" s="5">
        <f t="shared" si="0"/>
        <v>2.64</v>
      </c>
      <c r="M12" s="5">
        <f t="shared" si="0"/>
        <v>1.05</v>
      </c>
    </row>
    <row r="13" spans="1:13" x14ac:dyDescent="0.25">
      <c r="A13" s="2" t="s">
        <v>19</v>
      </c>
      <c r="B13" t="str">
        <f t="shared" si="1"/>
        <v>before 1978</v>
      </c>
      <c r="C13" s="5">
        <f t="shared" si="1"/>
        <v>2340000</v>
      </c>
      <c r="D13" s="5">
        <f t="shared" si="0"/>
        <v>14820000</v>
      </c>
      <c r="E13" s="5">
        <f t="shared" si="0"/>
        <v>965000000</v>
      </c>
      <c r="F13" s="5">
        <f t="shared" si="0"/>
        <v>0.43</v>
      </c>
      <c r="G13" s="5">
        <f t="shared" si="0"/>
        <v>0.76</v>
      </c>
      <c r="H13" s="5">
        <f t="shared" si="0"/>
        <v>0.19</v>
      </c>
      <c r="I13" s="5">
        <f t="shared" si="0"/>
        <v>0.37</v>
      </c>
      <c r="J13" s="5">
        <f t="shared" si="0"/>
        <v>0.77</v>
      </c>
      <c r="K13" s="5">
        <f t="shared" si="0"/>
        <v>1.1499999999999999</v>
      </c>
      <c r="L13" s="5">
        <f t="shared" si="0"/>
        <v>2.64</v>
      </c>
      <c r="M13" s="5">
        <f t="shared" si="0"/>
        <v>1.05</v>
      </c>
    </row>
    <row r="14" spans="1:13" x14ac:dyDescent="0.25">
      <c r="A14" s="2" t="s">
        <v>15</v>
      </c>
      <c r="B14" t="str">
        <f t="shared" si="1"/>
        <v>before 1978</v>
      </c>
      <c r="C14" s="5">
        <f t="shared" si="1"/>
        <v>2340000</v>
      </c>
      <c r="D14" s="5">
        <f t="shared" si="0"/>
        <v>14820000</v>
      </c>
      <c r="E14" s="5">
        <f t="shared" si="0"/>
        <v>965000000</v>
      </c>
      <c r="F14" s="5">
        <f t="shared" si="0"/>
        <v>0.43</v>
      </c>
      <c r="G14" s="5">
        <f t="shared" si="0"/>
        <v>0.76</v>
      </c>
      <c r="H14" s="5">
        <f t="shared" si="0"/>
        <v>0.19</v>
      </c>
      <c r="I14" s="5">
        <f t="shared" si="0"/>
        <v>0.37</v>
      </c>
      <c r="J14" s="5">
        <f t="shared" si="0"/>
        <v>0.77</v>
      </c>
      <c r="K14" s="5">
        <f t="shared" si="0"/>
        <v>1.1499999999999999</v>
      </c>
      <c r="L14" s="5">
        <f t="shared" si="0"/>
        <v>2.64</v>
      </c>
      <c r="M14" s="5">
        <f t="shared" si="0"/>
        <v>1.05</v>
      </c>
    </row>
    <row r="15" spans="1:13" x14ac:dyDescent="0.25">
      <c r="A15" s="2" t="s">
        <v>4</v>
      </c>
      <c r="B15" t="str">
        <f t="shared" si="1"/>
        <v>before 1978</v>
      </c>
      <c r="C15" s="5">
        <f t="shared" si="1"/>
        <v>2340000</v>
      </c>
      <c r="D15" s="5">
        <f t="shared" si="0"/>
        <v>14820000</v>
      </c>
      <c r="E15" s="5">
        <f t="shared" si="0"/>
        <v>965000000</v>
      </c>
      <c r="F15" s="5">
        <f t="shared" si="0"/>
        <v>0.43</v>
      </c>
      <c r="G15" s="5">
        <f t="shared" si="0"/>
        <v>0.76</v>
      </c>
      <c r="H15" s="5">
        <f t="shared" si="0"/>
        <v>0.19</v>
      </c>
      <c r="I15" s="5">
        <f t="shared" si="0"/>
        <v>0.37</v>
      </c>
      <c r="J15" s="5">
        <f t="shared" si="0"/>
        <v>0.77</v>
      </c>
      <c r="K15" s="5">
        <f t="shared" si="0"/>
        <v>1.1499999999999999</v>
      </c>
      <c r="L15" s="5">
        <f t="shared" si="0"/>
        <v>2.64</v>
      </c>
      <c r="M15" s="5">
        <f t="shared" si="0"/>
        <v>1.05</v>
      </c>
    </row>
    <row r="16" spans="1:13" x14ac:dyDescent="0.25">
      <c r="A16" s="2" t="s">
        <v>28</v>
      </c>
      <c r="B16" t="str">
        <f t="shared" si="1"/>
        <v>before 1978</v>
      </c>
      <c r="C16" s="5">
        <f t="shared" si="1"/>
        <v>2340000</v>
      </c>
      <c r="D16" s="5">
        <f t="shared" si="0"/>
        <v>14820000</v>
      </c>
      <c r="E16" s="5">
        <f t="shared" si="0"/>
        <v>965000000</v>
      </c>
      <c r="F16" s="5">
        <f t="shared" si="0"/>
        <v>0.43</v>
      </c>
      <c r="G16" s="5">
        <f t="shared" si="0"/>
        <v>0.76</v>
      </c>
      <c r="H16" s="5">
        <f t="shared" si="0"/>
        <v>0.19</v>
      </c>
      <c r="I16" s="5">
        <f t="shared" si="0"/>
        <v>0.37</v>
      </c>
      <c r="J16" s="5">
        <f t="shared" si="0"/>
        <v>0.77</v>
      </c>
      <c r="K16" s="5">
        <f t="shared" si="0"/>
        <v>1.1499999999999999</v>
      </c>
      <c r="L16" s="5">
        <f t="shared" si="0"/>
        <v>2.64</v>
      </c>
      <c r="M16" s="5">
        <f t="shared" si="0"/>
        <v>1.05</v>
      </c>
    </row>
    <row r="17" spans="1:13" x14ac:dyDescent="0.25">
      <c r="A17" s="2" t="s">
        <v>24</v>
      </c>
      <c r="B17" t="str">
        <f t="shared" si="1"/>
        <v>before 1978</v>
      </c>
      <c r="C17" s="5">
        <f t="shared" si="1"/>
        <v>2340000</v>
      </c>
      <c r="D17" s="5">
        <f t="shared" si="0"/>
        <v>14820000</v>
      </c>
      <c r="E17" s="5">
        <f t="shared" si="0"/>
        <v>965000000</v>
      </c>
      <c r="F17" s="5">
        <f t="shared" si="0"/>
        <v>0.43</v>
      </c>
      <c r="G17" s="5">
        <f t="shared" si="0"/>
        <v>0.76</v>
      </c>
      <c r="H17" s="5">
        <f t="shared" si="0"/>
        <v>0.19</v>
      </c>
      <c r="I17" s="5">
        <f t="shared" si="0"/>
        <v>0.37</v>
      </c>
      <c r="J17" s="5">
        <f t="shared" si="0"/>
        <v>0.77</v>
      </c>
      <c r="K17" s="5">
        <f t="shared" si="0"/>
        <v>1.1499999999999999</v>
      </c>
      <c r="L17" s="5">
        <f t="shared" si="0"/>
        <v>2.64</v>
      </c>
      <c r="M17" s="5">
        <f t="shared" si="0"/>
        <v>1.05</v>
      </c>
    </row>
    <row r="18" spans="1:13" x14ac:dyDescent="0.25">
      <c r="A18" s="2" t="s">
        <v>21</v>
      </c>
      <c r="B18" t="str">
        <f t="shared" si="1"/>
        <v>before 1978</v>
      </c>
      <c r="C18" s="5">
        <f t="shared" si="1"/>
        <v>2340000</v>
      </c>
      <c r="D18" s="5">
        <f t="shared" si="0"/>
        <v>14820000</v>
      </c>
      <c r="E18" s="5">
        <f t="shared" si="0"/>
        <v>965000000</v>
      </c>
      <c r="F18" s="5">
        <f t="shared" si="0"/>
        <v>0.43</v>
      </c>
      <c r="G18" s="5">
        <f t="shared" si="0"/>
        <v>0.76</v>
      </c>
      <c r="H18" s="5">
        <f t="shared" si="0"/>
        <v>0.19</v>
      </c>
      <c r="I18" s="5">
        <f t="shared" si="0"/>
        <v>0.37</v>
      </c>
      <c r="J18" s="5">
        <f t="shared" si="0"/>
        <v>0.77</v>
      </c>
      <c r="K18" s="5">
        <f t="shared" si="0"/>
        <v>1.1499999999999999</v>
      </c>
      <c r="L18" s="5">
        <f t="shared" si="0"/>
        <v>2.64</v>
      </c>
      <c r="M18" s="5">
        <f t="shared" si="0"/>
        <v>1.05</v>
      </c>
    </row>
    <row r="19" spans="1:13" x14ac:dyDescent="0.25">
      <c r="A19" s="2" t="s">
        <v>6</v>
      </c>
      <c r="B19" t="str">
        <f t="shared" si="1"/>
        <v>before 1978</v>
      </c>
      <c r="C19" s="5">
        <f t="shared" si="1"/>
        <v>2340000</v>
      </c>
      <c r="D19" s="5">
        <f t="shared" si="0"/>
        <v>14820000</v>
      </c>
      <c r="E19" s="5">
        <f t="shared" si="0"/>
        <v>965000000</v>
      </c>
      <c r="F19" s="5">
        <f t="shared" si="0"/>
        <v>0.43</v>
      </c>
      <c r="G19" s="5">
        <f t="shared" si="0"/>
        <v>0.76</v>
      </c>
      <c r="H19" s="5">
        <f t="shared" si="0"/>
        <v>0.19</v>
      </c>
      <c r="I19" s="5">
        <f t="shared" si="0"/>
        <v>0.37</v>
      </c>
      <c r="J19" s="5">
        <f t="shared" si="0"/>
        <v>0.77</v>
      </c>
      <c r="K19" s="5">
        <f t="shared" si="0"/>
        <v>1.1499999999999999</v>
      </c>
      <c r="L19" s="5">
        <f t="shared" si="0"/>
        <v>2.64</v>
      </c>
      <c r="M19" s="5">
        <f t="shared" si="0"/>
        <v>1.05</v>
      </c>
    </row>
    <row r="20" spans="1:13" x14ac:dyDescent="0.25">
      <c r="A20" s="2" t="s">
        <v>25</v>
      </c>
      <c r="B20" t="str">
        <f t="shared" ref="B20:H30" si="2">B19</f>
        <v>before 1978</v>
      </c>
      <c r="C20" s="5">
        <f t="shared" si="2"/>
        <v>2340000</v>
      </c>
      <c r="D20" s="5">
        <f t="shared" si="0"/>
        <v>14820000</v>
      </c>
      <c r="E20" s="5">
        <f t="shared" si="0"/>
        <v>965000000</v>
      </c>
      <c r="F20" s="5">
        <f t="shared" si="0"/>
        <v>0.43</v>
      </c>
      <c r="G20" s="5">
        <f t="shared" si="0"/>
        <v>0.76</v>
      </c>
      <c r="H20" s="5">
        <f t="shared" si="0"/>
        <v>0.19</v>
      </c>
      <c r="I20" s="5">
        <f t="shared" si="0"/>
        <v>0.37</v>
      </c>
      <c r="J20" s="5">
        <f t="shared" si="0"/>
        <v>0.77</v>
      </c>
      <c r="K20" s="5">
        <f t="shared" si="0"/>
        <v>1.1499999999999999</v>
      </c>
      <c r="L20" s="5">
        <f t="shared" si="0"/>
        <v>2.64</v>
      </c>
      <c r="M20" s="5">
        <f t="shared" si="0"/>
        <v>1.05</v>
      </c>
    </row>
    <row r="21" spans="1:13" x14ac:dyDescent="0.25">
      <c r="A21" s="2" t="s">
        <v>5</v>
      </c>
      <c r="B21" t="str">
        <f t="shared" si="2"/>
        <v>before 1978</v>
      </c>
      <c r="C21" s="5">
        <f t="shared" si="2"/>
        <v>2340000</v>
      </c>
      <c r="D21" s="5">
        <f t="shared" si="0"/>
        <v>14820000</v>
      </c>
      <c r="E21" s="5">
        <f t="shared" si="0"/>
        <v>965000000</v>
      </c>
      <c r="F21" s="5">
        <f t="shared" si="0"/>
        <v>0.43</v>
      </c>
      <c r="G21" s="5">
        <f t="shared" si="0"/>
        <v>0.76</v>
      </c>
      <c r="H21" s="5">
        <f t="shared" si="0"/>
        <v>0.19</v>
      </c>
      <c r="I21" s="5">
        <f t="shared" si="0"/>
        <v>0.37</v>
      </c>
      <c r="J21" s="5">
        <f t="shared" si="0"/>
        <v>0.77</v>
      </c>
      <c r="K21" s="5">
        <f t="shared" si="0"/>
        <v>1.1499999999999999</v>
      </c>
      <c r="L21" s="5">
        <f t="shared" si="0"/>
        <v>2.64</v>
      </c>
      <c r="M21" s="5">
        <f t="shared" si="0"/>
        <v>1.05</v>
      </c>
    </row>
    <row r="22" spans="1:13" x14ac:dyDescent="0.25">
      <c r="A22" s="2" t="s">
        <v>11</v>
      </c>
      <c r="B22" t="str">
        <f t="shared" si="2"/>
        <v>before 1978</v>
      </c>
      <c r="C22" s="5">
        <f t="shared" si="2"/>
        <v>2340000</v>
      </c>
      <c r="D22" s="5">
        <f t="shared" si="0"/>
        <v>14820000</v>
      </c>
      <c r="E22" s="5">
        <f t="shared" si="0"/>
        <v>965000000</v>
      </c>
      <c r="F22" s="5">
        <f t="shared" si="0"/>
        <v>0.43</v>
      </c>
      <c r="G22" s="5">
        <f t="shared" si="0"/>
        <v>0.76</v>
      </c>
      <c r="H22" s="5">
        <f t="shared" si="0"/>
        <v>0.19</v>
      </c>
      <c r="I22" s="5">
        <f t="shared" si="0"/>
        <v>0.37</v>
      </c>
      <c r="J22" s="5">
        <f t="shared" si="0"/>
        <v>0.77</v>
      </c>
      <c r="K22" s="5">
        <f t="shared" si="0"/>
        <v>1.1499999999999999</v>
      </c>
      <c r="L22" s="5">
        <f t="shared" si="0"/>
        <v>2.64</v>
      </c>
      <c r="M22" s="5">
        <f t="shared" si="0"/>
        <v>1.05</v>
      </c>
    </row>
    <row r="23" spans="1:13" x14ac:dyDescent="0.25">
      <c r="A23" s="2" t="s">
        <v>13</v>
      </c>
      <c r="B23" t="str">
        <f t="shared" si="2"/>
        <v>before 1978</v>
      </c>
      <c r="C23" s="5">
        <f t="shared" si="2"/>
        <v>2340000</v>
      </c>
      <c r="D23" s="5">
        <f t="shared" si="0"/>
        <v>14820000</v>
      </c>
      <c r="E23" s="5">
        <f t="shared" si="0"/>
        <v>965000000</v>
      </c>
      <c r="F23" s="5">
        <f t="shared" si="0"/>
        <v>0.43</v>
      </c>
      <c r="G23" s="5">
        <f t="shared" si="0"/>
        <v>0.76</v>
      </c>
      <c r="H23" s="5">
        <f t="shared" si="0"/>
        <v>0.19</v>
      </c>
      <c r="I23" s="5">
        <f t="shared" si="0"/>
        <v>0.37</v>
      </c>
      <c r="J23" s="5">
        <f t="shared" si="0"/>
        <v>0.77</v>
      </c>
      <c r="K23" s="5">
        <f t="shared" si="0"/>
        <v>1.1499999999999999</v>
      </c>
      <c r="L23" s="5">
        <f t="shared" si="0"/>
        <v>2.64</v>
      </c>
      <c r="M23" s="5">
        <f t="shared" si="0"/>
        <v>1.05</v>
      </c>
    </row>
    <row r="24" spans="1:13" x14ac:dyDescent="0.25">
      <c r="A24" s="2" t="s">
        <v>12</v>
      </c>
      <c r="B24" t="str">
        <f t="shared" si="2"/>
        <v>before 1978</v>
      </c>
      <c r="C24" s="5">
        <f t="shared" si="2"/>
        <v>2340000</v>
      </c>
      <c r="D24" s="5">
        <f t="shared" si="0"/>
        <v>14820000</v>
      </c>
      <c r="E24" s="5">
        <f t="shared" si="0"/>
        <v>965000000</v>
      </c>
      <c r="F24" s="5">
        <f t="shared" si="0"/>
        <v>0.43</v>
      </c>
      <c r="G24" s="5">
        <f t="shared" si="0"/>
        <v>0.76</v>
      </c>
      <c r="H24" s="5">
        <f t="shared" si="0"/>
        <v>0.19</v>
      </c>
      <c r="I24" s="5">
        <f t="shared" si="0"/>
        <v>0.37</v>
      </c>
      <c r="J24" s="5">
        <f t="shared" si="0"/>
        <v>0.77</v>
      </c>
      <c r="K24" s="5">
        <f t="shared" si="0"/>
        <v>1.1499999999999999</v>
      </c>
      <c r="L24" s="5">
        <f t="shared" si="0"/>
        <v>2.64</v>
      </c>
      <c r="M24" s="5">
        <f t="shared" si="0"/>
        <v>1.05</v>
      </c>
    </row>
    <row r="25" spans="1:13" x14ac:dyDescent="0.25">
      <c r="A25" s="2" t="s">
        <v>17</v>
      </c>
      <c r="B25" t="str">
        <f t="shared" si="2"/>
        <v>before 1978</v>
      </c>
      <c r="C25" s="5">
        <f t="shared" si="2"/>
        <v>2340000</v>
      </c>
      <c r="D25" s="5">
        <f t="shared" si="0"/>
        <v>14820000</v>
      </c>
      <c r="E25" s="5">
        <f t="shared" si="0"/>
        <v>965000000</v>
      </c>
      <c r="F25" s="5">
        <f t="shared" si="0"/>
        <v>0.43</v>
      </c>
      <c r="G25" s="5">
        <f t="shared" si="0"/>
        <v>0.76</v>
      </c>
      <c r="H25" s="5">
        <f t="shared" si="0"/>
        <v>0.19</v>
      </c>
      <c r="I25" s="5">
        <f t="shared" si="0"/>
        <v>0.37</v>
      </c>
      <c r="J25" s="5">
        <f t="shared" si="0"/>
        <v>0.77</v>
      </c>
      <c r="K25" s="5">
        <f t="shared" si="0"/>
        <v>1.1499999999999999</v>
      </c>
      <c r="L25" s="5">
        <f t="shared" si="0"/>
        <v>2.64</v>
      </c>
      <c r="M25" s="5">
        <f t="shared" si="0"/>
        <v>1.05</v>
      </c>
    </row>
    <row r="26" spans="1:13" x14ac:dyDescent="0.25">
      <c r="A26" s="2" t="s">
        <v>7</v>
      </c>
      <c r="B26" t="str">
        <f t="shared" si="2"/>
        <v>before 1978</v>
      </c>
      <c r="C26" s="5">
        <f t="shared" si="2"/>
        <v>2340000</v>
      </c>
      <c r="D26" s="5">
        <f t="shared" si="0"/>
        <v>14820000</v>
      </c>
      <c r="E26" s="5">
        <f t="shared" si="0"/>
        <v>965000000</v>
      </c>
      <c r="F26" s="5">
        <f t="shared" si="0"/>
        <v>0.43</v>
      </c>
      <c r="G26" s="5">
        <f t="shared" si="0"/>
        <v>0.76</v>
      </c>
      <c r="H26" s="5">
        <f t="shared" si="0"/>
        <v>0.19</v>
      </c>
      <c r="I26" s="5">
        <f t="shared" si="0"/>
        <v>0.37</v>
      </c>
      <c r="J26" s="5">
        <f t="shared" si="0"/>
        <v>0.77</v>
      </c>
      <c r="K26" s="5">
        <f t="shared" si="0"/>
        <v>1.1499999999999999</v>
      </c>
      <c r="L26" s="5">
        <f t="shared" si="0"/>
        <v>2.64</v>
      </c>
      <c r="M26" s="5">
        <f t="shared" si="0"/>
        <v>1.05</v>
      </c>
    </row>
    <row r="27" spans="1:13" x14ac:dyDescent="0.25">
      <c r="A27" s="2" t="s">
        <v>27</v>
      </c>
      <c r="B27" t="str">
        <f t="shared" si="2"/>
        <v>before 1978</v>
      </c>
      <c r="C27" s="5">
        <f t="shared" si="2"/>
        <v>2340000</v>
      </c>
      <c r="D27" s="5">
        <f t="shared" si="0"/>
        <v>14820000</v>
      </c>
      <c r="E27" s="5">
        <f t="shared" si="0"/>
        <v>965000000</v>
      </c>
      <c r="F27" s="5">
        <f t="shared" si="0"/>
        <v>0.43</v>
      </c>
      <c r="G27" s="5">
        <f t="shared" si="0"/>
        <v>0.76</v>
      </c>
      <c r="H27" s="5">
        <f t="shared" si="0"/>
        <v>0.19</v>
      </c>
      <c r="I27" s="5">
        <f t="shared" si="0"/>
        <v>0.37</v>
      </c>
      <c r="J27" s="5">
        <f t="shared" si="0"/>
        <v>0.77</v>
      </c>
      <c r="K27" s="5">
        <f t="shared" si="0"/>
        <v>1.1499999999999999</v>
      </c>
      <c r="L27" s="5">
        <f t="shared" si="0"/>
        <v>2.64</v>
      </c>
      <c r="M27" s="5">
        <f t="shared" si="0"/>
        <v>1.05</v>
      </c>
    </row>
    <row r="28" spans="1:13" x14ac:dyDescent="0.25">
      <c r="A28" s="2" t="s">
        <v>18</v>
      </c>
      <c r="B28" t="str">
        <f t="shared" si="2"/>
        <v>before 1978</v>
      </c>
      <c r="C28" s="5">
        <f t="shared" si="2"/>
        <v>2340000</v>
      </c>
      <c r="D28" s="5">
        <f t="shared" si="0"/>
        <v>14820000</v>
      </c>
      <c r="E28" s="5">
        <f t="shared" si="0"/>
        <v>965000000</v>
      </c>
      <c r="F28" s="5">
        <f t="shared" si="0"/>
        <v>0.43</v>
      </c>
      <c r="G28" s="5">
        <f t="shared" si="0"/>
        <v>0.76</v>
      </c>
      <c r="H28" s="5">
        <f t="shared" si="0"/>
        <v>0.19</v>
      </c>
      <c r="I28" s="5">
        <f t="shared" ref="I28:M30" si="3">I27</f>
        <v>0.37</v>
      </c>
      <c r="J28" s="5">
        <f t="shared" si="3"/>
        <v>0.77</v>
      </c>
      <c r="K28" s="5">
        <f t="shared" si="3"/>
        <v>1.1499999999999999</v>
      </c>
      <c r="L28" s="5">
        <f t="shared" si="3"/>
        <v>2.64</v>
      </c>
      <c r="M28" s="5">
        <f t="shared" si="3"/>
        <v>1.05</v>
      </c>
    </row>
    <row r="29" spans="1:13" x14ac:dyDescent="0.25">
      <c r="A29" s="2" t="s">
        <v>3</v>
      </c>
      <c r="B29" t="str">
        <f t="shared" si="2"/>
        <v>before 1978</v>
      </c>
      <c r="C29" s="5">
        <f t="shared" si="2"/>
        <v>2340000</v>
      </c>
      <c r="D29" s="5">
        <f t="shared" si="2"/>
        <v>14820000</v>
      </c>
      <c r="E29" s="5">
        <f t="shared" si="2"/>
        <v>965000000</v>
      </c>
      <c r="F29" s="5">
        <f t="shared" si="2"/>
        <v>0.43</v>
      </c>
      <c r="G29" s="5">
        <f t="shared" si="2"/>
        <v>0.76</v>
      </c>
      <c r="H29" s="5">
        <f t="shared" si="2"/>
        <v>0.19</v>
      </c>
      <c r="I29" s="5">
        <f t="shared" si="3"/>
        <v>0.37</v>
      </c>
      <c r="J29" s="5">
        <f t="shared" si="3"/>
        <v>0.77</v>
      </c>
      <c r="K29" s="5">
        <f t="shared" si="3"/>
        <v>1.1499999999999999</v>
      </c>
      <c r="L29" s="5">
        <f t="shared" si="3"/>
        <v>2.64</v>
      </c>
      <c r="M29" s="5">
        <f t="shared" si="3"/>
        <v>1.05</v>
      </c>
    </row>
    <row r="30" spans="1:13" x14ac:dyDescent="0.25">
      <c r="A30" s="2" t="s">
        <v>30</v>
      </c>
      <c r="B30" t="str">
        <f t="shared" si="2"/>
        <v>before 1978</v>
      </c>
      <c r="C30" s="5">
        <f t="shared" si="2"/>
        <v>2340000</v>
      </c>
      <c r="D30" s="5">
        <f t="shared" si="2"/>
        <v>14820000</v>
      </c>
      <c r="E30" s="5">
        <f t="shared" si="2"/>
        <v>965000000</v>
      </c>
      <c r="F30" s="5">
        <f t="shared" si="2"/>
        <v>0.43</v>
      </c>
      <c r="G30" s="5">
        <f t="shared" si="2"/>
        <v>0.76</v>
      </c>
      <c r="H30" s="5">
        <f t="shared" si="2"/>
        <v>0.19</v>
      </c>
      <c r="I30" s="5">
        <f t="shared" si="3"/>
        <v>0.37</v>
      </c>
      <c r="J30" s="5">
        <f t="shared" si="3"/>
        <v>0.77</v>
      </c>
      <c r="K30" s="5">
        <f t="shared" si="3"/>
        <v>1.1499999999999999</v>
      </c>
      <c r="L30" s="5">
        <f t="shared" si="3"/>
        <v>2.64</v>
      </c>
      <c r="M30" s="5">
        <f t="shared" si="3"/>
        <v>1.05</v>
      </c>
    </row>
    <row r="31" spans="1:13" x14ac:dyDescent="0.25">
      <c r="A31" s="6" t="s">
        <v>16</v>
      </c>
      <c r="B31" t="s">
        <v>62</v>
      </c>
      <c r="C31" s="8">
        <v>440000</v>
      </c>
      <c r="D31" s="8">
        <v>3910000</v>
      </c>
      <c r="E31" s="8">
        <v>268000000</v>
      </c>
      <c r="F31" s="9">
        <v>0.48</v>
      </c>
      <c r="G31" s="9">
        <v>0.72</v>
      </c>
      <c r="H31" s="9">
        <v>0.22</v>
      </c>
      <c r="I31" s="9">
        <v>0.45</v>
      </c>
      <c r="J31" s="9">
        <v>0.4</v>
      </c>
      <c r="K31" s="9">
        <v>0.64</v>
      </c>
      <c r="L31" s="9">
        <v>2.37</v>
      </c>
      <c r="M31" s="9">
        <v>0.71</v>
      </c>
    </row>
    <row r="32" spans="1:13" x14ac:dyDescent="0.25">
      <c r="A32" s="2" t="s">
        <v>10</v>
      </c>
      <c r="B32" t="str">
        <f>B31</f>
        <v>1979 - 1994</v>
      </c>
      <c r="C32" s="5">
        <f>C31</f>
        <v>440000</v>
      </c>
      <c r="D32" s="5">
        <f t="shared" ref="D32:M57" si="4">D31</f>
        <v>3910000</v>
      </c>
      <c r="E32" s="5">
        <f t="shared" si="4"/>
        <v>268000000</v>
      </c>
      <c r="F32" s="5">
        <f t="shared" si="4"/>
        <v>0.48</v>
      </c>
      <c r="G32" s="5">
        <f t="shared" si="4"/>
        <v>0.72</v>
      </c>
      <c r="H32" s="5">
        <f t="shared" si="4"/>
        <v>0.22</v>
      </c>
      <c r="I32" s="5">
        <f t="shared" si="4"/>
        <v>0.45</v>
      </c>
      <c r="J32" s="5">
        <f t="shared" si="4"/>
        <v>0.4</v>
      </c>
      <c r="K32" s="5">
        <f t="shared" si="4"/>
        <v>0.64</v>
      </c>
      <c r="L32" s="5">
        <f t="shared" si="4"/>
        <v>2.37</v>
      </c>
      <c r="M32" s="5">
        <f t="shared" si="4"/>
        <v>0.71</v>
      </c>
    </row>
    <row r="33" spans="1:13" x14ac:dyDescent="0.25">
      <c r="A33" s="2" t="s">
        <v>20</v>
      </c>
      <c r="B33" t="str">
        <f t="shared" ref="B33:C48" si="5">B32</f>
        <v>1979 - 1994</v>
      </c>
      <c r="C33" s="5">
        <f t="shared" si="5"/>
        <v>440000</v>
      </c>
      <c r="D33" s="5">
        <f t="shared" si="4"/>
        <v>3910000</v>
      </c>
      <c r="E33" s="5">
        <f t="shared" si="4"/>
        <v>268000000</v>
      </c>
      <c r="F33" s="5">
        <f t="shared" si="4"/>
        <v>0.48</v>
      </c>
      <c r="G33" s="5">
        <f t="shared" si="4"/>
        <v>0.72</v>
      </c>
      <c r="H33" s="5">
        <f t="shared" si="4"/>
        <v>0.22</v>
      </c>
      <c r="I33" s="5">
        <f t="shared" si="4"/>
        <v>0.45</v>
      </c>
      <c r="J33" s="5">
        <f t="shared" si="4"/>
        <v>0.4</v>
      </c>
      <c r="K33" s="5">
        <f t="shared" si="4"/>
        <v>0.64</v>
      </c>
      <c r="L33" s="5">
        <f t="shared" si="4"/>
        <v>2.37</v>
      </c>
      <c r="M33" s="5">
        <f t="shared" si="4"/>
        <v>0.71</v>
      </c>
    </row>
    <row r="34" spans="1:13" x14ac:dyDescent="0.25">
      <c r="A34" s="2" t="s">
        <v>23</v>
      </c>
      <c r="B34" t="str">
        <f t="shared" si="5"/>
        <v>1979 - 1994</v>
      </c>
      <c r="C34" s="5">
        <f t="shared" si="5"/>
        <v>440000</v>
      </c>
      <c r="D34" s="5">
        <f t="shared" si="4"/>
        <v>3910000</v>
      </c>
      <c r="E34" s="5">
        <f t="shared" si="4"/>
        <v>268000000</v>
      </c>
      <c r="F34" s="5">
        <f t="shared" si="4"/>
        <v>0.48</v>
      </c>
      <c r="G34" s="5">
        <f t="shared" si="4"/>
        <v>0.72</v>
      </c>
      <c r="H34" s="5">
        <f t="shared" si="4"/>
        <v>0.22</v>
      </c>
      <c r="I34" s="5">
        <f t="shared" si="4"/>
        <v>0.45</v>
      </c>
      <c r="J34" s="5">
        <f t="shared" si="4"/>
        <v>0.4</v>
      </c>
      <c r="K34" s="5">
        <f t="shared" si="4"/>
        <v>0.64</v>
      </c>
      <c r="L34" s="5">
        <f t="shared" si="4"/>
        <v>2.37</v>
      </c>
      <c r="M34" s="5">
        <f t="shared" si="4"/>
        <v>0.71</v>
      </c>
    </row>
    <row r="35" spans="1:13" x14ac:dyDescent="0.25">
      <c r="A35" s="2" t="s">
        <v>14</v>
      </c>
      <c r="B35" t="str">
        <f t="shared" si="5"/>
        <v>1979 - 1994</v>
      </c>
      <c r="C35" s="5">
        <f t="shared" si="5"/>
        <v>440000</v>
      </c>
      <c r="D35" s="5">
        <f t="shared" si="4"/>
        <v>3910000</v>
      </c>
      <c r="E35" s="5">
        <f t="shared" si="4"/>
        <v>268000000</v>
      </c>
      <c r="F35" s="5">
        <f t="shared" si="4"/>
        <v>0.48</v>
      </c>
      <c r="G35" s="5">
        <f t="shared" si="4"/>
        <v>0.72</v>
      </c>
      <c r="H35" s="5">
        <f t="shared" si="4"/>
        <v>0.22</v>
      </c>
      <c r="I35" s="5">
        <f t="shared" si="4"/>
        <v>0.45</v>
      </c>
      <c r="J35" s="5">
        <f t="shared" si="4"/>
        <v>0.4</v>
      </c>
      <c r="K35" s="5">
        <f t="shared" si="4"/>
        <v>0.64</v>
      </c>
      <c r="L35" s="5">
        <f t="shared" si="4"/>
        <v>2.37</v>
      </c>
      <c r="M35" s="5">
        <f t="shared" si="4"/>
        <v>0.71</v>
      </c>
    </row>
    <row r="36" spans="1:13" x14ac:dyDescent="0.25">
      <c r="A36" s="2" t="s">
        <v>22</v>
      </c>
      <c r="B36" t="str">
        <f t="shared" si="5"/>
        <v>1979 - 1994</v>
      </c>
      <c r="C36" s="5">
        <f t="shared" si="5"/>
        <v>440000</v>
      </c>
      <c r="D36" s="5">
        <f t="shared" si="4"/>
        <v>3910000</v>
      </c>
      <c r="E36" s="5">
        <f t="shared" si="4"/>
        <v>268000000</v>
      </c>
      <c r="F36" s="5">
        <f t="shared" si="4"/>
        <v>0.48</v>
      </c>
      <c r="G36" s="5">
        <f t="shared" si="4"/>
        <v>0.72</v>
      </c>
      <c r="H36" s="5">
        <f t="shared" si="4"/>
        <v>0.22</v>
      </c>
      <c r="I36" s="5">
        <f t="shared" si="4"/>
        <v>0.45</v>
      </c>
      <c r="J36" s="5">
        <f t="shared" si="4"/>
        <v>0.4</v>
      </c>
      <c r="K36" s="5">
        <f t="shared" si="4"/>
        <v>0.64</v>
      </c>
      <c r="L36" s="5">
        <f t="shared" si="4"/>
        <v>2.37</v>
      </c>
      <c r="M36" s="5">
        <f t="shared" si="4"/>
        <v>0.71</v>
      </c>
    </row>
    <row r="37" spans="1:13" x14ac:dyDescent="0.25">
      <c r="A37" s="2" t="s">
        <v>8</v>
      </c>
      <c r="B37" t="str">
        <f t="shared" si="5"/>
        <v>1979 - 1994</v>
      </c>
      <c r="C37" s="5">
        <f t="shared" si="5"/>
        <v>440000</v>
      </c>
      <c r="D37" s="5">
        <f t="shared" si="4"/>
        <v>3910000</v>
      </c>
      <c r="E37" s="5">
        <f t="shared" si="4"/>
        <v>268000000</v>
      </c>
      <c r="F37" s="5">
        <f t="shared" si="4"/>
        <v>0.48</v>
      </c>
      <c r="G37" s="5">
        <f t="shared" si="4"/>
        <v>0.72</v>
      </c>
      <c r="H37" s="5">
        <f t="shared" si="4"/>
        <v>0.22</v>
      </c>
      <c r="I37" s="5">
        <f t="shared" si="4"/>
        <v>0.45</v>
      </c>
      <c r="J37" s="5">
        <f t="shared" si="4"/>
        <v>0.4</v>
      </c>
      <c r="K37" s="5">
        <f t="shared" si="4"/>
        <v>0.64</v>
      </c>
      <c r="L37" s="5">
        <f t="shared" si="4"/>
        <v>2.37</v>
      </c>
      <c r="M37" s="5">
        <f t="shared" si="4"/>
        <v>0.71</v>
      </c>
    </row>
    <row r="38" spans="1:13" x14ac:dyDescent="0.25">
      <c r="A38" s="2" t="s">
        <v>26</v>
      </c>
      <c r="B38" t="str">
        <f t="shared" si="5"/>
        <v>1979 - 1994</v>
      </c>
      <c r="C38" s="5">
        <f t="shared" si="5"/>
        <v>440000</v>
      </c>
      <c r="D38" s="5">
        <f t="shared" si="4"/>
        <v>3910000</v>
      </c>
      <c r="E38" s="5">
        <f t="shared" si="4"/>
        <v>268000000</v>
      </c>
      <c r="F38" s="5">
        <f t="shared" si="4"/>
        <v>0.48</v>
      </c>
      <c r="G38" s="5">
        <f t="shared" si="4"/>
        <v>0.72</v>
      </c>
      <c r="H38" s="5">
        <f t="shared" si="4"/>
        <v>0.22</v>
      </c>
      <c r="I38" s="5">
        <f t="shared" si="4"/>
        <v>0.45</v>
      </c>
      <c r="J38" s="5">
        <f t="shared" si="4"/>
        <v>0.4</v>
      </c>
      <c r="K38" s="5">
        <f t="shared" si="4"/>
        <v>0.64</v>
      </c>
      <c r="L38" s="5">
        <f t="shared" si="4"/>
        <v>2.37</v>
      </c>
      <c r="M38" s="5">
        <f t="shared" si="4"/>
        <v>0.71</v>
      </c>
    </row>
    <row r="39" spans="1:13" x14ac:dyDescent="0.25">
      <c r="A39" s="2" t="s">
        <v>29</v>
      </c>
      <c r="B39" t="str">
        <f t="shared" si="5"/>
        <v>1979 - 1994</v>
      </c>
      <c r="C39" s="5">
        <f t="shared" si="5"/>
        <v>440000</v>
      </c>
      <c r="D39" s="5">
        <f t="shared" si="4"/>
        <v>3910000</v>
      </c>
      <c r="E39" s="5">
        <f t="shared" si="4"/>
        <v>268000000</v>
      </c>
      <c r="F39" s="5">
        <f t="shared" si="4"/>
        <v>0.48</v>
      </c>
      <c r="G39" s="5">
        <f t="shared" si="4"/>
        <v>0.72</v>
      </c>
      <c r="H39" s="5">
        <f t="shared" si="4"/>
        <v>0.22</v>
      </c>
      <c r="I39" s="5">
        <f t="shared" si="4"/>
        <v>0.45</v>
      </c>
      <c r="J39" s="5">
        <f t="shared" si="4"/>
        <v>0.4</v>
      </c>
      <c r="K39" s="5">
        <f t="shared" si="4"/>
        <v>0.64</v>
      </c>
      <c r="L39" s="5">
        <f t="shared" si="4"/>
        <v>2.37</v>
      </c>
      <c r="M39" s="5">
        <f t="shared" si="4"/>
        <v>0.71</v>
      </c>
    </row>
    <row r="40" spans="1:13" x14ac:dyDescent="0.25">
      <c r="A40" s="2" t="s">
        <v>9</v>
      </c>
      <c r="B40" t="str">
        <f t="shared" si="5"/>
        <v>1979 - 1994</v>
      </c>
      <c r="C40" s="5">
        <f t="shared" si="5"/>
        <v>440000</v>
      </c>
      <c r="D40" s="5">
        <f t="shared" si="4"/>
        <v>3910000</v>
      </c>
      <c r="E40" s="5">
        <f t="shared" si="4"/>
        <v>268000000</v>
      </c>
      <c r="F40" s="5">
        <f t="shared" si="4"/>
        <v>0.48</v>
      </c>
      <c r="G40" s="5">
        <f t="shared" si="4"/>
        <v>0.72</v>
      </c>
      <c r="H40" s="5">
        <f t="shared" si="4"/>
        <v>0.22</v>
      </c>
      <c r="I40" s="5">
        <f t="shared" si="4"/>
        <v>0.45</v>
      </c>
      <c r="J40" s="5">
        <f t="shared" si="4"/>
        <v>0.4</v>
      </c>
      <c r="K40" s="5">
        <f t="shared" si="4"/>
        <v>0.64</v>
      </c>
      <c r="L40" s="5">
        <f t="shared" si="4"/>
        <v>2.37</v>
      </c>
      <c r="M40" s="5">
        <f t="shared" si="4"/>
        <v>0.71</v>
      </c>
    </row>
    <row r="41" spans="1:13" x14ac:dyDescent="0.25">
      <c r="A41" s="2" t="s">
        <v>1</v>
      </c>
      <c r="B41" t="str">
        <f t="shared" si="5"/>
        <v>1979 - 1994</v>
      </c>
      <c r="C41" s="5">
        <f t="shared" si="5"/>
        <v>440000</v>
      </c>
      <c r="D41" s="5">
        <f t="shared" si="4"/>
        <v>3910000</v>
      </c>
      <c r="E41" s="5">
        <f t="shared" si="4"/>
        <v>268000000</v>
      </c>
      <c r="F41" s="5">
        <f t="shared" si="4"/>
        <v>0.48</v>
      </c>
      <c r="G41" s="5">
        <f t="shared" si="4"/>
        <v>0.72</v>
      </c>
      <c r="H41" s="5">
        <f t="shared" si="4"/>
        <v>0.22</v>
      </c>
      <c r="I41" s="5">
        <f t="shared" si="4"/>
        <v>0.45</v>
      </c>
      <c r="J41" s="5">
        <f t="shared" si="4"/>
        <v>0.4</v>
      </c>
      <c r="K41" s="5">
        <f t="shared" si="4"/>
        <v>0.64</v>
      </c>
      <c r="L41" s="5">
        <f t="shared" si="4"/>
        <v>2.37</v>
      </c>
      <c r="M41" s="5">
        <f t="shared" si="4"/>
        <v>0.71</v>
      </c>
    </row>
    <row r="42" spans="1:13" x14ac:dyDescent="0.25">
      <c r="A42" s="2" t="s">
        <v>19</v>
      </c>
      <c r="B42" t="str">
        <f t="shared" si="5"/>
        <v>1979 - 1994</v>
      </c>
      <c r="C42" s="5">
        <f t="shared" si="5"/>
        <v>440000</v>
      </c>
      <c r="D42" s="5">
        <f t="shared" si="4"/>
        <v>3910000</v>
      </c>
      <c r="E42" s="5">
        <f t="shared" si="4"/>
        <v>268000000</v>
      </c>
      <c r="F42" s="5">
        <f t="shared" si="4"/>
        <v>0.48</v>
      </c>
      <c r="G42" s="5">
        <f t="shared" si="4"/>
        <v>0.72</v>
      </c>
      <c r="H42" s="5">
        <f t="shared" si="4"/>
        <v>0.22</v>
      </c>
      <c r="I42" s="5">
        <f t="shared" si="4"/>
        <v>0.45</v>
      </c>
      <c r="J42" s="5">
        <f t="shared" si="4"/>
        <v>0.4</v>
      </c>
      <c r="K42" s="5">
        <f t="shared" si="4"/>
        <v>0.64</v>
      </c>
      <c r="L42" s="5">
        <f t="shared" si="4"/>
        <v>2.37</v>
      </c>
      <c r="M42" s="5">
        <f t="shared" si="4"/>
        <v>0.71</v>
      </c>
    </row>
    <row r="43" spans="1:13" x14ac:dyDescent="0.25">
      <c r="A43" s="2" t="s">
        <v>15</v>
      </c>
      <c r="B43" t="str">
        <f t="shared" si="5"/>
        <v>1979 - 1994</v>
      </c>
      <c r="C43" s="5">
        <f t="shared" si="5"/>
        <v>440000</v>
      </c>
      <c r="D43" s="5">
        <f t="shared" si="4"/>
        <v>3910000</v>
      </c>
      <c r="E43" s="5">
        <f t="shared" si="4"/>
        <v>268000000</v>
      </c>
      <c r="F43" s="5">
        <f t="shared" si="4"/>
        <v>0.48</v>
      </c>
      <c r="G43" s="5">
        <f t="shared" si="4"/>
        <v>0.72</v>
      </c>
      <c r="H43" s="5">
        <f t="shared" si="4"/>
        <v>0.22</v>
      </c>
      <c r="I43" s="5">
        <f t="shared" si="4"/>
        <v>0.45</v>
      </c>
      <c r="J43" s="5">
        <f t="shared" si="4"/>
        <v>0.4</v>
      </c>
      <c r="K43" s="5">
        <f t="shared" si="4"/>
        <v>0.64</v>
      </c>
      <c r="L43" s="5">
        <f t="shared" si="4"/>
        <v>2.37</v>
      </c>
      <c r="M43" s="5">
        <f t="shared" si="4"/>
        <v>0.71</v>
      </c>
    </row>
    <row r="44" spans="1:13" x14ac:dyDescent="0.25">
      <c r="A44" s="2" t="s">
        <v>4</v>
      </c>
      <c r="B44" t="str">
        <f t="shared" si="5"/>
        <v>1979 - 1994</v>
      </c>
      <c r="C44" s="5">
        <f t="shared" si="5"/>
        <v>440000</v>
      </c>
      <c r="D44" s="5">
        <f t="shared" si="4"/>
        <v>3910000</v>
      </c>
      <c r="E44" s="5">
        <f t="shared" si="4"/>
        <v>268000000</v>
      </c>
      <c r="F44" s="5">
        <f t="shared" si="4"/>
        <v>0.48</v>
      </c>
      <c r="G44" s="5">
        <f t="shared" si="4"/>
        <v>0.72</v>
      </c>
      <c r="H44" s="5">
        <f t="shared" si="4"/>
        <v>0.22</v>
      </c>
      <c r="I44" s="5">
        <f t="shared" si="4"/>
        <v>0.45</v>
      </c>
      <c r="J44" s="5">
        <f t="shared" si="4"/>
        <v>0.4</v>
      </c>
      <c r="K44" s="5">
        <f t="shared" si="4"/>
        <v>0.64</v>
      </c>
      <c r="L44" s="5">
        <f t="shared" si="4"/>
        <v>2.37</v>
      </c>
      <c r="M44" s="5">
        <f t="shared" si="4"/>
        <v>0.71</v>
      </c>
    </row>
    <row r="45" spans="1:13" x14ac:dyDescent="0.25">
      <c r="A45" s="2" t="s">
        <v>28</v>
      </c>
      <c r="B45" t="str">
        <f t="shared" si="5"/>
        <v>1979 - 1994</v>
      </c>
      <c r="C45" s="5">
        <f t="shared" si="5"/>
        <v>440000</v>
      </c>
      <c r="D45" s="5">
        <f t="shared" si="4"/>
        <v>3910000</v>
      </c>
      <c r="E45" s="5">
        <f t="shared" si="4"/>
        <v>268000000</v>
      </c>
      <c r="F45" s="5">
        <f t="shared" si="4"/>
        <v>0.48</v>
      </c>
      <c r="G45" s="5">
        <f t="shared" si="4"/>
        <v>0.72</v>
      </c>
      <c r="H45" s="5">
        <f t="shared" si="4"/>
        <v>0.22</v>
      </c>
      <c r="I45" s="5">
        <f t="shared" si="4"/>
        <v>0.45</v>
      </c>
      <c r="J45" s="5">
        <f t="shared" si="4"/>
        <v>0.4</v>
      </c>
      <c r="K45" s="5">
        <f t="shared" si="4"/>
        <v>0.64</v>
      </c>
      <c r="L45" s="5">
        <f t="shared" si="4"/>
        <v>2.37</v>
      </c>
      <c r="M45" s="5">
        <f t="shared" si="4"/>
        <v>0.71</v>
      </c>
    </row>
    <row r="46" spans="1:13" x14ac:dyDescent="0.25">
      <c r="A46" s="2" t="s">
        <v>24</v>
      </c>
      <c r="B46" t="str">
        <f t="shared" si="5"/>
        <v>1979 - 1994</v>
      </c>
      <c r="C46" s="5">
        <f t="shared" si="5"/>
        <v>440000</v>
      </c>
      <c r="D46" s="5">
        <f t="shared" si="4"/>
        <v>3910000</v>
      </c>
      <c r="E46" s="5">
        <f t="shared" si="4"/>
        <v>268000000</v>
      </c>
      <c r="F46" s="5">
        <f t="shared" si="4"/>
        <v>0.48</v>
      </c>
      <c r="G46" s="5">
        <f t="shared" si="4"/>
        <v>0.72</v>
      </c>
      <c r="H46" s="5">
        <f t="shared" si="4"/>
        <v>0.22</v>
      </c>
      <c r="I46" s="5">
        <f t="shared" si="4"/>
        <v>0.45</v>
      </c>
      <c r="J46" s="5">
        <f t="shared" si="4"/>
        <v>0.4</v>
      </c>
      <c r="K46" s="5">
        <f t="shared" si="4"/>
        <v>0.64</v>
      </c>
      <c r="L46" s="5">
        <f t="shared" si="4"/>
        <v>2.37</v>
      </c>
      <c r="M46" s="5">
        <f t="shared" si="4"/>
        <v>0.71</v>
      </c>
    </row>
    <row r="47" spans="1:13" x14ac:dyDescent="0.25">
      <c r="A47" s="2" t="s">
        <v>21</v>
      </c>
      <c r="B47" t="str">
        <f t="shared" si="5"/>
        <v>1979 - 1994</v>
      </c>
      <c r="C47" s="5">
        <f t="shared" si="5"/>
        <v>440000</v>
      </c>
      <c r="D47" s="5">
        <f t="shared" si="4"/>
        <v>3910000</v>
      </c>
      <c r="E47" s="5">
        <f t="shared" si="4"/>
        <v>268000000</v>
      </c>
      <c r="F47" s="5">
        <f t="shared" si="4"/>
        <v>0.48</v>
      </c>
      <c r="G47" s="5">
        <f t="shared" si="4"/>
        <v>0.72</v>
      </c>
      <c r="H47" s="5">
        <f t="shared" si="4"/>
        <v>0.22</v>
      </c>
      <c r="I47" s="5">
        <f t="shared" si="4"/>
        <v>0.45</v>
      </c>
      <c r="J47" s="5">
        <f t="shared" si="4"/>
        <v>0.4</v>
      </c>
      <c r="K47" s="5">
        <f t="shared" si="4"/>
        <v>0.64</v>
      </c>
      <c r="L47" s="5">
        <f t="shared" si="4"/>
        <v>2.37</v>
      </c>
      <c r="M47" s="5">
        <f t="shared" si="4"/>
        <v>0.71</v>
      </c>
    </row>
    <row r="48" spans="1:13" x14ac:dyDescent="0.25">
      <c r="A48" s="2" t="s">
        <v>6</v>
      </c>
      <c r="B48" t="str">
        <f t="shared" si="5"/>
        <v>1979 - 1994</v>
      </c>
      <c r="C48" s="5">
        <f t="shared" si="5"/>
        <v>440000</v>
      </c>
      <c r="D48" s="5">
        <f t="shared" si="4"/>
        <v>3910000</v>
      </c>
      <c r="E48" s="5">
        <f t="shared" si="4"/>
        <v>268000000</v>
      </c>
      <c r="F48" s="5">
        <f t="shared" si="4"/>
        <v>0.48</v>
      </c>
      <c r="G48" s="5">
        <f t="shared" si="4"/>
        <v>0.72</v>
      </c>
      <c r="H48" s="5">
        <f t="shared" si="4"/>
        <v>0.22</v>
      </c>
      <c r="I48" s="5">
        <f t="shared" si="4"/>
        <v>0.45</v>
      </c>
      <c r="J48" s="5">
        <f t="shared" si="4"/>
        <v>0.4</v>
      </c>
      <c r="K48" s="5">
        <f t="shared" si="4"/>
        <v>0.64</v>
      </c>
      <c r="L48" s="5">
        <f t="shared" si="4"/>
        <v>2.37</v>
      </c>
      <c r="M48" s="5">
        <f t="shared" si="4"/>
        <v>0.71</v>
      </c>
    </row>
    <row r="49" spans="1:13" x14ac:dyDescent="0.25">
      <c r="A49" s="2" t="s">
        <v>25</v>
      </c>
      <c r="B49" t="str">
        <f t="shared" ref="B49:H59" si="6">B48</f>
        <v>1979 - 1994</v>
      </c>
      <c r="C49" s="5">
        <f t="shared" si="6"/>
        <v>440000</v>
      </c>
      <c r="D49" s="5">
        <f t="shared" si="4"/>
        <v>3910000</v>
      </c>
      <c r="E49" s="5">
        <f t="shared" si="4"/>
        <v>268000000</v>
      </c>
      <c r="F49" s="5">
        <f t="shared" si="4"/>
        <v>0.48</v>
      </c>
      <c r="G49" s="5">
        <f t="shared" si="4"/>
        <v>0.72</v>
      </c>
      <c r="H49" s="5">
        <f t="shared" si="4"/>
        <v>0.22</v>
      </c>
      <c r="I49" s="5">
        <f t="shared" si="4"/>
        <v>0.45</v>
      </c>
      <c r="J49" s="5">
        <f t="shared" si="4"/>
        <v>0.4</v>
      </c>
      <c r="K49" s="5">
        <f t="shared" si="4"/>
        <v>0.64</v>
      </c>
      <c r="L49" s="5">
        <f t="shared" si="4"/>
        <v>2.37</v>
      </c>
      <c r="M49" s="5">
        <f t="shared" si="4"/>
        <v>0.71</v>
      </c>
    </row>
    <row r="50" spans="1:13" x14ac:dyDescent="0.25">
      <c r="A50" s="2" t="s">
        <v>5</v>
      </c>
      <c r="B50" t="str">
        <f t="shared" si="6"/>
        <v>1979 - 1994</v>
      </c>
      <c r="C50" s="5">
        <f t="shared" si="6"/>
        <v>440000</v>
      </c>
      <c r="D50" s="5">
        <f t="shared" si="4"/>
        <v>3910000</v>
      </c>
      <c r="E50" s="5">
        <f t="shared" si="4"/>
        <v>268000000</v>
      </c>
      <c r="F50" s="5">
        <f t="shared" si="4"/>
        <v>0.48</v>
      </c>
      <c r="G50" s="5">
        <f t="shared" si="4"/>
        <v>0.72</v>
      </c>
      <c r="H50" s="5">
        <f t="shared" si="4"/>
        <v>0.22</v>
      </c>
      <c r="I50" s="5">
        <f t="shared" si="4"/>
        <v>0.45</v>
      </c>
      <c r="J50" s="5">
        <f t="shared" si="4"/>
        <v>0.4</v>
      </c>
      <c r="K50" s="5">
        <f t="shared" si="4"/>
        <v>0.64</v>
      </c>
      <c r="L50" s="5">
        <f t="shared" si="4"/>
        <v>2.37</v>
      </c>
      <c r="M50" s="5">
        <f t="shared" si="4"/>
        <v>0.71</v>
      </c>
    </row>
    <row r="51" spans="1:13" x14ac:dyDescent="0.25">
      <c r="A51" s="2" t="s">
        <v>11</v>
      </c>
      <c r="B51" t="str">
        <f t="shared" si="6"/>
        <v>1979 - 1994</v>
      </c>
      <c r="C51" s="5">
        <f t="shared" si="6"/>
        <v>440000</v>
      </c>
      <c r="D51" s="5">
        <f t="shared" si="4"/>
        <v>3910000</v>
      </c>
      <c r="E51" s="5">
        <f t="shared" si="4"/>
        <v>268000000</v>
      </c>
      <c r="F51" s="5">
        <f t="shared" si="4"/>
        <v>0.48</v>
      </c>
      <c r="G51" s="5">
        <f t="shared" si="4"/>
        <v>0.72</v>
      </c>
      <c r="H51" s="5">
        <f t="shared" si="4"/>
        <v>0.22</v>
      </c>
      <c r="I51" s="5">
        <f t="shared" si="4"/>
        <v>0.45</v>
      </c>
      <c r="J51" s="5">
        <f t="shared" si="4"/>
        <v>0.4</v>
      </c>
      <c r="K51" s="5">
        <f t="shared" si="4"/>
        <v>0.64</v>
      </c>
      <c r="L51" s="5">
        <f t="shared" si="4"/>
        <v>2.37</v>
      </c>
      <c r="M51" s="5">
        <f t="shared" si="4"/>
        <v>0.71</v>
      </c>
    </row>
    <row r="52" spans="1:13" x14ac:dyDescent="0.25">
      <c r="A52" s="2" t="s">
        <v>13</v>
      </c>
      <c r="B52" t="str">
        <f t="shared" si="6"/>
        <v>1979 - 1994</v>
      </c>
      <c r="C52" s="5">
        <f t="shared" si="6"/>
        <v>440000</v>
      </c>
      <c r="D52" s="5">
        <f t="shared" si="4"/>
        <v>3910000</v>
      </c>
      <c r="E52" s="5">
        <f t="shared" si="4"/>
        <v>268000000</v>
      </c>
      <c r="F52" s="5">
        <f t="shared" si="4"/>
        <v>0.48</v>
      </c>
      <c r="G52" s="5">
        <f t="shared" si="4"/>
        <v>0.72</v>
      </c>
      <c r="H52" s="5">
        <f t="shared" si="4"/>
        <v>0.22</v>
      </c>
      <c r="I52" s="5">
        <f t="shared" si="4"/>
        <v>0.45</v>
      </c>
      <c r="J52" s="5">
        <f t="shared" si="4"/>
        <v>0.4</v>
      </c>
      <c r="K52" s="5">
        <f t="shared" si="4"/>
        <v>0.64</v>
      </c>
      <c r="L52" s="5">
        <f t="shared" si="4"/>
        <v>2.37</v>
      </c>
      <c r="M52" s="5">
        <f t="shared" si="4"/>
        <v>0.71</v>
      </c>
    </row>
    <row r="53" spans="1:13" x14ac:dyDescent="0.25">
      <c r="A53" s="2" t="s">
        <v>12</v>
      </c>
      <c r="B53" t="str">
        <f t="shared" si="6"/>
        <v>1979 - 1994</v>
      </c>
      <c r="C53" s="5">
        <f t="shared" si="6"/>
        <v>440000</v>
      </c>
      <c r="D53" s="5">
        <f t="shared" si="4"/>
        <v>3910000</v>
      </c>
      <c r="E53" s="5">
        <f t="shared" si="4"/>
        <v>268000000</v>
      </c>
      <c r="F53" s="5">
        <f t="shared" si="4"/>
        <v>0.48</v>
      </c>
      <c r="G53" s="5">
        <f t="shared" si="4"/>
        <v>0.72</v>
      </c>
      <c r="H53" s="5">
        <f t="shared" si="4"/>
        <v>0.22</v>
      </c>
      <c r="I53" s="5">
        <f t="shared" si="4"/>
        <v>0.45</v>
      </c>
      <c r="J53" s="5">
        <f t="shared" si="4"/>
        <v>0.4</v>
      </c>
      <c r="K53" s="5">
        <f t="shared" si="4"/>
        <v>0.64</v>
      </c>
      <c r="L53" s="5">
        <f t="shared" si="4"/>
        <v>2.37</v>
      </c>
      <c r="M53" s="5">
        <f t="shared" si="4"/>
        <v>0.71</v>
      </c>
    </row>
    <row r="54" spans="1:13" x14ac:dyDescent="0.25">
      <c r="A54" s="2" t="s">
        <v>17</v>
      </c>
      <c r="B54" t="str">
        <f t="shared" si="6"/>
        <v>1979 - 1994</v>
      </c>
      <c r="C54" s="5">
        <f t="shared" si="6"/>
        <v>440000</v>
      </c>
      <c r="D54" s="5">
        <f t="shared" si="4"/>
        <v>3910000</v>
      </c>
      <c r="E54" s="5">
        <f t="shared" si="4"/>
        <v>268000000</v>
      </c>
      <c r="F54" s="5">
        <f t="shared" si="4"/>
        <v>0.48</v>
      </c>
      <c r="G54" s="5">
        <f t="shared" si="4"/>
        <v>0.72</v>
      </c>
      <c r="H54" s="5">
        <f t="shared" si="4"/>
        <v>0.22</v>
      </c>
      <c r="I54" s="5">
        <f t="shared" si="4"/>
        <v>0.45</v>
      </c>
      <c r="J54" s="5">
        <f t="shared" si="4"/>
        <v>0.4</v>
      </c>
      <c r="K54" s="5">
        <f t="shared" si="4"/>
        <v>0.64</v>
      </c>
      <c r="L54" s="5">
        <f t="shared" si="4"/>
        <v>2.37</v>
      </c>
      <c r="M54" s="5">
        <f t="shared" si="4"/>
        <v>0.71</v>
      </c>
    </row>
    <row r="55" spans="1:13" x14ac:dyDescent="0.25">
      <c r="A55" s="2" t="s">
        <v>7</v>
      </c>
      <c r="B55" t="str">
        <f t="shared" si="6"/>
        <v>1979 - 1994</v>
      </c>
      <c r="C55" s="5">
        <f t="shared" si="6"/>
        <v>440000</v>
      </c>
      <c r="D55" s="5">
        <f t="shared" si="4"/>
        <v>3910000</v>
      </c>
      <c r="E55" s="5">
        <f t="shared" si="4"/>
        <v>268000000</v>
      </c>
      <c r="F55" s="5">
        <f t="shared" si="4"/>
        <v>0.48</v>
      </c>
      <c r="G55" s="5">
        <f t="shared" si="4"/>
        <v>0.72</v>
      </c>
      <c r="H55" s="5">
        <f t="shared" si="4"/>
        <v>0.22</v>
      </c>
      <c r="I55" s="5">
        <f t="shared" si="4"/>
        <v>0.45</v>
      </c>
      <c r="J55" s="5">
        <f t="shared" si="4"/>
        <v>0.4</v>
      </c>
      <c r="K55" s="5">
        <f t="shared" si="4"/>
        <v>0.64</v>
      </c>
      <c r="L55" s="5">
        <f t="shared" si="4"/>
        <v>2.37</v>
      </c>
      <c r="M55" s="5">
        <f t="shared" si="4"/>
        <v>0.71</v>
      </c>
    </row>
    <row r="56" spans="1:13" x14ac:dyDescent="0.25">
      <c r="A56" s="2" t="s">
        <v>27</v>
      </c>
      <c r="B56" t="str">
        <f t="shared" si="6"/>
        <v>1979 - 1994</v>
      </c>
      <c r="C56" s="5">
        <f t="shared" si="6"/>
        <v>440000</v>
      </c>
      <c r="D56" s="5">
        <f t="shared" si="4"/>
        <v>3910000</v>
      </c>
      <c r="E56" s="5">
        <f t="shared" si="4"/>
        <v>268000000</v>
      </c>
      <c r="F56" s="5">
        <f t="shared" si="4"/>
        <v>0.48</v>
      </c>
      <c r="G56" s="5">
        <f t="shared" si="4"/>
        <v>0.72</v>
      </c>
      <c r="H56" s="5">
        <f t="shared" si="4"/>
        <v>0.22</v>
      </c>
      <c r="I56" s="5">
        <f t="shared" si="4"/>
        <v>0.45</v>
      </c>
      <c r="J56" s="5">
        <f t="shared" si="4"/>
        <v>0.4</v>
      </c>
      <c r="K56" s="5">
        <f t="shared" si="4"/>
        <v>0.64</v>
      </c>
      <c r="L56" s="5">
        <f t="shared" si="4"/>
        <v>2.37</v>
      </c>
      <c r="M56" s="5">
        <f t="shared" si="4"/>
        <v>0.71</v>
      </c>
    </row>
    <row r="57" spans="1:13" x14ac:dyDescent="0.25">
      <c r="A57" s="2" t="s">
        <v>18</v>
      </c>
      <c r="B57" t="str">
        <f t="shared" si="6"/>
        <v>1979 - 1994</v>
      </c>
      <c r="C57" s="5">
        <f t="shared" si="6"/>
        <v>440000</v>
      </c>
      <c r="D57" s="5">
        <f t="shared" si="4"/>
        <v>3910000</v>
      </c>
      <c r="E57" s="5">
        <f t="shared" si="4"/>
        <v>268000000</v>
      </c>
      <c r="F57" s="5">
        <f t="shared" si="4"/>
        <v>0.48</v>
      </c>
      <c r="G57" s="5">
        <f t="shared" si="4"/>
        <v>0.72</v>
      </c>
      <c r="H57" s="5">
        <f t="shared" si="4"/>
        <v>0.22</v>
      </c>
      <c r="I57" s="5">
        <f t="shared" ref="I57:M59" si="7">I56</f>
        <v>0.45</v>
      </c>
      <c r="J57" s="5">
        <f t="shared" si="7"/>
        <v>0.4</v>
      </c>
      <c r="K57" s="5">
        <f t="shared" si="7"/>
        <v>0.64</v>
      </c>
      <c r="L57" s="5">
        <f t="shared" si="7"/>
        <v>2.37</v>
      </c>
      <c r="M57" s="5">
        <f t="shared" si="7"/>
        <v>0.71</v>
      </c>
    </row>
    <row r="58" spans="1:13" x14ac:dyDescent="0.25">
      <c r="A58" s="2" t="s">
        <v>3</v>
      </c>
      <c r="B58" t="str">
        <f t="shared" si="6"/>
        <v>1979 - 1994</v>
      </c>
      <c r="C58" s="5">
        <f t="shared" si="6"/>
        <v>440000</v>
      </c>
      <c r="D58" s="5">
        <f t="shared" si="6"/>
        <v>3910000</v>
      </c>
      <c r="E58" s="5">
        <f t="shared" si="6"/>
        <v>268000000</v>
      </c>
      <c r="F58" s="5">
        <f t="shared" si="6"/>
        <v>0.48</v>
      </c>
      <c r="G58" s="5">
        <f t="shared" si="6"/>
        <v>0.72</v>
      </c>
      <c r="H58" s="5">
        <f t="shared" si="6"/>
        <v>0.22</v>
      </c>
      <c r="I58" s="5">
        <f t="shared" si="7"/>
        <v>0.45</v>
      </c>
      <c r="J58" s="5">
        <f t="shared" si="7"/>
        <v>0.4</v>
      </c>
      <c r="K58" s="5">
        <f t="shared" si="7"/>
        <v>0.64</v>
      </c>
      <c r="L58" s="5">
        <f t="shared" si="7"/>
        <v>2.37</v>
      </c>
      <c r="M58" s="5">
        <f t="shared" si="7"/>
        <v>0.71</v>
      </c>
    </row>
    <row r="59" spans="1:13" x14ac:dyDescent="0.25">
      <c r="A59" s="2" t="s">
        <v>30</v>
      </c>
      <c r="B59" t="str">
        <f t="shared" si="6"/>
        <v>1979 - 1994</v>
      </c>
      <c r="C59" s="5">
        <f t="shared" si="6"/>
        <v>440000</v>
      </c>
      <c r="D59" s="5">
        <f t="shared" si="6"/>
        <v>3910000</v>
      </c>
      <c r="E59" s="5">
        <f t="shared" si="6"/>
        <v>268000000</v>
      </c>
      <c r="F59" s="5">
        <f t="shared" si="6"/>
        <v>0.48</v>
      </c>
      <c r="G59" s="5">
        <f t="shared" si="6"/>
        <v>0.72</v>
      </c>
      <c r="H59" s="5">
        <f t="shared" si="6"/>
        <v>0.22</v>
      </c>
      <c r="I59" s="5">
        <f t="shared" si="7"/>
        <v>0.45</v>
      </c>
      <c r="J59" s="5">
        <f t="shared" si="7"/>
        <v>0.4</v>
      </c>
      <c r="K59" s="5">
        <f t="shared" si="7"/>
        <v>0.64</v>
      </c>
      <c r="L59" s="5">
        <f t="shared" si="7"/>
        <v>2.37</v>
      </c>
      <c r="M59" s="5">
        <f t="shared" si="7"/>
        <v>0.71</v>
      </c>
    </row>
    <row r="60" spans="1:13" x14ac:dyDescent="0.25">
      <c r="A60" s="6" t="s">
        <v>16</v>
      </c>
      <c r="B60" t="s">
        <v>63</v>
      </c>
      <c r="C60" s="10">
        <v>270000</v>
      </c>
      <c r="D60" s="10">
        <v>2110000</v>
      </c>
      <c r="E60" s="10">
        <v>160000000</v>
      </c>
      <c r="F60" s="11">
        <v>0.44</v>
      </c>
      <c r="G60" s="11">
        <v>0.74</v>
      </c>
      <c r="H60" s="11">
        <v>0.22</v>
      </c>
      <c r="I60" s="11">
        <v>0.37</v>
      </c>
      <c r="J60" s="11">
        <v>0.23</v>
      </c>
      <c r="K60" s="11">
        <v>0.28000000000000003</v>
      </c>
      <c r="L60" s="11">
        <v>1.28</v>
      </c>
      <c r="M60" s="11">
        <v>0.36</v>
      </c>
    </row>
    <row r="61" spans="1:13" x14ac:dyDescent="0.25">
      <c r="A61" s="2" t="s">
        <v>10</v>
      </c>
      <c r="B61" t="str">
        <f>B60</f>
        <v>1995 - 2009</v>
      </c>
      <c r="C61" s="5">
        <f>C60</f>
        <v>270000</v>
      </c>
      <c r="D61" s="5">
        <f t="shared" ref="D61:M86" si="8">D60</f>
        <v>2110000</v>
      </c>
      <c r="E61" s="5">
        <f t="shared" si="8"/>
        <v>160000000</v>
      </c>
      <c r="F61" s="5">
        <f t="shared" si="8"/>
        <v>0.44</v>
      </c>
      <c r="G61" s="5">
        <f t="shared" si="8"/>
        <v>0.74</v>
      </c>
      <c r="H61" s="5">
        <f t="shared" si="8"/>
        <v>0.22</v>
      </c>
      <c r="I61" s="5">
        <f t="shared" si="8"/>
        <v>0.37</v>
      </c>
      <c r="J61" s="5">
        <f t="shared" si="8"/>
        <v>0.23</v>
      </c>
      <c r="K61" s="5">
        <f t="shared" si="8"/>
        <v>0.28000000000000003</v>
      </c>
      <c r="L61" s="5">
        <f t="shared" si="8"/>
        <v>1.28</v>
      </c>
      <c r="M61" s="5">
        <f t="shared" si="8"/>
        <v>0.36</v>
      </c>
    </row>
    <row r="62" spans="1:13" x14ac:dyDescent="0.25">
      <c r="A62" s="2" t="s">
        <v>20</v>
      </c>
      <c r="B62" t="str">
        <f t="shared" ref="B62:C77" si="9">B61</f>
        <v>1995 - 2009</v>
      </c>
      <c r="C62" s="5">
        <f t="shared" si="9"/>
        <v>270000</v>
      </c>
      <c r="D62" s="5">
        <f t="shared" si="8"/>
        <v>2110000</v>
      </c>
      <c r="E62" s="5">
        <f t="shared" si="8"/>
        <v>160000000</v>
      </c>
      <c r="F62" s="5">
        <f t="shared" si="8"/>
        <v>0.44</v>
      </c>
      <c r="G62" s="5">
        <f t="shared" si="8"/>
        <v>0.74</v>
      </c>
      <c r="H62" s="5">
        <f t="shared" si="8"/>
        <v>0.22</v>
      </c>
      <c r="I62" s="5">
        <f t="shared" si="8"/>
        <v>0.37</v>
      </c>
      <c r="J62" s="5">
        <f t="shared" si="8"/>
        <v>0.23</v>
      </c>
      <c r="K62" s="5">
        <f t="shared" si="8"/>
        <v>0.28000000000000003</v>
      </c>
      <c r="L62" s="5">
        <f t="shared" si="8"/>
        <v>1.28</v>
      </c>
      <c r="M62" s="5">
        <f t="shared" si="8"/>
        <v>0.36</v>
      </c>
    </row>
    <row r="63" spans="1:13" x14ac:dyDescent="0.25">
      <c r="A63" s="2" t="s">
        <v>23</v>
      </c>
      <c r="B63" t="str">
        <f t="shared" si="9"/>
        <v>1995 - 2009</v>
      </c>
      <c r="C63" s="5">
        <f t="shared" si="9"/>
        <v>270000</v>
      </c>
      <c r="D63" s="5">
        <f t="shared" si="8"/>
        <v>2110000</v>
      </c>
      <c r="E63" s="5">
        <f t="shared" si="8"/>
        <v>160000000</v>
      </c>
      <c r="F63" s="5">
        <f t="shared" si="8"/>
        <v>0.44</v>
      </c>
      <c r="G63" s="5">
        <f t="shared" si="8"/>
        <v>0.74</v>
      </c>
      <c r="H63" s="5">
        <f t="shared" si="8"/>
        <v>0.22</v>
      </c>
      <c r="I63" s="5">
        <f t="shared" si="8"/>
        <v>0.37</v>
      </c>
      <c r="J63" s="5">
        <f t="shared" si="8"/>
        <v>0.23</v>
      </c>
      <c r="K63" s="5">
        <f t="shared" si="8"/>
        <v>0.28000000000000003</v>
      </c>
      <c r="L63" s="5">
        <f t="shared" si="8"/>
        <v>1.28</v>
      </c>
      <c r="M63" s="5">
        <f t="shared" si="8"/>
        <v>0.36</v>
      </c>
    </row>
    <row r="64" spans="1:13" x14ac:dyDescent="0.25">
      <c r="A64" s="2" t="s">
        <v>14</v>
      </c>
      <c r="B64" t="str">
        <f t="shared" si="9"/>
        <v>1995 - 2009</v>
      </c>
      <c r="C64" s="5">
        <f t="shared" si="9"/>
        <v>270000</v>
      </c>
      <c r="D64" s="5">
        <f t="shared" si="8"/>
        <v>2110000</v>
      </c>
      <c r="E64" s="5">
        <f t="shared" si="8"/>
        <v>160000000</v>
      </c>
      <c r="F64" s="5">
        <f t="shared" si="8"/>
        <v>0.44</v>
      </c>
      <c r="G64" s="5">
        <f t="shared" si="8"/>
        <v>0.74</v>
      </c>
      <c r="H64" s="5">
        <f t="shared" si="8"/>
        <v>0.22</v>
      </c>
      <c r="I64" s="5">
        <f t="shared" si="8"/>
        <v>0.37</v>
      </c>
      <c r="J64" s="5">
        <f t="shared" si="8"/>
        <v>0.23</v>
      </c>
      <c r="K64" s="5">
        <f t="shared" si="8"/>
        <v>0.28000000000000003</v>
      </c>
      <c r="L64" s="5">
        <f t="shared" si="8"/>
        <v>1.28</v>
      </c>
      <c r="M64" s="5">
        <f t="shared" si="8"/>
        <v>0.36</v>
      </c>
    </row>
    <row r="65" spans="1:13" x14ac:dyDescent="0.25">
      <c r="A65" s="2" t="s">
        <v>22</v>
      </c>
      <c r="B65" t="str">
        <f t="shared" si="9"/>
        <v>1995 - 2009</v>
      </c>
      <c r="C65" s="5">
        <f t="shared" si="9"/>
        <v>270000</v>
      </c>
      <c r="D65" s="5">
        <f t="shared" si="8"/>
        <v>2110000</v>
      </c>
      <c r="E65" s="5">
        <f t="shared" si="8"/>
        <v>160000000</v>
      </c>
      <c r="F65" s="5">
        <f t="shared" si="8"/>
        <v>0.44</v>
      </c>
      <c r="G65" s="5">
        <f t="shared" si="8"/>
        <v>0.74</v>
      </c>
      <c r="H65" s="5">
        <f t="shared" si="8"/>
        <v>0.22</v>
      </c>
      <c r="I65" s="5">
        <f t="shared" si="8"/>
        <v>0.37</v>
      </c>
      <c r="J65" s="5">
        <f t="shared" si="8"/>
        <v>0.23</v>
      </c>
      <c r="K65" s="5">
        <f t="shared" si="8"/>
        <v>0.28000000000000003</v>
      </c>
      <c r="L65" s="5">
        <f t="shared" si="8"/>
        <v>1.28</v>
      </c>
      <c r="M65" s="5">
        <f t="shared" si="8"/>
        <v>0.36</v>
      </c>
    </row>
    <row r="66" spans="1:13" x14ac:dyDescent="0.25">
      <c r="A66" s="2" t="s">
        <v>8</v>
      </c>
      <c r="B66" t="str">
        <f t="shared" si="9"/>
        <v>1995 - 2009</v>
      </c>
      <c r="C66" s="5">
        <f t="shared" si="9"/>
        <v>270000</v>
      </c>
      <c r="D66" s="5">
        <f t="shared" si="8"/>
        <v>2110000</v>
      </c>
      <c r="E66" s="5">
        <f t="shared" si="8"/>
        <v>160000000</v>
      </c>
      <c r="F66" s="5">
        <f t="shared" si="8"/>
        <v>0.44</v>
      </c>
      <c r="G66" s="5">
        <f t="shared" si="8"/>
        <v>0.74</v>
      </c>
      <c r="H66" s="5">
        <f t="shared" si="8"/>
        <v>0.22</v>
      </c>
      <c r="I66" s="5">
        <f t="shared" si="8"/>
        <v>0.37</v>
      </c>
      <c r="J66" s="5">
        <f t="shared" si="8"/>
        <v>0.23</v>
      </c>
      <c r="K66" s="5">
        <f t="shared" si="8"/>
        <v>0.28000000000000003</v>
      </c>
      <c r="L66" s="5">
        <f t="shared" si="8"/>
        <v>1.28</v>
      </c>
      <c r="M66" s="5">
        <f t="shared" si="8"/>
        <v>0.36</v>
      </c>
    </row>
    <row r="67" spans="1:13" x14ac:dyDescent="0.25">
      <c r="A67" s="2" t="s">
        <v>26</v>
      </c>
      <c r="B67" t="str">
        <f t="shared" si="9"/>
        <v>1995 - 2009</v>
      </c>
      <c r="C67" s="5">
        <f t="shared" si="9"/>
        <v>270000</v>
      </c>
      <c r="D67" s="5">
        <f t="shared" si="8"/>
        <v>2110000</v>
      </c>
      <c r="E67" s="5">
        <f t="shared" si="8"/>
        <v>160000000</v>
      </c>
      <c r="F67" s="5">
        <f t="shared" si="8"/>
        <v>0.44</v>
      </c>
      <c r="G67" s="5">
        <f t="shared" si="8"/>
        <v>0.74</v>
      </c>
      <c r="H67" s="5">
        <f t="shared" si="8"/>
        <v>0.22</v>
      </c>
      <c r="I67" s="5">
        <f t="shared" si="8"/>
        <v>0.37</v>
      </c>
      <c r="J67" s="5">
        <f t="shared" si="8"/>
        <v>0.23</v>
      </c>
      <c r="K67" s="5">
        <f t="shared" si="8"/>
        <v>0.28000000000000003</v>
      </c>
      <c r="L67" s="5">
        <f t="shared" si="8"/>
        <v>1.28</v>
      </c>
      <c r="M67" s="5">
        <f t="shared" si="8"/>
        <v>0.36</v>
      </c>
    </row>
    <row r="68" spans="1:13" x14ac:dyDescent="0.25">
      <c r="A68" s="2" t="s">
        <v>29</v>
      </c>
      <c r="B68" t="str">
        <f t="shared" si="9"/>
        <v>1995 - 2009</v>
      </c>
      <c r="C68" s="5">
        <f t="shared" si="9"/>
        <v>270000</v>
      </c>
      <c r="D68" s="5">
        <f t="shared" si="8"/>
        <v>2110000</v>
      </c>
      <c r="E68" s="5">
        <f t="shared" si="8"/>
        <v>160000000</v>
      </c>
      <c r="F68" s="5">
        <f t="shared" si="8"/>
        <v>0.44</v>
      </c>
      <c r="G68" s="5">
        <f t="shared" si="8"/>
        <v>0.74</v>
      </c>
      <c r="H68" s="5">
        <f t="shared" si="8"/>
        <v>0.22</v>
      </c>
      <c r="I68" s="5">
        <f t="shared" si="8"/>
        <v>0.37</v>
      </c>
      <c r="J68" s="5">
        <f t="shared" si="8"/>
        <v>0.23</v>
      </c>
      <c r="K68" s="5">
        <f t="shared" si="8"/>
        <v>0.28000000000000003</v>
      </c>
      <c r="L68" s="5">
        <f t="shared" si="8"/>
        <v>1.28</v>
      </c>
      <c r="M68" s="5">
        <f t="shared" si="8"/>
        <v>0.36</v>
      </c>
    </row>
    <row r="69" spans="1:13" x14ac:dyDescent="0.25">
      <c r="A69" s="2" t="s">
        <v>9</v>
      </c>
      <c r="B69" t="str">
        <f t="shared" si="9"/>
        <v>1995 - 2009</v>
      </c>
      <c r="C69" s="5">
        <f t="shared" si="9"/>
        <v>270000</v>
      </c>
      <c r="D69" s="5">
        <f t="shared" si="8"/>
        <v>2110000</v>
      </c>
      <c r="E69" s="5">
        <f t="shared" si="8"/>
        <v>160000000</v>
      </c>
      <c r="F69" s="5">
        <f t="shared" si="8"/>
        <v>0.44</v>
      </c>
      <c r="G69" s="5">
        <f t="shared" si="8"/>
        <v>0.74</v>
      </c>
      <c r="H69" s="5">
        <f t="shared" si="8"/>
        <v>0.22</v>
      </c>
      <c r="I69" s="5">
        <f t="shared" si="8"/>
        <v>0.37</v>
      </c>
      <c r="J69" s="5">
        <f t="shared" si="8"/>
        <v>0.23</v>
      </c>
      <c r="K69" s="5">
        <f t="shared" si="8"/>
        <v>0.28000000000000003</v>
      </c>
      <c r="L69" s="5">
        <f t="shared" si="8"/>
        <v>1.28</v>
      </c>
      <c r="M69" s="5">
        <f t="shared" si="8"/>
        <v>0.36</v>
      </c>
    </row>
    <row r="70" spans="1:13" x14ac:dyDescent="0.25">
      <c r="A70" s="2" t="s">
        <v>1</v>
      </c>
      <c r="B70" t="str">
        <f t="shared" si="9"/>
        <v>1995 - 2009</v>
      </c>
      <c r="C70" s="5">
        <f t="shared" si="9"/>
        <v>270000</v>
      </c>
      <c r="D70" s="5">
        <f t="shared" si="8"/>
        <v>2110000</v>
      </c>
      <c r="E70" s="5">
        <f t="shared" si="8"/>
        <v>160000000</v>
      </c>
      <c r="F70" s="5">
        <f t="shared" si="8"/>
        <v>0.44</v>
      </c>
      <c r="G70" s="5">
        <f t="shared" si="8"/>
        <v>0.74</v>
      </c>
      <c r="H70" s="5">
        <f t="shared" si="8"/>
        <v>0.22</v>
      </c>
      <c r="I70" s="5">
        <f t="shared" si="8"/>
        <v>0.37</v>
      </c>
      <c r="J70" s="5">
        <f t="shared" si="8"/>
        <v>0.23</v>
      </c>
      <c r="K70" s="5">
        <f t="shared" si="8"/>
        <v>0.28000000000000003</v>
      </c>
      <c r="L70" s="5">
        <f t="shared" si="8"/>
        <v>1.28</v>
      </c>
      <c r="M70" s="5">
        <f t="shared" si="8"/>
        <v>0.36</v>
      </c>
    </row>
    <row r="71" spans="1:13" x14ac:dyDescent="0.25">
      <c r="A71" s="2" t="s">
        <v>19</v>
      </c>
      <c r="B71" t="str">
        <f t="shared" si="9"/>
        <v>1995 - 2009</v>
      </c>
      <c r="C71" s="5">
        <f t="shared" si="9"/>
        <v>270000</v>
      </c>
      <c r="D71" s="5">
        <f t="shared" si="8"/>
        <v>2110000</v>
      </c>
      <c r="E71" s="5">
        <f t="shared" si="8"/>
        <v>160000000</v>
      </c>
      <c r="F71" s="5">
        <f t="shared" si="8"/>
        <v>0.44</v>
      </c>
      <c r="G71" s="5">
        <f t="shared" si="8"/>
        <v>0.74</v>
      </c>
      <c r="H71" s="5">
        <f t="shared" si="8"/>
        <v>0.22</v>
      </c>
      <c r="I71" s="5">
        <f t="shared" si="8"/>
        <v>0.37</v>
      </c>
      <c r="J71" s="5">
        <f t="shared" si="8"/>
        <v>0.23</v>
      </c>
      <c r="K71" s="5">
        <f t="shared" si="8"/>
        <v>0.28000000000000003</v>
      </c>
      <c r="L71" s="5">
        <f t="shared" si="8"/>
        <v>1.28</v>
      </c>
      <c r="M71" s="5">
        <f t="shared" si="8"/>
        <v>0.36</v>
      </c>
    </row>
    <row r="72" spans="1:13" x14ac:dyDescent="0.25">
      <c r="A72" s="2" t="s">
        <v>15</v>
      </c>
      <c r="B72" t="str">
        <f t="shared" si="9"/>
        <v>1995 - 2009</v>
      </c>
      <c r="C72" s="5">
        <f t="shared" si="9"/>
        <v>270000</v>
      </c>
      <c r="D72" s="5">
        <f t="shared" si="8"/>
        <v>2110000</v>
      </c>
      <c r="E72" s="5">
        <f t="shared" si="8"/>
        <v>160000000</v>
      </c>
      <c r="F72" s="5">
        <f t="shared" si="8"/>
        <v>0.44</v>
      </c>
      <c r="G72" s="5">
        <f t="shared" si="8"/>
        <v>0.74</v>
      </c>
      <c r="H72" s="5">
        <f t="shared" si="8"/>
        <v>0.22</v>
      </c>
      <c r="I72" s="5">
        <f t="shared" si="8"/>
        <v>0.37</v>
      </c>
      <c r="J72" s="5">
        <f t="shared" si="8"/>
        <v>0.23</v>
      </c>
      <c r="K72" s="5">
        <f t="shared" si="8"/>
        <v>0.28000000000000003</v>
      </c>
      <c r="L72" s="5">
        <f t="shared" si="8"/>
        <v>1.28</v>
      </c>
      <c r="M72" s="5">
        <f t="shared" si="8"/>
        <v>0.36</v>
      </c>
    </row>
    <row r="73" spans="1:13" x14ac:dyDescent="0.25">
      <c r="A73" s="2" t="s">
        <v>4</v>
      </c>
      <c r="B73" t="str">
        <f t="shared" si="9"/>
        <v>1995 - 2009</v>
      </c>
      <c r="C73" s="5">
        <f t="shared" si="9"/>
        <v>270000</v>
      </c>
      <c r="D73" s="5">
        <f t="shared" si="8"/>
        <v>2110000</v>
      </c>
      <c r="E73" s="5">
        <f t="shared" si="8"/>
        <v>160000000</v>
      </c>
      <c r="F73" s="5">
        <f t="shared" si="8"/>
        <v>0.44</v>
      </c>
      <c r="G73" s="5">
        <f t="shared" si="8"/>
        <v>0.74</v>
      </c>
      <c r="H73" s="5">
        <f t="shared" si="8"/>
        <v>0.22</v>
      </c>
      <c r="I73" s="5">
        <f t="shared" si="8"/>
        <v>0.37</v>
      </c>
      <c r="J73" s="5">
        <f t="shared" si="8"/>
        <v>0.23</v>
      </c>
      <c r="K73" s="5">
        <f t="shared" si="8"/>
        <v>0.28000000000000003</v>
      </c>
      <c r="L73" s="5">
        <f t="shared" si="8"/>
        <v>1.28</v>
      </c>
      <c r="M73" s="5">
        <f t="shared" si="8"/>
        <v>0.36</v>
      </c>
    </row>
    <row r="74" spans="1:13" x14ac:dyDescent="0.25">
      <c r="A74" s="2" t="s">
        <v>28</v>
      </c>
      <c r="B74" t="str">
        <f t="shared" si="9"/>
        <v>1995 - 2009</v>
      </c>
      <c r="C74" s="5">
        <f t="shared" si="9"/>
        <v>270000</v>
      </c>
      <c r="D74" s="5">
        <f t="shared" si="8"/>
        <v>2110000</v>
      </c>
      <c r="E74" s="5">
        <f t="shared" si="8"/>
        <v>160000000</v>
      </c>
      <c r="F74" s="5">
        <f t="shared" si="8"/>
        <v>0.44</v>
      </c>
      <c r="G74" s="5">
        <f t="shared" si="8"/>
        <v>0.74</v>
      </c>
      <c r="H74" s="5">
        <f t="shared" si="8"/>
        <v>0.22</v>
      </c>
      <c r="I74" s="5">
        <f t="shared" si="8"/>
        <v>0.37</v>
      </c>
      <c r="J74" s="5">
        <f t="shared" si="8"/>
        <v>0.23</v>
      </c>
      <c r="K74" s="5">
        <f t="shared" si="8"/>
        <v>0.28000000000000003</v>
      </c>
      <c r="L74" s="5">
        <f t="shared" si="8"/>
        <v>1.28</v>
      </c>
      <c r="M74" s="5">
        <f t="shared" si="8"/>
        <v>0.36</v>
      </c>
    </row>
    <row r="75" spans="1:13" x14ac:dyDescent="0.25">
      <c r="A75" s="2" t="s">
        <v>24</v>
      </c>
      <c r="B75" t="str">
        <f t="shared" si="9"/>
        <v>1995 - 2009</v>
      </c>
      <c r="C75" s="5">
        <f t="shared" si="9"/>
        <v>270000</v>
      </c>
      <c r="D75" s="5">
        <f t="shared" si="8"/>
        <v>2110000</v>
      </c>
      <c r="E75" s="5">
        <f t="shared" si="8"/>
        <v>160000000</v>
      </c>
      <c r="F75" s="5">
        <f t="shared" si="8"/>
        <v>0.44</v>
      </c>
      <c r="G75" s="5">
        <f t="shared" si="8"/>
        <v>0.74</v>
      </c>
      <c r="H75" s="5">
        <f t="shared" si="8"/>
        <v>0.22</v>
      </c>
      <c r="I75" s="5">
        <f t="shared" si="8"/>
        <v>0.37</v>
      </c>
      <c r="J75" s="5">
        <f t="shared" si="8"/>
        <v>0.23</v>
      </c>
      <c r="K75" s="5">
        <f t="shared" si="8"/>
        <v>0.28000000000000003</v>
      </c>
      <c r="L75" s="5">
        <f t="shared" si="8"/>
        <v>1.28</v>
      </c>
      <c r="M75" s="5">
        <f t="shared" si="8"/>
        <v>0.36</v>
      </c>
    </row>
    <row r="76" spans="1:13" x14ac:dyDescent="0.25">
      <c r="A76" s="2" t="s">
        <v>21</v>
      </c>
      <c r="B76" t="str">
        <f t="shared" si="9"/>
        <v>1995 - 2009</v>
      </c>
      <c r="C76" s="5">
        <f t="shared" si="9"/>
        <v>270000</v>
      </c>
      <c r="D76" s="5">
        <f t="shared" si="8"/>
        <v>2110000</v>
      </c>
      <c r="E76" s="5">
        <f t="shared" si="8"/>
        <v>160000000</v>
      </c>
      <c r="F76" s="5">
        <f t="shared" si="8"/>
        <v>0.44</v>
      </c>
      <c r="G76" s="5">
        <f t="shared" si="8"/>
        <v>0.74</v>
      </c>
      <c r="H76" s="5">
        <f t="shared" si="8"/>
        <v>0.22</v>
      </c>
      <c r="I76" s="5">
        <f t="shared" si="8"/>
        <v>0.37</v>
      </c>
      <c r="J76" s="5">
        <f t="shared" si="8"/>
        <v>0.23</v>
      </c>
      <c r="K76" s="5">
        <f t="shared" si="8"/>
        <v>0.28000000000000003</v>
      </c>
      <c r="L76" s="5">
        <f t="shared" si="8"/>
        <v>1.28</v>
      </c>
      <c r="M76" s="5">
        <f t="shared" si="8"/>
        <v>0.36</v>
      </c>
    </row>
    <row r="77" spans="1:13" x14ac:dyDescent="0.25">
      <c r="A77" s="2" t="s">
        <v>6</v>
      </c>
      <c r="B77" t="str">
        <f t="shared" si="9"/>
        <v>1995 - 2009</v>
      </c>
      <c r="C77" s="5">
        <f t="shared" si="9"/>
        <v>270000</v>
      </c>
      <c r="D77" s="5">
        <f t="shared" si="8"/>
        <v>2110000</v>
      </c>
      <c r="E77" s="5">
        <f t="shared" si="8"/>
        <v>160000000</v>
      </c>
      <c r="F77" s="5">
        <f t="shared" si="8"/>
        <v>0.44</v>
      </c>
      <c r="G77" s="5">
        <f t="shared" si="8"/>
        <v>0.74</v>
      </c>
      <c r="H77" s="5">
        <f t="shared" si="8"/>
        <v>0.22</v>
      </c>
      <c r="I77" s="5">
        <f t="shared" si="8"/>
        <v>0.37</v>
      </c>
      <c r="J77" s="5">
        <f t="shared" si="8"/>
        <v>0.23</v>
      </c>
      <c r="K77" s="5">
        <f t="shared" si="8"/>
        <v>0.28000000000000003</v>
      </c>
      <c r="L77" s="5">
        <f t="shared" si="8"/>
        <v>1.28</v>
      </c>
      <c r="M77" s="5">
        <f t="shared" si="8"/>
        <v>0.36</v>
      </c>
    </row>
    <row r="78" spans="1:13" x14ac:dyDescent="0.25">
      <c r="A78" s="2" t="s">
        <v>25</v>
      </c>
      <c r="B78" t="str">
        <f t="shared" ref="B78:H88" si="10">B77</f>
        <v>1995 - 2009</v>
      </c>
      <c r="C78" s="5">
        <f t="shared" si="10"/>
        <v>270000</v>
      </c>
      <c r="D78" s="5">
        <f t="shared" si="8"/>
        <v>2110000</v>
      </c>
      <c r="E78" s="5">
        <f t="shared" si="8"/>
        <v>160000000</v>
      </c>
      <c r="F78" s="5">
        <f t="shared" si="8"/>
        <v>0.44</v>
      </c>
      <c r="G78" s="5">
        <f t="shared" si="8"/>
        <v>0.74</v>
      </c>
      <c r="H78" s="5">
        <f t="shared" si="8"/>
        <v>0.22</v>
      </c>
      <c r="I78" s="5">
        <f t="shared" si="8"/>
        <v>0.37</v>
      </c>
      <c r="J78" s="5">
        <f t="shared" si="8"/>
        <v>0.23</v>
      </c>
      <c r="K78" s="5">
        <f t="shared" si="8"/>
        <v>0.28000000000000003</v>
      </c>
      <c r="L78" s="5">
        <f t="shared" si="8"/>
        <v>1.28</v>
      </c>
      <c r="M78" s="5">
        <f t="shared" si="8"/>
        <v>0.36</v>
      </c>
    </row>
    <row r="79" spans="1:13" x14ac:dyDescent="0.25">
      <c r="A79" s="2" t="s">
        <v>5</v>
      </c>
      <c r="B79" t="str">
        <f t="shared" si="10"/>
        <v>1995 - 2009</v>
      </c>
      <c r="C79" s="5">
        <f t="shared" si="10"/>
        <v>270000</v>
      </c>
      <c r="D79" s="5">
        <f t="shared" si="8"/>
        <v>2110000</v>
      </c>
      <c r="E79" s="5">
        <f t="shared" si="8"/>
        <v>160000000</v>
      </c>
      <c r="F79" s="5">
        <f t="shared" si="8"/>
        <v>0.44</v>
      </c>
      <c r="G79" s="5">
        <f t="shared" si="8"/>
        <v>0.74</v>
      </c>
      <c r="H79" s="5">
        <f t="shared" si="8"/>
        <v>0.22</v>
      </c>
      <c r="I79" s="5">
        <f t="shared" si="8"/>
        <v>0.37</v>
      </c>
      <c r="J79" s="5">
        <f t="shared" si="8"/>
        <v>0.23</v>
      </c>
      <c r="K79" s="5">
        <f t="shared" si="8"/>
        <v>0.28000000000000003</v>
      </c>
      <c r="L79" s="5">
        <f t="shared" si="8"/>
        <v>1.28</v>
      </c>
      <c r="M79" s="5">
        <f t="shared" si="8"/>
        <v>0.36</v>
      </c>
    </row>
    <row r="80" spans="1:13" x14ac:dyDescent="0.25">
      <c r="A80" s="2" t="s">
        <v>11</v>
      </c>
      <c r="B80" t="str">
        <f t="shared" si="10"/>
        <v>1995 - 2009</v>
      </c>
      <c r="C80" s="5">
        <f t="shared" si="10"/>
        <v>270000</v>
      </c>
      <c r="D80" s="5">
        <f t="shared" si="8"/>
        <v>2110000</v>
      </c>
      <c r="E80" s="5">
        <f t="shared" si="8"/>
        <v>160000000</v>
      </c>
      <c r="F80" s="5">
        <f t="shared" si="8"/>
        <v>0.44</v>
      </c>
      <c r="G80" s="5">
        <f t="shared" si="8"/>
        <v>0.74</v>
      </c>
      <c r="H80" s="5">
        <f t="shared" si="8"/>
        <v>0.22</v>
      </c>
      <c r="I80" s="5">
        <f t="shared" si="8"/>
        <v>0.37</v>
      </c>
      <c r="J80" s="5">
        <f t="shared" si="8"/>
        <v>0.23</v>
      </c>
      <c r="K80" s="5">
        <f t="shared" si="8"/>
        <v>0.28000000000000003</v>
      </c>
      <c r="L80" s="5">
        <f t="shared" si="8"/>
        <v>1.28</v>
      </c>
      <c r="M80" s="5">
        <f t="shared" si="8"/>
        <v>0.36</v>
      </c>
    </row>
    <row r="81" spans="1:13" x14ac:dyDescent="0.25">
      <c r="A81" s="2" t="s">
        <v>13</v>
      </c>
      <c r="B81" t="str">
        <f t="shared" si="10"/>
        <v>1995 - 2009</v>
      </c>
      <c r="C81" s="5">
        <f t="shared" si="10"/>
        <v>270000</v>
      </c>
      <c r="D81" s="5">
        <f t="shared" si="8"/>
        <v>2110000</v>
      </c>
      <c r="E81" s="5">
        <f t="shared" si="8"/>
        <v>160000000</v>
      </c>
      <c r="F81" s="5">
        <f t="shared" si="8"/>
        <v>0.44</v>
      </c>
      <c r="G81" s="5">
        <f t="shared" si="8"/>
        <v>0.74</v>
      </c>
      <c r="H81" s="5">
        <f t="shared" si="8"/>
        <v>0.22</v>
      </c>
      <c r="I81" s="5">
        <f t="shared" si="8"/>
        <v>0.37</v>
      </c>
      <c r="J81" s="5">
        <f t="shared" si="8"/>
        <v>0.23</v>
      </c>
      <c r="K81" s="5">
        <f t="shared" si="8"/>
        <v>0.28000000000000003</v>
      </c>
      <c r="L81" s="5">
        <f t="shared" si="8"/>
        <v>1.28</v>
      </c>
      <c r="M81" s="5">
        <f t="shared" si="8"/>
        <v>0.36</v>
      </c>
    </row>
    <row r="82" spans="1:13" x14ac:dyDescent="0.25">
      <c r="A82" s="2" t="s">
        <v>12</v>
      </c>
      <c r="B82" t="str">
        <f t="shared" si="10"/>
        <v>1995 - 2009</v>
      </c>
      <c r="C82" s="5">
        <f t="shared" si="10"/>
        <v>270000</v>
      </c>
      <c r="D82" s="5">
        <f t="shared" si="8"/>
        <v>2110000</v>
      </c>
      <c r="E82" s="5">
        <f t="shared" si="8"/>
        <v>160000000</v>
      </c>
      <c r="F82" s="5">
        <f t="shared" si="8"/>
        <v>0.44</v>
      </c>
      <c r="G82" s="5">
        <f t="shared" si="8"/>
        <v>0.74</v>
      </c>
      <c r="H82" s="5">
        <f t="shared" si="8"/>
        <v>0.22</v>
      </c>
      <c r="I82" s="5">
        <f t="shared" si="8"/>
        <v>0.37</v>
      </c>
      <c r="J82" s="5">
        <f t="shared" si="8"/>
        <v>0.23</v>
      </c>
      <c r="K82" s="5">
        <f t="shared" si="8"/>
        <v>0.28000000000000003</v>
      </c>
      <c r="L82" s="5">
        <f t="shared" si="8"/>
        <v>1.28</v>
      </c>
      <c r="M82" s="5">
        <f t="shared" si="8"/>
        <v>0.36</v>
      </c>
    </row>
    <row r="83" spans="1:13" x14ac:dyDescent="0.25">
      <c r="A83" s="2" t="s">
        <v>17</v>
      </c>
      <c r="B83" t="str">
        <f t="shared" si="10"/>
        <v>1995 - 2009</v>
      </c>
      <c r="C83" s="5">
        <f t="shared" si="10"/>
        <v>270000</v>
      </c>
      <c r="D83" s="5">
        <f t="shared" si="8"/>
        <v>2110000</v>
      </c>
      <c r="E83" s="5">
        <f t="shared" si="8"/>
        <v>160000000</v>
      </c>
      <c r="F83" s="5">
        <f t="shared" si="8"/>
        <v>0.44</v>
      </c>
      <c r="G83" s="5">
        <f t="shared" si="8"/>
        <v>0.74</v>
      </c>
      <c r="H83" s="5">
        <f t="shared" si="8"/>
        <v>0.22</v>
      </c>
      <c r="I83" s="5">
        <f t="shared" si="8"/>
        <v>0.37</v>
      </c>
      <c r="J83" s="5">
        <f t="shared" si="8"/>
        <v>0.23</v>
      </c>
      <c r="K83" s="5">
        <f t="shared" si="8"/>
        <v>0.28000000000000003</v>
      </c>
      <c r="L83" s="5">
        <f t="shared" si="8"/>
        <v>1.28</v>
      </c>
      <c r="M83" s="5">
        <f t="shared" si="8"/>
        <v>0.36</v>
      </c>
    </row>
    <row r="84" spans="1:13" x14ac:dyDescent="0.25">
      <c r="A84" s="2" t="s">
        <v>7</v>
      </c>
      <c r="B84" t="str">
        <f t="shared" si="10"/>
        <v>1995 - 2009</v>
      </c>
      <c r="C84" s="5">
        <f t="shared" si="10"/>
        <v>270000</v>
      </c>
      <c r="D84" s="5">
        <f t="shared" si="8"/>
        <v>2110000</v>
      </c>
      <c r="E84" s="5">
        <f t="shared" si="8"/>
        <v>160000000</v>
      </c>
      <c r="F84" s="5">
        <f t="shared" si="8"/>
        <v>0.44</v>
      </c>
      <c r="G84" s="5">
        <f t="shared" si="8"/>
        <v>0.74</v>
      </c>
      <c r="H84" s="5">
        <f t="shared" si="8"/>
        <v>0.22</v>
      </c>
      <c r="I84" s="5">
        <f t="shared" si="8"/>
        <v>0.37</v>
      </c>
      <c r="J84" s="5">
        <f t="shared" si="8"/>
        <v>0.23</v>
      </c>
      <c r="K84" s="5">
        <f t="shared" si="8"/>
        <v>0.28000000000000003</v>
      </c>
      <c r="L84" s="5">
        <f t="shared" si="8"/>
        <v>1.28</v>
      </c>
      <c r="M84" s="5">
        <f t="shared" si="8"/>
        <v>0.36</v>
      </c>
    </row>
    <row r="85" spans="1:13" x14ac:dyDescent="0.25">
      <c r="A85" s="2" t="s">
        <v>27</v>
      </c>
      <c r="B85" t="str">
        <f t="shared" si="10"/>
        <v>1995 - 2009</v>
      </c>
      <c r="C85" s="5">
        <f t="shared" si="10"/>
        <v>270000</v>
      </c>
      <c r="D85" s="5">
        <f t="shared" si="8"/>
        <v>2110000</v>
      </c>
      <c r="E85" s="5">
        <f t="shared" si="8"/>
        <v>160000000</v>
      </c>
      <c r="F85" s="5">
        <f t="shared" si="8"/>
        <v>0.44</v>
      </c>
      <c r="G85" s="5">
        <f t="shared" si="8"/>
        <v>0.74</v>
      </c>
      <c r="H85" s="5">
        <f t="shared" si="8"/>
        <v>0.22</v>
      </c>
      <c r="I85" s="5">
        <f t="shared" si="8"/>
        <v>0.37</v>
      </c>
      <c r="J85" s="5">
        <f t="shared" si="8"/>
        <v>0.23</v>
      </c>
      <c r="K85" s="5">
        <f t="shared" si="8"/>
        <v>0.28000000000000003</v>
      </c>
      <c r="L85" s="5">
        <f t="shared" si="8"/>
        <v>1.28</v>
      </c>
      <c r="M85" s="5">
        <f t="shared" si="8"/>
        <v>0.36</v>
      </c>
    </row>
    <row r="86" spans="1:13" x14ac:dyDescent="0.25">
      <c r="A86" s="2" t="s">
        <v>18</v>
      </c>
      <c r="B86" t="str">
        <f t="shared" si="10"/>
        <v>1995 - 2009</v>
      </c>
      <c r="C86" s="5">
        <f t="shared" si="10"/>
        <v>270000</v>
      </c>
      <c r="D86" s="5">
        <f t="shared" si="8"/>
        <v>2110000</v>
      </c>
      <c r="E86" s="5">
        <f t="shared" si="8"/>
        <v>160000000</v>
      </c>
      <c r="F86" s="5">
        <f t="shared" si="8"/>
        <v>0.44</v>
      </c>
      <c r="G86" s="5">
        <f t="shared" si="8"/>
        <v>0.74</v>
      </c>
      <c r="H86" s="5">
        <f t="shared" si="8"/>
        <v>0.22</v>
      </c>
      <c r="I86" s="5">
        <f t="shared" ref="I86:M88" si="11">I85</f>
        <v>0.37</v>
      </c>
      <c r="J86" s="5">
        <f t="shared" si="11"/>
        <v>0.23</v>
      </c>
      <c r="K86" s="5">
        <f t="shared" si="11"/>
        <v>0.28000000000000003</v>
      </c>
      <c r="L86" s="5">
        <f t="shared" si="11"/>
        <v>1.28</v>
      </c>
      <c r="M86" s="5">
        <f t="shared" si="11"/>
        <v>0.36</v>
      </c>
    </row>
    <row r="87" spans="1:13" x14ac:dyDescent="0.25">
      <c r="A87" s="2" t="s">
        <v>3</v>
      </c>
      <c r="B87" t="str">
        <f t="shared" si="10"/>
        <v>1995 - 2009</v>
      </c>
      <c r="C87" s="5">
        <f t="shared" si="10"/>
        <v>270000</v>
      </c>
      <c r="D87" s="5">
        <f t="shared" si="10"/>
        <v>2110000</v>
      </c>
      <c r="E87" s="5">
        <f t="shared" si="10"/>
        <v>160000000</v>
      </c>
      <c r="F87" s="5">
        <f t="shared" si="10"/>
        <v>0.44</v>
      </c>
      <c r="G87" s="5">
        <f t="shared" si="10"/>
        <v>0.74</v>
      </c>
      <c r="H87" s="5">
        <f t="shared" si="10"/>
        <v>0.22</v>
      </c>
      <c r="I87" s="5">
        <f t="shared" si="11"/>
        <v>0.37</v>
      </c>
      <c r="J87" s="5">
        <f t="shared" si="11"/>
        <v>0.23</v>
      </c>
      <c r="K87" s="5">
        <f t="shared" si="11"/>
        <v>0.28000000000000003</v>
      </c>
      <c r="L87" s="5">
        <f t="shared" si="11"/>
        <v>1.28</v>
      </c>
      <c r="M87" s="5">
        <f t="shared" si="11"/>
        <v>0.36</v>
      </c>
    </row>
    <row r="88" spans="1:13" x14ac:dyDescent="0.25">
      <c r="A88" s="2" t="s">
        <v>30</v>
      </c>
      <c r="B88" t="str">
        <f t="shared" si="10"/>
        <v>1995 - 2009</v>
      </c>
      <c r="C88" s="5">
        <f t="shared" si="10"/>
        <v>270000</v>
      </c>
      <c r="D88" s="5">
        <f t="shared" si="10"/>
        <v>2110000</v>
      </c>
      <c r="E88" s="5">
        <f t="shared" si="10"/>
        <v>160000000</v>
      </c>
      <c r="F88" s="5">
        <f t="shared" si="10"/>
        <v>0.44</v>
      </c>
      <c r="G88" s="5">
        <f t="shared" si="10"/>
        <v>0.74</v>
      </c>
      <c r="H88" s="5">
        <f t="shared" si="10"/>
        <v>0.22</v>
      </c>
      <c r="I88" s="5">
        <f t="shared" si="11"/>
        <v>0.37</v>
      </c>
      <c r="J88" s="5">
        <f t="shared" si="11"/>
        <v>0.23</v>
      </c>
      <c r="K88" s="5">
        <f t="shared" si="11"/>
        <v>0.28000000000000003</v>
      </c>
      <c r="L88" s="5">
        <f t="shared" si="11"/>
        <v>1.28</v>
      </c>
      <c r="M88" s="5">
        <f t="shared" si="11"/>
        <v>0.36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1B14-66FA-44DC-9233-B563B196A798}">
  <dimension ref="A1:Q13"/>
  <sheetViews>
    <sheetView workbookViewId="0">
      <selection activeCell="L1" sqref="L1"/>
    </sheetView>
  </sheetViews>
  <sheetFormatPr defaultRowHeight="15" x14ac:dyDescent="0.25"/>
  <cols>
    <col min="1" max="1" width="9.42578125" customWidth="1"/>
    <col min="2" max="2" width="18.5703125" bestFit="1" customWidth="1"/>
    <col min="3" max="3" width="13.7109375" customWidth="1"/>
    <col min="4" max="15" width="13.5703125" customWidth="1"/>
    <col min="16" max="16" width="7.5703125" bestFit="1" customWidth="1"/>
  </cols>
  <sheetData>
    <row r="1" spans="1:17" ht="75.75" thickBot="1" x14ac:dyDescent="0.3">
      <c r="A1" s="7" t="s">
        <v>59</v>
      </c>
      <c r="B1" s="7" t="s">
        <v>75</v>
      </c>
      <c r="C1" s="7" t="s">
        <v>76</v>
      </c>
      <c r="D1" s="12" t="s">
        <v>77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7" t="s">
        <v>71</v>
      </c>
      <c r="M1" s="7" t="s">
        <v>72</v>
      </c>
      <c r="N1" s="7" t="s">
        <v>73</v>
      </c>
      <c r="O1" s="7" t="s">
        <v>74</v>
      </c>
    </row>
    <row r="2" spans="1:17" x14ac:dyDescent="0.25">
      <c r="A2" s="13" t="s">
        <v>42</v>
      </c>
      <c r="B2" s="13" t="s">
        <v>61</v>
      </c>
      <c r="C2" s="13" t="s">
        <v>78</v>
      </c>
      <c r="D2" s="14" t="s">
        <v>79</v>
      </c>
      <c r="E2" s="8">
        <v>9610000</v>
      </c>
      <c r="F2" s="8">
        <v>12450000</v>
      </c>
      <c r="G2" s="8">
        <v>1285000000</v>
      </c>
      <c r="H2" s="9">
        <v>0.83</v>
      </c>
      <c r="I2" s="9">
        <v>1.04</v>
      </c>
      <c r="J2" s="9">
        <v>0.22</v>
      </c>
      <c r="K2" s="9">
        <v>0.68</v>
      </c>
      <c r="L2" s="9">
        <v>0.77</v>
      </c>
      <c r="M2" s="9">
        <v>1.1499999999999999</v>
      </c>
      <c r="N2" s="9">
        <v>2.64</v>
      </c>
      <c r="O2" s="9">
        <v>1.05</v>
      </c>
      <c r="P2" s="18" t="s">
        <v>95</v>
      </c>
      <c r="Q2" s="2" t="s">
        <v>96</v>
      </c>
    </row>
    <row r="3" spans="1:17" x14ac:dyDescent="0.25">
      <c r="A3" s="15" t="s">
        <v>42</v>
      </c>
      <c r="B3" s="15" t="s">
        <v>62</v>
      </c>
      <c r="C3" s="15" t="s">
        <v>78</v>
      </c>
      <c r="D3" s="16" t="s">
        <v>80</v>
      </c>
      <c r="E3" s="10">
        <v>2710000</v>
      </c>
      <c r="F3" s="10">
        <v>3160000</v>
      </c>
      <c r="G3" s="10">
        <v>372000000</v>
      </c>
      <c r="H3" s="11">
        <v>0.75</v>
      </c>
      <c r="I3" s="11">
        <v>0.94</v>
      </c>
      <c r="J3" s="11">
        <v>0.23</v>
      </c>
      <c r="K3" s="11">
        <v>0.64</v>
      </c>
      <c r="L3" s="11">
        <v>0.4</v>
      </c>
      <c r="M3" s="11">
        <v>0.64</v>
      </c>
      <c r="N3" s="11">
        <v>2.37</v>
      </c>
      <c r="O3" s="11">
        <v>0.71</v>
      </c>
      <c r="P3" s="18" t="s">
        <v>95</v>
      </c>
      <c r="Q3" s="2" t="s">
        <v>96</v>
      </c>
    </row>
    <row r="4" spans="1:17" x14ac:dyDescent="0.25">
      <c r="A4" s="13" t="s">
        <v>42</v>
      </c>
      <c r="B4" s="13" t="s">
        <v>63</v>
      </c>
      <c r="C4" s="13" t="s">
        <v>78</v>
      </c>
      <c r="D4" s="14" t="s">
        <v>81</v>
      </c>
      <c r="E4" s="8">
        <v>2670000</v>
      </c>
      <c r="F4" s="8">
        <v>2980000</v>
      </c>
      <c r="G4" s="8">
        <v>365000000</v>
      </c>
      <c r="H4" s="9">
        <v>0.7</v>
      </c>
      <c r="I4" s="9">
        <v>0.97</v>
      </c>
      <c r="J4" s="9">
        <v>0.22</v>
      </c>
      <c r="K4" s="9">
        <v>0.57999999999999996</v>
      </c>
      <c r="L4" s="9">
        <v>0.23</v>
      </c>
      <c r="M4" s="9">
        <v>0.28000000000000003</v>
      </c>
      <c r="N4" s="9">
        <v>1.28</v>
      </c>
      <c r="O4" s="9">
        <v>0.36</v>
      </c>
      <c r="P4" s="18" t="s">
        <v>95</v>
      </c>
      <c r="Q4" s="2" t="s">
        <v>96</v>
      </c>
    </row>
    <row r="5" spans="1:17" x14ac:dyDescent="0.25">
      <c r="A5" s="15" t="s">
        <v>42</v>
      </c>
      <c r="B5" s="15" t="s">
        <v>61</v>
      </c>
      <c r="C5" s="15" t="s">
        <v>82</v>
      </c>
      <c r="D5" s="16" t="s">
        <v>83</v>
      </c>
      <c r="E5" s="10">
        <v>2340000</v>
      </c>
      <c r="F5" s="10">
        <v>14820000</v>
      </c>
      <c r="G5" s="10">
        <v>965000000</v>
      </c>
      <c r="H5" s="11">
        <v>0.43</v>
      </c>
      <c r="I5" s="11">
        <v>0.76</v>
      </c>
      <c r="J5" s="11">
        <v>0.19</v>
      </c>
      <c r="K5" s="11">
        <v>0.37</v>
      </c>
      <c r="L5" s="11">
        <v>0.77</v>
      </c>
      <c r="M5" s="11">
        <v>1.1499999999999999</v>
      </c>
      <c r="N5" s="11">
        <v>2.64</v>
      </c>
      <c r="O5" s="11">
        <v>1.05</v>
      </c>
      <c r="P5" s="18" t="s">
        <v>95</v>
      </c>
      <c r="Q5" s="2" t="s">
        <v>96</v>
      </c>
    </row>
    <row r="6" spans="1:17" x14ac:dyDescent="0.25">
      <c r="A6" s="13" t="s">
        <v>42</v>
      </c>
      <c r="B6" s="13" t="s">
        <v>62</v>
      </c>
      <c r="C6" s="13" t="s">
        <v>82</v>
      </c>
      <c r="D6" s="14" t="s">
        <v>84</v>
      </c>
      <c r="E6" s="8">
        <v>440000</v>
      </c>
      <c r="F6" s="8">
        <v>3910000</v>
      </c>
      <c r="G6" s="8">
        <v>268000000</v>
      </c>
      <c r="H6" s="9">
        <v>0.48</v>
      </c>
      <c r="I6" s="9">
        <v>0.72</v>
      </c>
      <c r="J6" s="9">
        <v>0.22</v>
      </c>
      <c r="K6" s="9">
        <v>0.45</v>
      </c>
      <c r="L6" s="9">
        <v>0.4</v>
      </c>
      <c r="M6" s="9">
        <v>0.64</v>
      </c>
      <c r="N6" s="9">
        <v>2.37</v>
      </c>
      <c r="O6" s="9">
        <v>0.71</v>
      </c>
      <c r="P6" s="18" t="s">
        <v>95</v>
      </c>
      <c r="Q6" s="2" t="s">
        <v>96</v>
      </c>
    </row>
    <row r="7" spans="1:17" x14ac:dyDescent="0.25">
      <c r="A7" s="15" t="s">
        <v>42</v>
      </c>
      <c r="B7" s="15" t="s">
        <v>63</v>
      </c>
      <c r="C7" s="15" t="s">
        <v>82</v>
      </c>
      <c r="D7" s="16" t="s">
        <v>85</v>
      </c>
      <c r="E7" s="10">
        <v>270000</v>
      </c>
      <c r="F7" s="10">
        <v>2110000</v>
      </c>
      <c r="G7" s="10">
        <v>160000000</v>
      </c>
      <c r="H7" s="11">
        <v>0.44</v>
      </c>
      <c r="I7" s="11">
        <v>0.74</v>
      </c>
      <c r="J7" s="11">
        <v>0.22</v>
      </c>
      <c r="K7" s="11">
        <v>0.37</v>
      </c>
      <c r="L7" s="11">
        <v>0.23</v>
      </c>
      <c r="M7" s="11">
        <v>0.28000000000000003</v>
      </c>
      <c r="N7" s="11">
        <v>1.28</v>
      </c>
      <c r="O7" s="11">
        <v>0.36</v>
      </c>
      <c r="P7" s="18" t="s">
        <v>95</v>
      </c>
      <c r="Q7" s="2" t="s">
        <v>96</v>
      </c>
    </row>
    <row r="8" spans="1:17" x14ac:dyDescent="0.25">
      <c r="A8" s="13" t="s">
        <v>40</v>
      </c>
      <c r="B8" s="13" t="s">
        <v>86</v>
      </c>
      <c r="C8" s="13" t="s">
        <v>78</v>
      </c>
      <c r="D8" s="14" t="s">
        <v>87</v>
      </c>
      <c r="E8" s="8">
        <f>593000+374000</f>
        <v>967000</v>
      </c>
      <c r="F8" s="8" t="s">
        <v>60</v>
      </c>
      <c r="G8" s="8">
        <f>(60.5+38.1)*1000000</f>
        <v>98600000</v>
      </c>
      <c r="H8" s="17">
        <f>+H2</f>
        <v>0.83</v>
      </c>
      <c r="I8" s="17">
        <f t="shared" ref="I8:K8" si="0">+I2</f>
        <v>1.04</v>
      </c>
      <c r="J8" s="17">
        <f t="shared" si="0"/>
        <v>0.22</v>
      </c>
      <c r="K8" s="17">
        <f t="shared" si="0"/>
        <v>0.68</v>
      </c>
      <c r="L8" s="9">
        <v>2.5</v>
      </c>
      <c r="M8" s="9">
        <v>1.6</v>
      </c>
      <c r="N8" s="9">
        <v>4.0999999999999996</v>
      </c>
      <c r="O8" s="9">
        <v>2.4</v>
      </c>
      <c r="P8" s="18" t="s">
        <v>95</v>
      </c>
      <c r="Q8" s="2" t="s">
        <v>97</v>
      </c>
    </row>
    <row r="9" spans="1:17" x14ac:dyDescent="0.25">
      <c r="A9" s="15" t="s">
        <v>40</v>
      </c>
      <c r="B9" s="15" t="s">
        <v>88</v>
      </c>
      <c r="C9" s="15" t="s">
        <v>78</v>
      </c>
      <c r="D9" s="16" t="s">
        <v>89</v>
      </c>
      <c r="E9" s="10">
        <f>(281+187)*1000</f>
        <v>468000</v>
      </c>
      <c r="F9" s="10" t="s">
        <v>60</v>
      </c>
      <c r="G9" s="10">
        <f>(28.7+19.1)*1000000</f>
        <v>47800000</v>
      </c>
      <c r="H9" s="17">
        <f t="shared" ref="H9:K13" si="1">+H3</f>
        <v>0.75</v>
      </c>
      <c r="I9" s="17">
        <f t="shared" si="1"/>
        <v>0.94</v>
      </c>
      <c r="J9" s="17">
        <f t="shared" si="1"/>
        <v>0.23</v>
      </c>
      <c r="K9" s="17">
        <f t="shared" si="1"/>
        <v>0.64</v>
      </c>
      <c r="L9" s="11">
        <v>1.1000000000000001</v>
      </c>
      <c r="M9" s="11">
        <v>0.9</v>
      </c>
      <c r="N9" s="11">
        <v>3.2</v>
      </c>
      <c r="O9" s="11">
        <v>2.25</v>
      </c>
      <c r="P9" s="18" t="s">
        <v>95</v>
      </c>
      <c r="Q9" s="2" t="s">
        <v>97</v>
      </c>
    </row>
    <row r="10" spans="1:17" x14ac:dyDescent="0.25">
      <c r="A10" s="13" t="s">
        <v>40</v>
      </c>
      <c r="B10" s="13" t="s">
        <v>90</v>
      </c>
      <c r="C10" s="13" t="s">
        <v>78</v>
      </c>
      <c r="D10" s="14" t="s">
        <v>91</v>
      </c>
      <c r="E10" s="8">
        <v>94000</v>
      </c>
      <c r="F10" s="8" t="s">
        <v>60</v>
      </c>
      <c r="G10" s="8">
        <v>9600000</v>
      </c>
      <c r="H10" s="17">
        <f t="shared" si="1"/>
        <v>0.7</v>
      </c>
      <c r="I10" s="17">
        <f t="shared" si="1"/>
        <v>0.97</v>
      </c>
      <c r="J10" s="17">
        <f t="shared" si="1"/>
        <v>0.22</v>
      </c>
      <c r="K10" s="17">
        <f t="shared" si="1"/>
        <v>0.57999999999999996</v>
      </c>
      <c r="L10" s="9">
        <v>0.5</v>
      </c>
      <c r="M10" s="9">
        <v>0.7</v>
      </c>
      <c r="N10" s="9">
        <v>3.1</v>
      </c>
      <c r="O10" s="9">
        <v>0.7</v>
      </c>
      <c r="P10" s="18" t="s">
        <v>95</v>
      </c>
      <c r="Q10" s="2" t="s">
        <v>97</v>
      </c>
    </row>
    <row r="11" spans="1:17" x14ac:dyDescent="0.25">
      <c r="A11" s="15" t="s">
        <v>40</v>
      </c>
      <c r="B11" s="15" t="s">
        <v>86</v>
      </c>
      <c r="C11" s="15" t="s">
        <v>82</v>
      </c>
      <c r="D11" s="16" t="s">
        <v>92</v>
      </c>
      <c r="E11" s="10">
        <f>(870+550)*1000</f>
        <v>1420000</v>
      </c>
      <c r="F11" s="10" t="s">
        <v>60</v>
      </c>
      <c r="G11" s="10">
        <f>(56.6+35.8)*1000000</f>
        <v>92400000</v>
      </c>
      <c r="H11" s="17">
        <f t="shared" si="1"/>
        <v>0.43</v>
      </c>
      <c r="I11" s="17">
        <f t="shared" si="1"/>
        <v>0.76</v>
      </c>
      <c r="J11" s="17">
        <f t="shared" si="1"/>
        <v>0.19</v>
      </c>
      <c r="K11" s="17">
        <f t="shared" si="1"/>
        <v>0.37</v>
      </c>
      <c r="L11" s="11">
        <v>2.5</v>
      </c>
      <c r="M11" s="11">
        <v>1.6</v>
      </c>
      <c r="N11" s="11">
        <v>4.0999999999999996</v>
      </c>
      <c r="O11" s="11">
        <v>2.4</v>
      </c>
      <c r="P11" s="18" t="s">
        <v>95</v>
      </c>
      <c r="Q11" s="2" t="s">
        <v>97</v>
      </c>
    </row>
    <row r="12" spans="1:17" x14ac:dyDescent="0.25">
      <c r="A12" s="13" t="s">
        <v>40</v>
      </c>
      <c r="B12" s="13" t="s">
        <v>88</v>
      </c>
      <c r="C12" s="13" t="s">
        <v>82</v>
      </c>
      <c r="D12" s="14" t="s">
        <v>93</v>
      </c>
      <c r="E12" s="8">
        <f>(412+275)*1000</f>
        <v>687000</v>
      </c>
      <c r="F12" s="8" t="s">
        <v>60</v>
      </c>
      <c r="G12" s="8">
        <f>(26.8+17.9)*1000000</f>
        <v>44700000</v>
      </c>
      <c r="H12" s="17">
        <f t="shared" si="1"/>
        <v>0.48</v>
      </c>
      <c r="I12" s="17">
        <f t="shared" si="1"/>
        <v>0.72</v>
      </c>
      <c r="J12" s="17">
        <f t="shared" si="1"/>
        <v>0.22</v>
      </c>
      <c r="K12" s="17">
        <f t="shared" si="1"/>
        <v>0.45</v>
      </c>
      <c r="L12" s="9">
        <v>1.1000000000000001</v>
      </c>
      <c r="M12" s="9">
        <v>0.9</v>
      </c>
      <c r="N12" s="9">
        <v>3.2</v>
      </c>
      <c r="O12" s="9">
        <v>2.25</v>
      </c>
      <c r="P12" s="18" t="s">
        <v>95</v>
      </c>
      <c r="Q12" s="2" t="s">
        <v>97</v>
      </c>
    </row>
    <row r="13" spans="1:17" x14ac:dyDescent="0.25">
      <c r="A13" s="15" t="s">
        <v>40</v>
      </c>
      <c r="B13" s="15" t="s">
        <v>90</v>
      </c>
      <c r="C13" s="15" t="s">
        <v>82</v>
      </c>
      <c r="D13" s="16" t="s">
        <v>94</v>
      </c>
      <c r="E13" s="10">
        <v>137000</v>
      </c>
      <c r="F13" s="10" t="s">
        <v>60</v>
      </c>
      <c r="G13" s="10">
        <v>8900000</v>
      </c>
      <c r="H13" s="17">
        <f t="shared" si="1"/>
        <v>0.44</v>
      </c>
      <c r="I13" s="17">
        <f t="shared" si="1"/>
        <v>0.74</v>
      </c>
      <c r="J13" s="17">
        <f t="shared" si="1"/>
        <v>0.22</v>
      </c>
      <c r="K13" s="17">
        <f t="shared" si="1"/>
        <v>0.37</v>
      </c>
      <c r="L13" s="11">
        <v>0.5</v>
      </c>
      <c r="M13" s="11">
        <v>0.7</v>
      </c>
      <c r="N13" s="11">
        <v>3.1</v>
      </c>
      <c r="O13" s="11">
        <v>0.7</v>
      </c>
      <c r="P13" s="18" t="s">
        <v>95</v>
      </c>
      <c r="Q13" s="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sfh</vt:lpstr>
      <vt:lpstr>mfh</vt:lpstr>
      <vt:lpstr>trade</vt:lpstr>
      <vt:lpstr>education</vt:lpstr>
      <vt:lpstr>hotels</vt:lpstr>
      <vt:lpstr>health</vt:lpstr>
      <vt:lpstr>offices</vt:lpstr>
      <vt:lpstr>other</vt:lpstr>
      <vt:lpstr>_Inputs (2) buildings</vt:lpstr>
      <vt:lpstr>_Countries and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EnergyShare [%]</dc:title>
  <dc:creator>Vincent; Judit Kockat</dc:creator>
  <cp:keywords>%</cp:keywords>
  <cp:lastModifiedBy>Judit Kockat</cp:lastModifiedBy>
  <dcterms:created xsi:type="dcterms:W3CDTF">2017-03-14T19:49:29Z</dcterms:created>
  <dcterms:modified xsi:type="dcterms:W3CDTF">2019-03-15T14:25:58Z</dcterms:modified>
  <cp:category>historical</cp:category>
</cp:coreProperties>
</file>