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SC 120\Excel - Chapter 2\"/>
    </mc:Choice>
  </mc:AlternateContent>
  <bookViews>
    <workbookView xWindow="0" yWindow="0" windowWidth="15360" windowHeight="8340"/>
  </bookViews>
  <sheets>
    <sheet name="Details" sheetId="1" r:id="rId1"/>
    <sheet name="Payment Info" sheetId="2" r:id="rId2"/>
  </sheets>
  <definedNames>
    <definedName name="Avg_Cost">Details!$B$17</definedName>
    <definedName name="Highest_House_Cost">Details!$B$20</definedName>
    <definedName name="Lowest_House_Cost">Details!$B$19</definedName>
    <definedName name="Median_Cost">Details!$B$18</definedName>
    <definedName name="Title">'Payment Info'!$A$1</definedName>
    <definedName name="Total_Cost">Details!$B$16</definedName>
  </definedNames>
  <calcPr calcId="152511" concurrentCalc="0"/>
</workbook>
</file>

<file path=xl/calcChain.xml><?xml version="1.0" encoding="utf-8"?>
<calcChain xmlns="http://schemas.openxmlformats.org/spreadsheetml/2006/main">
  <c r="K9" i="1" l="1"/>
  <c r="K10" i="1"/>
  <c r="K11" i="1"/>
  <c r="K12" i="1"/>
  <c r="K8" i="1"/>
  <c r="B4" i="1"/>
  <c r="B21" i="1"/>
  <c r="B20" i="1"/>
  <c r="B19" i="1"/>
  <c r="B18" i="1"/>
  <c r="B17" i="1"/>
  <c r="B16" i="1"/>
  <c r="D9" i="1"/>
  <c r="I9" i="1"/>
  <c r="I10" i="1"/>
  <c r="I11" i="1"/>
  <c r="I12" i="1"/>
  <c r="I8" i="1"/>
  <c r="H9" i="1"/>
  <c r="H10" i="1"/>
  <c r="H11" i="1"/>
  <c r="H12" i="1"/>
  <c r="H8" i="1"/>
  <c r="F9" i="1"/>
  <c r="F10" i="1"/>
  <c r="F11" i="1"/>
  <c r="F12" i="1"/>
  <c r="F8" i="1"/>
  <c r="D10" i="1"/>
  <c r="D11" i="1"/>
  <c r="D12" i="1"/>
  <c r="D8" i="1"/>
  <c r="E10" i="2"/>
  <c r="E11" i="2"/>
  <c r="E12" i="2"/>
  <c r="E13" i="2"/>
  <c r="B4" i="2"/>
  <c r="D13" i="2"/>
  <c r="D12" i="2"/>
  <c r="D11" i="2"/>
  <c r="D10" i="2"/>
  <c r="D9" i="2"/>
  <c r="C8" i="1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<sst xmlns="http://schemas.openxmlformats.org/spreadsheetml/2006/main" count="43" uniqueCount="31">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</sst>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2" fillId="0" borderId="0" xfId="0" applyFont="1"/>
    <xf numFmtId="14" fontId="0" fillId="3" borderId="0" xfId="0" applyNumberFormat="1" applyFill="1"/>
    <xf numFmtId="164" fontId="0" fillId="3" borderId="0" xfId="1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44" fontId="0" fillId="3" borderId="0" xfId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E1" zoomScaleNormal="100" workbookViewId="0">
      <selection activeCell="K8" sqref="K8:K12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10" t="s">
        <v>29</v>
      </c>
    </row>
    <row r="3" spans="1:11" ht="18.75" x14ac:dyDescent="0.3">
      <c r="A3" s="27" t="s">
        <v>26</v>
      </c>
      <c r="B3" s="27"/>
    </row>
    <row r="4" spans="1:11" x14ac:dyDescent="0.25">
      <c r="A4" t="s">
        <v>19</v>
      </c>
      <c r="B4" s="11">
        <f ca="1">TODAY()</f>
        <v>42457</v>
      </c>
    </row>
    <row r="5" spans="1:11" x14ac:dyDescent="0.25">
      <c r="A5" t="s">
        <v>27</v>
      </c>
      <c r="B5">
        <v>12</v>
      </c>
    </row>
    <row r="7" spans="1:11" ht="37.5" customHeight="1" x14ac:dyDescent="0.3">
      <c r="A7" s="21" t="s">
        <v>13</v>
      </c>
      <c r="B7" s="22" t="s">
        <v>0</v>
      </c>
      <c r="C7" s="22" t="s">
        <v>1</v>
      </c>
      <c r="D7" s="22" t="s">
        <v>2</v>
      </c>
      <c r="E7" s="22" t="s">
        <v>12</v>
      </c>
      <c r="F7" s="22" t="s">
        <v>4</v>
      </c>
      <c r="G7" s="22" t="s">
        <v>5</v>
      </c>
      <c r="H7" s="22" t="s">
        <v>22</v>
      </c>
      <c r="I7" s="22" t="s">
        <v>6</v>
      </c>
      <c r="J7" s="22" t="s">
        <v>7</v>
      </c>
      <c r="K7" s="22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2">
        <f>B8-C8</f>
        <v>320000</v>
      </c>
      <c r="E8" s="5">
        <v>3.6249999999999998E-2</v>
      </c>
      <c r="F8" s="15">
        <f>E8/$B$5</f>
        <v>3.0208333333333333E-3</v>
      </c>
      <c r="G8" s="3">
        <v>25</v>
      </c>
      <c r="H8" s="16">
        <f>G8*$B$5</f>
        <v>300</v>
      </c>
      <c r="I8" s="17">
        <f>D8/B8</f>
        <v>0.8</v>
      </c>
      <c r="J8" s="2">
        <v>40664</v>
      </c>
      <c r="K8" s="11">
        <f>YEAR(J8)+G8</f>
        <v>2036</v>
      </c>
    </row>
    <row r="9" spans="1:11" x14ac:dyDescent="0.25">
      <c r="A9" s="3">
        <v>453000</v>
      </c>
      <c r="B9" s="4">
        <v>425000</v>
      </c>
      <c r="C9" s="4">
        <v>60000</v>
      </c>
      <c r="D9" s="12">
        <f t="shared" ref="D9:D12" si="0">B9-C9</f>
        <v>365000</v>
      </c>
      <c r="E9" s="5">
        <v>3.9399999999999998E-2</v>
      </c>
      <c r="F9" s="15">
        <f t="shared" ref="F9:F12" si="1">E9/$B$5</f>
        <v>3.283333333333333E-3</v>
      </c>
      <c r="G9" s="3">
        <v>30</v>
      </c>
      <c r="H9" s="16">
        <f t="shared" ref="H9:H12" si="2">G9*$B$5</f>
        <v>360</v>
      </c>
      <c r="I9" s="17">
        <f t="shared" ref="I9:I12" si="3">D9/B9</f>
        <v>0.85882352941176465</v>
      </c>
      <c r="J9" s="2">
        <v>40850</v>
      </c>
      <c r="K9" s="11">
        <f t="shared" ref="K9:K12" si="4">YEAR(J9)+G9</f>
        <v>2041</v>
      </c>
    </row>
    <row r="10" spans="1:11" x14ac:dyDescent="0.25">
      <c r="A10" s="3">
        <v>453025</v>
      </c>
      <c r="B10" s="4">
        <v>175500</v>
      </c>
      <c r="C10" s="4">
        <v>30000</v>
      </c>
      <c r="D10" s="12">
        <f t="shared" si="0"/>
        <v>145500</v>
      </c>
      <c r="E10" s="5">
        <v>3.5499999999999997E-2</v>
      </c>
      <c r="F10" s="15">
        <f t="shared" si="1"/>
        <v>2.9583333333333332E-3</v>
      </c>
      <c r="G10" s="3">
        <v>25</v>
      </c>
      <c r="H10" s="16">
        <f t="shared" si="2"/>
        <v>300</v>
      </c>
      <c r="I10" s="17">
        <f t="shared" si="3"/>
        <v>0.82905982905982911</v>
      </c>
      <c r="J10" s="2">
        <v>41009</v>
      </c>
      <c r="K10" s="11">
        <f t="shared" si="4"/>
        <v>2037</v>
      </c>
    </row>
    <row r="11" spans="1:11" x14ac:dyDescent="0.25">
      <c r="A11" s="3">
        <v>452600</v>
      </c>
      <c r="B11" s="4">
        <v>265950</v>
      </c>
      <c r="C11" s="4">
        <v>58000</v>
      </c>
      <c r="D11" s="12">
        <f t="shared" si="0"/>
        <v>207950</v>
      </c>
      <c r="E11" s="5">
        <v>2.5000000000000001E-2</v>
      </c>
      <c r="F11" s="15">
        <f t="shared" si="1"/>
        <v>2.0833333333333333E-3</v>
      </c>
      <c r="G11" s="3">
        <v>15</v>
      </c>
      <c r="H11" s="16">
        <f t="shared" si="2"/>
        <v>180</v>
      </c>
      <c r="I11" s="17">
        <f t="shared" si="3"/>
        <v>0.78191389358902053</v>
      </c>
      <c r="J11" s="2">
        <v>41196</v>
      </c>
      <c r="K11" s="11">
        <f t="shared" si="4"/>
        <v>2027</v>
      </c>
    </row>
    <row r="12" spans="1:11" x14ac:dyDescent="0.25">
      <c r="A12" s="3">
        <v>452638</v>
      </c>
      <c r="B12" s="4">
        <v>329750</v>
      </c>
      <c r="C12" s="4">
        <v>65000</v>
      </c>
      <c r="D12" s="12">
        <f t="shared" si="0"/>
        <v>264750</v>
      </c>
      <c r="E12" s="5">
        <v>3.2500000000000001E-2</v>
      </c>
      <c r="F12" s="15">
        <f t="shared" si="1"/>
        <v>2.7083333333333334E-3</v>
      </c>
      <c r="G12" s="3">
        <v>30</v>
      </c>
      <c r="H12" s="16">
        <f t="shared" si="2"/>
        <v>360</v>
      </c>
      <c r="I12" s="17">
        <f t="shared" si="3"/>
        <v>0.80288097043214557</v>
      </c>
      <c r="J12" s="2">
        <v>41309</v>
      </c>
      <c r="K12" s="11">
        <f t="shared" si="4"/>
        <v>2043</v>
      </c>
    </row>
    <row r="14" spans="1:11" ht="18.75" x14ac:dyDescent="0.3">
      <c r="A14" s="28" t="s">
        <v>20</v>
      </c>
      <c r="B14" s="28"/>
      <c r="C14" s="28"/>
      <c r="D14" s="28"/>
    </row>
    <row r="15" spans="1:11" ht="38.25" customHeight="1" x14ac:dyDescent="0.3">
      <c r="A15" s="24" t="s">
        <v>30</v>
      </c>
      <c r="B15" s="25" t="s">
        <v>0</v>
      </c>
      <c r="C15" s="25" t="s">
        <v>1</v>
      </c>
      <c r="D15" s="26" t="s">
        <v>2</v>
      </c>
    </row>
    <row r="16" spans="1:11" x14ac:dyDescent="0.25">
      <c r="A16" t="s">
        <v>14</v>
      </c>
      <c r="B16" s="13">
        <f>SUM(B8:B12)</f>
        <v>1596200</v>
      </c>
      <c r="C16" s="13"/>
      <c r="D16" s="13"/>
      <c r="E16" s="1"/>
    </row>
    <row r="17" spans="1:5" x14ac:dyDescent="0.25">
      <c r="A17" t="s">
        <v>15</v>
      </c>
      <c r="B17" s="13">
        <f>AVERAGE(B8:B12)</f>
        <v>319240</v>
      </c>
      <c r="C17" s="13"/>
      <c r="D17" s="13"/>
      <c r="E17" s="1"/>
    </row>
    <row r="18" spans="1:5" x14ac:dyDescent="0.25">
      <c r="A18" t="s">
        <v>16</v>
      </c>
      <c r="B18" s="13">
        <f>MEDIAN(B8:B12)</f>
        <v>329750</v>
      </c>
      <c r="C18" s="13"/>
      <c r="D18" s="13"/>
      <c r="E18" s="1"/>
    </row>
    <row r="19" spans="1:5" x14ac:dyDescent="0.25">
      <c r="A19" t="s">
        <v>17</v>
      </c>
      <c r="B19" s="13">
        <f>MIN(B8:B12)</f>
        <v>175500</v>
      </c>
      <c r="C19" s="13"/>
      <c r="D19" s="13"/>
      <c r="E19" s="1"/>
    </row>
    <row r="20" spans="1:5" x14ac:dyDescent="0.25">
      <c r="A20" t="s">
        <v>18</v>
      </c>
      <c r="B20" s="13">
        <f>MAX(B8:B12)</f>
        <v>425000</v>
      </c>
      <c r="C20" s="13"/>
      <c r="D20" s="13"/>
      <c r="E20" s="1"/>
    </row>
    <row r="21" spans="1:5" x14ac:dyDescent="0.25">
      <c r="A21" t="s">
        <v>28</v>
      </c>
      <c r="B21" s="14">
        <f>COUNT(B8:B12)</f>
        <v>5</v>
      </c>
      <c r="C21" s="13"/>
      <c r="D21" s="13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/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10" t="s">
        <v>29</v>
      </c>
    </row>
    <row r="3" spans="1:9" ht="15.75" x14ac:dyDescent="0.25">
      <c r="A3" s="29" t="s">
        <v>26</v>
      </c>
      <c r="B3" s="29"/>
      <c r="C3" s="23"/>
      <c r="D3" s="19" t="s">
        <v>5</v>
      </c>
      <c r="E3" s="19" t="s">
        <v>11</v>
      </c>
    </row>
    <row r="4" spans="1:9" x14ac:dyDescent="0.25">
      <c r="A4" t="s">
        <v>19</v>
      </c>
      <c r="B4" s="2">
        <f ca="1">TODAY()</f>
        <v>42457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19" t="s">
        <v>13</v>
      </c>
      <c r="B8" s="20" t="s">
        <v>0</v>
      </c>
      <c r="C8" s="20" t="s">
        <v>1</v>
      </c>
      <c r="D8" s="20" t="s">
        <v>2</v>
      </c>
      <c r="E8" s="20" t="s">
        <v>24</v>
      </c>
      <c r="F8" s="20" t="s">
        <v>5</v>
      </c>
      <c r="G8" s="20" t="s">
        <v>3</v>
      </c>
      <c r="H8" s="20" t="s">
        <v>9</v>
      </c>
      <c r="I8" s="20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17">
        <f>C9/B9</f>
        <v>0.20199647680563712</v>
      </c>
      <c r="F9" s="3">
        <v>25</v>
      </c>
      <c r="G9" s="15"/>
      <c r="H9" s="18"/>
      <c r="I9" s="18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17">
        <f t="shared" ref="E10:E13" si="1">C10/B10</f>
        <v>0.22476927657040785</v>
      </c>
      <c r="F10" s="3">
        <v>30</v>
      </c>
      <c r="G10" s="15"/>
      <c r="H10" s="18"/>
      <c r="I10" s="18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17">
        <f t="shared" si="1"/>
        <v>0.145985401459854</v>
      </c>
      <c r="F11" s="3">
        <v>25</v>
      </c>
      <c r="G11" s="15"/>
      <c r="H11" s="18"/>
      <c r="I11" s="18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17">
        <f t="shared" si="1"/>
        <v>0.17488632388947184</v>
      </c>
      <c r="F12" s="3">
        <v>15</v>
      </c>
      <c r="G12" s="15"/>
      <c r="H12" s="18"/>
      <c r="I12" s="18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17">
        <f t="shared" si="1"/>
        <v>0.21218551076083661</v>
      </c>
      <c r="F13" s="3">
        <v>30</v>
      </c>
      <c r="G13" s="15"/>
      <c r="H13" s="18"/>
      <c r="I13" s="18"/>
    </row>
  </sheetData>
  <mergeCells count="1">
    <mergeCell ref="A3:B3"/>
  </mergeCells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Details</vt:lpstr>
      <vt:lpstr>Payment Info</vt:lpstr>
      <vt:lpstr>Avg_Cost</vt:lpstr>
      <vt:lpstr>Highest_House_Cost</vt:lpstr>
      <vt:lpstr>Lowest_House_Cost</vt:lpstr>
      <vt:lpstr>Median_Cost</vt:lpstr>
      <vt:lpstr>Title</vt:lpstr>
      <vt:lpstr>Total_Cost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frances.coronel</cp:lastModifiedBy>
  <cp:lastPrinted>2009-05-22T20:04:29Z</cp:lastPrinted>
  <dcterms:created xsi:type="dcterms:W3CDTF">2009-05-03T22:27:58Z</dcterms:created>
  <dcterms:modified xsi:type="dcterms:W3CDTF">2016-03-28T14:25:03Z</dcterms:modified>
</cp:coreProperties>
</file>