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be\Desktop\ESERCIZI\"/>
    </mc:Choice>
  </mc:AlternateContent>
  <xr:revisionPtr revIDLastSave="0" documentId="8_{6E470F3A-8697-4AA5-ABE9-658267E06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definedNames>
    <definedName name="_xlnm.Print_Area" localSheetId="0">Prodotti!$A$1:$E$11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  <c r="B15" i="1"/>
  <c r="B16" i="1"/>
  <c r="E15" i="1"/>
  <c r="E16" i="1"/>
  <c r="E17" i="1"/>
  <c r="E18" i="1"/>
  <c r="E19" i="1"/>
  <c r="E20" i="1"/>
  <c r="E21" i="1"/>
  <c r="E22" i="1"/>
  <c r="E23" i="1"/>
  <c r="D14" i="1" a="1"/>
  <c r="D14" i="1" s="1"/>
  <c r="E14" i="1" s="1"/>
  <c r="E3" i="1"/>
  <c r="E4" i="1"/>
  <c r="E5" i="1"/>
  <c r="E6" i="1"/>
  <c r="E7" i="1"/>
  <c r="E8" i="1"/>
  <c r="E9" i="1"/>
  <c r="E10" i="1"/>
  <c r="E11" i="1"/>
  <c r="E2" i="1"/>
  <c r="B14" i="1" l="1"/>
  <c r="B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<sst xmlns="http://schemas.openxmlformats.org/spreadsheetml/2006/main" count="29" uniqueCount="19">
  <si>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Azienda</t>
  </si>
  <si>
    <t>Prodotto</t>
  </si>
  <si>
    <t>Quantità</t>
  </si>
  <si>
    <t>Prezzo</t>
  </si>
  <si>
    <t>Totale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</si>
  <si>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</si>
  <si>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</si>
  <si>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</si>
  <si>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</si>
  <si>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</si>
  <si>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</si>
  <si>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</si>
  <si>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</si>
  <si>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</si>
  <si>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</si>
  <si>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</si>
  <si>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</si>
  <si>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</si>
  <si>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Tech Innovations Ltd,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</si>
</sst>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3" xfId="0" applyBorder="1"/>
    <xf numFmtId="165" fontId="0" fillId="0" borderId="4" xfId="0" applyNumberFormat="1" applyBorder="1"/>
    <xf numFmtId="0" fontId="0" fillId="0" borderId="5" xfId="0" applyBorder="1"/>
    <xf numFmtId="165" fontId="0" fillId="0" borderId="6" xfId="0" applyNumberFormat="1" applyBorder="1"/>
    <xf numFmtId="0" fontId="0" fillId="0" borderId="7" xfId="0" applyBorder="1"/>
    <xf numFmtId="165" fontId="0" fillId="0" borderId="8" xfId="0" applyNumberFormat="1" applyBorder="1"/>
  </cellXfs>
  <cellStyles count="1">
    <cellStyle name="Normale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Guadagno per Aziende</a:t>
            </a:r>
          </a:p>
        </c:rich>
      </c:tx>
      <c:layout>
        <c:manualLayout>
          <c:xMode val="edge"/>
          <c:yMode val="edge"/>
          <c:x val="0.36872008645978077"/>
          <c:y val="4.896046872645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0289205827225076"/>
          <c:y val="0.20040135933320077"/>
          <c:w val="0.73455111300945874"/>
          <c:h val="0.721626320315110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Prodotti!$B$13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Prodotti!$A$14:$A$17</c:f>
              <c:strCache>
                <c:ptCount val="4"/>
                <c:pt idx="0">
                  <c:v>Tech Innovations Ltd,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Prodotti!$B$14:$B$17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2-42A0-8066-B5F98380E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9517631"/>
        <c:axId val="599532991"/>
      </c:barChart>
      <c:catAx>
        <c:axId val="599517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9532991"/>
        <c:crosses val="autoZero"/>
        <c:auto val="1"/>
        <c:lblAlgn val="ctr"/>
        <c:lblOffset val="100"/>
        <c:noMultiLvlLbl val="0"/>
      </c:catAx>
      <c:valAx>
        <c:axId val="599532991"/>
        <c:scaling>
          <c:orientation val="minMax"/>
          <c:max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951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Relazione</a:t>
            </a:r>
            <a:r>
              <a:rPr lang="en-US" baseline="0"/>
              <a:t> del Fatturato tra aziende</a:t>
            </a:r>
          </a:p>
        </c:rich>
      </c:tx>
      <c:layout>
        <c:manualLayout>
          <c:xMode val="edge"/>
          <c:yMode val="edge"/>
          <c:x val="0.1809704528274606"/>
          <c:y val="3.207976856377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Prodotti!$B$13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Prodotti!$A$14:$A$17</c:f>
              <c:strCache>
                <c:ptCount val="4"/>
                <c:pt idx="0">
                  <c:v>Tech Innovations Ltd,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Prodotti!$B$14:$B$17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C-4148-8F1F-914CB0A05B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86021505376344"/>
          <c:y val="0.11556240369799692"/>
          <c:w val="0.84348387096774191"/>
          <c:h val="0.771624223012185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Prodotti!$D$14</c:f>
              <c:strCache>
                <c:ptCount val="1"/>
                <c:pt idx="0">
                  <c:v>Tecnologia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Prodotti!$E$14</c:f>
              <c:numCache>
                <c:formatCode>#,##0.00\ "€"</c:formatCode>
                <c:ptCount val="1"/>
                <c:pt idx="0">
                  <c:v>7875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8-4AD9-83B3-9A1D16727356}"/>
            </c:ext>
          </c:extLst>
        </c:ser>
        <c:ser>
          <c:idx val="1"/>
          <c:order val="1"/>
          <c:tx>
            <c:strRef>
              <c:f>Prodotti!$D$15</c:f>
              <c:strCache>
                <c:ptCount val="1"/>
                <c:pt idx="0">
                  <c:v>Cibo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Prodotti!$E$15</c:f>
              <c:numCache>
                <c:formatCode>#,##0.00\ "€"</c:formatCode>
                <c:ptCount val="1"/>
                <c:pt idx="0">
                  <c:v>10200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08-4AD9-83B3-9A1D16727356}"/>
            </c:ext>
          </c:extLst>
        </c:ser>
        <c:ser>
          <c:idx val="2"/>
          <c:order val="2"/>
          <c:tx>
            <c:strRef>
              <c:f>Prodotti!$D$16</c:f>
              <c:strCache>
                <c:ptCount val="1"/>
                <c:pt idx="0">
                  <c:v>Pannelli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Prodotti!$E$16</c:f>
              <c:numCache>
                <c:formatCode>#,##0.00\ "€"</c:formatCode>
                <c:ptCount val="1"/>
                <c:pt idx="0">
                  <c:v>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08-4AD9-83B3-9A1D16727356}"/>
            </c:ext>
          </c:extLst>
        </c:ser>
        <c:ser>
          <c:idx val="3"/>
          <c:order val="3"/>
          <c:tx>
            <c:strRef>
              <c:f>Prodotti!$D$17</c:f>
              <c:strCache>
                <c:ptCount val="1"/>
                <c:pt idx="0">
                  <c:v>Quanti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Prodotti!$E$17</c:f>
              <c:numCache>
                <c:formatCode>#,##0.00\ "€"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08-4AD9-83B3-9A1D16727356}"/>
            </c:ext>
          </c:extLst>
        </c:ser>
        <c:ser>
          <c:idx val="4"/>
          <c:order val="4"/>
          <c:tx>
            <c:strRef>
              <c:f>Prodotti!$D$18</c:f>
              <c:strCache>
                <c:ptCount val="1"/>
                <c:pt idx="0">
                  <c:v>Infinito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Prodotti!$E$18</c:f>
              <c:numCache>
                <c:formatCode>#,##0.00\ "€"</c:formatCode>
                <c:ptCount val="1"/>
                <c:pt idx="0">
                  <c:v>9750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08-4AD9-83B3-9A1D16727356}"/>
            </c:ext>
          </c:extLst>
        </c:ser>
        <c:ser>
          <c:idx val="5"/>
          <c:order val="5"/>
          <c:tx>
            <c:strRef>
              <c:f>Prodotti!$D$19</c:f>
              <c:strCache>
                <c:ptCount val="1"/>
                <c:pt idx="0">
                  <c:v>Crema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Prodotti!$E$19</c:f>
              <c:numCache>
                <c:formatCode>#,##0.00\ "€"</c:formatCode>
                <c:ptCount val="1"/>
                <c:pt idx="0">
                  <c:v>13125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08-4AD9-83B3-9A1D16727356}"/>
            </c:ext>
          </c:extLst>
        </c:ser>
        <c:ser>
          <c:idx val="6"/>
          <c:order val="6"/>
          <c:tx>
            <c:strRef>
              <c:f>Prodotti!$D$20</c:f>
              <c:strCache>
                <c:ptCount val="1"/>
                <c:pt idx="0">
                  <c:v>Acqua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Prodotti!$E$20</c:f>
              <c:numCache>
                <c:formatCode>#,##0.00\ "€"</c:formatCode>
                <c:ptCount val="1"/>
                <c:pt idx="0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08-4AD9-83B3-9A1D16727356}"/>
            </c:ext>
          </c:extLst>
        </c:ser>
        <c:ser>
          <c:idx val="7"/>
          <c:order val="7"/>
          <c:tx>
            <c:strRef>
              <c:f>Prodotti!$D$21</c:f>
              <c:strCache>
                <c:ptCount val="1"/>
                <c:pt idx="0">
                  <c:v>Orizzonte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Prodotti!$E$21</c:f>
              <c:numCache>
                <c:formatCode>#,##0.00\ "€"</c:formatCode>
                <c:ptCount val="1"/>
                <c:pt idx="0">
                  <c:v>11550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08-4AD9-83B3-9A1D16727356}"/>
            </c:ext>
          </c:extLst>
        </c:ser>
        <c:ser>
          <c:idx val="8"/>
          <c:order val="8"/>
          <c:tx>
            <c:strRef>
              <c:f>Prodotti!$D$22</c:f>
              <c:strCache>
                <c:ptCount val="1"/>
                <c:pt idx="0">
                  <c:v>Pianeta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Prodotti!$E$22</c:f>
              <c:numCache>
                <c:formatCode>#,##0.00\ "€"</c:formatCode>
                <c:ptCount val="1"/>
                <c:pt idx="0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08-4AD9-83B3-9A1D16727356}"/>
            </c:ext>
          </c:extLst>
        </c:ser>
        <c:ser>
          <c:idx val="9"/>
          <c:order val="9"/>
          <c:tx>
            <c:strRef>
              <c:f>Prodotti!$D$23</c:f>
              <c:strCache>
                <c:ptCount val="1"/>
                <c:pt idx="0">
                  <c:v>Vibrazione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Prodotti!$E$23</c:f>
              <c:numCache>
                <c:formatCode>#,##0.00\ "€"</c:formatCode>
                <c:ptCount val="1"/>
                <c:pt idx="0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08-4AD9-83B3-9A1D167273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7599919"/>
        <c:axId val="487588399"/>
      </c:barChart>
      <c:catAx>
        <c:axId val="48759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7588399"/>
        <c:crosses val="autoZero"/>
        <c:auto val="1"/>
        <c:lblAlgn val="ctr"/>
        <c:lblOffset val="100"/>
        <c:noMultiLvlLbl val="0"/>
      </c:catAx>
      <c:valAx>
        <c:axId val="48758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75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Distribuzioni</a:t>
            </a:r>
            <a:r>
              <a:rPr lang="it-IT" baseline="0"/>
              <a:t> delle spese in relazione ai prodottti</a:t>
            </a:r>
          </a:p>
          <a:p>
            <a:pPr>
              <a:defRPr/>
            </a:pPr>
            <a:endParaRPr lang="it-IT"/>
          </a:p>
        </c:rich>
      </c:tx>
      <c:layout>
        <c:manualLayout>
          <c:xMode val="edge"/>
          <c:yMode val="edge"/>
          <c:x val="0.14278918973749666"/>
          <c:y val="2.2233951944901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Prodotti!$E$13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Prodotti!$D$14:$D$23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Prodotti!$E$14:$E$23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9-48BE-9F78-B38B300B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26</xdr:row>
      <xdr:rowOff>126730</xdr:rowOff>
    </xdr:from>
    <xdr:to>
      <xdr:col>5</xdr:col>
      <xdr:colOff>38100</xdr:colOff>
      <xdr:row>41</xdr:row>
      <xdr:rowOff>6619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0CA030-979F-FECE-B137-A5850EE00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1237057</xdr:colOff>
      <xdr:row>42</xdr:row>
      <xdr:rowOff>111106</xdr:rowOff>
    </xdr:from>
    <xdr:to>
      <xdr:col>3</xdr:col>
      <xdr:colOff>1397539</xdr:colOff>
      <xdr:row>56</xdr:row>
      <xdr:rowOff>80626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D6FF30F-69E2-7913-FA13-C2C883F27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522084</xdr:colOff>
      <xdr:row>59</xdr:row>
      <xdr:rowOff>99599</xdr:rowOff>
    </xdr:from>
    <xdr:to>
      <xdr:col>4</xdr:col>
      <xdr:colOff>362064</xdr:colOff>
      <xdr:row>84</xdr:row>
      <xdr:rowOff>91980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9532EB5-1963-A361-BCCC-DE6B04780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486757</xdr:colOff>
      <xdr:row>87</xdr:row>
      <xdr:rowOff>138545</xdr:rowOff>
    </xdr:from>
    <xdr:to>
      <xdr:col>3</xdr:col>
      <xdr:colOff>1431637</xdr:colOff>
      <xdr:row>104</xdr:row>
      <xdr:rowOff>163675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7EB887A-1810-DE5F-B24A-6AC845C28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BF67E-3FA0-40EC-93EC-2E8D9182F482}" name="Tabella1" displayName="Tabella1" ref="A1:E11" totalsRowShown="0" headerRowDxfId="0" dataDxfId="1">
  <autoFilter ref="A1:E11" xr:uid="{97DBF67E-3FA0-40EC-93EC-2E8D9182F482}"/>
  <tableColumns count="5">
    <tableColumn id="1" xr3:uid="{EEEE7465-DE54-4F8B-BFEB-6DA194891A00}" name="Azienda" dataDxfId="6"/>
    <tableColumn id="2" xr3:uid="{DAA126FE-2702-4883-AB09-019037888D70}" name="Prodotto" dataDxfId="5"/>
    <tableColumn id="3" xr3:uid="{48CEE2BC-4C27-4DE3-9E27-A788EE3A9B37}" name="Quantità" dataDxfId="4"/>
    <tableColumn id="4" xr3:uid="{9373399F-003B-4C9F-A0C1-74F3A2B16705}" name="Prezzo" dataDxfId="3"/>
    <tableColumn id="5" xr3:uid="{45966A64-2F24-438B-811B-81D13C588645}" name="Totale" dataDxfId="2">
      <calculatedColumnFormula>D2*C2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tabSelected="1" view="pageLayout" topLeftCell="A11" zoomScaleNormal="99" workbookViewId="0">
      <selection activeCell="A86" sqref="A86"/>
    </sheetView>
  </sheetViews>
  <sheetFormatPr defaultColWidth="12.6640625" defaultRowHeight="15.75" customHeight="1" x14ac:dyDescent="0.25"/>
  <cols>
    <col min="1" max="1" width="19.77734375" customWidth="1"/>
    <col min="2" max="3" width="22.33203125" customWidth="1"/>
    <col min="4" max="4" width="24" customWidth="1"/>
    <col min="7" max="7" width="14.332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18</v>
      </c>
      <c r="B2" s="2" t="s">
        <v>5</v>
      </c>
      <c r="C2" s="2">
        <v>500</v>
      </c>
      <c r="D2" s="3">
        <v>15.75</v>
      </c>
      <c r="E2" s="4">
        <f>D2*C2</f>
        <v>7875</v>
      </c>
    </row>
    <row r="3" spans="1:26" x14ac:dyDescent="0.25">
      <c r="A3" s="2" t="s">
        <v>18</v>
      </c>
      <c r="B3" s="2" t="s">
        <v>6</v>
      </c>
      <c r="C3" s="2">
        <v>1200</v>
      </c>
      <c r="D3" s="3">
        <v>8.5</v>
      </c>
      <c r="E3" s="4">
        <f t="shared" ref="E3:E11" si="0">D3*C3</f>
        <v>10200</v>
      </c>
    </row>
    <row r="4" spans="1:26" x14ac:dyDescent="0.25">
      <c r="A4" s="2" t="s">
        <v>7</v>
      </c>
      <c r="B4" s="2" t="s">
        <v>8</v>
      </c>
      <c r="C4" s="2">
        <v>800</v>
      </c>
      <c r="D4" s="3">
        <v>12.25</v>
      </c>
      <c r="E4" s="4">
        <f t="shared" si="0"/>
        <v>9800</v>
      </c>
    </row>
    <row r="5" spans="1:26" x14ac:dyDescent="0.25">
      <c r="A5" s="2" t="s">
        <v>18</v>
      </c>
      <c r="B5" s="2" t="s">
        <v>9</v>
      </c>
      <c r="C5" s="2">
        <v>300</v>
      </c>
      <c r="D5" s="3">
        <v>25</v>
      </c>
      <c r="E5" s="4">
        <f t="shared" si="0"/>
        <v>7500</v>
      </c>
    </row>
    <row r="6" spans="1:26" x14ac:dyDescent="0.25">
      <c r="A6" s="2" t="s">
        <v>7</v>
      </c>
      <c r="B6" s="2" t="s">
        <v>10</v>
      </c>
      <c r="C6" s="2">
        <v>1500</v>
      </c>
      <c r="D6" s="3">
        <v>6.5</v>
      </c>
      <c r="E6" s="4">
        <f t="shared" si="0"/>
        <v>9750</v>
      </c>
    </row>
    <row r="7" spans="1:26" x14ac:dyDescent="0.25">
      <c r="A7" s="2" t="s">
        <v>11</v>
      </c>
      <c r="B7" s="2" t="s">
        <v>12</v>
      </c>
      <c r="C7" s="2">
        <v>700</v>
      </c>
      <c r="D7" s="3">
        <v>18.75</v>
      </c>
      <c r="E7" s="4">
        <f t="shared" si="0"/>
        <v>13125</v>
      </c>
    </row>
    <row r="8" spans="1:26" x14ac:dyDescent="0.25">
      <c r="A8" s="2" t="s">
        <v>11</v>
      </c>
      <c r="B8" s="2" t="s">
        <v>13</v>
      </c>
      <c r="C8" s="2">
        <v>900</v>
      </c>
      <c r="D8" s="3">
        <v>14</v>
      </c>
      <c r="E8" s="4">
        <f t="shared" si="0"/>
        <v>12600</v>
      </c>
    </row>
    <row r="9" spans="1:26" x14ac:dyDescent="0.25">
      <c r="A9" s="2" t="s">
        <v>7</v>
      </c>
      <c r="B9" s="2" t="s">
        <v>14</v>
      </c>
      <c r="C9" s="2">
        <v>1100</v>
      </c>
      <c r="D9" s="3">
        <v>10.5</v>
      </c>
      <c r="E9" s="4">
        <f t="shared" si="0"/>
        <v>11550</v>
      </c>
    </row>
    <row r="10" spans="1:26" x14ac:dyDescent="0.25">
      <c r="A10" s="2" t="s">
        <v>11</v>
      </c>
      <c r="B10" s="2" t="s">
        <v>15</v>
      </c>
      <c r="C10" s="2">
        <v>600</v>
      </c>
      <c r="D10" s="3">
        <v>20</v>
      </c>
      <c r="E10" s="4">
        <f t="shared" si="0"/>
        <v>12000</v>
      </c>
    </row>
    <row r="11" spans="1:26" x14ac:dyDescent="0.25">
      <c r="A11" s="2" t="s">
        <v>16</v>
      </c>
      <c r="B11" s="2" t="s">
        <v>17</v>
      </c>
      <c r="C11" s="2">
        <v>1000</v>
      </c>
      <c r="D11" s="3">
        <v>13.5</v>
      </c>
      <c r="E11" s="4">
        <f t="shared" si="0"/>
        <v>13500</v>
      </c>
    </row>
    <row r="12" spans="1:26" ht="15.75" customHeight="1" thickBot="1" x14ac:dyDescent="0.3"/>
    <row r="13" spans="1:26" ht="15.75" customHeight="1" thickBot="1" x14ac:dyDescent="0.3">
      <c r="A13" s="5" t="s">
        <v>0</v>
      </c>
      <c r="B13" s="6" t="s">
        <v>4</v>
      </c>
      <c r="D13" s="5" t="s">
        <v>1</v>
      </c>
      <c r="E13" s="6" t="s">
        <v>4</v>
      </c>
    </row>
    <row r="14" spans="1:26" ht="15.75" customHeight="1" x14ac:dyDescent="0.25">
      <c r="A14" s="7" t="str" cm="1">
        <f t="array" ref="A14:A17">_xlfn.UNIQUE(Tabella1[Azienda])</f>
        <v>Tech Innovations Ltd,</v>
      </c>
      <c r="B14" s="8">
        <f>SUMIF(Tabella1[Azienda],A14,Tabella1[Totale])</f>
        <v>25575</v>
      </c>
      <c r="D14" s="7" t="str" cm="1">
        <f t="array" ref="D14:D23">_xlfn.UNIQUE(B2:B11)</f>
        <v>Tecnologia</v>
      </c>
      <c r="E14" s="8">
        <f>_xlfn.XLOOKUP(D14,Tabella1[Prodotto],Tabella1[Totale])</f>
        <v>7875</v>
      </c>
    </row>
    <row r="15" spans="1:26" ht="15.75" customHeight="1" x14ac:dyDescent="0.25">
      <c r="A15" s="9" t="str">
        <v>SolarTech Solutions</v>
      </c>
      <c r="B15" s="10">
        <f>SUMIF(Tabella1[Azienda],A15,Tabella1[Totale])</f>
        <v>31100</v>
      </c>
      <c r="D15" s="9" t="str">
        <v>Cibo</v>
      </c>
      <c r="E15" s="10">
        <f>_xlfn.XLOOKUP(D15,Tabella1[Prodotto],Tabella1[Totale])</f>
        <v>10200</v>
      </c>
    </row>
    <row r="16" spans="1:26" ht="15.75" customHeight="1" x14ac:dyDescent="0.25">
      <c r="A16" s="9" t="str">
        <v>AquaLux Dynamics</v>
      </c>
      <c r="B16" s="10">
        <f>SUMIF(Tabella1[Azienda],A16,Tabella1[Totale])</f>
        <v>37725</v>
      </c>
      <c r="D16" s="9" t="str">
        <v>Pannelli</v>
      </c>
      <c r="E16" s="10">
        <f>_xlfn.XLOOKUP(D16,Tabella1[Prodotto],Tabella1[Totale])</f>
        <v>9800</v>
      </c>
    </row>
    <row r="17" spans="1:5" ht="15.75" customHeight="1" thickBot="1" x14ac:dyDescent="0.3">
      <c r="A17" s="11" t="str">
        <v>EcoVibe Solutions</v>
      </c>
      <c r="B17" s="12">
        <f>SUMIF(Tabella1[Azienda],A17,Tabella1[Totale])</f>
        <v>13500</v>
      </c>
      <c r="D17" s="9" t="str">
        <v>Quanti</v>
      </c>
      <c r="E17" s="10">
        <f>_xlfn.XLOOKUP(D17,Tabella1[Prodotto],Tabella1[Totale])</f>
        <v>7500</v>
      </c>
    </row>
    <row r="18" spans="1:5" ht="15.75" customHeight="1" x14ac:dyDescent="0.25">
      <c r="D18" s="9" t="str">
        <v>Infinito</v>
      </c>
      <c r="E18" s="10">
        <f>_xlfn.XLOOKUP(D18,Tabella1[Prodotto],Tabella1[Totale])</f>
        <v>9750</v>
      </c>
    </row>
    <row r="19" spans="1:5" ht="15.75" customHeight="1" x14ac:dyDescent="0.25">
      <c r="D19" s="9" t="str">
        <v>Crema</v>
      </c>
      <c r="E19" s="10">
        <f>_xlfn.XLOOKUP(D19,Tabella1[Prodotto],Tabella1[Totale])</f>
        <v>13125</v>
      </c>
    </row>
    <row r="20" spans="1:5" ht="15.75" customHeight="1" x14ac:dyDescent="0.25">
      <c r="D20" s="9" t="str">
        <v>Acqua</v>
      </c>
      <c r="E20" s="10">
        <f>_xlfn.XLOOKUP(D20,Tabella1[Prodotto],Tabella1[Totale])</f>
        <v>12600</v>
      </c>
    </row>
    <row r="21" spans="1:5" ht="15.75" customHeight="1" x14ac:dyDescent="0.25">
      <c r="D21" s="9" t="str">
        <v>Orizzonte</v>
      </c>
      <c r="E21" s="10">
        <f>_xlfn.XLOOKUP(D21,Tabella1[Prodotto],Tabella1[Totale])</f>
        <v>11550</v>
      </c>
    </row>
    <row r="22" spans="1:5" ht="15.75" customHeight="1" x14ac:dyDescent="0.25">
      <c r="D22" s="9" t="str">
        <v>Pianeta</v>
      </c>
      <c r="E22" s="10">
        <f>_xlfn.XLOOKUP(D22,Tabella1[Prodotto],Tabella1[Totale])</f>
        <v>12000</v>
      </c>
    </row>
    <row r="23" spans="1:5" ht="15.75" customHeight="1" thickBot="1" x14ac:dyDescent="0.3">
      <c r="D23" s="11" t="str">
        <v>Vibrazione</v>
      </c>
      <c r="E23" s="12">
        <f>_xlfn.XLOOKUP(D23,Tabella1[Prodotto],Tabella1[Totale])</f>
        <v>13500</v>
      </c>
    </row>
  </sheetData>
  <phoneticPr fontId="3" type="noConversion"/>
  <printOptions verticalCentered="1"/>
  <pageMargins left="0.19685039370078741" right="0.19685039370078741" top="0.39370078740157483" bottom="0.39370078740157483" header="0.31496062992125984" footer="0.31496062992125984"/>
  <pageSetup paperSize="9" orientation="portrait" r:id="rId1"/>
  <headerFooter differentFirst="1">
    <oddHeader xml:space="preserve">&amp;CGrafici in relazione alle aziende e ai prodotti
&amp;R&amp;D
</oddHeader>
    <oddFooter xml:space="preserve">&amp;R&amp;P
</oddFooter>
    <firstHeader xml:space="preserve">&amp;CSpese recenti
</firstHeader>
  </headerFooter>
  <rowBreaks count="3" manualBreakCount="3">
    <brk id="24" max="16383" man="1"/>
    <brk id="58" max="16383" man="1"/>
    <brk id="85" max="16383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BELLANTUONO FRANCESCO PIO</cp:lastModifiedBy>
  <cp:lastPrinted>2025-04-23T08:20:20Z</cp:lastPrinted>
  <dcterms:created xsi:type="dcterms:W3CDTF">2025-04-23T08:21:22Z</dcterms:created>
  <dcterms:modified xsi:type="dcterms:W3CDTF">2025-04-23T08:21:23Z</dcterms:modified>
</cp:coreProperties>
</file>