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alla\Desktop\Fra\Coding\Data_Analysis\Start2Impact\2_3_Excel\Avanzato\Progetto\Food\"/>
    </mc:Choice>
  </mc:AlternateContent>
  <xr:revisionPtr revIDLastSave="0" documentId="13_ncr:1_{E48CAE90-C56B-4EB0-9B03-30D07283A7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esentazione" sheetId="9" r:id="rId1"/>
    <sheet name="Test" sheetId="2" r:id="rId2"/>
    <sheet name="RawData" sheetId="1" r:id="rId3"/>
    <sheet name="Operative_Francesca_Carrera" sheetId="4" r:id="rId4"/>
    <sheet name="Pivot" sheetId="8" r:id="rId5"/>
  </sheets>
  <externalReferences>
    <externalReference r:id="rId6"/>
  </externalReferences>
  <definedNames>
    <definedName name="_xlnm._FilterDatabase" localSheetId="3" hidden="1">Operative_Francesca_Carrera!$A$1:$M$1</definedName>
    <definedName name="_xlcn.WorksheetConnection_Foglio1A1L3011" hidden="1">'[1]Tabella per estrazioni'!$A$1:$K$301</definedName>
    <definedName name="_xlcn.WorksheetConnection_Francesca_Carrera_TestExcelAdvanced_FOOD.xlsxDati_Tab1" hidden="1">Dati_Tab</definedName>
    <definedName name="_xlcn.WorksheetConnection_Operative_Francesca_CarreraA1K3011" hidden="1">Operative_Francesca_Carrera!$A$1:$L$301</definedName>
    <definedName name="_xlcn.WorksheetConnection_Operative_Francesca_CarreraA1L3011" hidden="1">Operative_Francesca_Carrera!$A$1:$M$301</definedName>
    <definedName name="Città">#REF!</definedName>
    <definedName name="Data_di_Nascita_proprietario">#REF!</definedName>
    <definedName name="ID___Attività">#REF!</definedName>
    <definedName name="Iscritti_per___di_1_anno">#REF!</definedName>
    <definedName name="Iscrizione_Premium_Attiva">#REF!</definedName>
    <definedName name="Kg_di_Cibo_Salvati">#REF!</definedName>
    <definedName name="Ordini">#REF!</definedName>
    <definedName name="Provincia">#REF!</definedName>
    <definedName name="Regione">#REF!</definedName>
    <definedName name="Sì">#REF!</definedName>
    <definedName name="Valutazione">#REF!</definedName>
  </definedNames>
  <calcPr calcId="191029"/>
  <pivotCaches>
    <pivotCache cacheId="0" r:id="rId7"/>
    <pivotCache cacheId="1" r:id="rId8"/>
    <pivotCache cacheId="2" r:id="rId9"/>
    <pivotCache cacheId="3" r:id="rId10"/>
    <pivotCache cacheId="4" r:id="rId11"/>
    <pivotCache cacheId="5" r:id="rId12"/>
    <pivotCache cacheId="6" r:id="rId13"/>
    <pivotCache cacheId="7" r:id="rId14"/>
    <pivotCache cacheId="8" r:id="rId15"/>
  </pivotCaches>
  <extLst>
    <ext xmlns:x15="http://schemas.microsoft.com/office/spreadsheetml/2010/11/main" uri="{FCE2AD5D-F65C-4FA6-A056-5C36A1767C68}">
      <x15:dataModel>
        <x15:modelTables>
          <x15:modelTable id="Intervallo 2" name="Intervallo 2" connection="WorksheetConnection_Operative_Francesca_Carrera!$A$1:$L$301"/>
          <x15:modelTable id="Intervallo" name="Intervallo" connection="WorksheetConnection_Operative_Francesca_Carrera!$A$1:$K$301"/>
          <x15:modelTable id="Dati_Tab" name="Dati_Tab" connection="WorksheetConnection_Francesca_Carrera_TestExcelAdvanced_FOOD.xlsx!Dati_Tab"/>
          <x15:modelTable id="Intervallo 1" name="Intervallo 1" connection="WorksheetConnection_Foglio1!$A$1:$L$301"/>
        </x15:modelTables>
        <x15:extLst>
          <ext xmlns:x16="http://schemas.microsoft.com/office/spreadsheetml/2014/11/main" uri="{9835A34E-60A6-4A7C-AAB8-D5F71C897F49}">
            <x16:modelTimeGroupings>
              <x16:modelTimeGrouping tableName="Intervallo" columnName="Data di Nascita proprietario" columnId="Data di Nascita proprietario">
                <x16:calculatedTimeColumn columnName="Data di Nascita proprietario (anno)" columnId="Data di Nascita proprietario (anno)" contentType="years" isSelected="1"/>
                <x16:calculatedTimeColumn columnName="Data di Nascita proprietario (trimestre)" columnId="Data di Nascita proprietario (trimestre)" contentType="quarters" isSelected="1"/>
                <x16:calculatedTimeColumn columnName="Data di Nascita proprietario (indice mese)" columnId="Data di Nascita proprietario (indice mese)" contentType="monthsindex" isSelected="1"/>
                <x16:calculatedTimeColumn columnName="Data di Nascita proprietario (mese)" columnId="Data di Nascita proprietario (mese)" contentType="months" isSelected="1"/>
              </x16:modelTimeGrouping>
              <x16:modelTimeGrouping tableName="Intervallo 2" columnName="Data di Nascita proprietario" columnId="Data di Nascita proprietario">
                <x16:calculatedTimeColumn columnName="Data di Nascita proprietario (anno)" columnId="Data di Nascita proprietario (anno)" contentType="years" isSelected="1"/>
                <x16:calculatedTimeColumn columnName="Data di Nascita proprietario (trimestre)" columnId="Data di Nascita proprietario (trimestre)" contentType="quarters" isSelected="1"/>
                <x16:calculatedTimeColumn columnName="Data di Nascita proprietario (indice mese)" columnId="Data di Nascita proprietario (indice mese)" contentType="monthsindex" isSelected="1"/>
                <x16:calculatedTimeColumn columnName="Data di Nascita proprietario (mese)" columnId="Data di Nascita proprietario (mese)" contentType="months" isSelected="1"/>
              </x16:modelTimeGrouping>
              <x16:modelTimeGrouping tableName="Dati_Tab" columnName="Data di Nascita proprietario" columnId="Data di Nascita proprietario">
                <x16:calculatedTimeColumn columnName="Data di Nascita proprietario (anno)" columnId="Data di Nascita proprietario (anno)" contentType="years" isSelected="1"/>
                <x16:calculatedTimeColumn columnName="Data di Nascita proprietario (indice mese)" columnId="Data di Nascita proprietario (indice mese)" contentType="monthsindex" isSelected="1"/>
                <x16:calculatedTimeColumn columnName="Data di Nascita proprietario (mese)" columnId="Data di Nascita proprietario (mese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" i="4" l="1"/>
  <c r="O16" i="4"/>
  <c r="O15" i="4"/>
  <c r="O12" i="4"/>
  <c r="O6" i="4"/>
  <c r="O9" i="4"/>
  <c r="O26" i="4"/>
  <c r="O25" i="4"/>
  <c r="O22" i="4"/>
  <c r="O6" i="8"/>
  <c r="P25" i="4"/>
  <c r="P9" i="4"/>
  <c r="P19" i="4"/>
  <c r="P12" i="4"/>
  <c r="P6" i="4"/>
  <c r="P16" i="4"/>
  <c r="P22" i="4"/>
  <c r="P15" i="4"/>
  <c r="P2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9BECEA-ECDB-44D4-9793-5079827E08A2}" keepAlive="1" name="Query - Tabella2" description="Connessione alla query 'Tabella2' nella cartella di lavoro." type="5" refreshedVersion="8" background="1" saveData="1">
    <dbPr connection="Provider=Microsoft.Mashup.OleDb.1;Data Source=$Workbook$;Location=Tabella2;Extended Properties=&quot;&quot;" command="SELECT * FROM [Tabella2]"/>
  </connection>
  <connection id="2" xr16:uid="{790275D8-4C94-4A5C-9FFF-65F554D15727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18B07E4A-4C50-4AF6-A15B-1A1467A5260E}" name="WorksheetConnection_Foglio1!$A$1:$L$301" type="102" refreshedVersion="8" minRefreshableVersion="5">
    <extLst>
      <ext xmlns:x15="http://schemas.microsoft.com/office/spreadsheetml/2010/11/main" uri="{DE250136-89BD-433C-8126-D09CA5730AF9}">
        <x15:connection id="Intervallo 1" autoDelete="1">
          <x15:rangePr sourceName="_xlcn.WorksheetConnection_Foglio1A1L3011"/>
        </x15:connection>
      </ext>
    </extLst>
  </connection>
  <connection id="4" xr16:uid="{E95DB2EA-1C4E-465E-93A0-C2FBEEC06D0E}" name="WorksheetConnection_Francesca_Carrera_TestExcelAdvanced_FOOD.xlsx!Dati_Tab" type="102" refreshedVersion="8" minRefreshableVersion="5">
    <extLst>
      <ext xmlns:x15="http://schemas.microsoft.com/office/spreadsheetml/2010/11/main" uri="{DE250136-89BD-433C-8126-D09CA5730AF9}">
        <x15:connection id="Dati_Tab" autoDelete="1">
          <x15:rangePr sourceName="_xlcn.WorksheetConnection_Francesca_Carrera_TestExcelAdvanced_FOOD.xlsxDati_Tab1"/>
        </x15:connection>
      </ext>
    </extLst>
  </connection>
  <connection id="5" xr16:uid="{0CAE52D2-9533-4A4C-8807-FE1CBFB9D588}" name="WorksheetConnection_Operative_Francesca_Carrera!$A$1:$K$301" type="102" refreshedVersion="8" minRefreshableVersion="5">
    <extLst>
      <ext xmlns:x15="http://schemas.microsoft.com/office/spreadsheetml/2010/11/main" uri="{DE250136-89BD-433C-8126-D09CA5730AF9}">
        <x15:connection id="Intervallo" autoDelete="1">
          <x15:rangePr sourceName="_xlcn.WorksheetConnection_Operative_Francesca_CarreraA1K3011"/>
        </x15:connection>
      </ext>
    </extLst>
  </connection>
  <connection id="6" xr16:uid="{A243256E-40F8-467E-9D70-87123705EA73}" name="WorksheetConnection_Operative_Francesca_Carrera!$A$1:$L$301" type="102" refreshedVersion="8" minRefreshableVersion="5">
    <extLst>
      <ext xmlns:x15="http://schemas.microsoft.com/office/spreadsheetml/2010/11/main" uri="{DE250136-89BD-433C-8126-D09CA5730AF9}">
        <x15:connection id="Intervallo 2" autoDelete="1">
          <x15:rangePr sourceName="_xlcn.WorksheetConnection_Operative_Francesca_CarreraA1L3011"/>
        </x15:connection>
      </ext>
    </extLst>
  </connection>
</connections>
</file>

<file path=xl/sharedStrings.xml><?xml version="1.0" encoding="utf-8"?>
<sst xmlns="http://schemas.openxmlformats.org/spreadsheetml/2006/main" count="4276" uniqueCount="460">
  <si>
    <t>ID - Attività</t>
  </si>
  <si>
    <t>Città</t>
  </si>
  <si>
    <t>Provincia</t>
  </si>
  <si>
    <t>Regione</t>
  </si>
  <si>
    <t>Ordini</t>
  </si>
  <si>
    <t>Kg di Cibo Salvati</t>
  </si>
  <si>
    <t>Data di Nascita proprietario</t>
  </si>
  <si>
    <t>Valutazione</t>
  </si>
  <si>
    <t>Iscrizione Premium Attiva</t>
  </si>
  <si>
    <t>Iscritti per + di 1 anno</t>
  </si>
  <si>
    <t>Post Instagram con promozione servizio</t>
  </si>
  <si>
    <t>Roma</t>
  </si>
  <si>
    <t>RM</t>
  </si>
  <si>
    <t>LAZ</t>
  </si>
  <si>
    <t>No</t>
  </si>
  <si>
    <t>Sì</t>
  </si>
  <si>
    <t>Milano</t>
  </si>
  <si>
    <t>MI</t>
  </si>
  <si>
    <t>LOM</t>
  </si>
  <si>
    <t>Napoli</t>
  </si>
  <si>
    <t>NA</t>
  </si>
  <si>
    <t>CAM</t>
  </si>
  <si>
    <t>Torino</t>
  </si>
  <si>
    <t>TO</t>
  </si>
  <si>
    <t>PIE</t>
  </si>
  <si>
    <t>Palermo</t>
  </si>
  <si>
    <t>PA</t>
  </si>
  <si>
    <t>SIC</t>
  </si>
  <si>
    <t>Genova</t>
  </si>
  <si>
    <t>GE</t>
  </si>
  <si>
    <t>LIG</t>
  </si>
  <si>
    <t>Bologna</t>
  </si>
  <si>
    <t>BO</t>
  </si>
  <si>
    <t>EMR</t>
  </si>
  <si>
    <t>Firenze</t>
  </si>
  <si>
    <t>FI</t>
  </si>
  <si>
    <t>TOS</t>
  </si>
  <si>
    <t>Bari</t>
  </si>
  <si>
    <t>BA</t>
  </si>
  <si>
    <t>PUG</t>
  </si>
  <si>
    <t>Catania</t>
  </si>
  <si>
    <t>CT</t>
  </si>
  <si>
    <t>Venezia</t>
  </si>
  <si>
    <t>VE</t>
  </si>
  <si>
    <t>VEN</t>
  </si>
  <si>
    <t>Verona</t>
  </si>
  <si>
    <t>VR</t>
  </si>
  <si>
    <t>Messina</t>
  </si>
  <si>
    <t>ME</t>
  </si>
  <si>
    <t>Padova</t>
  </si>
  <si>
    <t>PD</t>
  </si>
  <si>
    <t>Trieste</t>
  </si>
  <si>
    <t>TS</t>
  </si>
  <si>
    <t>FVG</t>
  </si>
  <si>
    <t>Brescia</t>
  </si>
  <si>
    <t>BS</t>
  </si>
  <si>
    <t>Taranto</t>
  </si>
  <si>
    <t>TA</t>
  </si>
  <si>
    <t>Prato</t>
  </si>
  <si>
    <t>PO</t>
  </si>
  <si>
    <t>Parma</t>
  </si>
  <si>
    <t>PR</t>
  </si>
  <si>
    <t>Reggio Calabria</t>
  </si>
  <si>
    <t>RC</t>
  </si>
  <si>
    <t>CAL</t>
  </si>
  <si>
    <t>Modena</t>
  </si>
  <si>
    <t>MO</t>
  </si>
  <si>
    <t>Reggio Emilia</t>
  </si>
  <si>
    <t>RE</t>
  </si>
  <si>
    <t>Perugia</t>
  </si>
  <si>
    <t>PG</t>
  </si>
  <si>
    <t>UMB</t>
  </si>
  <si>
    <t>Livorno</t>
  </si>
  <si>
    <t>LI</t>
  </si>
  <si>
    <t>Ravenna</t>
  </si>
  <si>
    <t>RA</t>
  </si>
  <si>
    <t>Cagliari</t>
  </si>
  <si>
    <t>CA</t>
  </si>
  <si>
    <t>SAR</t>
  </si>
  <si>
    <t>Foggia</t>
  </si>
  <si>
    <t>FG</t>
  </si>
  <si>
    <t>Rimini</t>
  </si>
  <si>
    <t>RN</t>
  </si>
  <si>
    <t>Salerno</t>
  </si>
  <si>
    <t>SA</t>
  </si>
  <si>
    <t>Ferrara</t>
  </si>
  <si>
    <t>FE</t>
  </si>
  <si>
    <t>Sassari</t>
  </si>
  <si>
    <t>SS</t>
  </si>
  <si>
    <t>Siracusa</t>
  </si>
  <si>
    <t>SR</t>
  </si>
  <si>
    <t>Pescara</t>
  </si>
  <si>
    <t>PE</t>
  </si>
  <si>
    <t>ABR</t>
  </si>
  <si>
    <t>Monza</t>
  </si>
  <si>
    <t>MB</t>
  </si>
  <si>
    <t>Latina</t>
  </si>
  <si>
    <t>LT</t>
  </si>
  <si>
    <t>Bergamo</t>
  </si>
  <si>
    <t>BG</t>
  </si>
  <si>
    <t>Forlì</t>
  </si>
  <si>
    <t>FC</t>
  </si>
  <si>
    <t>Giugliano in Campania</t>
  </si>
  <si>
    <t>Trento</t>
  </si>
  <si>
    <t>TN</t>
  </si>
  <si>
    <t>TAA</t>
  </si>
  <si>
    <t>Vicenza</t>
  </si>
  <si>
    <t>VI</t>
  </si>
  <si>
    <t>Terni</t>
  </si>
  <si>
    <t>TR</t>
  </si>
  <si>
    <t>Novara</t>
  </si>
  <si>
    <t>NO</t>
  </si>
  <si>
    <t>Bolzano</t>
  </si>
  <si>
    <t>BZ</t>
  </si>
  <si>
    <t>Piacenza</t>
  </si>
  <si>
    <t>PC</t>
  </si>
  <si>
    <t>Ancona</t>
  </si>
  <si>
    <t>AN</t>
  </si>
  <si>
    <t>MAR</t>
  </si>
  <si>
    <t>Arezzo</t>
  </si>
  <si>
    <t>AR</t>
  </si>
  <si>
    <t>Andria</t>
  </si>
  <si>
    <t>BT</t>
  </si>
  <si>
    <t>Udine</t>
  </si>
  <si>
    <t>UD</t>
  </si>
  <si>
    <t>Cesena</t>
  </si>
  <si>
    <t>Lecce</t>
  </si>
  <si>
    <t>LE</t>
  </si>
  <si>
    <t>La Spezia</t>
  </si>
  <si>
    <t>SP</t>
  </si>
  <si>
    <t>Pesaro</t>
  </si>
  <si>
    <t>PU</t>
  </si>
  <si>
    <t>Alessandria</t>
  </si>
  <si>
    <t>AL</t>
  </si>
  <si>
    <t>Barletta</t>
  </si>
  <si>
    <t>Catanzaro</t>
  </si>
  <si>
    <t>CZ</t>
  </si>
  <si>
    <t>Pistoia</t>
  </si>
  <si>
    <t>PT</t>
  </si>
  <si>
    <t>Brindisi</t>
  </si>
  <si>
    <t>BR</t>
  </si>
  <si>
    <t>Pisa</t>
  </si>
  <si>
    <t>PI</t>
  </si>
  <si>
    <t>Torre del Greco</t>
  </si>
  <si>
    <t>Como</t>
  </si>
  <si>
    <t>CO</t>
  </si>
  <si>
    <t>Lucca</t>
  </si>
  <si>
    <t>LU</t>
  </si>
  <si>
    <t>Guidonia Montecelio</t>
  </si>
  <si>
    <t>Molano</t>
  </si>
  <si>
    <t>Siena</t>
  </si>
  <si>
    <t>SI</t>
  </si>
  <si>
    <t>Portici</t>
  </si>
  <si>
    <t>Trani</t>
  </si>
  <si>
    <t>Chieti</t>
  </si>
  <si>
    <t>CH</t>
  </si>
  <si>
    <t>Velletri</t>
  </si>
  <si>
    <t>Cava de' Tirreni</t>
  </si>
  <si>
    <t>Acireale</t>
  </si>
  <si>
    <t>Rovigo</t>
  </si>
  <si>
    <t>RO</t>
  </si>
  <si>
    <t>Civitavecchia</t>
  </si>
  <si>
    <t>Gallarate</t>
  </si>
  <si>
    <t>VA</t>
  </si>
  <si>
    <t>Pordenone</t>
  </si>
  <si>
    <t>PN</t>
  </si>
  <si>
    <t>Aversa</t>
  </si>
  <si>
    <t>CE</t>
  </si>
  <si>
    <t>Montesilvano</t>
  </si>
  <si>
    <t>Mazara del Vallo</t>
  </si>
  <si>
    <t>TP</t>
  </si>
  <si>
    <t>Ascoli Piceno</t>
  </si>
  <si>
    <t>AP</t>
  </si>
  <si>
    <t>Battipaglia</t>
  </si>
  <si>
    <t>Campobasso</t>
  </si>
  <si>
    <t>CB</t>
  </si>
  <si>
    <t>MOL</t>
  </si>
  <si>
    <t>Scafati</t>
  </si>
  <si>
    <t>Casalnuovo di Napoli</t>
  </si>
  <si>
    <t>Rho</t>
  </si>
  <si>
    <t>Chioggia</t>
  </si>
  <si>
    <t>Scandicci</t>
  </si>
  <si>
    <t>Collegno</t>
  </si>
  <si>
    <t>Martina Franca</t>
  </si>
  <si>
    <t>Monopoli</t>
  </si>
  <si>
    <t>Rivoli</t>
  </si>
  <si>
    <t>Paternò</t>
  </si>
  <si>
    <t>Misterbianco</t>
  </si>
  <si>
    <t>Nichelino</t>
  </si>
  <si>
    <t>Mantova</t>
  </si>
  <si>
    <t>MN</t>
  </si>
  <si>
    <t>San Benedetto del Tronto</t>
  </si>
  <si>
    <t>Frosinone</t>
  </si>
  <si>
    <t>FR</t>
  </si>
  <si>
    <t>Lecco</t>
  </si>
  <si>
    <t>LC</t>
  </si>
  <si>
    <t>Corato</t>
  </si>
  <si>
    <t>Empoli</t>
  </si>
  <si>
    <t>Cologno Monzese</t>
  </si>
  <si>
    <t>Settimo Torinese</t>
  </si>
  <si>
    <t>Rieti</t>
  </si>
  <si>
    <t>RI</t>
  </si>
  <si>
    <t>Paderno Dugnano</t>
  </si>
  <si>
    <t>Sesto Fiorentino</t>
  </si>
  <si>
    <t>Nettuno</t>
  </si>
  <si>
    <t>San Giorgio a Cremano</t>
  </si>
  <si>
    <t>Vercelli</t>
  </si>
  <si>
    <t>VC</t>
  </si>
  <si>
    <t>Capannori</t>
  </si>
  <si>
    <t>Alcamo</t>
  </si>
  <si>
    <t>Nocera Inferiore</t>
  </si>
  <si>
    <t>Biella</t>
  </si>
  <si>
    <t>BI</t>
  </si>
  <si>
    <t>Senigallia</t>
  </si>
  <si>
    <t>Terracina</t>
  </si>
  <si>
    <t>Lodi</t>
  </si>
  <si>
    <t>LO</t>
  </si>
  <si>
    <t>Gravina in Puglia</t>
  </si>
  <si>
    <t>Cascina</t>
  </si>
  <si>
    <t>Campi Bisenzio</t>
  </si>
  <si>
    <t>Torre Annunziata</t>
  </si>
  <si>
    <t>Bassano del Grappa</t>
  </si>
  <si>
    <t>Seregno</t>
  </si>
  <si>
    <t>Macerata</t>
  </si>
  <si>
    <t>MC</t>
  </si>
  <si>
    <t>Ardea</t>
  </si>
  <si>
    <t>Imperia</t>
  </si>
  <si>
    <t>IM</t>
  </si>
  <si>
    <t>Lissone</t>
  </si>
  <si>
    <t>Avezzano</t>
  </si>
  <si>
    <t>AQ</t>
  </si>
  <si>
    <t>Barcellona Pozzo di Gotto</t>
  </si>
  <si>
    <t>San Donà di Piave</t>
  </si>
  <si>
    <t>Rozzano</t>
  </si>
  <si>
    <t>Sassuolo</t>
  </si>
  <si>
    <t>Sciacca</t>
  </si>
  <si>
    <t>AG</t>
  </si>
  <si>
    <t>Ladispoli</t>
  </si>
  <si>
    <t>Alghero</t>
  </si>
  <si>
    <t>Civitanova Marche</t>
  </si>
  <si>
    <t>Desio</t>
  </si>
  <si>
    <t>Jesi</t>
  </si>
  <si>
    <t>Città di Castello</t>
  </si>
  <si>
    <t>Corigliano Calabro</t>
  </si>
  <si>
    <t>CS</t>
  </si>
  <si>
    <t>Albano Laziale</t>
  </si>
  <si>
    <t>Marcianise</t>
  </si>
  <si>
    <t>Vasto</t>
  </si>
  <si>
    <t>Quarto</t>
  </si>
  <si>
    <t>Marino</t>
  </si>
  <si>
    <t>Voghera</t>
  </si>
  <si>
    <t>PV</t>
  </si>
  <si>
    <t>Monterotondo</t>
  </si>
  <si>
    <t>Spoleto</t>
  </si>
  <si>
    <t>Caltagirone</t>
  </si>
  <si>
    <t>Schio</t>
  </si>
  <si>
    <t>Cantù</t>
  </si>
  <si>
    <t>Pomigliano d'Arco</t>
  </si>
  <si>
    <t>Saronno</t>
  </si>
  <si>
    <t>Licata</t>
  </si>
  <si>
    <t>Mira</t>
  </si>
  <si>
    <t>Modugno</t>
  </si>
  <si>
    <t>Maddaloni</t>
  </si>
  <si>
    <t>Fasano</t>
  </si>
  <si>
    <t>Ciampino</t>
  </si>
  <si>
    <t>Eboli</t>
  </si>
  <si>
    <t>Rossano</t>
  </si>
  <si>
    <t>Merano</t>
  </si>
  <si>
    <t>Monreale</t>
  </si>
  <si>
    <t>Rovereto</t>
  </si>
  <si>
    <t>Melito di Napoli</t>
  </si>
  <si>
    <t>Grugliasco</t>
  </si>
  <si>
    <t>Fermo</t>
  </si>
  <si>
    <t>FM</t>
  </si>
  <si>
    <t>Fondi</t>
  </si>
  <si>
    <t>Formia</t>
  </si>
  <si>
    <t>Cesano Maderno</t>
  </si>
  <si>
    <t>Caivano</t>
  </si>
  <si>
    <t>San Giuliano Milanese</t>
  </si>
  <si>
    <t>Adrano</t>
  </si>
  <si>
    <t>Belluno</t>
  </si>
  <si>
    <t>BL</t>
  </si>
  <si>
    <t>Francavilla Fontana</t>
  </si>
  <si>
    <t>Bollate</t>
  </si>
  <si>
    <t>Pioltello</t>
  </si>
  <si>
    <t>Nuoro</t>
  </si>
  <si>
    <t>NU</t>
  </si>
  <si>
    <t>Lanciano</t>
  </si>
  <si>
    <t>Cerveteri</t>
  </si>
  <si>
    <t>Chieri</t>
  </si>
  <si>
    <t>Pinerolo</t>
  </si>
  <si>
    <t>Carini</t>
  </si>
  <si>
    <t>Casale Monferrato</t>
  </si>
  <si>
    <t>Pagani</t>
  </si>
  <si>
    <t>Arzano</t>
  </si>
  <si>
    <t>Riccione</t>
  </si>
  <si>
    <t>Gorizia</t>
  </si>
  <si>
    <t>GO</t>
  </si>
  <si>
    <t>Casalecchio di Reno</t>
  </si>
  <si>
    <t>Conegliano</t>
  </si>
  <si>
    <t>TV</t>
  </si>
  <si>
    <t>Cento</t>
  </si>
  <si>
    <t>Rende</t>
  </si>
  <si>
    <t>Cisterna di Latina</t>
  </si>
  <si>
    <t>Somma Vesuviana</t>
  </si>
  <si>
    <t>Limbiate</t>
  </si>
  <si>
    <t>Canicattì</t>
  </si>
  <si>
    <t>Piombino</t>
  </si>
  <si>
    <t>Aosta</t>
  </si>
  <si>
    <t>AO</t>
  </si>
  <si>
    <t>VDA</t>
  </si>
  <si>
    <t>Venaria Reale</t>
  </si>
  <si>
    <t>Mugnano di Napoli</t>
  </si>
  <si>
    <t>Augusta</t>
  </si>
  <si>
    <t>Lucera</t>
  </si>
  <si>
    <t>Corsico</t>
  </si>
  <si>
    <t>Segrate</t>
  </si>
  <si>
    <t>Crema</t>
  </si>
  <si>
    <t>CR</t>
  </si>
  <si>
    <t>Favara</t>
  </si>
  <si>
    <t>Vibo Valentia</t>
  </si>
  <si>
    <t>VV</t>
  </si>
  <si>
    <t>Risposta</t>
  </si>
  <si>
    <t>Processo in breve (max 20 parole)</t>
  </si>
  <si>
    <t>1. Quanti ID - Attività ci sono (colonna A)?</t>
  </si>
  <si>
    <t>2. Quanti ID - Attività uniche ci sono (colonna A)?</t>
  </si>
  <si>
    <t>3. Quante attività commerciali sono in Lombardia? (Contiamo gli ID - Attività unici in Lombardia)</t>
  </si>
  <si>
    <t>4. Quale regione ha il maggior numero di attività aderenti? (In questo caso consideriamo gli ID - Attività a prescindere che siano unici)</t>
  </si>
  <si>
    <t>5. Nella colonna delle città una, citata più volte in modo corretto, è scritta in modo errato. Quale? In che riga si trova?</t>
  </si>
  <si>
    <t>6. Quante attività hanno salvato più di 500kg di cibo? (ID - Attività considerando in modo aggregato i risultati se presente in più record)</t>
  </si>
  <si>
    <t>7. Quale attività è riuscita ad evitare di gettare più kg di cibo? (ID - Attività considerando in modo aggregato i risultati se presente in più record)</t>
  </si>
  <si>
    <t>8. Quante attività hanno l'iscrizione alla piattaforma premium attiva? (colonna I)</t>
  </si>
  <si>
    <t>9. Quante attività hanno un proprietario con meno di 30 anni? Qual è la percentuale sul totale? (Calcolare la data al giorno in cui si effettua il test, non solo anno in corso)</t>
  </si>
  <si>
    <t>10. Quante ID - Attività  hanno una valutazione superiore a 6? Quanti di questi sono iscritti al programma premium?</t>
  </si>
  <si>
    <t>11. Quanti ID - Attività hanno effettuato promozioni sui social? Tra i top 10 (per kg di prodotto salvati) quanti lo hanno fatto</t>
  </si>
  <si>
    <t>12. Qual è ID - Attività con iscrizione al programma premium (colonna I) e iscritti da oltre 1 anno (colonna J), col numero maggiori di kg salvati? (ID attività)</t>
  </si>
  <si>
    <t>13. Quale regione ha salvato il maggior numero di kg di cibo? E quale meno?</t>
  </si>
  <si>
    <t>14. Indica la media di kg salvati per le attività che hanno svolto attività social e per quelle che non l'hanno fatto (da considerare in modo distinto le ID-Attività presenti più volte)</t>
  </si>
  <si>
    <t>15. Indica la media di ordini giornalieri effettuati per ciascuna regione.</t>
  </si>
  <si>
    <t>Num</t>
  </si>
  <si>
    <t>Totale complessivo</t>
  </si>
  <si>
    <t>Lombardia con 56 ID tot.</t>
  </si>
  <si>
    <t xml:space="preserve">4. Quale regione ha il maggior numero di attività aderenti? </t>
  </si>
  <si>
    <t xml:space="preserve">6. Quante attività hanno salvato più di 500kg di cibo? </t>
  </si>
  <si>
    <t>147 attività.</t>
  </si>
  <si>
    <t>Kg di Cibo Salvati - Somma</t>
  </si>
  <si>
    <t>7. Quale attività è riuscita ad evitare di gettare più kg di cibo?</t>
  </si>
  <si>
    <t>146</t>
  </si>
  <si>
    <t>La regione che ha salvato il maggior numero di cibo è la Lombardia con 34.561 kg, mentre il Molise ne ha salvati 232 kg.</t>
  </si>
  <si>
    <t>Una media di 514,09 kg di cibo per chi ha svolto attività social e 500,87 per chi non l'ha fatto.</t>
  </si>
  <si>
    <t xml:space="preserve">Abruzzo 6,67 - Calabria 8,86 - Campania 7,62 - Emilia Romagna 7,50 - Friuli Venezia Giulia 6,00 - Lazio 7,94 - Liguria 8,60 - Lombardia 7,80 - Marche 8,00 - Molise 13,00 - </t>
  </si>
  <si>
    <t>Piemonte 7,17 - Puglia 7,65 - Sardegna 10,20 - Sicilia 8,72 - Trentino Alto Adige 5,25 - Toscana 9,26 - Umbria 9,60 - Valle d'Aosta 12,00 - Veneto 9,22.</t>
  </si>
  <si>
    <t>Pivot, Righe: Regione, Valori: Media di ordini.</t>
  </si>
  <si>
    <t>Foglio di lavoro</t>
  </si>
  <si>
    <t>Operative_Francesca_Carrera</t>
  </si>
  <si>
    <t>Domanda</t>
  </si>
  <si>
    <t>ID-Attività Distinct Count</t>
  </si>
  <si>
    <t>ID-Attività Conteggio</t>
  </si>
  <si>
    <t>Pivot</t>
  </si>
  <si>
    <t>Molano a riga 115 di Città.</t>
  </si>
  <si>
    <t>3. Quante attività commerciali sono in Lombardia?</t>
  </si>
  <si>
    <t>(Contiamo gli ID - Attività unici in Lombardia)</t>
  </si>
  <si>
    <t xml:space="preserve">(In questo caso consideriamo gli ID - Attività </t>
  </si>
  <si>
    <t>5. Nella colonna delle città una, citata più volte</t>
  </si>
  <si>
    <t>Quale? In che riga si trova?</t>
  </si>
  <si>
    <t xml:space="preserve">(ID - Attività considerando in modo aggregato i risultati </t>
  </si>
  <si>
    <t>se presente in più record).</t>
  </si>
  <si>
    <t>ID-Attività</t>
  </si>
  <si>
    <t>Città - Conteggio</t>
  </si>
  <si>
    <t>Pivot e Operative_Francesca_Carrera</t>
  </si>
  <si>
    <t>ID-Attività 3028 con 1.584 kg di cibo salvati.</t>
  </si>
  <si>
    <t>(ID - Attività considerando in modo aggregato i risultati</t>
  </si>
  <si>
    <t>Nella Pivot creata precedentemente per la domanda n° 6, ho individuato la risposta filtrando in ordine decrescente "Kg di cibo salvati - Somma" in Valori.</t>
  </si>
  <si>
    <t>300</t>
  </si>
  <si>
    <t>284</t>
  </si>
  <si>
    <t>55</t>
  </si>
  <si>
    <t>Qual è la percentuale sul totale?</t>
  </si>
  <si>
    <t xml:space="preserve">9. Quante attività hanno un proprietario con meno di 30 anni?   </t>
  </si>
  <si>
    <t>(Calcolare la data al giorno in cui si effettua il test, non solo anno in corso)</t>
  </si>
  <si>
    <t>Test effettuato il 01/05/2023</t>
  </si>
  <si>
    <t>a prescindere che siano unici)</t>
  </si>
  <si>
    <t xml:space="preserve">in modo corretto, è scritta in modo errato. </t>
  </si>
  <si>
    <t>125 ID-Attività hanno una valutazione superiore a 6 e 63 di questi sono, inoltre, iscritti al programma premium.</t>
  </si>
  <si>
    <t>143 ID-Attività hanno effettuato promozioni sui social, 4 di questi sono nella top 10.</t>
  </si>
  <si>
    <t>ID 3068 con 997 kg di cibo salvati.</t>
  </si>
  <si>
    <t>CERCA.X(MAX.PIÙ.SE(F2:F301;I2:I301;"Sì";J2:J301;"Sì");F2:F301;A2:A301;;0)</t>
  </si>
  <si>
    <t xml:space="preserve">13. Quale regione ha salvato il maggior numero di kg di cibo? </t>
  </si>
  <si>
    <t>E quale meno?</t>
  </si>
  <si>
    <t>Pivot, Righe: Regione; Valori: Kg di cibo salvati - Somma, ordinando questa parte in ordine decrescente ho visto a occhio i valori estremi.</t>
  </si>
  <si>
    <t>Ho aggiunto io la colonna NUM per poter tornare all'ordine originario.</t>
  </si>
  <si>
    <t>NOTE:</t>
  </si>
  <si>
    <t xml:space="preserve">Non avendo ottenuto risultati con il controllo ortografico, ho creato una pivot con Righe: Città, Valori: Città-Conteggio, filtrando in modo da ottenere le città citate più di </t>
  </si>
  <si>
    <t>CONTA.NUMERI(A2:A301)</t>
  </si>
  <si>
    <t>CONTA.NUMERI(UNICI(A2:A301))</t>
  </si>
  <si>
    <t>Tab. Pivot, Righe: Regione, Valori: ID-Attività Distinct Count.</t>
  </si>
  <si>
    <t>Tab. Pivot, Righe: Regione, Valori: ID-Attività Conteggio.</t>
  </si>
  <si>
    <t>una volta e disponendo l'ordine in maniera decrescente di conteggio, la prima città risultava essere Milano. Altra pivot con Righe: Città, Valori: Città-Conteggio, ho filtrato</t>
  </si>
  <si>
    <t>le città visualizzando quelle con lettera iniziale M, individuando a occhio l'errore. Infine, tramite il pulsante "Trova", ho cercato "Molano" per individuarne la collocazione.</t>
  </si>
  <si>
    <t>Tab. Pivot, Righe: ID-Attività, Valori: "ID-Attività Distinct Count" (di cui ho letto il tot, una volta filtrato) e "Kg di Cibo Salvati - Somma", filtrato per "maggiore di 500".</t>
  </si>
  <si>
    <t>CONTA.SE(I2:I301;"Sì") non considerando ID-Attività unici.</t>
  </si>
  <si>
    <t>CONTA.SE(K2:K301;"=Sì"), poi ho filtrato in ordine decrescente la colonna "Kg di Cibo Salvati", ho applicato la formattazione condizionale con il criterio "primi 10" e ho</t>
  </si>
  <si>
    <t>CONTA.SE(H2:H301;"&gt;6") e CONTA.PIÙ.SE(H2:H301;"&gt;6";I2:I301;"=Sì") .</t>
  </si>
  <si>
    <t>contato a occhio quanti di essi hanno aderito. I "primi 10" sono 11, dato l'ultima posizione è occupata da due attività che hanno salvato 973 kg di cibo a pari merito.</t>
  </si>
  <si>
    <t>MEDIA.SE(K2:K301;"Sì";F2:F301) poi ho fatto la stessa cosa con criterio "No".</t>
  </si>
  <si>
    <t>Pivot, Righe: Regione, Valori: Media di ordini (Media: Somma / Conteggio)</t>
  </si>
  <si>
    <t>Pivot, Righe: Data di nascita proprietario, Valori: ID-Attività Conteggio. Filtri per date - Tra 02/05/1993 e 01/05/2023.</t>
  </si>
  <si>
    <t>25 proprietari su 300 hanno meno di 30 anni alla data 01/05/2023, la percentuale è del 8,33% sul totale.</t>
  </si>
  <si>
    <t xml:space="preserve"> Altra Pivot con gli stessi elementi, ma non filtrata per calcolare poi la percentuale sul totale (25/300).</t>
  </si>
  <si>
    <t>Media degli Ordini</t>
  </si>
  <si>
    <t>.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</si>
  <si>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</si>
  <si>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</si>
  <si>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</si>
  <si>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</si>
  <si>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</si>
  <si>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</si>
  <si>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</si>
  <si>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</si>
  <si>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</si>
  <si>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</si>
  <si>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</si>
  <si>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</si>
  <si>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</si>
  <si>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</si>
  <si>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</si>
  <si>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</si>
  <si>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</si>
  <si>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</si>
  <si>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</si>
  <si>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</si>
  <si>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</si>
  <si>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</si>
  <si>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</si>
  <si>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</si>
  <si>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</si>
  <si>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</si>
  <si>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</si>
  <si>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</si>
  <si>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</si>
  <si>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</si>
  <si>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</si>
  <si>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</si>
  <si>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</si>
  <si>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</si>
  <si>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</si>
  <si>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</si>
  <si>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</si>
  <si>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</si>
  <si>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</si>
  <si>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</si>
  <si>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</si>
  <si>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</si>
  <si>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Trapani</t>
  </si>
  <si>
    <t>Monza e Brianza</t>
  </si>
  <si>
    <t>Varese</t>
  </si>
  <si>
    <t>Caserta</t>
  </si>
  <si>
    <t>Agrigento</t>
  </si>
  <si>
    <t>Cosenza</t>
  </si>
  <si>
    <t>Anno di Nascita proprietario</t>
  </si>
  <si>
    <t>Operative_Francesca_Carrera (a destra della tabella).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</si>
</sst>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rgb="FFFFF2CC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quotePrefix="1" applyFont="1"/>
    <xf numFmtId="0" fontId="4" fillId="0" borderId="0" xfId="0" quotePrefix="1" applyFont="1"/>
    <xf numFmtId="0" fontId="3" fillId="2" borderId="1" xfId="0" applyFont="1" applyFill="1" applyBorder="1"/>
    <xf numFmtId="0" fontId="2" fillId="0" borderId="1" xfId="0" quotePrefix="1" applyFont="1" applyBorder="1"/>
    <xf numFmtId="0" fontId="3" fillId="2" borderId="5" xfId="0" applyFont="1" applyFill="1" applyBorder="1"/>
    <xf numFmtId="0" fontId="2" fillId="4" borderId="1" xfId="0" quotePrefix="1" applyFont="1" applyFill="1" applyBorder="1"/>
    <xf numFmtId="0" fontId="2" fillId="0" borderId="6" xfId="0" quotePrefix="1" applyFont="1" applyBorder="1"/>
    <xf numFmtId="0" fontId="3" fillId="2" borderId="2" xfId="0" applyFont="1" applyFill="1" applyBorder="1"/>
    <xf numFmtId="0" fontId="3" fillId="2" borderId="7" xfId="0" applyFont="1" applyFill="1" applyBorder="1"/>
    <xf numFmtId="0" fontId="2" fillId="0" borderId="4" xfId="0" quotePrefix="1" applyFont="1" applyBorder="1"/>
    <xf numFmtId="0" fontId="3" fillId="2" borderId="3" xfId="0" applyFont="1" applyFill="1" applyBorder="1"/>
    <xf numFmtId="0" fontId="3" fillId="0" borderId="0" xfId="0" applyFont="1"/>
    <xf numFmtId="0" fontId="2" fillId="0" borderId="0" xfId="0" quotePrefix="1" applyFont="1"/>
    <xf numFmtId="0" fontId="2" fillId="4" borderId="2" xfId="0" quotePrefix="1" applyFont="1" applyFill="1" applyBorder="1"/>
    <xf numFmtId="0" fontId="2" fillId="0" borderId="9" xfId="0" quotePrefix="1" applyFont="1" applyBorder="1"/>
    <xf numFmtId="0" fontId="3" fillId="2" borderId="8" xfId="0" applyFont="1" applyFill="1" applyBorder="1"/>
    <xf numFmtId="0" fontId="1" fillId="3" borderId="2" xfId="0" quotePrefix="1" applyFont="1" applyFill="1" applyBorder="1"/>
    <xf numFmtId="0" fontId="2" fillId="0" borderId="1" xfId="0" applyFont="1" applyBorder="1"/>
    <xf numFmtId="0" fontId="2" fillId="4" borderId="8" xfId="0" quotePrefix="1" applyFont="1" applyFill="1" applyBorder="1"/>
    <xf numFmtId="0" fontId="2" fillId="4" borderId="3" xfId="0" quotePrefix="1" applyFont="1" applyFill="1" applyBorder="1"/>
    <xf numFmtId="4" fontId="2" fillId="0" borderId="0" xfId="0" quotePrefix="1" applyNumberFormat="1" applyFont="1"/>
    <xf numFmtId="0" fontId="3" fillId="2" borderId="10" xfId="0" applyFont="1" applyFill="1" applyBorder="1"/>
    <xf numFmtId="0" fontId="3" fillId="2" borderId="11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5" fillId="0" borderId="0" xfId="0" applyFont="1"/>
    <xf numFmtId="0" fontId="2" fillId="0" borderId="0" xfId="0" applyFont="1" applyAlignment="1">
      <alignment horizontal="center"/>
    </xf>
    <xf numFmtId="0" fontId="5" fillId="0" borderId="0" xfId="0" pivotButton="1" applyFont="1"/>
    <xf numFmtId="10" fontId="5" fillId="8" borderId="0" xfId="0" applyNumberFormat="1" applyFont="1" applyFill="1"/>
    <xf numFmtId="0" fontId="5" fillId="5" borderId="12" xfId="0" applyFont="1" applyFill="1" applyBorder="1"/>
    <xf numFmtId="3" fontId="5" fillId="5" borderId="12" xfId="0" applyNumberFormat="1" applyFont="1" applyFill="1" applyBorder="1"/>
    <xf numFmtId="0" fontId="7" fillId="0" borderId="0" xfId="0" applyFont="1"/>
    <xf numFmtId="4" fontId="5" fillId="5" borderId="12" xfId="0" applyNumberFormat="1" applyFont="1" applyFill="1" applyBorder="1"/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vertical="top"/>
    </xf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5" fillId="5" borderId="0" xfId="0" applyFont="1" applyFill="1"/>
    <xf numFmtId="4" fontId="5" fillId="5" borderId="0" xfId="0" applyNumberFormat="1" applyFont="1" applyFill="1"/>
    <xf numFmtId="0" fontId="5" fillId="4" borderId="0" xfId="0" applyFont="1" applyFill="1"/>
    <xf numFmtId="0" fontId="6" fillId="6" borderId="0" xfId="0" applyFont="1" applyFill="1"/>
    <xf numFmtId="3" fontId="6" fillId="5" borderId="0" xfId="0" applyNumberFormat="1" applyFont="1" applyFill="1"/>
    <xf numFmtId="3" fontId="5" fillId="5" borderId="0" xfId="0" applyNumberFormat="1" applyFont="1" applyFill="1"/>
    <xf numFmtId="14" fontId="5" fillId="5" borderId="0" xfId="0" applyNumberFormat="1" applyFont="1" applyFill="1"/>
    <xf numFmtId="0" fontId="5" fillId="7" borderId="0" xfId="0" applyFont="1" applyFill="1"/>
    <xf numFmtId="3" fontId="5" fillId="7" borderId="0" xfId="0" applyNumberFormat="1" applyFont="1" applyFill="1"/>
    <xf numFmtId="3" fontId="6" fillId="9" borderId="0" xfId="0" applyNumberFormat="1" applyFont="1" applyFill="1"/>
    <xf numFmtId="0" fontId="5" fillId="6" borderId="0" xfId="0" applyFont="1" applyFill="1"/>
    <xf numFmtId="0" fontId="0" fillId="0" borderId="0" xfId="0" applyFill="1"/>
  </cellXfs>
  <cellStyles count="1">
    <cellStyle name="Normale" xfId="0" builtinId="0"/>
  </cellStyles>
  <dxfs count="144"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fill>
        <patternFill>
          <bgColor theme="6" tint="0.7999816888943144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numFmt numFmtId="3" formatCode="#,##0"/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rgb="FFFFCCCC"/>
        </patternFill>
      </fill>
    </dxf>
    <dxf>
      <numFmt numFmtId="3" formatCode="#,##0"/>
    </dxf>
    <dxf>
      <fill>
        <patternFill>
          <bgColor theme="7" tint="0.79998168889431442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3" formatCode="#,##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fill>
        <patternFill>
          <bgColor theme="7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2"/>
      </font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7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9.xml"/><Relationship Id="rId10" Type="http://schemas.openxmlformats.org/officeDocument/2006/relationships/pivotCacheDefinition" Target="pivotCache/pivotCacheDefinition4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472440</xdr:colOff>
      <xdr:row>12</xdr:row>
      <xdr:rowOff>144780</xdr:rowOff>
    </xdr:from>
    <xdr:to>
      <xdr:col>10</xdr:col>
      <xdr:colOff>190500</xdr:colOff>
      <xdr:row>23</xdr:row>
      <xdr:rowOff>106680</xdr:rowOff>
    </xdr:to>
    <xdr:sp macro="" textlink="">
      <xdr:nvSpPr>
        <xdr:cNvPr id="2" name="Fumetto: rettangolo con angoli arrotondati 1">
          <a:extLst>
            <a:ext uri="{FF2B5EF4-FFF2-40B4-BE49-F238E27FC236}">
              <a16:creationId xmlns:a16="http://schemas.microsoft.com/office/drawing/2014/main" id="{FE2E243D-EF39-BABC-CFDE-6AA61DF282A1}"/>
            </a:ext>
          </a:extLst>
        </xdr:cNvPr>
        <xdr:cNvSpPr/>
      </xdr:nvSpPr>
      <xdr:spPr>
        <a:xfrm>
          <a:off x="472440" y="2156460"/>
          <a:ext cx="5814060" cy="1805940"/>
        </a:xfrm>
        <a:prstGeom prst="wedgeRoundRectCallou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>
              <a:solidFill>
                <a:sysClr val="windowText" lastClr="000000"/>
              </a:solidFill>
            </a:rPr>
            <a:t>Progetto</a:t>
          </a:r>
          <a:r>
            <a:rPr lang="it-IT" sz="1100" baseline="0">
              <a:solidFill>
                <a:sysClr val="windowText" lastClr="000000"/>
              </a:solidFill>
            </a:rPr>
            <a:t> fornito da Start2Impact University.</a:t>
          </a:r>
        </a:p>
        <a:p>
          <a:pPr algn="l"/>
          <a:endParaRPr lang="it-IT" sz="1100">
            <a:solidFill>
              <a:sysClr val="windowText" lastClr="000000"/>
            </a:solidFill>
          </a:endParaRPr>
        </a:p>
        <a:p>
          <a:pPr algn="l"/>
          <a:r>
            <a:rPr lang="it-IT" sz="1100">
              <a:solidFill>
                <a:sysClr val="windowText" lastClr="000000"/>
              </a:solidFill>
            </a:rPr>
            <a:t>TRACCIA</a:t>
          </a:r>
          <a:r>
            <a:rPr lang="it-IT" sz="1100" baseline="0">
              <a:solidFill>
                <a:sysClr val="windowText" lastClr="000000"/>
              </a:solidFill>
            </a:rPr>
            <a:t> DEL PROGETTO:</a:t>
          </a:r>
        </a:p>
        <a:p>
          <a:pPr algn="l"/>
          <a:endParaRPr lang="it-IT" sz="1100" baseline="0">
            <a:solidFill>
              <a:sysClr val="windowText" lastClr="000000"/>
            </a:solidFill>
          </a:endParaRPr>
        </a:p>
        <a:p>
          <a:pPr algn="l"/>
          <a:r>
            <a:rPr lang="it-IT">
              <a:solidFill>
                <a:sysClr val="windowText" lastClr="000000"/>
              </a:solidFill>
            </a:rPr>
            <a:t>Un’azienda, che mette in contatto i consumatori con varie attività commerciali per ridurre la quantità di cibo giornalmente sprecato, necessita di sviluppare alcune indagini sulle attività commerciali aderenti al servizio. </a:t>
          </a:r>
        </a:p>
        <a:p>
          <a:pPr algn="l"/>
          <a:r>
            <a:rPr lang="it-IT">
              <a:solidFill>
                <a:sysClr val="windowText" lastClr="000000"/>
              </a:solidFill>
            </a:rPr>
            <a:t>Ha individuato, dai dati registrati sul DB, una serie di colonne di rilievo da cui bisogna estrarre alcune informazioni per comunicarle al team del marketing. 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10</xdr:col>
      <xdr:colOff>449580</xdr:colOff>
      <xdr:row>0</xdr:row>
      <xdr:rowOff>129540</xdr:rowOff>
    </xdr:from>
    <xdr:to>
      <xdr:col>19</xdr:col>
      <xdr:colOff>358608</xdr:colOff>
      <xdr:row>35</xdr:row>
      <xdr:rowOff>137669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7D2AD9F3-B001-E221-6DB6-47E5E237F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5580" y="129540"/>
          <a:ext cx="5395428" cy="587552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bella%20per%20estrazioni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ella per estrazioni"/>
    </sheetNames>
    <sheetDataSet>
      <sheetData sheetId="0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llazzi Giorgio" refreshedDate="45051.51662696759" backgroundQuery="1" createdVersion="8" refreshedVersion="8" minRefreshableVersion="3" recordCount="0" supportSubquery="1" supportAdvancedDrill="1" xr:uid="{A43E5E14-8C72-4DBD-BCDC-D2C997767BFB}">
  <cacheSource type="external" connectionId="2"/>
  <cacheFields count="3">
    <cacheField name="[Intervallo 1].[ID - Attività].[ID - Attività]" caption="ID - Attività" numFmtId="0" hierarchy="27" level="1">
      <sharedItems containsSemiMixedTypes="0" containsString="0" containsNumber="1" containsInteger="1" minValue="2317" maxValue="5592" count="284">
        <n v="2322"/>
        <n v="2330"/>
        <n v="2395"/>
        <n v="2411"/>
        <n v="2420"/>
        <n v="2482"/>
        <n v="2495"/>
        <n v="2505"/>
        <n v="2509"/>
        <n v="2514"/>
        <n v="2572"/>
        <n v="2623"/>
        <n v="2639"/>
        <n v="2656"/>
        <n v="2681"/>
        <n v="2705"/>
        <n v="2765"/>
        <n v="2772"/>
        <n v="2789"/>
        <n v="2795"/>
        <n v="2826"/>
        <n v="2833"/>
        <n v="2838"/>
        <n v="2839"/>
        <n v="2851"/>
        <n v="2891"/>
        <n v="2943"/>
        <n v="2987"/>
        <n v="3004"/>
        <n v="3022"/>
        <n v="3028"/>
        <n v="3032"/>
        <n v="3068"/>
        <n v="3071"/>
        <n v="3077"/>
        <n v="3113"/>
        <n v="3116"/>
        <n v="3184"/>
        <n v="3192"/>
        <n v="3215"/>
        <n v="3286"/>
        <n v="3316"/>
        <n v="3341"/>
        <n v="3363"/>
        <n v="3372"/>
        <n v="3383"/>
        <n v="3392"/>
        <n v="3414"/>
        <n v="3418"/>
        <n v="3475"/>
        <n v="3488"/>
        <n v="3511"/>
        <n v="3539"/>
        <n v="3552"/>
        <n v="3564"/>
        <n v="3571"/>
        <n v="3579"/>
        <n v="3604"/>
        <n v="3620"/>
        <n v="3631"/>
        <n v="3648"/>
        <n v="3669"/>
        <n v="3675"/>
        <n v="3681"/>
        <n v="3700"/>
        <n v="3717"/>
        <n v="3752"/>
        <n v="3753"/>
        <n v="3811"/>
        <n v="3868"/>
        <n v="3912"/>
        <n v="3939"/>
        <n v="3943"/>
        <n v="4007"/>
        <n v="4033"/>
        <n v="4071"/>
        <n v="4105"/>
        <n v="4152"/>
        <n v="4169"/>
        <n v="4173"/>
        <n v="4207"/>
        <n v="4233"/>
        <n v="4281"/>
        <n v="4282"/>
        <n v="4300"/>
        <n v="4301"/>
        <n v="4349"/>
        <n v="4396"/>
        <n v="4431"/>
        <n v="4433"/>
        <n v="4435"/>
        <n v="4456"/>
        <n v="4468"/>
        <n v="4511"/>
        <n v="4545"/>
        <n v="4572"/>
        <n v="4596"/>
        <n v="4597"/>
        <n v="4620"/>
        <n v="4622"/>
        <n v="4625"/>
        <n v="4632"/>
        <n v="4635"/>
        <n v="4646"/>
        <n v="4655"/>
        <n v="4657"/>
        <n v="4660"/>
        <n v="4661"/>
        <n v="4705"/>
        <n v="4726"/>
        <n v="4800"/>
        <n v="4855"/>
        <n v="4864"/>
        <n v="4885"/>
        <n v="4886"/>
        <n v="4898"/>
        <n v="4918"/>
        <n v="4936"/>
        <n v="4938"/>
        <n v="4951"/>
        <n v="4966"/>
        <n v="5031"/>
        <n v="5049"/>
        <n v="5054"/>
        <n v="5079"/>
        <n v="5160"/>
        <n v="5180"/>
        <n v="5196"/>
        <n v="5233"/>
        <n v="5243"/>
        <n v="5291"/>
        <n v="5296"/>
        <n v="5307"/>
        <n v="5325"/>
        <n v="5343"/>
        <n v="5356"/>
        <n v="5400"/>
        <n v="5429"/>
        <n v="5473"/>
        <n v="5477"/>
        <n v="5485"/>
        <n v="5491"/>
        <n v="5514"/>
        <n v="5529"/>
        <n v="5531"/>
        <n v="5553"/>
        <n v="5563"/>
        <n v="2317" u="1"/>
        <n v="2336" u="1"/>
        <n v="2354" u="1"/>
        <n v="2371" u="1"/>
        <n v="2382" u="1"/>
        <n v="2400" u="1"/>
        <n v="2419" u="1"/>
        <n v="2469" u="1"/>
        <n v="2496" u="1"/>
        <n v="2500" u="1"/>
        <n v="2518" u="1"/>
        <n v="2523" u="1"/>
        <n v="2532" u="1"/>
        <n v="2546" u="1"/>
        <n v="2551" u="1"/>
        <n v="2629" u="1"/>
        <n v="2646" u="1"/>
        <n v="2673" u="1"/>
        <n v="2677" u="1"/>
        <n v="2731" u="1"/>
        <n v="2774" u="1"/>
        <n v="2793" u="1"/>
        <n v="2810" u="1"/>
        <n v="2845" u="1"/>
        <n v="2857" u="1"/>
        <n v="2890" u="1"/>
        <n v="2899" u="1"/>
        <n v="2910" u="1"/>
        <n v="2986" u="1"/>
        <n v="3011" u="1"/>
        <n v="3033" u="1"/>
        <n v="3048" u="1"/>
        <n v="3065" u="1"/>
        <n v="3067" u="1"/>
        <n v="3086" u="1"/>
        <n v="3091" u="1"/>
        <n v="3172" u="1"/>
        <n v="3190" u="1"/>
        <n v="3240" u="1"/>
        <n v="3324" u="1"/>
        <n v="3354" u="1"/>
        <n v="3358" u="1"/>
        <n v="3380" u="1"/>
        <n v="3394" u="1"/>
        <n v="3433" u="1"/>
        <n v="3472" u="1"/>
        <n v="3567" u="1"/>
        <n v="3573" u="1"/>
        <n v="3575" u="1"/>
        <n v="3582" u="1"/>
        <n v="3601" u="1"/>
        <n v="3676" u="1"/>
        <n v="3685" u="1"/>
        <n v="3783" u="1"/>
        <n v="3819" u="1"/>
        <n v="3883" u="1"/>
        <n v="3888" u="1"/>
        <n v="3894" u="1"/>
        <n v="3906" u="1"/>
        <n v="3910" u="1"/>
        <n v="3936" u="1"/>
        <n v="3969" u="1"/>
        <n v="3972" u="1"/>
        <n v="4012" u="1"/>
        <n v="4046" u="1"/>
        <n v="4074" u="1"/>
        <n v="4094" u="1"/>
        <n v="4104" u="1"/>
        <n v="4124" u="1"/>
        <n v="4149" u="1"/>
        <n v="4150" u="1"/>
        <n v="4159" u="1"/>
        <n v="4246" u="1"/>
        <n v="4290" u="1"/>
        <n v="4297" u="1"/>
        <n v="4312" u="1"/>
        <n v="4331" u="1"/>
        <n v="4332" u="1"/>
        <n v="4333" u="1"/>
        <n v="4343" u="1"/>
        <n v="4353" u="1"/>
        <n v="4382" u="1"/>
        <n v="4398" u="1"/>
        <n v="4421" u="1"/>
        <n v="4448" u="1"/>
        <n v="4455" u="1"/>
        <n v="4496" u="1"/>
        <n v="4502" u="1"/>
        <n v="4553" u="1"/>
        <n v="4554" u="1"/>
        <n v="4561" u="1"/>
        <n v="4576" u="1"/>
        <n v="4602" u="1"/>
        <n v="4619" u="1"/>
        <n v="4636" u="1"/>
        <n v="4662" u="1"/>
        <n v="4699" u="1"/>
        <n v="4735" u="1"/>
        <n v="4736" u="1"/>
        <n v="4741" u="1"/>
        <n v="4834" u="1"/>
        <n v="4858" u="1"/>
        <n v="4894" u="1"/>
        <n v="4924" u="1"/>
        <n v="4932" u="1"/>
        <n v="4940" u="1"/>
        <n v="4941" u="1"/>
        <n v="4981" u="1"/>
        <n v="4992" u="1"/>
        <n v="5013" u="1"/>
        <n v="5025" u="1"/>
        <n v="5052" u="1"/>
        <n v="5057" u="1"/>
        <n v="5059" u="1"/>
        <n v="5063" u="1"/>
        <n v="5070" u="1"/>
        <n v="5112" u="1"/>
        <n v="5122" u="1"/>
        <n v="5131" u="1"/>
        <n v="5136" u="1"/>
        <n v="5222" u="1"/>
        <n v="5255" u="1"/>
        <n v="5256" u="1"/>
        <n v="5272" u="1"/>
        <n v="5282" u="1"/>
        <n v="5328" u="1"/>
        <n v="5378" u="1"/>
        <n v="5379" u="1"/>
        <n v="5381" u="1"/>
        <n v="5411" u="1"/>
        <n v="5413" u="1"/>
        <n v="5443" u="1"/>
        <n v="5459" u="1"/>
        <n v="5516" u="1"/>
        <n v="5523" u="1"/>
        <n v="5533" u="1"/>
        <n v="5592" u="1"/>
      </sharedItems>
      <extLst>
        <ext xmlns:x15="http://schemas.microsoft.com/office/spreadsheetml/2010/11/main" uri="{4F2E5C28-24EA-4eb8-9CBF-B6C8F9C3D259}">
          <x15:cachedUniqueNames>
            <x15:cachedUniqueName index="0" name="[Intervallo 1].[ID - Attività].&amp;[2322]"/>
            <x15:cachedUniqueName index="1" name="[Intervallo 1].[ID - Attività].&amp;[2330]"/>
            <x15:cachedUniqueName index="2" name="[Intervallo 1].[ID - Attività].&amp;[2395]"/>
            <x15:cachedUniqueName index="3" name="[Intervallo 1].[ID - Attività].&amp;[2411]"/>
            <x15:cachedUniqueName index="4" name="[Intervallo 1].[ID - Attività].&amp;[2420]"/>
            <x15:cachedUniqueName index="5" name="[Intervallo 1].[ID - Attività].&amp;[2482]"/>
            <x15:cachedUniqueName index="6" name="[Intervallo 1].[ID - Attività].&amp;[2495]"/>
            <x15:cachedUniqueName index="7" name="[Intervallo 1].[ID - Attività].&amp;[2505]"/>
            <x15:cachedUniqueName index="8" name="[Intervallo 1].[ID - Attività].&amp;[2509]"/>
            <x15:cachedUniqueName index="9" name="[Intervallo 1].[ID - Attività].&amp;[2514]"/>
            <x15:cachedUniqueName index="10" name="[Intervallo 1].[ID - Attività].&amp;[2572]"/>
            <x15:cachedUniqueName index="11" name="[Intervallo 1].[ID - Attività].&amp;[2623]"/>
            <x15:cachedUniqueName index="12" name="[Intervallo 1].[ID - Attività].&amp;[2639]"/>
            <x15:cachedUniqueName index="13" name="[Intervallo 1].[ID - Attività].&amp;[2656]"/>
            <x15:cachedUniqueName index="14" name="[Intervallo 1].[ID - Attività].&amp;[2681]"/>
            <x15:cachedUniqueName index="15" name="[Intervallo 1].[ID - Attività].&amp;[2705]"/>
            <x15:cachedUniqueName index="16" name="[Intervallo 1].[ID - Attività].&amp;[2765]"/>
            <x15:cachedUniqueName index="17" name="[Intervallo 1].[ID - Attività].&amp;[2772]"/>
            <x15:cachedUniqueName index="18" name="[Intervallo 1].[ID - Attività].&amp;[2789]"/>
            <x15:cachedUniqueName index="19" name="[Intervallo 1].[ID - Attività].&amp;[2795]"/>
            <x15:cachedUniqueName index="20" name="[Intervallo 1].[ID - Attività].&amp;[2826]"/>
            <x15:cachedUniqueName index="21" name="[Intervallo 1].[ID - Attività].&amp;[2833]"/>
            <x15:cachedUniqueName index="22" name="[Intervallo 1].[ID - Attività].&amp;[2838]"/>
            <x15:cachedUniqueName index="23" name="[Intervallo 1].[ID - Attività].&amp;[2839]"/>
            <x15:cachedUniqueName index="24" name="[Intervallo 1].[ID - Attività].&amp;[2851]"/>
            <x15:cachedUniqueName index="25" name="[Intervallo 1].[ID - Attività].&amp;[2891]"/>
            <x15:cachedUniqueName index="26" name="[Intervallo 1].[ID - Attività].&amp;[2943]"/>
            <x15:cachedUniqueName index="27" name="[Intervallo 1].[ID - Attività].&amp;[2987]"/>
            <x15:cachedUniqueName index="28" name="[Intervallo 1].[ID - Attività].&amp;[3004]"/>
            <x15:cachedUniqueName index="29" name="[Intervallo 1].[ID - Attività].&amp;[3022]"/>
            <x15:cachedUniqueName index="30" name="[Intervallo 1].[ID - Attività].&amp;[3028]"/>
            <x15:cachedUniqueName index="31" name="[Intervallo 1].[ID - Attività].&amp;[3032]"/>
            <x15:cachedUniqueName index="32" name="[Intervallo 1].[ID - Attività].&amp;[3068]"/>
            <x15:cachedUniqueName index="33" name="[Intervallo 1].[ID - Attività].&amp;[3071]"/>
            <x15:cachedUniqueName index="34" name="[Intervallo 1].[ID - Attività].&amp;[3077]"/>
            <x15:cachedUniqueName index="35" name="[Intervallo 1].[ID - Attività].&amp;[3113]"/>
            <x15:cachedUniqueName index="36" name="[Intervallo 1].[ID - Attività].&amp;[3116]"/>
            <x15:cachedUniqueName index="37" name="[Intervallo 1].[ID - Attività].&amp;[3184]"/>
            <x15:cachedUniqueName index="38" name="[Intervallo 1].[ID - Attività].&amp;[3192]"/>
            <x15:cachedUniqueName index="39" name="[Intervallo 1].[ID - Attività].&amp;[3215]"/>
            <x15:cachedUniqueName index="40" name="[Intervallo 1].[ID - Attività].&amp;[3286]"/>
            <x15:cachedUniqueName index="41" name="[Intervallo 1].[ID - Attività].&amp;[3316]"/>
            <x15:cachedUniqueName index="42" name="[Intervallo 1].[ID - Attività].&amp;[3341]"/>
            <x15:cachedUniqueName index="43" name="[Intervallo 1].[ID - Attività].&amp;[3363]"/>
            <x15:cachedUniqueName index="44" name="[Intervallo 1].[ID - Attività].&amp;[3372]"/>
            <x15:cachedUniqueName index="45" name="[Intervallo 1].[ID - Attività].&amp;[3383]"/>
            <x15:cachedUniqueName index="46" name="[Intervallo 1].[ID - Attività].&amp;[3392]"/>
            <x15:cachedUniqueName index="47" name="[Intervallo 1].[ID - Attività].&amp;[3414]"/>
            <x15:cachedUniqueName index="48" name="[Intervallo 1].[ID - Attività].&amp;[3418]"/>
            <x15:cachedUniqueName index="49" name="[Intervallo 1].[ID - Attività].&amp;[3475]"/>
            <x15:cachedUniqueName index="50" name="[Intervallo 1].[ID - Attività].&amp;[3488]"/>
            <x15:cachedUniqueName index="51" name="[Intervallo 1].[ID - Attività].&amp;[3511]"/>
            <x15:cachedUniqueName index="52" name="[Intervallo 1].[ID - Attività].&amp;[3539]"/>
            <x15:cachedUniqueName index="53" name="[Intervallo 1].[ID - Attività].&amp;[3552]"/>
            <x15:cachedUniqueName index="54" name="[Intervallo 1].[ID - Attività].&amp;[3564]"/>
            <x15:cachedUniqueName index="55" name="[Intervallo 1].[ID - Attività].&amp;[3571]"/>
            <x15:cachedUniqueName index="56" name="[Intervallo 1].[ID - Attività].&amp;[3579]"/>
            <x15:cachedUniqueName index="57" name="[Intervallo 1].[ID - Attività].&amp;[3604]"/>
            <x15:cachedUniqueName index="58" name="[Intervallo 1].[ID - Attività].&amp;[3620]"/>
            <x15:cachedUniqueName index="59" name="[Intervallo 1].[ID - Attività].&amp;[3631]"/>
            <x15:cachedUniqueName index="60" name="[Intervallo 1].[ID - Attività].&amp;[3648]"/>
            <x15:cachedUniqueName index="61" name="[Intervallo 1].[ID - Attività].&amp;[3669]"/>
            <x15:cachedUniqueName index="62" name="[Intervallo 1].[ID - Attività].&amp;[3675]"/>
            <x15:cachedUniqueName index="63" name="[Intervallo 1].[ID - Attività].&amp;[3681]"/>
            <x15:cachedUniqueName index="64" name="[Intervallo 1].[ID - Attività].&amp;[3700]"/>
            <x15:cachedUniqueName index="65" name="[Intervallo 1].[ID - Attività].&amp;[3717]"/>
            <x15:cachedUniqueName index="66" name="[Intervallo 1].[ID - Attività].&amp;[3752]"/>
            <x15:cachedUniqueName index="67" name="[Intervallo 1].[ID - Attività].&amp;[3753]"/>
            <x15:cachedUniqueName index="68" name="[Intervallo 1].[ID - Attività].&amp;[3811]"/>
            <x15:cachedUniqueName index="69" name="[Intervallo 1].[ID - Attività].&amp;[3868]"/>
            <x15:cachedUniqueName index="70" name="[Intervallo 1].[ID - Attività].&amp;[3912]"/>
            <x15:cachedUniqueName index="71" name="[Intervallo 1].[ID - Attività].&amp;[3939]"/>
            <x15:cachedUniqueName index="72" name="[Intervallo 1].[ID - Attività].&amp;[3943]"/>
            <x15:cachedUniqueName index="73" name="[Intervallo 1].[ID - Attività].&amp;[4007]"/>
            <x15:cachedUniqueName index="74" name="[Intervallo 1].[ID - Attività].&amp;[4033]"/>
            <x15:cachedUniqueName index="75" name="[Intervallo 1].[ID - Attività].&amp;[4071]"/>
            <x15:cachedUniqueName index="76" name="[Intervallo 1].[ID - Attività].&amp;[4105]"/>
            <x15:cachedUniqueName index="77" name="[Intervallo 1].[ID - Attività].&amp;[4152]"/>
            <x15:cachedUniqueName index="78" name="[Intervallo 1].[ID - Attività].&amp;[4169]"/>
            <x15:cachedUniqueName index="79" name="[Intervallo 1].[ID - Attività].&amp;[4173]"/>
            <x15:cachedUniqueName index="80" name="[Intervallo 1].[ID - Attività].&amp;[4207]"/>
            <x15:cachedUniqueName index="81" name="[Intervallo 1].[ID - Attività].&amp;[4233]"/>
            <x15:cachedUniqueName index="82" name="[Intervallo 1].[ID - Attività].&amp;[4281]"/>
            <x15:cachedUniqueName index="83" name="[Intervallo 1].[ID - Attività].&amp;[4282]"/>
            <x15:cachedUniqueName index="84" name="[Intervallo 1].[ID - Attività].&amp;[4300]"/>
            <x15:cachedUniqueName index="85" name="[Intervallo 1].[ID - Attività].&amp;[4301]"/>
            <x15:cachedUniqueName index="86" name="[Intervallo 1].[ID - Attività].&amp;[4349]"/>
            <x15:cachedUniqueName index="87" name="[Intervallo 1].[ID - Attività].&amp;[4396]"/>
            <x15:cachedUniqueName index="88" name="[Intervallo 1].[ID - Attività].&amp;[4431]"/>
            <x15:cachedUniqueName index="89" name="[Intervallo 1].[ID - Attività].&amp;[4433]"/>
            <x15:cachedUniqueName index="90" name="[Intervallo 1].[ID - Attività].&amp;[4435]"/>
            <x15:cachedUniqueName index="91" name="[Intervallo 1].[ID - Attività].&amp;[4456]"/>
            <x15:cachedUniqueName index="92" name="[Intervallo 1].[ID - Attività].&amp;[4468]"/>
            <x15:cachedUniqueName index="93" name="[Intervallo 1].[ID - Attività].&amp;[4511]"/>
            <x15:cachedUniqueName index="94" name="[Intervallo 1].[ID - Attività].&amp;[4545]"/>
            <x15:cachedUniqueName index="95" name="[Intervallo 1].[ID - Attività].&amp;[4572]"/>
            <x15:cachedUniqueName index="96" name="[Intervallo 1].[ID - Attività].&amp;[4596]"/>
            <x15:cachedUniqueName index="97" name="[Intervallo 1].[ID - Attività].&amp;[4597]"/>
            <x15:cachedUniqueName index="98" name="[Intervallo 1].[ID - Attività].&amp;[4620]"/>
            <x15:cachedUniqueName index="99" name="[Intervallo 1].[ID - Attività].&amp;[4622]"/>
            <x15:cachedUniqueName index="100" name="[Intervallo 1].[ID - Attività].&amp;[4625]"/>
            <x15:cachedUniqueName index="101" name="[Intervallo 1].[ID - Attività].&amp;[4632]"/>
            <x15:cachedUniqueName index="102" name="[Intervallo 1].[ID - Attività].&amp;[4635]"/>
            <x15:cachedUniqueName index="103" name="[Intervallo 1].[ID - Attività].&amp;[4646]"/>
            <x15:cachedUniqueName index="104" name="[Intervallo 1].[ID - Attività].&amp;[4655]"/>
            <x15:cachedUniqueName index="105" name="[Intervallo 1].[ID - Attività].&amp;[4657]"/>
            <x15:cachedUniqueName index="106" name="[Intervallo 1].[ID - Attività].&amp;[4660]"/>
            <x15:cachedUniqueName index="107" name="[Intervallo 1].[ID - Attività].&amp;[4661]"/>
            <x15:cachedUniqueName index="108" name="[Intervallo 1].[ID - Attività].&amp;[4705]"/>
            <x15:cachedUniqueName index="109" name="[Intervallo 1].[ID - Attività].&amp;[4726]"/>
            <x15:cachedUniqueName index="110" name="[Intervallo 1].[ID - Attività].&amp;[4800]"/>
            <x15:cachedUniqueName index="111" name="[Intervallo 1].[ID - Attività].&amp;[4855]"/>
            <x15:cachedUniqueName index="112" name="[Intervallo 1].[ID - Attività].&amp;[4864]"/>
            <x15:cachedUniqueName index="113" name="[Intervallo 1].[ID - Attività].&amp;[4885]"/>
            <x15:cachedUniqueName index="114" name="[Intervallo 1].[ID - Attività].&amp;[4886]"/>
            <x15:cachedUniqueName index="115" name="[Intervallo 1].[ID - Attività].&amp;[4898]"/>
            <x15:cachedUniqueName index="116" name="[Intervallo 1].[ID - Attività].&amp;[4918]"/>
            <x15:cachedUniqueName index="117" name="[Intervallo 1].[ID - Attività].&amp;[4936]"/>
            <x15:cachedUniqueName index="118" name="[Intervallo 1].[ID - Attività].&amp;[4938]"/>
            <x15:cachedUniqueName index="119" name="[Intervallo 1].[ID - Attività].&amp;[4951]"/>
            <x15:cachedUniqueName index="120" name="[Intervallo 1].[ID - Attività].&amp;[4966]"/>
            <x15:cachedUniqueName index="121" name="[Intervallo 1].[ID - Attività].&amp;[5031]"/>
            <x15:cachedUniqueName index="122" name="[Intervallo 1].[ID - Attività].&amp;[5049]"/>
            <x15:cachedUniqueName index="123" name="[Intervallo 1].[ID - Attività].&amp;[5054]"/>
            <x15:cachedUniqueName index="124" name="[Intervallo 1].[ID - Attività].&amp;[5079]"/>
            <x15:cachedUniqueName index="125" name="[Intervallo 1].[ID - Attività].&amp;[5160]"/>
            <x15:cachedUniqueName index="126" name="[Intervallo 1].[ID - Attività].&amp;[5180]"/>
            <x15:cachedUniqueName index="127" name="[Intervallo 1].[ID - Attività].&amp;[5196]"/>
            <x15:cachedUniqueName index="128" name="[Intervallo 1].[ID - Attività].&amp;[5233]"/>
            <x15:cachedUniqueName index="129" name="[Intervallo 1].[ID - Attività].&amp;[5243]"/>
            <x15:cachedUniqueName index="130" name="[Intervallo 1].[ID - Attività].&amp;[5291]"/>
            <x15:cachedUniqueName index="131" name="[Intervallo 1].[ID - Attività].&amp;[5296]"/>
            <x15:cachedUniqueName index="132" name="[Intervallo 1].[ID - Attività].&amp;[5307]"/>
            <x15:cachedUniqueName index="133" name="[Intervallo 1].[ID - Attività].&amp;[5325]"/>
            <x15:cachedUniqueName index="134" name="[Intervallo 1].[ID - Attività].&amp;[5343]"/>
            <x15:cachedUniqueName index="135" name="[Intervallo 1].[ID - Attività].&amp;[5356]"/>
            <x15:cachedUniqueName index="136" name="[Intervallo 1].[ID - Attività].&amp;[5400]"/>
            <x15:cachedUniqueName index="137" name="[Intervallo 1].[ID - Attività].&amp;[5429]"/>
            <x15:cachedUniqueName index="138" name="[Intervallo 1].[ID - Attività].&amp;[5473]"/>
            <x15:cachedUniqueName index="139" name="[Intervallo 1].[ID - Attività].&amp;[5477]"/>
            <x15:cachedUniqueName index="140" name="[Intervallo 1].[ID - Attività].&amp;[5485]"/>
            <x15:cachedUniqueName index="141" name="[Intervallo 1].[ID - Attività].&amp;[5491]"/>
            <x15:cachedUniqueName index="142" name="[Intervallo 1].[ID - Attività].&amp;[5514]"/>
            <x15:cachedUniqueName index="143" name="[Intervallo 1].[ID - Attività].&amp;[5529]"/>
            <x15:cachedUniqueName index="144" name="[Intervallo 1].[ID - Attività].&amp;[5531]"/>
            <x15:cachedUniqueName index="145" name="[Intervallo 1].[ID - Attività].&amp;[5553]"/>
            <x15:cachedUniqueName index="146" name="[Intervallo 1].[ID - Attività].&amp;[5563]"/>
            <x15:cachedUniqueName index="147" name="[Intervallo 1].[ID - Attività].&amp;[2317]"/>
            <x15:cachedUniqueName index="148" name="[Intervallo 1].[ID - Attività].&amp;[2336]"/>
            <x15:cachedUniqueName index="149" name="[Intervallo 1].[ID - Attività].&amp;[2354]"/>
            <x15:cachedUniqueName index="150" name="[Intervallo 1].[ID - Attività].&amp;[2371]"/>
            <x15:cachedUniqueName index="151" name="[Intervallo 1].[ID - Attività].&amp;[2382]"/>
            <x15:cachedUniqueName index="152" name="[Intervallo 1].[ID - Attività].&amp;[2400]"/>
            <x15:cachedUniqueName index="153" name="[Intervallo 1].[ID - Attività].&amp;[2419]"/>
            <x15:cachedUniqueName index="154" name="[Intervallo 1].[ID - Attività].&amp;[2469]"/>
            <x15:cachedUniqueName index="155" name="[Intervallo 1].[ID - Attività].&amp;[2496]"/>
            <x15:cachedUniqueName index="156" name="[Intervallo 1].[ID - Attività].&amp;[2500]"/>
            <x15:cachedUniqueName index="157" name="[Intervallo 1].[ID - Attività].&amp;[2518]"/>
            <x15:cachedUniqueName index="158" name="[Intervallo 1].[ID - Attività].&amp;[2523]"/>
            <x15:cachedUniqueName index="159" name="[Intervallo 1].[ID - Attività].&amp;[2532]"/>
            <x15:cachedUniqueName index="160" name="[Intervallo 1].[ID - Attività].&amp;[2546]"/>
            <x15:cachedUniqueName index="161" name="[Intervallo 1].[ID - Attività].&amp;[2551]"/>
            <x15:cachedUniqueName index="162" name="[Intervallo 1].[ID - Attività].&amp;[2629]"/>
            <x15:cachedUniqueName index="163" name="[Intervallo 1].[ID - Attività].&amp;[2646]"/>
            <x15:cachedUniqueName index="164" name="[Intervallo 1].[ID - Attività].&amp;[2673]"/>
            <x15:cachedUniqueName index="165" name="[Intervallo 1].[ID - Attività].&amp;[2677]"/>
            <x15:cachedUniqueName index="166" name="[Intervallo 1].[ID - Attività].&amp;[2731]"/>
            <x15:cachedUniqueName index="167" name="[Intervallo 1].[ID - Attività].&amp;[2774]"/>
            <x15:cachedUniqueName index="168" name="[Intervallo 1].[ID - Attività].&amp;[2793]"/>
            <x15:cachedUniqueName index="169" name="[Intervallo 1].[ID - Attività].&amp;[2810]"/>
            <x15:cachedUniqueName index="170" name="[Intervallo 1].[ID - Attività].&amp;[2845]"/>
            <x15:cachedUniqueName index="171" name="[Intervallo 1].[ID - Attività].&amp;[2857]"/>
            <x15:cachedUniqueName index="172" name="[Intervallo 1].[ID - Attività].&amp;[2890]"/>
            <x15:cachedUniqueName index="173" name="[Intervallo 1].[ID - Attività].&amp;[2899]"/>
            <x15:cachedUniqueName index="174" name="[Intervallo 1].[ID - Attività].&amp;[2910]"/>
            <x15:cachedUniqueName index="175" name="[Intervallo 1].[ID - Attività].&amp;[2986]"/>
            <x15:cachedUniqueName index="176" name="[Intervallo 1].[ID - Attività].&amp;[3011]"/>
            <x15:cachedUniqueName index="177" name="[Intervallo 1].[ID - Attività].&amp;[3033]"/>
            <x15:cachedUniqueName index="178" name="[Intervallo 1].[ID - Attività].&amp;[3048]"/>
            <x15:cachedUniqueName index="179" name="[Intervallo 1].[ID - Attività].&amp;[3065]"/>
            <x15:cachedUniqueName index="180" name="[Intervallo 1].[ID - Attività].&amp;[3067]"/>
            <x15:cachedUniqueName index="181" name="[Intervallo 1].[ID - Attività].&amp;[3086]"/>
            <x15:cachedUniqueName index="182" name="[Intervallo 1].[ID - Attività].&amp;[3091]"/>
            <x15:cachedUniqueName index="183" name="[Intervallo 1].[ID - Attività].&amp;[3172]"/>
            <x15:cachedUniqueName index="184" name="[Intervallo 1].[ID - Attività].&amp;[3190]"/>
            <x15:cachedUniqueName index="185" name="[Intervallo 1].[ID - Attività].&amp;[3240]"/>
            <x15:cachedUniqueName index="186" name="[Intervallo 1].[ID - Attività].&amp;[3324]"/>
            <x15:cachedUniqueName index="187" name="[Intervallo 1].[ID - Attività].&amp;[3354]"/>
            <x15:cachedUniqueName index="188" name="[Intervallo 1].[ID - Attività].&amp;[3358]"/>
            <x15:cachedUniqueName index="189" name="[Intervallo 1].[ID - Attività].&amp;[3380]"/>
            <x15:cachedUniqueName index="190" name="[Intervallo 1].[ID - Attività].&amp;[3394]"/>
            <x15:cachedUniqueName index="191" name="[Intervallo 1].[ID - Attività].&amp;[3433]"/>
            <x15:cachedUniqueName index="192" name="[Intervallo 1].[ID - Attività].&amp;[3472]"/>
            <x15:cachedUniqueName index="193" name="[Intervallo 1].[ID - Attività].&amp;[3567]"/>
            <x15:cachedUniqueName index="194" name="[Intervallo 1].[ID - Attività].&amp;[3573]"/>
            <x15:cachedUniqueName index="195" name="[Intervallo 1].[ID - Attività].&amp;[3575]"/>
            <x15:cachedUniqueName index="196" name="[Intervallo 1].[ID - Attività].&amp;[3582]"/>
            <x15:cachedUniqueName index="197" name="[Intervallo 1].[ID - Attività].&amp;[3601]"/>
            <x15:cachedUniqueName index="198" name="[Intervallo 1].[ID - Attività].&amp;[3676]"/>
            <x15:cachedUniqueName index="199" name="[Intervallo 1].[ID - Attività].&amp;[3685]"/>
            <x15:cachedUniqueName index="200" name="[Intervallo 1].[ID - Attività].&amp;[3783]"/>
            <x15:cachedUniqueName index="201" name="[Intervallo 1].[ID - Attività].&amp;[3819]"/>
            <x15:cachedUniqueName index="202" name="[Intervallo 1].[ID - Attività].&amp;[3883]"/>
            <x15:cachedUniqueName index="203" name="[Intervallo 1].[ID - Attività].&amp;[3888]"/>
            <x15:cachedUniqueName index="204" name="[Intervallo 1].[ID - Attività].&amp;[3894]"/>
            <x15:cachedUniqueName index="205" name="[Intervallo 1].[ID - Attività].&amp;[3906]"/>
            <x15:cachedUniqueName index="206" name="[Intervallo 1].[ID - Attività].&amp;[3910]"/>
            <x15:cachedUniqueName index="207" name="[Intervallo 1].[ID - Attività].&amp;[3936]"/>
            <x15:cachedUniqueName index="208" name="[Intervallo 1].[ID - Attività].&amp;[3969]"/>
            <x15:cachedUniqueName index="209" name="[Intervallo 1].[ID - Attività].&amp;[3972]"/>
            <x15:cachedUniqueName index="210" name="[Intervallo 1].[ID - Attività].&amp;[4012]"/>
            <x15:cachedUniqueName index="211" name="[Intervallo 1].[ID - Attività].&amp;[4046]"/>
            <x15:cachedUniqueName index="212" name="[Intervallo 1].[ID - Attività].&amp;[4074]"/>
            <x15:cachedUniqueName index="213" name="[Intervallo 1].[ID - Attività].&amp;[4094]"/>
            <x15:cachedUniqueName index="214" name="[Intervallo 1].[ID - Attività].&amp;[4104]"/>
            <x15:cachedUniqueName index="215" name="[Intervallo 1].[ID - Attività].&amp;[4124]"/>
            <x15:cachedUniqueName index="216" name="[Intervallo 1].[ID - Attività].&amp;[4149]"/>
            <x15:cachedUniqueName index="217" name="[Intervallo 1].[ID - Attività].&amp;[4150]"/>
            <x15:cachedUniqueName index="218" name="[Intervallo 1].[ID - Attività].&amp;[4159]"/>
            <x15:cachedUniqueName index="219" name="[Intervallo 1].[ID - Attività].&amp;[4246]"/>
            <x15:cachedUniqueName index="220" name="[Intervallo 1].[ID - Attività].&amp;[4290]"/>
            <x15:cachedUniqueName index="221" name="[Intervallo 1].[ID - Attività].&amp;[4297]"/>
            <x15:cachedUniqueName index="222" name="[Intervallo 1].[ID - Attività].&amp;[4312]"/>
            <x15:cachedUniqueName index="223" name="[Intervallo 1].[ID - Attività].&amp;[4331]"/>
            <x15:cachedUniqueName index="224" name="[Intervallo 1].[ID - Attività].&amp;[4332]"/>
            <x15:cachedUniqueName index="225" name="[Intervallo 1].[ID - Attività].&amp;[4333]"/>
            <x15:cachedUniqueName index="226" name="[Intervallo 1].[ID - Attività].&amp;[4343]"/>
            <x15:cachedUniqueName index="227" name="[Intervallo 1].[ID - Attività].&amp;[4353]"/>
            <x15:cachedUniqueName index="228" name="[Intervallo 1].[ID - Attività].&amp;[4382]"/>
            <x15:cachedUniqueName index="229" name="[Intervallo 1].[ID - Attività].&amp;[4398]"/>
            <x15:cachedUniqueName index="230" name="[Intervallo 1].[ID - Attività].&amp;[4421]"/>
            <x15:cachedUniqueName index="231" name="[Intervallo 1].[ID - Attività].&amp;[4448]"/>
            <x15:cachedUniqueName index="232" name="[Intervallo 1].[ID - Attività].&amp;[4455]"/>
            <x15:cachedUniqueName index="233" name="[Intervallo 1].[ID - Attività].&amp;[4496]"/>
            <x15:cachedUniqueName index="234" name="[Intervallo 1].[ID - Attività].&amp;[4502]"/>
            <x15:cachedUniqueName index="235" name="[Intervallo 1].[ID - Attività].&amp;[4553]"/>
            <x15:cachedUniqueName index="236" name="[Intervallo 1].[ID - Attività].&amp;[4554]"/>
            <x15:cachedUniqueName index="237" name="[Intervallo 1].[ID - Attività].&amp;[4561]"/>
            <x15:cachedUniqueName index="238" name="[Intervallo 1].[ID - Attività].&amp;[4576]"/>
            <x15:cachedUniqueName index="239" name="[Intervallo 1].[ID - Attività].&amp;[4602]"/>
            <x15:cachedUniqueName index="240" name="[Intervallo 1].[ID - Attività].&amp;[4619]"/>
            <x15:cachedUniqueName index="241" name="[Intervallo 1].[ID - Attività].&amp;[4636]"/>
            <x15:cachedUniqueName index="242" name="[Intervallo 1].[ID - Attività].&amp;[4662]"/>
            <x15:cachedUniqueName index="243" name="[Intervallo 1].[ID - Attività].&amp;[4699]"/>
            <x15:cachedUniqueName index="244" name="[Intervallo 1].[ID - Attività].&amp;[4735]"/>
            <x15:cachedUniqueName index="245" name="[Intervallo 1].[ID - Attività].&amp;[4736]"/>
            <x15:cachedUniqueName index="246" name="[Intervallo 1].[ID - Attività].&amp;[4741]"/>
            <x15:cachedUniqueName index="247" name="[Intervallo 1].[ID - Attività].&amp;[4834]"/>
            <x15:cachedUniqueName index="248" name="[Intervallo 1].[ID - Attività].&amp;[4858]"/>
            <x15:cachedUniqueName index="249" name="[Intervallo 1].[ID - Attività].&amp;[4894]"/>
            <x15:cachedUniqueName index="250" name="[Intervallo 1].[ID - Attività].&amp;[4924]"/>
            <x15:cachedUniqueName index="251" name="[Intervallo 1].[ID - Attività].&amp;[4932]"/>
            <x15:cachedUniqueName index="252" name="[Intervallo 1].[ID - Attività].&amp;[4940]"/>
            <x15:cachedUniqueName index="253" name="[Intervallo 1].[ID - Attività].&amp;[4941]"/>
            <x15:cachedUniqueName index="254" name="[Intervallo 1].[ID - Attività].&amp;[4981]"/>
            <x15:cachedUniqueName index="255" name="[Intervallo 1].[ID - Attività].&amp;[4992]"/>
            <x15:cachedUniqueName index="256" name="[Intervallo 1].[ID - Attività].&amp;[5013]"/>
            <x15:cachedUniqueName index="257" name="[Intervallo 1].[ID - Attività].&amp;[5025]"/>
            <x15:cachedUniqueName index="258" name="[Intervallo 1].[ID - Attività].&amp;[5052]"/>
            <x15:cachedUniqueName index="259" name="[Intervallo 1].[ID - Attività].&amp;[5057]"/>
            <x15:cachedUniqueName index="260" name="[Intervallo 1].[ID - Attività].&amp;[5059]"/>
            <x15:cachedUniqueName index="261" name="[Intervallo 1].[ID - Attività].&amp;[5063]"/>
            <x15:cachedUniqueName index="262" name="[Intervallo 1].[ID - Attività].&amp;[5070]"/>
            <x15:cachedUniqueName index="263" name="[Intervallo 1].[ID - Attività].&amp;[5112]"/>
            <x15:cachedUniqueName index="264" name="[Intervallo 1].[ID - Attività].&amp;[5122]"/>
            <x15:cachedUniqueName index="265" name="[Intervallo 1].[ID - Attività].&amp;[5131]"/>
            <x15:cachedUniqueName index="266" name="[Intervallo 1].[ID - Attività].&amp;[5136]"/>
            <x15:cachedUniqueName index="267" name="[Intervallo 1].[ID - Attività].&amp;[5222]"/>
            <x15:cachedUniqueName index="268" name="[Intervallo 1].[ID - Attività].&amp;[5255]"/>
            <x15:cachedUniqueName index="269" name="[Intervallo 1].[ID - Attività].&amp;[5256]"/>
            <x15:cachedUniqueName index="270" name="[Intervallo 1].[ID - Attività].&amp;[5272]"/>
            <x15:cachedUniqueName index="271" name="[Intervallo 1].[ID - Attività].&amp;[5282]"/>
            <x15:cachedUniqueName index="272" name="[Intervallo 1].[ID - Attività].&amp;[5328]"/>
            <x15:cachedUniqueName index="273" name="[Intervallo 1].[ID - Attività].&amp;[5378]"/>
            <x15:cachedUniqueName index="274" name="[Intervallo 1].[ID - Attività].&amp;[5379]"/>
            <x15:cachedUniqueName index="275" name="[Intervallo 1].[ID - Attività].&amp;[5381]"/>
            <x15:cachedUniqueName index="276" name="[Intervallo 1].[ID - Attività].&amp;[5411]"/>
            <x15:cachedUniqueName index="277" name="[Intervallo 1].[ID - Attività].&amp;[5413]"/>
            <x15:cachedUniqueName index="278" name="[Intervallo 1].[ID - Attività].&amp;[5443]"/>
            <x15:cachedUniqueName index="279" name="[Intervallo 1].[ID - Attività].&amp;[5459]"/>
            <x15:cachedUniqueName index="280" name="[Intervallo 1].[ID - Attività].&amp;[5516]"/>
            <x15:cachedUniqueName index="281" name="[Intervallo 1].[ID - Attività].&amp;[5523]"/>
            <x15:cachedUniqueName index="282" name="[Intervallo 1].[ID - Attività].&amp;[5533]"/>
            <x15:cachedUniqueName index="283" name="[Intervallo 1].[ID - Attività].&amp;[5592]"/>
          </x15:cachedUniqueNames>
        </ext>
      </extLst>
    </cacheField>
    <cacheField name="[Measures].[Somma di Kg di Cibo Salvati]" caption="Somma di Kg di Cibo Salvati" numFmtId="0" hierarchy="66" level="32767"/>
    <cacheField name="[Measures].[Distinct Count di ID - Attività 2]" caption="Distinct Count di ID - Attività 2" numFmtId="0" hierarchy="74" level="32767"/>
  </cacheFields>
  <cacheHierarchies count="88">
    <cacheHierarchy uniqueName="[Dati_Tab].[Città]" caption="Città" attribute="1" defaultMemberUniqueName="[Dati_Tab].[Città].[All]" allUniqueName="[Dati_Tab].[Città].[All]" dimensionUniqueName="[Dati_Tab]" displayFolder="" count="0" memberValueDatatype="130" unbalanced="0"/>
    <cacheHierarchy uniqueName="[Dati_Tab].[Provincia]" caption="Provincia" attribute="1" defaultMemberUniqueName="[Dati_Tab].[Provincia].[All]" allUniqueName="[Dati_Tab].[Provincia].[All]" dimensionUniqueName="[Dati_Tab]" displayFolder="" count="0" memberValueDatatype="130" unbalanced="0"/>
    <cacheHierarchy uniqueName="[Dati_Tab].[Regione]" caption="Regione" attribute="1" defaultMemberUniqueName="[Dati_Tab].[Regione].[All]" allUniqueName="[Dati_Tab].[Regione].[All]" dimensionUniqueName="[Dati_Tab]" displayFolder="" count="0" memberValueDatatype="130" unbalanced="0"/>
    <cacheHierarchy uniqueName="[Dati_Tab].[Ordini]" caption="Ordini" attribute="1" defaultMemberUniqueName="[Dati_Tab].[Ordini].[All]" allUniqueName="[Dati_Tab].[Ordini].[All]" dimensionUniqueName="[Dati_Tab]" displayFolder="" count="0" memberValueDatatype="20" unbalanced="0"/>
    <cacheHierarchy uniqueName="[Dati_Tab].[Kg di Cibo Salvati]" caption="Kg di Cibo Salvati" attribute="1" defaultMemberUniqueName="[Dati_Tab].[Kg di Cibo Salvati].[All]" allUniqueName="[Dati_Tab].[Kg di Cibo Salvati].[All]" dimensionUniqueName="[Dati_Tab]" displayFolder="" count="0" memberValueDatatype="20" unbalanced="0"/>
    <cacheHierarchy uniqueName="[Dati_Tab].[Data di Nascita proprietario]" caption="Data di Nascita proprietario" attribute="1" time="1" defaultMemberUniqueName="[Dati_Tab].[Data di Nascita proprietario].[All]" allUniqueName="[Dati_Tab].[Data di Nascita proprietario].[All]" dimensionUniqueName="[Dati_Tab]" displayFolder="" count="0" memberValueDatatype="7" unbalanced="0"/>
    <cacheHierarchy uniqueName="[Dati_Tab].[Valutazione]" caption="Valutazione" attribute="1" defaultMemberUniqueName="[Dati_Tab].[Valutazione].[All]" allUniqueName="[Dati_Tab].[Valutazione].[All]" dimensionUniqueName="[Dati_Tab]" displayFolder="" count="0" memberValueDatatype="20" unbalanced="0"/>
    <cacheHierarchy uniqueName="[Dati_Tab].[Iscrizione Premium Attiva]" caption="Iscrizione Premium Attiva" attribute="1" defaultMemberUniqueName="[Dati_Tab].[Iscrizione Premium Attiva].[All]" allUniqueName="[Dati_Tab].[Iscrizione Premium Attiva].[All]" dimensionUniqueName="[Dati_Tab]" displayFolder="" count="0" memberValueDatatype="130" unbalanced="0"/>
    <cacheHierarchy uniqueName="[Dati_Tab].[Iscritti per + di 1 anno]" caption="Iscritti per + di 1 anno" attribute="1" defaultMemberUniqueName="[Dati_Tab].[Iscritti per + di 1 anno].[All]" allUniqueName="[Dati_Tab].[Iscritti per + di 1 anno].[All]" dimensionUniqueName="[Dati_Tab]" displayFolder="" count="0" memberValueDatatype="130" unbalanced="0"/>
    <cacheHierarchy uniqueName="[Dati_Tab].[Post Instagram con promozione servizio]" caption="Post Instagram con promozione servizio" attribute="1" defaultMemberUniqueName="[Dati_Tab].[Post Instagram con promozione servizio].[All]" allUniqueName="[Dati_Tab].[Post Instagram con promozione servizio].[All]" dimensionUniqueName="[Dati_Tab]" displayFolder="" count="0" memberValueDatatype="130" unbalanced="0"/>
    <cacheHierarchy uniqueName="[Dati_Tab].[Data di Nascita proprietario (anno)]" caption="Data di Nascita proprietario (anno)" attribute="1" defaultMemberUniqueName="[Dati_Tab].[Data di Nascita proprietario (anno)].[All]" allUniqueName="[Dati_Tab].[Data di Nascita proprietario (anno)].[All]" dimensionUniqueName="[Dati_Tab]" displayFolder="" count="0" memberValueDatatype="130" unbalanced="0"/>
    <cacheHierarchy uniqueName="[Dati_Tab].[Data di Nascita proprietario (mese)]" caption="Data di Nascita proprietario (mese)" attribute="1" defaultMemberUniqueName="[Dati_Tab].[Data di Nascita proprietario (mese)].[All]" allUniqueName="[Dati_Tab].[Data di Nascita proprietario (mese)].[All]" dimensionUniqueName="[Dati_Tab]" displayFolder="" count="0" memberValueDatatype="130" unbalanced="0"/>
    <cacheHierarchy uniqueName="[Intervallo].[ID - Attività]" caption="ID - Attività" attribute="1" defaultMemberUniqueName="[Intervallo].[ID - Attività].[All]" allUniqueName="[Intervallo].[ID - Attività].[All]" dimensionUniqueName="[Intervallo]" displayFolder="" count="0" memberValueDatatype="20" unbalanced="0"/>
    <cacheHierarchy uniqueName="[Intervallo].[Città]" caption="Città" attribute="1" defaultMemberUniqueName="[Intervallo].[Città].[All]" allUniqueName="[Intervallo].[Città].[All]" dimensionUniqueName="[Intervallo]" displayFolder="" count="0" memberValueDatatype="130" unbalanced="0"/>
    <cacheHierarchy uniqueName="[Intervallo].[Provincia]" caption="Provincia" attribute="1" defaultMemberUniqueName="[Intervallo].[Provincia].[All]" allUniqueName="[Intervallo].[Provincia].[All]" dimensionUniqueName="[Intervallo]" displayFolder="" count="0" memberValueDatatype="130" unbalanced="0"/>
    <cacheHierarchy uniqueName="[Intervallo].[Regione]" caption="Regione" attribute="1" defaultMemberUniqueName="[Intervallo].[Regione].[All]" allUniqueName="[Intervallo].[Regione].[All]" dimensionUniqueName="[Intervallo]" displayFolder="" count="0" memberValueDatatype="130" unbalanced="0"/>
    <cacheHierarchy uniqueName="[Intervallo].[Ordini]" caption="Ordini" attribute="1" defaultMemberUniqueName="[Intervallo].[Ordini].[All]" allUniqueName="[Intervallo].[Ordini].[All]" dimensionUniqueName="[Intervallo]" displayFolder="" count="0" memberValueDatatype="20" unbalanced="0"/>
    <cacheHierarchy uniqueName="[Intervallo].[Kg di Cibo Salvati]" caption="Kg di Cibo Salvati" attribute="1" defaultMemberUniqueName="[Intervallo].[Kg di Cibo Salvati].[All]" allUniqueName="[Intervallo].[Kg di Cibo Salvati].[All]" dimensionUniqueName="[Intervallo]" displayFolder="" count="0" memberValueDatatype="20" unbalanced="0"/>
    <cacheHierarchy uniqueName="[Intervallo].[Data di Nascita proprietario]" caption="Data di Nascita proprietario" attribute="1" time="1" defaultMemberUniqueName="[Intervallo].[Data di Nascita proprietario].[All]" allUniqueName="[Intervallo].[Data di Nascita proprietario].[All]" dimensionUniqueName="[Intervallo]" displayFolder="" count="0" memberValueDatatype="7" unbalanced="0"/>
    <cacheHierarchy uniqueName="[Intervallo].[Valutazione]" caption="Valutazione" attribute="1" defaultMemberUniqueName="[Intervallo].[Valutazione].[All]" allUniqueName="[Intervallo].[Valutazione].[All]" dimensionUniqueName="[Intervallo]" displayFolder="" count="0" memberValueDatatype="20" unbalanced="0"/>
    <cacheHierarchy uniqueName="[Intervallo].[Iscrizione Premium Attiva]" caption="Iscrizione Premium Attiva" attribute="1" defaultMemberUniqueName="[Intervallo].[Iscrizione Premium Attiva].[All]" allUniqueName="[Intervallo].[Iscrizione Premium Attiva].[All]" dimensionUniqueName="[Intervallo]" displayFolder="" count="0" memberValueDatatype="130" unbalanced="0"/>
    <cacheHierarchy uniqueName="[Intervallo].[Iscritti per + di 1 anno]" caption="Iscritti per + di 1 anno" attribute="1" defaultMemberUniqueName="[Intervallo].[Iscritti per + di 1 anno].[All]" allUniqueName="[Intervallo].[Iscritti per + di 1 anno].[All]" dimensionUniqueName="[Intervallo]" displayFolder="" count="0" memberValueDatatype="130" unbalanced="0"/>
    <cacheHierarchy uniqueName="[Intervallo].[Post Instagram con promozione servizio]" caption="Post Instagram con promozione servizio" attribute="1" defaultMemberUniqueName="[Intervallo].[Post Instagram con promozione servizio].[All]" allUniqueName="[Intervallo].[Post Instagram con promozione servizio].[All]" dimensionUniqueName="[Intervallo]" displayFolder="" count="0" memberValueDatatype="130" unbalanced="0"/>
    <cacheHierarchy uniqueName="[Intervallo].[Data di Nascita proprietario (anno)]" caption="Data di Nascita proprietario (anno)" attribute="1" defaultMemberUniqueName="[Intervallo].[Data di Nascita proprietario (anno)].[All]" allUniqueName="[Intervallo].[Data di Nascita proprietario (anno)].[All]" dimensionUniqueName="[Intervallo]" displayFolder="" count="0" memberValueDatatype="130" unbalanced="0"/>
    <cacheHierarchy uniqueName="[Intervallo].[Data di Nascita proprietario (trimestre)]" caption="Data di Nascita proprietario (trimestre)" attribute="1" defaultMemberUniqueName="[Intervallo].[Data di Nascita proprietario (trimestre)].[All]" allUniqueName="[Intervallo].[Data di Nascita proprietario (trimestre)].[All]" dimensionUniqueName="[Intervallo]" displayFolder="" count="0" memberValueDatatype="130" unbalanced="0"/>
    <cacheHierarchy uniqueName="[Intervallo].[Data di Nascita proprietario (mese)]" caption="Data di Nascita proprietario (mese)" attribute="1" defaultMemberUniqueName="[Intervallo].[Data di Nascita proprietario (mese)].[All]" allUniqueName="[Intervallo].[Data di Nascita proprietario (mese)].[All]" dimensionUniqueName="[Intervallo]" displayFolder="" count="0" memberValueDatatype="130" unbalanced="0"/>
    <cacheHierarchy uniqueName="[Intervallo 1].[Num]" caption="Num" attribute="1" defaultMemberUniqueName="[Intervallo 1].[Num].[All]" allUniqueName="[Intervallo 1].[Num].[All]" dimensionUniqueName="[Intervallo 1]" displayFolder="" count="0" memberValueDatatype="20" unbalanced="0"/>
    <cacheHierarchy uniqueName="[Intervallo 1].[ID - Attività]" caption="ID - Attività" attribute="1" defaultMemberUniqueName="[Intervallo 1].[ID - Attività].[All]" allUniqueName="[Intervallo 1].[ID - Attività].[All]" dimensionUniqueName="[Intervallo 1]" displayFolder="" count="2" memberValueDatatype="20" unbalanced="0">
      <fieldsUsage count="2">
        <fieldUsage x="-1"/>
        <fieldUsage x="0"/>
      </fieldsUsage>
    </cacheHierarchy>
    <cacheHierarchy uniqueName="[Intervallo 1].[Città]" caption="Città" attribute="1" defaultMemberUniqueName="[Intervallo 1].[Città].[All]" allUniqueName="[Intervallo 1].[Città].[All]" dimensionUniqueName="[Intervallo 1]" displayFolder="" count="0" memberValueDatatype="130" unbalanced="0"/>
    <cacheHierarchy uniqueName="[Intervallo 1].[Provincia]" caption="Provincia" attribute="1" defaultMemberUniqueName="[Intervallo 1].[Provincia].[All]" allUniqueName="[Intervallo 1].[Provincia].[All]" dimensionUniqueName="[Intervallo 1]" displayFolder="" count="0" memberValueDatatype="130" unbalanced="0"/>
    <cacheHierarchy uniqueName="[Intervallo 1].[Regione]" caption="Regione" attribute="1" defaultMemberUniqueName="[Intervallo 1].[Regione].[All]" allUniqueName="[Intervallo 1].[Regione].[All]" dimensionUniqueName="[Intervallo 1]" displayFolder="" count="0" memberValueDatatype="130" unbalanced="0"/>
    <cacheHierarchy uniqueName="[Intervallo 1].[Ordini]" caption="Ordini" attribute="1" defaultMemberUniqueName="[Intervallo 1].[Ordini].[All]" allUniqueName="[Intervallo 1].[Ordini].[All]" dimensionUniqueName="[Intervallo 1]" displayFolder="" count="0" memberValueDatatype="20" unbalanced="0"/>
    <cacheHierarchy uniqueName="[Intervallo 1].[Kg di Cibo Salvati]" caption="Kg di Cibo Salvati" attribute="1" defaultMemberUniqueName="[Intervallo 1].[Kg di Cibo Salvati].[All]" allUniqueName="[Intervallo 1].[Kg di Cibo Salvati].[All]" dimensionUniqueName="[Intervallo 1]" displayFolder="" count="0" memberValueDatatype="20" unbalanced="0"/>
    <cacheHierarchy uniqueName="[Intervallo 1].[Data di Nascita proprietario]" caption="Data di Nascita proprietario" attribute="1" time="1" defaultMemberUniqueName="[Intervallo 1].[Data di Nascita proprietario].[All]" allUniqueName="[Intervallo 1].[Data di Nascita proprietario].[All]" dimensionUniqueName="[Intervallo 1]" displayFolder="" count="0" memberValueDatatype="7" unbalanced="0"/>
    <cacheHierarchy uniqueName="[Intervallo 1].[Valutazione]" caption="Valutazione" attribute="1" defaultMemberUniqueName="[Intervallo 1].[Valutazione].[All]" allUniqueName="[Intervallo 1].[Valutazione].[All]" dimensionUniqueName="[Intervallo 1]" displayFolder="" count="0" memberValueDatatype="20" unbalanced="0"/>
    <cacheHierarchy uniqueName="[Intervallo 1].[Iscrizione Premium Attiva]" caption="Iscrizione Premium Attiva" attribute="1" defaultMemberUniqueName="[Intervallo 1].[Iscrizione Premium Attiva].[All]" allUniqueName="[Intervallo 1].[Iscrizione Premium Attiva].[All]" dimensionUniqueName="[Intervallo 1]" displayFolder="" count="0" memberValueDatatype="130" unbalanced="0"/>
    <cacheHierarchy uniqueName="[Intervallo 1].[Iscritti per + di 1 anno]" caption="Iscritti per + di 1 anno" attribute="1" defaultMemberUniqueName="[Intervallo 1].[Iscritti per + di 1 anno].[All]" allUniqueName="[Intervallo 1].[Iscritti per + di 1 anno].[All]" dimensionUniqueName="[Intervallo 1]" displayFolder="" count="0" memberValueDatatype="130" unbalanced="0"/>
    <cacheHierarchy uniqueName="[Intervallo 1].[Post Instagram con promozione servizio]" caption="Post Instagram con promozione servizio" attribute="1" defaultMemberUniqueName="[Intervallo 1].[Post Instagram con promozione servizio].[All]" allUniqueName="[Intervallo 1].[Post Instagram con promozione servizio].[All]" dimensionUniqueName="[Intervallo 1]" displayFolder="" count="0" memberValueDatatype="130" unbalanced="0"/>
    <cacheHierarchy uniqueName="[Intervallo 2].[ID - Attività]" caption="ID - Attività" attribute="1" defaultMemberUniqueName="[Intervallo 2].[ID - Attività].[All]" allUniqueName="[Intervallo 2].[ID - Attività].[All]" dimensionUniqueName="[Intervallo 2]" displayFolder="" count="0" memberValueDatatype="20" unbalanced="0"/>
    <cacheHierarchy uniqueName="[Intervallo 2].[Città]" caption="Città" attribute="1" defaultMemberUniqueName="[Intervallo 2].[Città].[All]" allUniqueName="[Intervallo 2].[Città].[All]" dimensionUniqueName="[Intervallo 2]" displayFolder="" count="0" memberValueDatatype="130" unbalanced="0"/>
    <cacheHierarchy uniqueName="[Intervallo 2].[Provincia]" caption="Provincia" attribute="1" defaultMemberUniqueName="[Intervallo 2].[Provincia].[All]" allUniqueName="[Intervallo 2].[Provincia].[All]" dimensionUniqueName="[Intervallo 2]" displayFolder="" count="0" memberValueDatatype="130" unbalanced="0"/>
    <cacheHierarchy uniqueName="[Intervallo 2].[Regione]" caption="Regione" attribute="1" defaultMemberUniqueName="[Intervallo 2].[Regione].[All]" allUniqueName="[Intervallo 2].[Regione].[All]" dimensionUniqueName="[Intervallo 2]" displayFolder="" count="0" memberValueDatatype="130" unbalanced="0"/>
    <cacheHierarchy uniqueName="[Intervallo 2].[Ordini]" caption="Ordini" attribute="1" defaultMemberUniqueName="[Intervallo 2].[Ordini].[All]" allUniqueName="[Intervallo 2].[Ordini].[All]" dimensionUniqueName="[Intervallo 2]" displayFolder="" count="0" memberValueDatatype="20" unbalanced="0"/>
    <cacheHierarchy uniqueName="[Intervallo 2].[Kg di Cibo Salvati]" caption="Kg di Cibo Salvati" attribute="1" defaultMemberUniqueName="[Intervallo 2].[Kg di Cibo Salvati].[All]" allUniqueName="[Intervallo 2].[Kg di Cibo Salvati].[All]" dimensionUniqueName="[Intervallo 2]" displayFolder="" count="0" memberValueDatatype="20" unbalanced="0"/>
    <cacheHierarchy uniqueName="[Intervallo 2].[Data di Nascita proprietario]" caption="Data di Nascita proprietario" attribute="1" time="1" defaultMemberUniqueName="[Intervallo 2].[Data di Nascita proprietario].[All]" allUniqueName="[Intervallo 2].[Data di Nascita proprietario].[All]" dimensionUniqueName="[Intervallo 2]" displayFolder="" count="0" memberValueDatatype="7" unbalanced="0"/>
    <cacheHierarchy uniqueName="[Intervallo 2].[Valutazione]" caption="Valutazione" attribute="1" defaultMemberUniqueName="[Intervallo 2].[Valutazione].[All]" allUniqueName="[Intervallo 2].[Valutazione].[All]" dimensionUniqueName="[Intervallo 2]" displayFolder="" count="0" memberValueDatatype="20" unbalanced="0"/>
    <cacheHierarchy uniqueName="[Intervallo 2].[Iscrizione Premium Attiva]" caption="Iscrizione Premium Attiva" attribute="1" defaultMemberUniqueName="[Intervallo 2].[Iscrizione Premium Attiva].[All]" allUniqueName="[Intervallo 2].[Iscrizione Premium Attiva].[All]" dimensionUniqueName="[Intervallo 2]" displayFolder="" count="0" memberValueDatatype="130" unbalanced="0"/>
    <cacheHierarchy uniqueName="[Intervallo 2].[Iscritti per + di 1 anno]" caption="Iscritti per + di 1 anno" attribute="1" defaultMemberUniqueName="[Intervallo 2].[Iscritti per + di 1 anno].[All]" allUniqueName="[Intervallo 2].[Iscritti per + di 1 anno].[All]" dimensionUniqueName="[Intervallo 2]" displayFolder="" count="0" memberValueDatatype="130" unbalanced="0"/>
    <cacheHierarchy uniqueName="[Intervallo 2].[Post Instagram con promozione servizio]" caption="Post Instagram con promozione servizio" attribute="1" defaultMemberUniqueName="[Intervallo 2].[Post Instagram con promozione servizio].[All]" allUniqueName="[Intervallo 2].[Post Instagram con promozione servizio].[All]" dimensionUniqueName="[Intervallo 2]" displayFolder="" count="0" memberValueDatatype="130" unbalanced="0"/>
    <cacheHierarchy uniqueName="[Intervallo 2].[Num]" caption="Num" attribute="1" defaultMemberUniqueName="[Intervallo 2].[Num].[All]" allUniqueName="[Intervallo 2].[Num].[All]" dimensionUniqueName="[Intervallo 2]" displayFolder="" count="0" memberValueDatatype="20" unbalanced="0"/>
    <cacheHierarchy uniqueName="[Intervallo 2].[Data di Nascita proprietario (anno)]" caption="Data di Nascita proprietario (anno)" attribute="1" defaultMemberUniqueName="[Intervallo 2].[Data di Nascita proprietario (anno)].[All]" allUniqueName="[Intervallo 2].[Data di Nascita proprietario (anno)].[All]" dimensionUniqueName="[Intervallo 2]" displayFolder="" count="0" memberValueDatatype="130" unbalanced="0"/>
    <cacheHierarchy uniqueName="[Intervallo 2].[Data di Nascita proprietario (trimestre)]" caption="Data di Nascita proprietario (trimestre)" attribute="1" defaultMemberUniqueName="[Intervallo 2].[Data di Nascita proprietario (trimestre)].[All]" allUniqueName="[Intervallo 2].[Data di Nascita proprietario (trimestre)].[All]" dimensionUniqueName="[Intervallo 2]" displayFolder="" count="0" memberValueDatatype="130" unbalanced="0"/>
    <cacheHierarchy uniqueName="[Intervallo 2].[Data di Nascita proprietario (mese)]" caption="Data di Nascita proprietario (mese)" attribute="1" defaultMemberUniqueName="[Intervallo 2].[Data di Nascita proprietario (mese)].[All]" allUniqueName="[Intervallo 2].[Data di Nascita proprietario (mese)].[All]" dimensionUniqueName="[Intervallo 2]" displayFolder="" count="0" memberValueDatatype="130" unbalanced="0"/>
    <cacheHierarchy uniqueName="[Dati_Tab].[Data di Nascita proprietario (indice mese)]" caption="Data di Nascita proprietario (indice mese)" attribute="1" defaultMemberUniqueName="[Dati_Tab].[Data di Nascita proprietario (indice mese)].[All]" allUniqueName="[Dati_Tab].[Data di Nascita proprietario (indice mese)].[All]" dimensionUniqueName="[Dati_Tab]" displayFolder="" count="0" memberValueDatatype="20" unbalanced="0" hidden="1"/>
    <cacheHierarchy uniqueName="[Intervallo].[Data di Nascita proprietario (indice mese)]" caption="Data di Nascita proprietario (indice mese)" attribute="1" defaultMemberUniqueName="[Intervallo].[Data di Nascita proprietario (indice mese)].[All]" allUniqueName="[Intervallo].[Data di Nascita proprietario (indice mese)].[All]" dimensionUniqueName="[Intervallo]" displayFolder="" count="0" memberValueDatatype="20" unbalanced="0" hidden="1"/>
    <cacheHierarchy uniqueName="[Intervallo 2].[Data di Nascita proprietario (indice mese)]" caption="Data di Nascita proprietario (indice mese)" attribute="1" defaultMemberUniqueName="[Intervallo 2].[Data di Nascita proprietario (indice mese)].[All]" allUniqueName="[Intervallo 2].[Data di Nascita proprietario (indice mese)].[All]" dimensionUniqueName="[Intervallo 2]" displayFolder="" count="0" memberValueDatatype="20" unbalanced="0" hidden="1"/>
    <cacheHierarchy uniqueName="[Measures].[__XL_Count Intervallo]" caption="__XL_Count Intervallo" measure="1" displayFolder="" measureGroup="Intervallo" count="0" hidden="1"/>
    <cacheHierarchy uniqueName="[Measures].[__XL_Count Intervallo 1]" caption="__XL_Count Intervallo 1" measure="1" displayFolder="" measureGroup="Intervallo 1" count="0" hidden="1"/>
    <cacheHierarchy uniqueName="[Measures].[__XL_Count Intervallo 2]" caption="__XL_Count Intervallo 2" measure="1" displayFolder="" measureGroup="Intervallo 2" count="0" hidden="1"/>
    <cacheHierarchy uniqueName="[Measures].[__XL_Count Dati_Tab]" caption="__XL_Count Dati_Tab" measure="1" displayFolder="" measureGroup="Dati_Tab" count="0" hidden="1"/>
    <cacheHierarchy uniqueName="[Measures].[__No measures defined]" caption="__No measures defined" measure="1" displayFolder="" count="0" hidden="1"/>
    <cacheHierarchy uniqueName="[Measures].[Somma di ID - Attività]" caption="Somma di ID - Attività" measure="1" displayFolder="" measureGroup="Intervall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di ID - Attività]" caption="Distinct Count di ID - Attività" measure="1" displayFolder="" measureGroup="Intervall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ID - Attività]" caption="Conteggio di ID - Attività" measure="1" displayFolder="" measureGroup="Intervall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Città]" caption="Conteggio di Città" measure="1" displayFolder="" measureGroup="Intervall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di Città]" caption="Distinct Count di Città" measure="1" displayFolder="" measureGroup="Intervall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ma di Kg di Cibo Salvati]" caption="Somma di Kg di Cibo Salvati" measure="1" displayFolder="" measureGroup="Intervallo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nteggio di Data di Nascita proprietario]" caption="Conteggio di Data di Nascita proprietario" measure="1" displayFolder="" measureGroup="Intervallo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ma di Kg di Cibo Salvati 2]" caption="Somma di Kg di Cibo Salvati 2" measure="1" displayFolder="" measureGroup="Intervallo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ma di Ordini]" caption="Somma di Ordini" measure="1" displayFolder="" measureGroup="Intervall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nteggio di Ordini]" caption="Conteggio di Ordini" measure="1" displayFolder="" measureGroup="Intervall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edia di Ordini]" caption="Media di Ordini" measure="1" displayFolder="" measureGroup="Intervall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a di ID - Attività 2]" caption="Somma di ID - Attività 2" measure="1" displayFolder="" measureGroup="Intervallo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nteggio di ID - Attività 2]" caption="Conteggio di ID - Attività 2" measure="1" displayFolder="" measureGroup="Intervallo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Distinct Count di ID - Attività 2]" caption="Distinct Count di ID - Attività 2" measure="1" displayFolder="" measureGroup="Intervallo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nteggio di Data di Nascita proprietario 2]" caption="Conteggio di Data di Nascita proprietario 2" measure="1" displayFolder="" measureGroup="Intervallo 2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omma di ID - Attività 3]" caption="Somma di ID - Attività 3" measure="1" displayFolder="" measureGroup="Intervallo 2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nteggio di ID - Attività 3]" caption="Conteggio di ID - Attività 3" measure="1" displayFolder="" measureGroup="Intervallo 2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omma di Ordini 2]" caption="Somma di Ordini 2" measure="1" displayFolder="" measureGroup="Intervallo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Media di Ordini 2]" caption="Media di Ordini 2" measure="1" displayFolder="" measureGroup="Intervallo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nteggio di Ordini 2]" caption="Conteggio di Ordini 2" measure="1" displayFolder="" measureGroup="Intervallo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omma di Kg di Cibo Salvati 3]" caption="Somma di Kg di Cibo Salvati 3" measure="1" displayFolder="" measureGroup="Dati_Tab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Data di Nascita proprietario 3]" caption="Conteggio di Data di Nascita proprietario 3" measure="1" displayFolder="" measureGroup="Dati_Tab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ma di Ordini 3]" caption="Somma di Ordini 3" measure="1" displayFolder="" measureGroup="Dati_Tab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edia di Ordini 3]" caption="Media di Ordini 3" measure="1" displayFolder="" measureGroup="Dati_Tab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imo di Kg di Cibo Salvati]" caption="Minimo di Kg di Cibo Salvati" measure="1" displayFolder="" measureGroup="Dati_Tab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Ordini 3]" caption="Conteggio di Ordini 3" measure="1" displayFolder="" measureGroup="Dati_Tab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Iscrizione Premium Attiva]" caption="Conteggio di Iscrizione Premium Attiva" measure="1" displayFolder="" measureGroup="Dati_Tab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5">
    <dimension name="Dati_Tab" uniqueName="[Dati_Tab]" caption="Dati_Tab"/>
    <dimension name="Intervallo" uniqueName="[Intervallo]" caption="Intervallo"/>
    <dimension name="Intervallo 1" uniqueName="[Intervallo 1]" caption="Intervallo 1"/>
    <dimension name="Intervallo 2" uniqueName="[Intervallo 2]" caption="Intervallo 2"/>
    <dimension measure="1" name="Measures" uniqueName="[Measures]" caption="Measures"/>
  </dimensions>
  <measureGroups count="4">
    <measureGroup name="Dati_Tab" caption="Dati_Tab"/>
    <measureGroup name="Intervallo" caption="Intervallo"/>
    <measureGroup name="Intervallo 1" caption="Intervallo 1"/>
    <measureGroup name="Intervallo 2" caption="Intervallo 2"/>
  </measureGroups>
  <maps count="4">
    <map measureGroup="0" dimension="0"/>
    <map measureGroup="1" dimension="1"/>
    <map measureGroup="2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llazzi Giorgio" refreshedDate="45050.701708912035" backgroundQuery="1" createdVersion="8" refreshedVersion="8" minRefreshableVersion="3" recordCount="0" supportSubquery="1" supportAdvancedDrill="1" xr:uid="{4F3F6DF8-C80C-4B04-8A18-6C12B670D6C9}">
  <cacheSource type="external" connectionId="2"/>
  <cacheFields count="2">
    <cacheField name="[Intervallo].[Regione].[Regione]" caption="Regione" numFmtId="0" hierarchy="15" level="1">
      <sharedItems count="19">
        <s v="ABR"/>
        <s v="CAL"/>
        <s v="CAM"/>
        <s v="EMR"/>
        <s v="FVG"/>
        <s v="LAZ"/>
        <s v="LIG"/>
        <s v="LOM"/>
        <s v="MAR"/>
        <s v="MOL"/>
        <s v="PIE"/>
        <s v="PUG"/>
        <s v="SAR"/>
        <s v="SIC"/>
        <s v="TAA"/>
        <s v="TOS"/>
        <s v="UMB"/>
        <s v="VDA"/>
        <s v="VEN"/>
      </sharedItems>
    </cacheField>
    <cacheField name="[Measures].[Somma di Kg di Cibo Salvati 2]" caption="Somma di Kg di Cibo Salvati 2" numFmtId="0" hierarchy="68" level="32767"/>
  </cacheFields>
  <cacheHierarchies count="88">
    <cacheHierarchy uniqueName="[Dati_Tab].[Città]" caption="Città" attribute="1" defaultMemberUniqueName="[Dati_Tab].[Città].[All]" allUniqueName="[Dati_Tab].[Città].[All]" dimensionUniqueName="[Dati_Tab]" displayFolder="" count="0" memberValueDatatype="130" unbalanced="0"/>
    <cacheHierarchy uniqueName="[Dati_Tab].[Provincia]" caption="Provincia" attribute="1" defaultMemberUniqueName="[Dati_Tab].[Provincia].[All]" allUniqueName="[Dati_Tab].[Provincia].[All]" dimensionUniqueName="[Dati_Tab]" displayFolder="" count="0" memberValueDatatype="130" unbalanced="0"/>
    <cacheHierarchy uniqueName="[Dati_Tab].[Regione]" caption="Regione" attribute="1" defaultMemberUniqueName="[Dati_Tab].[Regione].[All]" allUniqueName="[Dati_Tab].[Regione].[All]" dimensionUniqueName="[Dati_Tab]" displayFolder="" count="0" memberValueDatatype="130" unbalanced="0"/>
    <cacheHierarchy uniqueName="[Dati_Tab].[Ordini]" caption="Ordini" attribute="1" defaultMemberUniqueName="[Dati_Tab].[Ordini].[All]" allUniqueName="[Dati_Tab].[Ordini].[All]" dimensionUniqueName="[Dati_Tab]" displayFolder="" count="0" memberValueDatatype="20" unbalanced="0"/>
    <cacheHierarchy uniqueName="[Dati_Tab].[Kg di Cibo Salvati]" caption="Kg di Cibo Salvati" attribute="1" defaultMemberUniqueName="[Dati_Tab].[Kg di Cibo Salvati].[All]" allUniqueName="[Dati_Tab].[Kg di Cibo Salvati].[All]" dimensionUniqueName="[Dati_Tab]" displayFolder="" count="0" memberValueDatatype="20" unbalanced="0"/>
    <cacheHierarchy uniqueName="[Dati_Tab].[Data di Nascita proprietario]" caption="Data di Nascita proprietario" attribute="1" time="1" defaultMemberUniqueName="[Dati_Tab].[Data di Nascita proprietario].[All]" allUniqueName="[Dati_Tab].[Data di Nascita proprietario].[All]" dimensionUniqueName="[Dati_Tab]" displayFolder="" count="0" memberValueDatatype="7" unbalanced="0"/>
    <cacheHierarchy uniqueName="[Dati_Tab].[Valutazione]" caption="Valutazione" attribute="1" defaultMemberUniqueName="[Dati_Tab].[Valutazione].[All]" allUniqueName="[Dati_Tab].[Valutazione].[All]" dimensionUniqueName="[Dati_Tab]" displayFolder="" count="0" memberValueDatatype="20" unbalanced="0"/>
    <cacheHierarchy uniqueName="[Dati_Tab].[Iscrizione Premium Attiva]" caption="Iscrizione Premium Attiva" attribute="1" defaultMemberUniqueName="[Dati_Tab].[Iscrizione Premium Attiva].[All]" allUniqueName="[Dati_Tab].[Iscrizione Premium Attiva].[All]" dimensionUniqueName="[Dati_Tab]" displayFolder="" count="0" memberValueDatatype="130" unbalanced="0"/>
    <cacheHierarchy uniqueName="[Dati_Tab].[Iscritti per + di 1 anno]" caption="Iscritti per + di 1 anno" attribute="1" defaultMemberUniqueName="[Dati_Tab].[Iscritti per + di 1 anno].[All]" allUniqueName="[Dati_Tab].[Iscritti per + di 1 anno].[All]" dimensionUniqueName="[Dati_Tab]" displayFolder="" count="0" memberValueDatatype="130" unbalanced="0"/>
    <cacheHierarchy uniqueName="[Dati_Tab].[Post Instagram con promozione servizio]" caption="Post Instagram con promozione servizio" attribute="1" defaultMemberUniqueName="[Dati_Tab].[Post Instagram con promozione servizio].[All]" allUniqueName="[Dati_Tab].[Post Instagram con promozione servizio].[All]" dimensionUniqueName="[Dati_Tab]" displayFolder="" count="0" memberValueDatatype="130" unbalanced="0"/>
    <cacheHierarchy uniqueName="[Dati_Tab].[Data di Nascita proprietario (anno)]" caption="Data di Nascita proprietario (anno)" attribute="1" defaultMemberUniqueName="[Dati_Tab].[Data di Nascita proprietario (anno)].[All]" allUniqueName="[Dati_Tab].[Data di Nascita proprietario (anno)].[All]" dimensionUniqueName="[Dati_Tab]" displayFolder="" count="0" memberValueDatatype="130" unbalanced="0"/>
    <cacheHierarchy uniqueName="[Dati_Tab].[Data di Nascita proprietario (mese)]" caption="Data di Nascita proprietario (mese)" attribute="1" defaultMemberUniqueName="[Dati_Tab].[Data di Nascita proprietario (mese)].[All]" allUniqueName="[Dati_Tab].[Data di Nascita proprietario (mese)].[All]" dimensionUniqueName="[Dati_Tab]" displayFolder="" count="0" memberValueDatatype="130" unbalanced="0"/>
    <cacheHierarchy uniqueName="[Intervallo].[ID - Attività]" caption="ID - Attività" attribute="1" defaultMemberUniqueName="[Intervallo].[ID - Attività].[All]" allUniqueName="[Intervallo].[ID - Attività].[All]" dimensionUniqueName="[Intervallo]" displayFolder="" count="0" memberValueDatatype="20" unbalanced="0"/>
    <cacheHierarchy uniqueName="[Intervallo].[Città]" caption="Città" attribute="1" defaultMemberUniqueName="[Intervallo].[Città].[All]" allUniqueName="[Intervallo].[Città].[All]" dimensionUniqueName="[Intervallo]" displayFolder="" count="0" memberValueDatatype="130" unbalanced="0"/>
    <cacheHierarchy uniqueName="[Intervallo].[Provincia]" caption="Provincia" attribute="1" defaultMemberUniqueName="[Intervallo].[Provincia].[All]" allUniqueName="[Intervallo].[Provincia].[All]" dimensionUniqueName="[Intervallo]" displayFolder="" count="0" memberValueDatatype="130" unbalanced="0"/>
    <cacheHierarchy uniqueName="[Intervallo].[Regione]" caption="Regione" attribute="1" defaultMemberUniqueName="[Intervallo].[Regione].[All]" allUniqueName="[Intervallo].[Regione].[All]" dimensionUniqueName="[Intervallo]" displayFolder="" count="2" memberValueDatatype="130" unbalanced="0">
      <fieldsUsage count="2">
        <fieldUsage x="-1"/>
        <fieldUsage x="0"/>
      </fieldsUsage>
    </cacheHierarchy>
    <cacheHierarchy uniqueName="[Intervallo].[Ordini]" caption="Ordini" attribute="1" defaultMemberUniqueName="[Intervallo].[Ordini].[All]" allUniqueName="[Intervallo].[Ordini].[All]" dimensionUniqueName="[Intervallo]" displayFolder="" count="0" memberValueDatatype="20" unbalanced="0"/>
    <cacheHierarchy uniqueName="[Intervallo].[Kg di Cibo Salvati]" caption="Kg di Cibo Salvati" attribute="1" defaultMemberUniqueName="[Intervallo].[Kg di Cibo Salvati].[All]" allUniqueName="[Intervallo].[Kg di Cibo Salvati].[All]" dimensionUniqueName="[Intervallo]" displayFolder="" count="0" memberValueDatatype="20" unbalanced="0"/>
    <cacheHierarchy uniqueName="[Intervallo].[Data di Nascita proprietario]" caption="Data di Nascita proprietario" attribute="1" time="1" defaultMemberUniqueName="[Intervallo].[Data di Nascita proprietario].[All]" allUniqueName="[Intervallo].[Data di Nascita proprietario].[All]" dimensionUniqueName="[Intervallo]" displayFolder="" count="0" memberValueDatatype="7" unbalanced="0"/>
    <cacheHierarchy uniqueName="[Intervallo].[Valutazione]" caption="Valutazione" attribute="1" defaultMemberUniqueName="[Intervallo].[Valutazione].[All]" allUniqueName="[Intervallo].[Valutazione].[All]" dimensionUniqueName="[Intervallo]" displayFolder="" count="0" memberValueDatatype="20" unbalanced="0"/>
    <cacheHierarchy uniqueName="[Intervallo].[Iscrizione Premium Attiva]" caption="Iscrizione Premium Attiva" attribute="1" defaultMemberUniqueName="[Intervallo].[Iscrizione Premium Attiva].[All]" allUniqueName="[Intervallo].[Iscrizione Premium Attiva].[All]" dimensionUniqueName="[Intervallo]" displayFolder="" count="0" memberValueDatatype="130" unbalanced="0"/>
    <cacheHierarchy uniqueName="[Intervallo].[Iscritti per + di 1 anno]" caption="Iscritti per + di 1 anno" attribute="1" defaultMemberUniqueName="[Intervallo].[Iscritti per + di 1 anno].[All]" allUniqueName="[Intervallo].[Iscritti per + di 1 anno].[All]" dimensionUniqueName="[Intervallo]" displayFolder="" count="0" memberValueDatatype="130" unbalanced="0"/>
    <cacheHierarchy uniqueName="[Intervallo].[Post Instagram con promozione servizio]" caption="Post Instagram con promozione servizio" attribute="1" defaultMemberUniqueName="[Intervallo].[Post Instagram con promozione servizio].[All]" allUniqueName="[Intervallo].[Post Instagram con promozione servizio].[All]" dimensionUniqueName="[Intervallo]" displayFolder="" count="0" memberValueDatatype="130" unbalanced="0"/>
    <cacheHierarchy uniqueName="[Intervallo].[Data di Nascita proprietario (anno)]" caption="Data di Nascita proprietario (anno)" attribute="1" defaultMemberUniqueName="[Intervallo].[Data di Nascita proprietario (anno)].[All]" allUniqueName="[Intervallo].[Data di Nascita proprietario (anno)].[All]" dimensionUniqueName="[Intervallo]" displayFolder="" count="0" memberValueDatatype="130" unbalanced="0"/>
    <cacheHierarchy uniqueName="[Intervallo].[Data di Nascita proprietario (trimestre)]" caption="Data di Nascita proprietario (trimestre)" attribute="1" defaultMemberUniqueName="[Intervallo].[Data di Nascita proprietario (trimestre)].[All]" allUniqueName="[Intervallo].[Data di Nascita proprietario (trimestre)].[All]" dimensionUniqueName="[Intervallo]" displayFolder="" count="0" memberValueDatatype="130" unbalanced="0"/>
    <cacheHierarchy uniqueName="[Intervallo].[Data di Nascita proprietario (mese)]" caption="Data di Nascita proprietario (mese)" attribute="1" defaultMemberUniqueName="[Intervallo].[Data di Nascita proprietario (mese)].[All]" allUniqueName="[Intervallo].[Data di Nascita proprietario (mese)].[All]" dimensionUniqueName="[Intervallo]" displayFolder="" count="0" memberValueDatatype="130" unbalanced="0"/>
    <cacheHierarchy uniqueName="[Intervallo 1].[Num]" caption="Num" attribute="1" defaultMemberUniqueName="[Intervallo 1].[Num].[All]" allUniqueName="[Intervallo 1].[Num].[All]" dimensionUniqueName="[Intervallo 1]" displayFolder="" count="0" memberValueDatatype="20" unbalanced="0"/>
    <cacheHierarchy uniqueName="[Intervallo 1].[ID - Attività]" caption="ID - Attività" attribute="1" defaultMemberUniqueName="[Intervallo 1].[ID - Attività].[All]" allUniqueName="[Intervallo 1].[ID - Attività].[All]" dimensionUniqueName="[Intervallo 1]" displayFolder="" count="0" memberValueDatatype="20" unbalanced="0"/>
    <cacheHierarchy uniqueName="[Intervallo 1].[Città]" caption="Città" attribute="1" defaultMemberUniqueName="[Intervallo 1].[Città].[All]" allUniqueName="[Intervallo 1].[Città].[All]" dimensionUniqueName="[Intervallo 1]" displayFolder="" count="0" memberValueDatatype="130" unbalanced="0"/>
    <cacheHierarchy uniqueName="[Intervallo 1].[Provincia]" caption="Provincia" attribute="1" defaultMemberUniqueName="[Intervallo 1].[Provincia].[All]" allUniqueName="[Intervallo 1].[Provincia].[All]" dimensionUniqueName="[Intervallo 1]" displayFolder="" count="0" memberValueDatatype="130" unbalanced="0"/>
    <cacheHierarchy uniqueName="[Intervallo 1].[Regione]" caption="Regione" attribute="1" defaultMemberUniqueName="[Intervallo 1].[Regione].[All]" allUniqueName="[Intervallo 1].[Regione].[All]" dimensionUniqueName="[Intervallo 1]" displayFolder="" count="0" memberValueDatatype="130" unbalanced="0"/>
    <cacheHierarchy uniqueName="[Intervallo 1].[Ordini]" caption="Ordini" attribute="1" defaultMemberUniqueName="[Intervallo 1].[Ordini].[All]" allUniqueName="[Intervallo 1].[Ordini].[All]" dimensionUniqueName="[Intervallo 1]" displayFolder="" count="0" memberValueDatatype="20" unbalanced="0"/>
    <cacheHierarchy uniqueName="[Intervallo 1].[Kg di Cibo Salvati]" caption="Kg di Cibo Salvati" attribute="1" defaultMemberUniqueName="[Intervallo 1].[Kg di Cibo Salvati].[All]" allUniqueName="[Intervallo 1].[Kg di Cibo Salvati].[All]" dimensionUniqueName="[Intervallo 1]" displayFolder="" count="0" memberValueDatatype="20" unbalanced="0"/>
    <cacheHierarchy uniqueName="[Intervallo 1].[Data di Nascita proprietario]" caption="Data di Nascita proprietario" attribute="1" time="1" defaultMemberUniqueName="[Intervallo 1].[Data di Nascita proprietario].[All]" allUniqueName="[Intervallo 1].[Data di Nascita proprietario].[All]" dimensionUniqueName="[Intervallo 1]" displayFolder="" count="0" memberValueDatatype="7" unbalanced="0"/>
    <cacheHierarchy uniqueName="[Intervallo 1].[Valutazione]" caption="Valutazione" attribute="1" defaultMemberUniqueName="[Intervallo 1].[Valutazione].[All]" allUniqueName="[Intervallo 1].[Valutazione].[All]" dimensionUniqueName="[Intervallo 1]" displayFolder="" count="0" memberValueDatatype="20" unbalanced="0"/>
    <cacheHierarchy uniqueName="[Intervallo 1].[Iscrizione Premium Attiva]" caption="Iscrizione Premium Attiva" attribute="1" defaultMemberUniqueName="[Intervallo 1].[Iscrizione Premium Attiva].[All]" allUniqueName="[Intervallo 1].[Iscrizione Premium Attiva].[All]" dimensionUniqueName="[Intervallo 1]" displayFolder="" count="0" memberValueDatatype="130" unbalanced="0"/>
    <cacheHierarchy uniqueName="[Intervallo 1].[Iscritti per + di 1 anno]" caption="Iscritti per + di 1 anno" attribute="1" defaultMemberUniqueName="[Intervallo 1].[Iscritti per + di 1 anno].[All]" allUniqueName="[Intervallo 1].[Iscritti per + di 1 anno].[All]" dimensionUniqueName="[Intervallo 1]" displayFolder="" count="0" memberValueDatatype="130" unbalanced="0"/>
    <cacheHierarchy uniqueName="[Intervallo 1].[Post Instagram con promozione servizio]" caption="Post Instagram con promozione servizio" attribute="1" defaultMemberUniqueName="[Intervallo 1].[Post Instagram con promozione servizio].[All]" allUniqueName="[Intervallo 1].[Post Instagram con promozione servizio].[All]" dimensionUniqueName="[Intervallo 1]" displayFolder="" count="0" memberValueDatatype="130" unbalanced="0"/>
    <cacheHierarchy uniqueName="[Intervallo 2].[ID - Attività]" caption="ID - Attività" attribute="1" defaultMemberUniqueName="[Intervallo 2].[ID - Attività].[All]" allUniqueName="[Intervallo 2].[ID - Attività].[All]" dimensionUniqueName="[Intervallo 2]" displayFolder="" count="0" memberValueDatatype="20" unbalanced="0"/>
    <cacheHierarchy uniqueName="[Intervallo 2].[Città]" caption="Città" attribute="1" defaultMemberUniqueName="[Intervallo 2].[Città].[All]" allUniqueName="[Intervallo 2].[Città].[All]" dimensionUniqueName="[Intervallo 2]" displayFolder="" count="0" memberValueDatatype="130" unbalanced="0"/>
    <cacheHierarchy uniqueName="[Intervallo 2].[Provincia]" caption="Provincia" attribute="1" defaultMemberUniqueName="[Intervallo 2].[Provincia].[All]" allUniqueName="[Intervallo 2].[Provincia].[All]" dimensionUniqueName="[Intervallo 2]" displayFolder="" count="0" memberValueDatatype="130" unbalanced="0"/>
    <cacheHierarchy uniqueName="[Intervallo 2].[Regione]" caption="Regione" attribute="1" defaultMemberUniqueName="[Intervallo 2].[Regione].[All]" allUniqueName="[Intervallo 2].[Regione].[All]" dimensionUniqueName="[Intervallo 2]" displayFolder="" count="0" memberValueDatatype="130" unbalanced="0"/>
    <cacheHierarchy uniqueName="[Intervallo 2].[Ordini]" caption="Ordini" attribute="1" defaultMemberUniqueName="[Intervallo 2].[Ordini].[All]" allUniqueName="[Intervallo 2].[Ordini].[All]" dimensionUniqueName="[Intervallo 2]" displayFolder="" count="0" memberValueDatatype="20" unbalanced="0"/>
    <cacheHierarchy uniqueName="[Intervallo 2].[Kg di Cibo Salvati]" caption="Kg di Cibo Salvati" attribute="1" defaultMemberUniqueName="[Intervallo 2].[Kg di Cibo Salvati].[All]" allUniqueName="[Intervallo 2].[Kg di Cibo Salvati].[All]" dimensionUniqueName="[Intervallo 2]" displayFolder="" count="0" memberValueDatatype="20" unbalanced="0"/>
    <cacheHierarchy uniqueName="[Intervallo 2].[Data di Nascita proprietario]" caption="Data di Nascita proprietario" attribute="1" time="1" defaultMemberUniqueName="[Intervallo 2].[Data di Nascita proprietario].[All]" allUniqueName="[Intervallo 2].[Data di Nascita proprietario].[All]" dimensionUniqueName="[Intervallo 2]" displayFolder="" count="0" memberValueDatatype="7" unbalanced="0"/>
    <cacheHierarchy uniqueName="[Intervallo 2].[Valutazione]" caption="Valutazione" attribute="1" defaultMemberUniqueName="[Intervallo 2].[Valutazione].[All]" allUniqueName="[Intervallo 2].[Valutazione].[All]" dimensionUniqueName="[Intervallo 2]" displayFolder="" count="0" memberValueDatatype="20" unbalanced="0"/>
    <cacheHierarchy uniqueName="[Intervallo 2].[Iscrizione Premium Attiva]" caption="Iscrizione Premium Attiva" attribute="1" defaultMemberUniqueName="[Intervallo 2].[Iscrizione Premium Attiva].[All]" allUniqueName="[Intervallo 2].[Iscrizione Premium Attiva].[All]" dimensionUniqueName="[Intervallo 2]" displayFolder="" count="0" memberValueDatatype="130" unbalanced="0"/>
    <cacheHierarchy uniqueName="[Intervallo 2].[Iscritti per + di 1 anno]" caption="Iscritti per + di 1 anno" attribute="1" defaultMemberUniqueName="[Intervallo 2].[Iscritti per + di 1 anno].[All]" allUniqueName="[Intervallo 2].[Iscritti per + di 1 anno].[All]" dimensionUniqueName="[Intervallo 2]" displayFolder="" count="0" memberValueDatatype="130" unbalanced="0"/>
    <cacheHierarchy uniqueName="[Intervallo 2].[Post Instagram con promozione servizio]" caption="Post Instagram con promozione servizio" attribute="1" defaultMemberUniqueName="[Intervallo 2].[Post Instagram con promozione servizio].[All]" allUniqueName="[Intervallo 2].[Post Instagram con promozione servizio].[All]" dimensionUniqueName="[Intervallo 2]" displayFolder="" count="0" memberValueDatatype="130" unbalanced="0"/>
    <cacheHierarchy uniqueName="[Intervallo 2].[Num]" caption="Num" attribute="1" defaultMemberUniqueName="[Intervallo 2].[Num].[All]" allUniqueName="[Intervallo 2].[Num].[All]" dimensionUniqueName="[Intervallo 2]" displayFolder="" count="0" memberValueDatatype="20" unbalanced="0"/>
    <cacheHierarchy uniqueName="[Intervallo 2].[Data di Nascita proprietario (anno)]" caption="Data di Nascita proprietario (anno)" attribute="1" defaultMemberUniqueName="[Intervallo 2].[Data di Nascita proprietario (anno)].[All]" allUniqueName="[Intervallo 2].[Data di Nascita proprietario (anno)].[All]" dimensionUniqueName="[Intervallo 2]" displayFolder="" count="0" memberValueDatatype="130" unbalanced="0"/>
    <cacheHierarchy uniqueName="[Intervallo 2].[Data di Nascita proprietario (trimestre)]" caption="Data di Nascita proprietario (trimestre)" attribute="1" defaultMemberUniqueName="[Intervallo 2].[Data di Nascita proprietario (trimestre)].[All]" allUniqueName="[Intervallo 2].[Data di Nascita proprietario (trimestre)].[All]" dimensionUniqueName="[Intervallo 2]" displayFolder="" count="0" memberValueDatatype="130" unbalanced="0"/>
    <cacheHierarchy uniqueName="[Intervallo 2].[Data di Nascita proprietario (mese)]" caption="Data di Nascita proprietario (mese)" attribute="1" defaultMemberUniqueName="[Intervallo 2].[Data di Nascita proprietario (mese)].[All]" allUniqueName="[Intervallo 2].[Data di Nascita proprietario (mese)].[All]" dimensionUniqueName="[Intervallo 2]" displayFolder="" count="0" memberValueDatatype="130" unbalanced="0"/>
    <cacheHierarchy uniqueName="[Dati_Tab].[Data di Nascita proprietario (indice mese)]" caption="Data di Nascita proprietario (indice mese)" attribute="1" defaultMemberUniqueName="[Dati_Tab].[Data di Nascita proprietario (indice mese)].[All]" allUniqueName="[Dati_Tab].[Data di Nascita proprietario (indice mese)].[All]" dimensionUniqueName="[Dati_Tab]" displayFolder="" count="0" memberValueDatatype="20" unbalanced="0" hidden="1"/>
    <cacheHierarchy uniqueName="[Intervallo].[Data di Nascita proprietario (indice mese)]" caption="Data di Nascita proprietario (indice mese)" attribute="1" defaultMemberUniqueName="[Intervallo].[Data di Nascita proprietario (indice mese)].[All]" allUniqueName="[Intervallo].[Data di Nascita proprietario (indice mese)].[All]" dimensionUniqueName="[Intervallo]" displayFolder="" count="0" memberValueDatatype="20" unbalanced="0" hidden="1"/>
    <cacheHierarchy uniqueName="[Intervallo 2].[Data di Nascita proprietario (indice mese)]" caption="Data di Nascita proprietario (indice mese)" attribute="1" defaultMemberUniqueName="[Intervallo 2].[Data di Nascita proprietario (indice mese)].[All]" allUniqueName="[Intervallo 2].[Data di Nascita proprietario (indice mese)].[All]" dimensionUniqueName="[Intervallo 2]" displayFolder="" count="0" memberValueDatatype="20" unbalanced="0" hidden="1"/>
    <cacheHierarchy uniqueName="[Measures].[__XL_Count Intervallo]" caption="__XL_Count Intervallo" measure="1" displayFolder="" measureGroup="Intervallo" count="0" hidden="1"/>
    <cacheHierarchy uniqueName="[Measures].[__XL_Count Intervallo 1]" caption="__XL_Count Intervallo 1" measure="1" displayFolder="" measureGroup="Intervallo 1" count="0" hidden="1"/>
    <cacheHierarchy uniqueName="[Measures].[__XL_Count Intervallo 2]" caption="__XL_Count Intervallo 2" measure="1" displayFolder="" measureGroup="Intervallo 2" count="0" hidden="1"/>
    <cacheHierarchy uniqueName="[Measures].[__XL_Count Dati_Tab]" caption="__XL_Count Dati_Tab" measure="1" displayFolder="" measureGroup="Dati_Tab" count="0" hidden="1"/>
    <cacheHierarchy uniqueName="[Measures].[__No measures defined]" caption="__No measures defined" measure="1" displayFolder="" count="0" hidden="1"/>
    <cacheHierarchy uniqueName="[Measures].[Somma di ID - Attività]" caption="Somma di ID - Attività" measure="1" displayFolder="" measureGroup="Intervall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di ID - Attività]" caption="Distinct Count di ID - Attività" measure="1" displayFolder="" measureGroup="Intervall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ID - Attività]" caption="Conteggio di ID - Attività" measure="1" displayFolder="" measureGroup="Intervall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Città]" caption="Conteggio di Città" measure="1" displayFolder="" measureGroup="Intervall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di Città]" caption="Distinct Count di Città" measure="1" displayFolder="" measureGroup="Intervall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ma di Kg di Cibo Salvati]" caption="Somma di Kg di Cibo Salvati" measure="1" displayFolder="" measureGroup="Intervallo 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nteggio di Data di Nascita proprietario]" caption="Conteggio di Data di Nascita proprietario" measure="1" displayFolder="" measureGroup="Intervallo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ma di Kg di Cibo Salvati 2]" caption="Somma di Kg di Cibo Salvati 2" measure="1" displayFolder="" measureGroup="Intervall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ma di Ordini]" caption="Somma di Ordini" measure="1" displayFolder="" measureGroup="Intervall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nteggio di Ordini]" caption="Conteggio di Ordini" measure="1" displayFolder="" measureGroup="Intervall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edia di Ordini]" caption="Media di Ordini" measure="1" displayFolder="" measureGroup="Intervall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a di ID - Attività 2]" caption="Somma di ID - Attività 2" measure="1" displayFolder="" measureGroup="Intervallo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nteggio di ID - Attività 2]" caption="Conteggio di ID - Attività 2" measure="1" displayFolder="" measureGroup="Intervallo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Distinct Count di ID - Attività 2]" caption="Distinct Count di ID - Attività 2" measure="1" displayFolder="" measureGroup="Intervallo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nteggio di Data di Nascita proprietario 2]" caption="Conteggio di Data di Nascita proprietario 2" measure="1" displayFolder="" measureGroup="Intervallo 2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omma di ID - Attività 3]" caption="Somma di ID - Attività 3" measure="1" displayFolder="" measureGroup="Intervallo 2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nteggio di ID - Attività 3]" caption="Conteggio di ID - Attività 3" measure="1" displayFolder="" measureGroup="Intervallo 2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omma di Ordini 2]" caption="Somma di Ordini 2" measure="1" displayFolder="" measureGroup="Intervallo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Media di Ordini 2]" caption="Media di Ordini 2" measure="1" displayFolder="" measureGroup="Intervallo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nteggio di Ordini 2]" caption="Conteggio di Ordini 2" measure="1" displayFolder="" measureGroup="Intervallo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omma di Kg di Cibo Salvati 3]" caption="Somma di Kg di Cibo Salvati 3" measure="1" displayFolder="" measureGroup="Dati_Tab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Data di Nascita proprietario 3]" caption="Conteggio di Data di Nascita proprietario 3" measure="1" displayFolder="" measureGroup="Dati_Tab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ma di Ordini 3]" caption="Somma di Ordini 3" measure="1" displayFolder="" measureGroup="Dati_Tab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edia di Ordini 3]" caption="Media di Ordini 3" measure="1" displayFolder="" measureGroup="Dati_Tab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imo di Kg di Cibo Salvati]" caption="Minimo di Kg di Cibo Salvati" measure="1" displayFolder="" measureGroup="Dati_Tab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Ordini 3]" caption="Conteggio di Ordini 3" measure="1" displayFolder="" measureGroup="Dati_Tab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Iscrizione Premium Attiva]" caption="Conteggio di Iscrizione Premium Attiva" measure="1" displayFolder="" measureGroup="Dati_Tab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5">
    <dimension name="Dati_Tab" uniqueName="[Dati_Tab]" caption="Dati_Tab"/>
    <dimension name="Intervallo" uniqueName="[Intervallo]" caption="Intervallo"/>
    <dimension name="Intervallo 1" uniqueName="[Intervallo 1]" caption="Intervallo 1"/>
    <dimension name="Intervallo 2" uniqueName="[Intervallo 2]" caption="Intervallo 2"/>
    <dimension measure="1" name="Measures" uniqueName="[Measures]" caption="Measures"/>
  </dimensions>
  <measureGroups count="4">
    <measureGroup name="Dati_Tab" caption="Dati_Tab"/>
    <measureGroup name="Intervallo" caption="Intervallo"/>
    <measureGroup name="Intervallo 1" caption="Intervallo 1"/>
    <measureGroup name="Intervallo 2" caption="Intervallo 2"/>
  </measureGroups>
  <maps count="4">
    <map measureGroup="0" dimension="0"/>
    <map measureGroup="1" dimension="1"/>
    <map measureGroup="2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llazzi Giorgio" refreshedDate="45052.407892708332" backgroundQuery="1" createdVersion="8" refreshedVersion="8" minRefreshableVersion="3" recordCount="0" supportSubquery="1" supportAdvancedDrill="1" xr:uid="{46CC0910-F597-4A53-9508-A389F3B78D9B}">
  <cacheSource type="external" connectionId="2"/>
  <cacheFields count="2">
    <cacheField name="[Intervallo].[Regione].[Regione]" caption="Regione" numFmtId="0" hierarchy="15" level="1">
      <sharedItems count="19">
        <s v="ABR"/>
        <s v="CAL"/>
        <s v="CAM"/>
        <s v="EMR"/>
        <s v="FVG"/>
        <s v="LAZ"/>
        <s v="LIG"/>
        <s v="LOM"/>
        <s v="MAR"/>
        <s v="MOL"/>
        <s v="PIE"/>
        <s v="PUG"/>
        <s v="SAR"/>
        <s v="SIC"/>
        <s v="TAA"/>
        <s v="TOS"/>
        <s v="UMB"/>
        <s v="VDA"/>
        <s v="VEN"/>
      </sharedItems>
    </cacheField>
    <cacheField name="[Measures].[Media di Ordini]" caption="Media di Ordini" numFmtId="0" hierarchy="71" level="32767"/>
  </cacheFields>
  <cacheHierarchies count="88">
    <cacheHierarchy uniqueName="[Dati_Tab].[Città]" caption="Città" attribute="1" defaultMemberUniqueName="[Dati_Tab].[Città].[All]" allUniqueName="[Dati_Tab].[Città].[All]" dimensionUniqueName="[Dati_Tab]" displayFolder="" count="0" memberValueDatatype="130" unbalanced="0"/>
    <cacheHierarchy uniqueName="[Dati_Tab].[Provincia]" caption="Provincia" attribute="1" defaultMemberUniqueName="[Dati_Tab].[Provincia].[All]" allUniqueName="[Dati_Tab].[Provincia].[All]" dimensionUniqueName="[Dati_Tab]" displayFolder="" count="0" memberValueDatatype="130" unbalanced="0"/>
    <cacheHierarchy uniqueName="[Dati_Tab].[Regione]" caption="Regione" attribute="1" defaultMemberUniqueName="[Dati_Tab].[Regione].[All]" allUniqueName="[Dati_Tab].[Regione].[All]" dimensionUniqueName="[Dati_Tab]" displayFolder="" count="0" memberValueDatatype="130" unbalanced="0"/>
    <cacheHierarchy uniqueName="[Dati_Tab].[Ordini]" caption="Ordini" attribute="1" defaultMemberUniqueName="[Dati_Tab].[Ordini].[All]" allUniqueName="[Dati_Tab].[Ordini].[All]" dimensionUniqueName="[Dati_Tab]" displayFolder="" count="0" memberValueDatatype="20" unbalanced="0"/>
    <cacheHierarchy uniqueName="[Dati_Tab].[Kg di Cibo Salvati]" caption="Kg di Cibo Salvati" attribute="1" defaultMemberUniqueName="[Dati_Tab].[Kg di Cibo Salvati].[All]" allUniqueName="[Dati_Tab].[Kg di Cibo Salvati].[All]" dimensionUniqueName="[Dati_Tab]" displayFolder="" count="0" memberValueDatatype="20" unbalanced="0"/>
    <cacheHierarchy uniqueName="[Dati_Tab].[Data di Nascita proprietario]" caption="Data di Nascita proprietario" attribute="1" time="1" defaultMemberUniqueName="[Dati_Tab].[Data di Nascita proprietario].[All]" allUniqueName="[Dati_Tab].[Data di Nascita proprietario].[All]" dimensionUniqueName="[Dati_Tab]" displayFolder="" count="0" memberValueDatatype="7" unbalanced="0"/>
    <cacheHierarchy uniqueName="[Dati_Tab].[Valutazione]" caption="Valutazione" attribute="1" defaultMemberUniqueName="[Dati_Tab].[Valutazione].[All]" allUniqueName="[Dati_Tab].[Valutazione].[All]" dimensionUniqueName="[Dati_Tab]" displayFolder="" count="0" memberValueDatatype="20" unbalanced="0"/>
    <cacheHierarchy uniqueName="[Dati_Tab].[Iscrizione Premium Attiva]" caption="Iscrizione Premium Attiva" attribute="1" defaultMemberUniqueName="[Dati_Tab].[Iscrizione Premium Attiva].[All]" allUniqueName="[Dati_Tab].[Iscrizione Premium Attiva].[All]" dimensionUniqueName="[Dati_Tab]" displayFolder="" count="0" memberValueDatatype="130" unbalanced="0"/>
    <cacheHierarchy uniqueName="[Dati_Tab].[Iscritti per + di 1 anno]" caption="Iscritti per + di 1 anno" attribute="1" defaultMemberUniqueName="[Dati_Tab].[Iscritti per + di 1 anno].[All]" allUniqueName="[Dati_Tab].[Iscritti per + di 1 anno].[All]" dimensionUniqueName="[Dati_Tab]" displayFolder="" count="0" memberValueDatatype="130" unbalanced="0"/>
    <cacheHierarchy uniqueName="[Dati_Tab].[Post Instagram con promozione servizio]" caption="Post Instagram con promozione servizio" attribute="1" defaultMemberUniqueName="[Dati_Tab].[Post Instagram con promozione servizio].[All]" allUniqueName="[Dati_Tab].[Post Instagram con promozione servizio].[All]" dimensionUniqueName="[Dati_Tab]" displayFolder="" count="0" memberValueDatatype="130" unbalanced="0"/>
    <cacheHierarchy uniqueName="[Dati_Tab].[Data di Nascita proprietario (anno)]" caption="Data di Nascita proprietario (anno)" attribute="1" defaultMemberUniqueName="[Dati_Tab].[Data di Nascita proprietario (anno)].[All]" allUniqueName="[Dati_Tab].[Data di Nascita proprietario (anno)].[All]" dimensionUniqueName="[Dati_Tab]" displayFolder="" count="0" memberValueDatatype="130" unbalanced="0"/>
    <cacheHierarchy uniqueName="[Dati_Tab].[Data di Nascita proprietario (mese)]" caption="Data di Nascita proprietario (mese)" attribute="1" defaultMemberUniqueName="[Dati_Tab].[Data di Nascita proprietario (mese)].[All]" allUniqueName="[Dati_Tab].[Data di Nascita proprietario (mese)].[All]" dimensionUniqueName="[Dati_Tab]" displayFolder="" count="0" memberValueDatatype="130" unbalanced="0"/>
    <cacheHierarchy uniqueName="[Intervallo].[ID - Attività]" caption="ID - Attività" attribute="1" defaultMemberUniqueName="[Intervallo].[ID - Attività].[All]" allUniqueName="[Intervallo].[ID - Attività].[All]" dimensionUniqueName="[Intervallo]" displayFolder="" count="0" memberValueDatatype="20" unbalanced="0"/>
    <cacheHierarchy uniqueName="[Intervallo].[Città]" caption="Città" attribute="1" defaultMemberUniqueName="[Intervallo].[Città].[All]" allUniqueName="[Intervallo].[Città].[All]" dimensionUniqueName="[Intervallo]" displayFolder="" count="0" memberValueDatatype="130" unbalanced="0"/>
    <cacheHierarchy uniqueName="[Intervallo].[Provincia]" caption="Provincia" attribute="1" defaultMemberUniqueName="[Intervallo].[Provincia].[All]" allUniqueName="[Intervallo].[Provincia].[All]" dimensionUniqueName="[Intervallo]" displayFolder="" count="0" memberValueDatatype="130" unbalanced="0"/>
    <cacheHierarchy uniqueName="[Intervallo].[Regione]" caption="Regione" attribute="1" defaultMemberUniqueName="[Intervallo].[Regione].[All]" allUniqueName="[Intervallo].[Regione].[All]" dimensionUniqueName="[Intervallo]" displayFolder="" count="2" memberValueDatatype="130" unbalanced="0">
      <fieldsUsage count="2">
        <fieldUsage x="-1"/>
        <fieldUsage x="0"/>
      </fieldsUsage>
    </cacheHierarchy>
    <cacheHierarchy uniqueName="[Intervallo].[Ordini]" caption="Ordini" attribute="1" defaultMemberUniqueName="[Intervallo].[Ordini].[All]" allUniqueName="[Intervallo].[Ordini].[All]" dimensionUniqueName="[Intervallo]" displayFolder="" count="0" memberValueDatatype="20" unbalanced="0"/>
    <cacheHierarchy uniqueName="[Intervallo].[Kg di Cibo Salvati]" caption="Kg di Cibo Salvati" attribute="1" defaultMemberUniqueName="[Intervallo].[Kg di Cibo Salvati].[All]" allUniqueName="[Intervallo].[Kg di Cibo Salvati].[All]" dimensionUniqueName="[Intervallo]" displayFolder="" count="0" memberValueDatatype="20" unbalanced="0"/>
    <cacheHierarchy uniqueName="[Intervallo].[Data di Nascita proprietario]" caption="Data di Nascita proprietario" attribute="1" time="1" defaultMemberUniqueName="[Intervallo].[Data di Nascita proprietario].[All]" allUniqueName="[Intervallo].[Data di Nascita proprietario].[All]" dimensionUniqueName="[Intervallo]" displayFolder="" count="0" memberValueDatatype="7" unbalanced="0"/>
    <cacheHierarchy uniqueName="[Intervallo].[Valutazione]" caption="Valutazione" attribute="1" defaultMemberUniqueName="[Intervallo].[Valutazione].[All]" allUniqueName="[Intervallo].[Valutazione].[All]" dimensionUniqueName="[Intervallo]" displayFolder="" count="0" memberValueDatatype="20" unbalanced="0"/>
    <cacheHierarchy uniqueName="[Intervallo].[Iscrizione Premium Attiva]" caption="Iscrizione Premium Attiva" attribute="1" defaultMemberUniqueName="[Intervallo].[Iscrizione Premium Attiva].[All]" allUniqueName="[Intervallo].[Iscrizione Premium Attiva].[All]" dimensionUniqueName="[Intervallo]" displayFolder="" count="0" memberValueDatatype="130" unbalanced="0"/>
    <cacheHierarchy uniqueName="[Intervallo].[Iscritti per + di 1 anno]" caption="Iscritti per + di 1 anno" attribute="1" defaultMemberUniqueName="[Intervallo].[Iscritti per + di 1 anno].[All]" allUniqueName="[Intervallo].[Iscritti per + di 1 anno].[All]" dimensionUniqueName="[Intervallo]" displayFolder="" count="0" memberValueDatatype="130" unbalanced="0"/>
    <cacheHierarchy uniqueName="[Intervallo].[Post Instagram con promozione servizio]" caption="Post Instagram con promozione servizio" attribute="1" defaultMemberUniqueName="[Intervallo].[Post Instagram con promozione servizio].[All]" allUniqueName="[Intervallo].[Post Instagram con promozione servizio].[All]" dimensionUniqueName="[Intervallo]" displayFolder="" count="0" memberValueDatatype="130" unbalanced="0"/>
    <cacheHierarchy uniqueName="[Intervallo].[Data di Nascita proprietario (anno)]" caption="Data di Nascita proprietario (anno)" attribute="1" defaultMemberUniqueName="[Intervallo].[Data di Nascita proprietario (anno)].[All]" allUniqueName="[Intervallo].[Data di Nascita proprietario (anno)].[All]" dimensionUniqueName="[Intervallo]" displayFolder="" count="0" memberValueDatatype="130" unbalanced="0"/>
    <cacheHierarchy uniqueName="[Intervallo].[Data di Nascita proprietario (trimestre)]" caption="Data di Nascita proprietario (trimestre)" attribute="1" defaultMemberUniqueName="[Intervallo].[Data di Nascita proprietario (trimestre)].[All]" allUniqueName="[Intervallo].[Data di Nascita proprietario (trimestre)].[All]" dimensionUniqueName="[Intervallo]" displayFolder="" count="0" memberValueDatatype="130" unbalanced="0"/>
    <cacheHierarchy uniqueName="[Intervallo].[Data di Nascita proprietario (mese)]" caption="Data di Nascita proprietario (mese)" attribute="1" defaultMemberUniqueName="[Intervallo].[Data di Nascita proprietario (mese)].[All]" allUniqueName="[Intervallo].[Data di Nascita proprietario (mese)].[All]" dimensionUniqueName="[Intervallo]" displayFolder="" count="0" memberValueDatatype="130" unbalanced="0"/>
    <cacheHierarchy uniqueName="[Intervallo 1].[Num]" caption="Num" attribute="1" defaultMemberUniqueName="[Intervallo 1].[Num].[All]" allUniqueName="[Intervallo 1].[Num].[All]" dimensionUniqueName="[Intervallo 1]" displayFolder="" count="0" memberValueDatatype="20" unbalanced="0"/>
    <cacheHierarchy uniqueName="[Intervallo 1].[ID - Attività]" caption="ID - Attività" attribute="1" defaultMemberUniqueName="[Intervallo 1].[ID - Attività].[All]" allUniqueName="[Intervallo 1].[ID - Attività].[All]" dimensionUniqueName="[Intervallo 1]" displayFolder="" count="0" memberValueDatatype="20" unbalanced="0"/>
    <cacheHierarchy uniqueName="[Intervallo 1].[Città]" caption="Città" attribute="1" defaultMemberUniqueName="[Intervallo 1].[Città].[All]" allUniqueName="[Intervallo 1].[Città].[All]" dimensionUniqueName="[Intervallo 1]" displayFolder="" count="0" memberValueDatatype="130" unbalanced="0"/>
    <cacheHierarchy uniqueName="[Intervallo 1].[Provincia]" caption="Provincia" attribute="1" defaultMemberUniqueName="[Intervallo 1].[Provincia].[All]" allUniqueName="[Intervallo 1].[Provincia].[All]" dimensionUniqueName="[Intervallo 1]" displayFolder="" count="0" memberValueDatatype="130" unbalanced="0"/>
    <cacheHierarchy uniqueName="[Intervallo 1].[Regione]" caption="Regione" attribute="1" defaultMemberUniqueName="[Intervallo 1].[Regione].[All]" allUniqueName="[Intervallo 1].[Regione].[All]" dimensionUniqueName="[Intervallo 1]" displayFolder="" count="0" memberValueDatatype="130" unbalanced="0"/>
    <cacheHierarchy uniqueName="[Intervallo 1].[Ordini]" caption="Ordini" attribute="1" defaultMemberUniqueName="[Intervallo 1].[Ordini].[All]" allUniqueName="[Intervallo 1].[Ordini].[All]" dimensionUniqueName="[Intervallo 1]" displayFolder="" count="0" memberValueDatatype="20" unbalanced="0"/>
    <cacheHierarchy uniqueName="[Intervallo 1].[Kg di Cibo Salvati]" caption="Kg di Cibo Salvati" attribute="1" defaultMemberUniqueName="[Intervallo 1].[Kg di Cibo Salvati].[All]" allUniqueName="[Intervallo 1].[Kg di Cibo Salvati].[All]" dimensionUniqueName="[Intervallo 1]" displayFolder="" count="0" memberValueDatatype="20" unbalanced="0"/>
    <cacheHierarchy uniqueName="[Intervallo 1].[Data di Nascita proprietario]" caption="Data di Nascita proprietario" attribute="1" time="1" defaultMemberUniqueName="[Intervallo 1].[Data di Nascita proprietario].[All]" allUniqueName="[Intervallo 1].[Data di Nascita proprietario].[All]" dimensionUniqueName="[Intervallo 1]" displayFolder="" count="0" memberValueDatatype="7" unbalanced="0"/>
    <cacheHierarchy uniqueName="[Intervallo 1].[Valutazione]" caption="Valutazione" attribute="1" defaultMemberUniqueName="[Intervallo 1].[Valutazione].[All]" allUniqueName="[Intervallo 1].[Valutazione].[All]" dimensionUniqueName="[Intervallo 1]" displayFolder="" count="0" memberValueDatatype="20" unbalanced="0"/>
    <cacheHierarchy uniqueName="[Intervallo 1].[Iscrizione Premium Attiva]" caption="Iscrizione Premium Attiva" attribute="1" defaultMemberUniqueName="[Intervallo 1].[Iscrizione Premium Attiva].[All]" allUniqueName="[Intervallo 1].[Iscrizione Premium Attiva].[All]" dimensionUniqueName="[Intervallo 1]" displayFolder="" count="0" memberValueDatatype="130" unbalanced="0"/>
    <cacheHierarchy uniqueName="[Intervallo 1].[Iscritti per + di 1 anno]" caption="Iscritti per + di 1 anno" attribute="1" defaultMemberUniqueName="[Intervallo 1].[Iscritti per + di 1 anno].[All]" allUniqueName="[Intervallo 1].[Iscritti per + di 1 anno].[All]" dimensionUniqueName="[Intervallo 1]" displayFolder="" count="0" memberValueDatatype="130" unbalanced="0"/>
    <cacheHierarchy uniqueName="[Intervallo 1].[Post Instagram con promozione servizio]" caption="Post Instagram con promozione servizio" attribute="1" defaultMemberUniqueName="[Intervallo 1].[Post Instagram con promozione servizio].[All]" allUniqueName="[Intervallo 1].[Post Instagram con promozione servizio].[All]" dimensionUniqueName="[Intervallo 1]" displayFolder="" count="0" memberValueDatatype="130" unbalanced="0"/>
    <cacheHierarchy uniqueName="[Intervallo 2].[ID - Attività]" caption="ID - Attività" attribute="1" defaultMemberUniqueName="[Intervallo 2].[ID - Attività].[All]" allUniqueName="[Intervallo 2].[ID - Attività].[All]" dimensionUniqueName="[Intervallo 2]" displayFolder="" count="0" memberValueDatatype="20" unbalanced="0"/>
    <cacheHierarchy uniqueName="[Intervallo 2].[Città]" caption="Città" attribute="1" defaultMemberUniqueName="[Intervallo 2].[Città].[All]" allUniqueName="[Intervallo 2].[Città].[All]" dimensionUniqueName="[Intervallo 2]" displayFolder="" count="0" memberValueDatatype="130" unbalanced="0"/>
    <cacheHierarchy uniqueName="[Intervallo 2].[Provincia]" caption="Provincia" attribute="1" defaultMemberUniqueName="[Intervallo 2].[Provincia].[All]" allUniqueName="[Intervallo 2].[Provincia].[All]" dimensionUniqueName="[Intervallo 2]" displayFolder="" count="0" memberValueDatatype="130" unbalanced="0"/>
    <cacheHierarchy uniqueName="[Intervallo 2].[Regione]" caption="Regione" attribute="1" defaultMemberUniqueName="[Intervallo 2].[Regione].[All]" allUniqueName="[Intervallo 2].[Regione].[All]" dimensionUniqueName="[Intervallo 2]" displayFolder="" count="0" memberValueDatatype="130" unbalanced="0"/>
    <cacheHierarchy uniqueName="[Intervallo 2].[Ordini]" caption="Ordini" attribute="1" defaultMemberUniqueName="[Intervallo 2].[Ordini].[All]" allUniqueName="[Intervallo 2].[Ordini].[All]" dimensionUniqueName="[Intervallo 2]" displayFolder="" count="0" memberValueDatatype="20" unbalanced="0"/>
    <cacheHierarchy uniqueName="[Intervallo 2].[Kg di Cibo Salvati]" caption="Kg di Cibo Salvati" attribute="1" defaultMemberUniqueName="[Intervallo 2].[Kg di Cibo Salvati].[All]" allUniqueName="[Intervallo 2].[Kg di Cibo Salvati].[All]" dimensionUniqueName="[Intervallo 2]" displayFolder="" count="0" memberValueDatatype="20" unbalanced="0"/>
    <cacheHierarchy uniqueName="[Intervallo 2].[Data di Nascita proprietario]" caption="Data di Nascita proprietario" attribute="1" time="1" defaultMemberUniqueName="[Intervallo 2].[Data di Nascita proprietario].[All]" allUniqueName="[Intervallo 2].[Data di Nascita proprietario].[All]" dimensionUniqueName="[Intervallo 2]" displayFolder="" count="0" memberValueDatatype="7" unbalanced="0"/>
    <cacheHierarchy uniqueName="[Intervallo 2].[Valutazione]" caption="Valutazione" attribute="1" defaultMemberUniqueName="[Intervallo 2].[Valutazione].[All]" allUniqueName="[Intervallo 2].[Valutazione].[All]" dimensionUniqueName="[Intervallo 2]" displayFolder="" count="0" memberValueDatatype="20" unbalanced="0"/>
    <cacheHierarchy uniqueName="[Intervallo 2].[Iscrizione Premium Attiva]" caption="Iscrizione Premium Attiva" attribute="1" defaultMemberUniqueName="[Intervallo 2].[Iscrizione Premium Attiva].[All]" allUniqueName="[Intervallo 2].[Iscrizione Premium Attiva].[All]" dimensionUniqueName="[Intervallo 2]" displayFolder="" count="0" memberValueDatatype="130" unbalanced="0"/>
    <cacheHierarchy uniqueName="[Intervallo 2].[Iscritti per + di 1 anno]" caption="Iscritti per + di 1 anno" attribute="1" defaultMemberUniqueName="[Intervallo 2].[Iscritti per + di 1 anno].[All]" allUniqueName="[Intervallo 2].[Iscritti per + di 1 anno].[All]" dimensionUniqueName="[Intervallo 2]" displayFolder="" count="0" memberValueDatatype="130" unbalanced="0"/>
    <cacheHierarchy uniqueName="[Intervallo 2].[Post Instagram con promozione servizio]" caption="Post Instagram con promozione servizio" attribute="1" defaultMemberUniqueName="[Intervallo 2].[Post Instagram con promozione servizio].[All]" allUniqueName="[Intervallo 2].[Post Instagram con promozione servizio].[All]" dimensionUniqueName="[Intervallo 2]" displayFolder="" count="0" memberValueDatatype="130" unbalanced="0"/>
    <cacheHierarchy uniqueName="[Intervallo 2].[Num]" caption="Num" attribute="1" defaultMemberUniqueName="[Intervallo 2].[Num].[All]" allUniqueName="[Intervallo 2].[Num].[All]" dimensionUniqueName="[Intervallo 2]" displayFolder="" count="0" memberValueDatatype="20" unbalanced="0"/>
    <cacheHierarchy uniqueName="[Intervallo 2].[Data di Nascita proprietario (anno)]" caption="Data di Nascita proprietario (anno)" attribute="1" defaultMemberUniqueName="[Intervallo 2].[Data di Nascita proprietario (anno)].[All]" allUniqueName="[Intervallo 2].[Data di Nascita proprietario (anno)].[All]" dimensionUniqueName="[Intervallo 2]" displayFolder="" count="0" memberValueDatatype="130" unbalanced="0"/>
    <cacheHierarchy uniqueName="[Intervallo 2].[Data di Nascita proprietario (trimestre)]" caption="Data di Nascita proprietario (trimestre)" attribute="1" defaultMemberUniqueName="[Intervallo 2].[Data di Nascita proprietario (trimestre)].[All]" allUniqueName="[Intervallo 2].[Data di Nascita proprietario (trimestre)].[All]" dimensionUniqueName="[Intervallo 2]" displayFolder="" count="0" memberValueDatatype="130" unbalanced="0"/>
    <cacheHierarchy uniqueName="[Intervallo 2].[Data di Nascita proprietario (mese)]" caption="Data di Nascita proprietario (mese)" attribute="1" defaultMemberUniqueName="[Intervallo 2].[Data di Nascita proprietario (mese)].[All]" allUniqueName="[Intervallo 2].[Data di Nascita proprietario (mese)].[All]" dimensionUniqueName="[Intervallo 2]" displayFolder="" count="0" memberValueDatatype="130" unbalanced="0"/>
    <cacheHierarchy uniqueName="[Dati_Tab].[Data di Nascita proprietario (indice mese)]" caption="Data di Nascita proprietario (indice mese)" attribute="1" defaultMemberUniqueName="[Dati_Tab].[Data di Nascita proprietario (indice mese)].[All]" allUniqueName="[Dati_Tab].[Data di Nascita proprietario (indice mese)].[All]" dimensionUniqueName="[Dati_Tab]" displayFolder="" count="0" memberValueDatatype="20" unbalanced="0" hidden="1"/>
    <cacheHierarchy uniqueName="[Intervallo].[Data di Nascita proprietario (indice mese)]" caption="Data di Nascita proprietario (indice mese)" attribute="1" defaultMemberUniqueName="[Intervallo].[Data di Nascita proprietario (indice mese)].[All]" allUniqueName="[Intervallo].[Data di Nascita proprietario (indice mese)].[All]" dimensionUniqueName="[Intervallo]" displayFolder="" count="0" memberValueDatatype="20" unbalanced="0" hidden="1"/>
    <cacheHierarchy uniqueName="[Intervallo 2].[Data di Nascita proprietario (indice mese)]" caption="Data di Nascita proprietario (indice mese)" attribute="1" defaultMemberUniqueName="[Intervallo 2].[Data di Nascita proprietario (indice mese)].[All]" allUniqueName="[Intervallo 2].[Data di Nascita proprietario (indice mese)].[All]" dimensionUniqueName="[Intervallo 2]" displayFolder="" count="0" memberValueDatatype="20" unbalanced="0" hidden="1"/>
    <cacheHierarchy uniqueName="[Measures].[__XL_Count Intervallo]" caption="__XL_Count Intervallo" measure="1" displayFolder="" measureGroup="Intervallo" count="0" hidden="1"/>
    <cacheHierarchy uniqueName="[Measures].[__XL_Count Intervallo 1]" caption="__XL_Count Intervallo 1" measure="1" displayFolder="" measureGroup="Intervallo 1" count="0" hidden="1"/>
    <cacheHierarchy uniqueName="[Measures].[__XL_Count Intervallo 2]" caption="__XL_Count Intervallo 2" measure="1" displayFolder="" measureGroup="Intervallo 2" count="0" hidden="1"/>
    <cacheHierarchy uniqueName="[Measures].[__XL_Count Dati_Tab]" caption="__XL_Count Dati_Tab" measure="1" displayFolder="" measureGroup="Dati_Tab" count="0" hidden="1"/>
    <cacheHierarchy uniqueName="[Measures].[__No measures defined]" caption="__No measures defined" measure="1" displayFolder="" count="0" hidden="1"/>
    <cacheHierarchy uniqueName="[Measures].[Somma di ID - Attività]" caption="Somma di ID - Attività" measure="1" displayFolder="" measureGroup="Intervall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di ID - Attività]" caption="Distinct Count di ID - Attività" measure="1" displayFolder="" measureGroup="Intervall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ID - Attività]" caption="Conteggio di ID - Attività" measure="1" displayFolder="" measureGroup="Intervall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Città]" caption="Conteggio di Città" measure="1" displayFolder="" measureGroup="Intervall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di Città]" caption="Distinct Count di Città" measure="1" displayFolder="" measureGroup="Intervall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ma di Kg di Cibo Salvati]" caption="Somma di Kg di Cibo Salvati" measure="1" displayFolder="" measureGroup="Intervallo 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nteggio di Data di Nascita proprietario]" caption="Conteggio di Data di Nascita proprietario" measure="1" displayFolder="" measureGroup="Intervallo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ma di Kg di Cibo Salvati 2]" caption="Somma di Kg di Cibo Salvati 2" measure="1" displayFolder="" measureGroup="Intervallo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ma di Ordini]" caption="Somma di Ordini" measure="1" displayFolder="" measureGroup="Intervall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nteggio di Ordini]" caption="Conteggio di Ordini" measure="1" displayFolder="" measureGroup="Intervall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edia di Ordini]" caption="Media di Ordini" measure="1" displayFolder="" measureGroup="Intervall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a di ID - Attività 2]" caption="Somma di ID - Attività 2" measure="1" displayFolder="" measureGroup="Intervallo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nteggio di ID - Attività 2]" caption="Conteggio di ID - Attività 2" measure="1" displayFolder="" measureGroup="Intervallo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Distinct Count di ID - Attività 2]" caption="Distinct Count di ID - Attività 2" measure="1" displayFolder="" measureGroup="Intervallo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nteggio di Data di Nascita proprietario 2]" caption="Conteggio di Data di Nascita proprietario 2" measure="1" displayFolder="" measureGroup="Intervallo 2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omma di ID - Attività 3]" caption="Somma di ID - Attività 3" measure="1" displayFolder="" measureGroup="Intervallo 2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nteggio di ID - Attività 3]" caption="Conteggio di ID - Attività 3" measure="1" displayFolder="" measureGroup="Intervallo 2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omma di Ordini 2]" caption="Somma di Ordini 2" measure="1" displayFolder="" measureGroup="Intervallo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Media di Ordini 2]" caption="Media di Ordini 2" measure="1" displayFolder="" measureGroup="Intervallo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nteggio di Ordini 2]" caption="Conteggio di Ordini 2" measure="1" displayFolder="" measureGroup="Intervallo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omma di Kg di Cibo Salvati 3]" caption="Somma di Kg di Cibo Salvati 3" measure="1" displayFolder="" measureGroup="Dati_Tab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Data di Nascita proprietario 3]" caption="Conteggio di Data di Nascita proprietario 3" measure="1" displayFolder="" measureGroup="Dati_Tab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ma di Ordini 3]" caption="Somma di Ordini 3" measure="1" displayFolder="" measureGroup="Dati_Tab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edia di Ordini 3]" caption="Media di Ordini 3" measure="1" displayFolder="" measureGroup="Dati_Tab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imo di Kg di Cibo Salvati]" caption="Minimo di Kg di Cibo Salvati" measure="1" displayFolder="" measureGroup="Dati_Tab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Ordini 3]" caption="Conteggio di Ordini 3" measure="1" displayFolder="" measureGroup="Dati_Tab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Iscrizione Premium Attiva]" caption="Conteggio di Iscrizione Premium Attiva" measure="1" displayFolder="" measureGroup="Dati_Tab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5">
    <dimension name="Dati_Tab" uniqueName="[Dati_Tab]" caption="Dati_Tab"/>
    <dimension name="Intervallo" uniqueName="[Intervallo]" caption="Intervallo"/>
    <dimension name="Intervallo 1" uniqueName="[Intervallo 1]" caption="Intervallo 1"/>
    <dimension name="Intervallo 2" uniqueName="[Intervallo 2]" caption="Intervallo 2"/>
    <dimension measure="1" name="Measures" uniqueName="[Measures]" caption="Measures"/>
  </dimensions>
  <measureGroups count="4">
    <measureGroup name="Dati_Tab" caption="Dati_Tab"/>
    <measureGroup name="Intervallo" caption="Intervallo"/>
    <measureGroup name="Intervallo 1" caption="Intervallo 1"/>
    <measureGroup name="Intervallo 2" caption="Intervallo 2"/>
  </measureGroups>
  <maps count="4">
    <map measureGroup="0" dimension="0"/>
    <map measureGroup="1" dimension="1"/>
    <map measureGroup="2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Broke" refreshedDate="45098.679668865741" backgroundQuery="1" createdVersion="8" refreshedVersion="8" minRefreshableVersion="3" recordCount="0" supportSubquery="1" supportAdvancedDrill="1" xr:uid="{7E38586B-7E57-4773-9CFA-294188ABE3F6}">
  <cacheSource type="external" connectionId="2"/>
  <cacheFields count="2">
    <cacheField name="[Intervallo].[Data di Nascita proprietario].[Data di Nascita proprietario]" caption="Data di Nascita proprietario" numFmtId="0" hierarchy="18" level="1">
      <sharedItems containsSemiMixedTypes="0" containsNonDate="0" containsDate="1" containsString="0" minDate="1993-05-09T00:00:00" maxDate="1995-10-31T00:00:00" count="25">
        <d v="1993-05-09T00:00:00"/>
        <d v="1993-07-26T00:00:00"/>
        <d v="1993-08-06T00:00:00"/>
        <d v="1993-09-04T00:00:00"/>
        <d v="1993-09-06T00:00:00"/>
        <d v="1993-09-14T00:00:00"/>
        <d v="1994-01-12T00:00:00"/>
        <d v="1994-01-25T00:00:00"/>
        <d v="1994-05-30T00:00:00"/>
        <d v="1994-06-03T00:00:00"/>
        <d v="1994-09-08T00:00:00"/>
        <d v="1994-09-22T00:00:00"/>
        <d v="1994-09-23T00:00:00"/>
        <d v="1994-11-08T00:00:00"/>
        <d v="1995-01-10T00:00:00"/>
        <d v="1995-01-11T00:00:00"/>
        <d v="1995-01-23T00:00:00"/>
        <d v="1995-02-01T00:00:00"/>
        <d v="1995-03-07T00:00:00"/>
        <d v="1995-04-21T00:00:00"/>
        <d v="1995-04-28T00:00:00"/>
        <d v="1995-05-01T00:00:00"/>
        <d v="1995-06-04T00:00:00"/>
        <d v="1995-06-17T00:00:00"/>
        <d v="1995-10-30T00:00:00"/>
      </sharedItems>
    </cacheField>
    <cacheField name="[Measures].[Conteggio di ID - Attività]" caption="Conteggio di ID - Attività" numFmtId="0" hierarchy="63" level="32767"/>
  </cacheFields>
  <cacheHierarchies count="88">
    <cacheHierarchy uniqueName="[Dati_Tab].[Città]" caption="Città" attribute="1" defaultMemberUniqueName="[Dati_Tab].[Città].[All]" allUniqueName="[Dati_Tab].[Città].[All]" dimensionUniqueName="[Dati_Tab]" displayFolder="" count="0" memberValueDatatype="130" unbalanced="0"/>
    <cacheHierarchy uniqueName="[Dati_Tab].[Provincia]" caption="Provincia" attribute="1" defaultMemberUniqueName="[Dati_Tab].[Provincia].[All]" allUniqueName="[Dati_Tab].[Provincia].[All]" dimensionUniqueName="[Dati_Tab]" displayFolder="" count="0" memberValueDatatype="130" unbalanced="0"/>
    <cacheHierarchy uniqueName="[Dati_Tab].[Regione]" caption="Regione" attribute="1" defaultMemberUniqueName="[Dati_Tab].[Regione].[All]" allUniqueName="[Dati_Tab].[Regione].[All]" dimensionUniqueName="[Dati_Tab]" displayFolder="" count="0" memberValueDatatype="130" unbalanced="0"/>
    <cacheHierarchy uniqueName="[Dati_Tab].[Ordini]" caption="Ordini" attribute="1" defaultMemberUniqueName="[Dati_Tab].[Ordini].[All]" allUniqueName="[Dati_Tab].[Ordini].[All]" dimensionUniqueName="[Dati_Tab]" displayFolder="" count="0" memberValueDatatype="20" unbalanced="0"/>
    <cacheHierarchy uniqueName="[Dati_Tab].[Kg di Cibo Salvati]" caption="Kg di Cibo Salvati" attribute="1" defaultMemberUniqueName="[Dati_Tab].[Kg di Cibo Salvati].[All]" allUniqueName="[Dati_Tab].[Kg di Cibo Salvati].[All]" dimensionUniqueName="[Dati_Tab]" displayFolder="" count="0" memberValueDatatype="20" unbalanced="0"/>
    <cacheHierarchy uniqueName="[Dati_Tab].[Data di Nascita proprietario]" caption="Data di Nascita proprietario" attribute="1" time="1" defaultMemberUniqueName="[Dati_Tab].[Data di Nascita proprietario].[All]" allUniqueName="[Dati_Tab].[Data di Nascita proprietario].[All]" dimensionUniqueName="[Dati_Tab]" displayFolder="" count="0" memberValueDatatype="7" unbalanced="0"/>
    <cacheHierarchy uniqueName="[Dati_Tab].[Valutazione]" caption="Valutazione" attribute="1" defaultMemberUniqueName="[Dati_Tab].[Valutazione].[All]" allUniqueName="[Dati_Tab].[Valutazione].[All]" dimensionUniqueName="[Dati_Tab]" displayFolder="" count="0" memberValueDatatype="20" unbalanced="0"/>
    <cacheHierarchy uniqueName="[Dati_Tab].[Iscrizione Premium Attiva]" caption="Iscrizione Premium Attiva" attribute="1" defaultMemberUniqueName="[Dati_Tab].[Iscrizione Premium Attiva].[All]" allUniqueName="[Dati_Tab].[Iscrizione Premium Attiva].[All]" dimensionUniqueName="[Dati_Tab]" displayFolder="" count="0" memberValueDatatype="130" unbalanced="0"/>
    <cacheHierarchy uniqueName="[Dati_Tab].[Iscritti per + di 1 anno]" caption="Iscritti per + di 1 anno" attribute="1" defaultMemberUniqueName="[Dati_Tab].[Iscritti per + di 1 anno].[All]" allUniqueName="[Dati_Tab].[Iscritti per + di 1 anno].[All]" dimensionUniqueName="[Dati_Tab]" displayFolder="" count="0" memberValueDatatype="130" unbalanced="0"/>
    <cacheHierarchy uniqueName="[Dati_Tab].[Post Instagram con promozione servizio]" caption="Post Instagram con promozione servizio" attribute="1" defaultMemberUniqueName="[Dati_Tab].[Post Instagram con promozione servizio].[All]" allUniqueName="[Dati_Tab].[Post Instagram con promozione servizio].[All]" dimensionUniqueName="[Dati_Tab]" displayFolder="" count="0" memberValueDatatype="130" unbalanced="0"/>
    <cacheHierarchy uniqueName="[Dati_Tab].[Data di Nascita proprietario (anno)]" caption="Data di Nascita proprietario (anno)" attribute="1" defaultMemberUniqueName="[Dati_Tab].[Data di Nascita proprietario (anno)].[All]" allUniqueName="[Dati_Tab].[Data di Nascita proprietario (anno)].[All]" dimensionUniqueName="[Dati_Tab]" displayFolder="" count="0" memberValueDatatype="130" unbalanced="0"/>
    <cacheHierarchy uniqueName="[Dati_Tab].[Data di Nascita proprietario (mese)]" caption="Data di Nascita proprietario (mese)" attribute="1" defaultMemberUniqueName="[Dati_Tab].[Data di Nascita proprietario (mese)].[All]" allUniqueName="[Dati_Tab].[Data di Nascita proprietario (mese)].[All]" dimensionUniqueName="[Dati_Tab]" displayFolder="" count="0" memberValueDatatype="130" unbalanced="0"/>
    <cacheHierarchy uniqueName="[Intervallo].[ID - Attività]" caption="ID - Attività" attribute="1" defaultMemberUniqueName="[Intervallo].[ID - Attività].[All]" allUniqueName="[Intervallo].[ID - Attività].[All]" dimensionUniqueName="[Intervallo]" displayFolder="" count="0" memberValueDatatype="20" unbalanced="0"/>
    <cacheHierarchy uniqueName="[Intervallo].[Città]" caption="Città" attribute="1" defaultMemberUniqueName="[Intervallo].[Città].[All]" allUniqueName="[Intervallo].[Città].[All]" dimensionUniqueName="[Intervallo]" displayFolder="" count="0" memberValueDatatype="130" unbalanced="0"/>
    <cacheHierarchy uniqueName="[Intervallo].[Provincia]" caption="Provincia" attribute="1" defaultMemberUniqueName="[Intervallo].[Provincia].[All]" allUniqueName="[Intervallo].[Provincia].[All]" dimensionUniqueName="[Intervallo]" displayFolder="" count="0" memberValueDatatype="130" unbalanced="0"/>
    <cacheHierarchy uniqueName="[Intervallo].[Regione]" caption="Regione" attribute="1" defaultMemberUniqueName="[Intervallo].[Regione].[All]" allUniqueName="[Intervallo].[Regione].[All]" dimensionUniqueName="[Intervallo]" displayFolder="" count="0" memberValueDatatype="130" unbalanced="0"/>
    <cacheHierarchy uniqueName="[Intervallo].[Ordini]" caption="Ordini" attribute="1" defaultMemberUniqueName="[Intervallo].[Ordini].[All]" allUniqueName="[Intervallo].[Ordini].[All]" dimensionUniqueName="[Intervallo]" displayFolder="" count="0" memberValueDatatype="20" unbalanced="0"/>
    <cacheHierarchy uniqueName="[Intervallo].[Kg di Cibo Salvati]" caption="Kg di Cibo Salvati" attribute="1" defaultMemberUniqueName="[Intervallo].[Kg di Cibo Salvati].[All]" allUniqueName="[Intervallo].[Kg di Cibo Salvati].[All]" dimensionUniqueName="[Intervallo]" displayFolder="" count="0" memberValueDatatype="20" unbalanced="0"/>
    <cacheHierarchy uniqueName="[Intervallo].[Data di Nascita proprietario]" caption="Data di Nascita proprietario" attribute="1" time="1" defaultMemberUniqueName="[Intervallo].[Data di Nascita proprietario].[All]" allUniqueName="[Intervallo].[Data di Nascita proprietario].[All]" dimensionUniqueName="[Intervallo]" displayFolder="" count="2" memberValueDatatype="7" unbalanced="0">
      <fieldsUsage count="2">
        <fieldUsage x="-1"/>
        <fieldUsage x="0"/>
      </fieldsUsage>
    </cacheHierarchy>
    <cacheHierarchy uniqueName="[Intervallo].[Valutazione]" caption="Valutazione" attribute="1" defaultMemberUniqueName="[Intervallo].[Valutazione].[All]" allUniqueName="[Intervallo].[Valutazione].[All]" dimensionUniqueName="[Intervallo]" displayFolder="" count="0" memberValueDatatype="20" unbalanced="0"/>
    <cacheHierarchy uniqueName="[Intervallo].[Iscrizione Premium Attiva]" caption="Iscrizione Premium Attiva" attribute="1" defaultMemberUniqueName="[Intervallo].[Iscrizione Premium Attiva].[All]" allUniqueName="[Intervallo].[Iscrizione Premium Attiva].[All]" dimensionUniqueName="[Intervallo]" displayFolder="" count="0" memberValueDatatype="130" unbalanced="0"/>
    <cacheHierarchy uniqueName="[Intervallo].[Iscritti per + di 1 anno]" caption="Iscritti per + di 1 anno" attribute="1" defaultMemberUniqueName="[Intervallo].[Iscritti per + di 1 anno].[All]" allUniqueName="[Intervallo].[Iscritti per + di 1 anno].[All]" dimensionUniqueName="[Intervallo]" displayFolder="" count="0" memberValueDatatype="130" unbalanced="0"/>
    <cacheHierarchy uniqueName="[Intervallo].[Post Instagram con promozione servizio]" caption="Post Instagram con promozione servizio" attribute="1" defaultMemberUniqueName="[Intervallo].[Post Instagram con promozione servizio].[All]" allUniqueName="[Intervallo].[Post Instagram con promozione servizio].[All]" dimensionUniqueName="[Intervallo]" displayFolder="" count="0" memberValueDatatype="130" unbalanced="0"/>
    <cacheHierarchy uniqueName="[Intervallo].[Data di Nascita proprietario (anno)]" caption="Data di Nascita proprietario (anno)" attribute="1" defaultMemberUniqueName="[Intervallo].[Data di Nascita proprietario (anno)].[All]" allUniqueName="[Intervallo].[Data di Nascita proprietario (anno)].[All]" dimensionUniqueName="[Intervallo]" displayFolder="" count="0" memberValueDatatype="130" unbalanced="0"/>
    <cacheHierarchy uniqueName="[Intervallo].[Data di Nascita proprietario (trimestre)]" caption="Data di Nascita proprietario (trimestre)" attribute="1" defaultMemberUniqueName="[Intervallo].[Data di Nascita proprietario (trimestre)].[All]" allUniqueName="[Intervallo].[Data di Nascita proprietario (trimestre)].[All]" dimensionUniqueName="[Intervallo]" displayFolder="" count="0" memberValueDatatype="130" unbalanced="0"/>
    <cacheHierarchy uniqueName="[Intervallo].[Data di Nascita proprietario (mese)]" caption="Data di Nascita proprietario (mese)" attribute="1" defaultMemberUniqueName="[Intervallo].[Data di Nascita proprietario (mese)].[All]" allUniqueName="[Intervallo].[Data di Nascita proprietario (mese)].[All]" dimensionUniqueName="[Intervallo]" displayFolder="" count="0" memberValueDatatype="130" unbalanced="0"/>
    <cacheHierarchy uniqueName="[Intervallo 1].[Num]" caption="Num" attribute="1" defaultMemberUniqueName="[Intervallo 1].[Num].[All]" allUniqueName="[Intervallo 1].[Num].[All]" dimensionUniqueName="[Intervallo 1]" displayFolder="" count="0" memberValueDatatype="20" unbalanced="0"/>
    <cacheHierarchy uniqueName="[Intervallo 1].[ID - Attività]" caption="ID - Attività" attribute="1" defaultMemberUniqueName="[Intervallo 1].[ID - Attività].[All]" allUniqueName="[Intervallo 1].[ID - Attività].[All]" dimensionUniqueName="[Intervallo 1]" displayFolder="" count="0" memberValueDatatype="20" unbalanced="0"/>
    <cacheHierarchy uniqueName="[Intervallo 1].[Città]" caption="Città" attribute="1" defaultMemberUniqueName="[Intervallo 1].[Città].[All]" allUniqueName="[Intervallo 1].[Città].[All]" dimensionUniqueName="[Intervallo 1]" displayFolder="" count="0" memberValueDatatype="130" unbalanced="0"/>
    <cacheHierarchy uniqueName="[Intervallo 1].[Provincia]" caption="Provincia" attribute="1" defaultMemberUniqueName="[Intervallo 1].[Provincia].[All]" allUniqueName="[Intervallo 1].[Provincia].[All]" dimensionUniqueName="[Intervallo 1]" displayFolder="" count="0" memberValueDatatype="130" unbalanced="0"/>
    <cacheHierarchy uniqueName="[Intervallo 1].[Regione]" caption="Regione" attribute="1" defaultMemberUniqueName="[Intervallo 1].[Regione].[All]" allUniqueName="[Intervallo 1].[Regione].[All]" dimensionUniqueName="[Intervallo 1]" displayFolder="" count="0" memberValueDatatype="130" unbalanced="0"/>
    <cacheHierarchy uniqueName="[Intervallo 1].[Ordini]" caption="Ordini" attribute="1" defaultMemberUniqueName="[Intervallo 1].[Ordini].[All]" allUniqueName="[Intervallo 1].[Ordini].[All]" dimensionUniqueName="[Intervallo 1]" displayFolder="" count="0" memberValueDatatype="20" unbalanced="0"/>
    <cacheHierarchy uniqueName="[Intervallo 1].[Kg di Cibo Salvati]" caption="Kg di Cibo Salvati" attribute="1" defaultMemberUniqueName="[Intervallo 1].[Kg di Cibo Salvati].[All]" allUniqueName="[Intervallo 1].[Kg di Cibo Salvati].[All]" dimensionUniqueName="[Intervallo 1]" displayFolder="" count="0" memberValueDatatype="20" unbalanced="0"/>
    <cacheHierarchy uniqueName="[Intervallo 1].[Data di Nascita proprietario]" caption="Data di Nascita proprietario" attribute="1" time="1" defaultMemberUniqueName="[Intervallo 1].[Data di Nascita proprietario].[All]" allUniqueName="[Intervallo 1].[Data di Nascita proprietario].[All]" dimensionUniqueName="[Intervallo 1]" displayFolder="" count="0" memberValueDatatype="7" unbalanced="0"/>
    <cacheHierarchy uniqueName="[Intervallo 1].[Valutazione]" caption="Valutazione" attribute="1" defaultMemberUniqueName="[Intervallo 1].[Valutazione].[All]" allUniqueName="[Intervallo 1].[Valutazione].[All]" dimensionUniqueName="[Intervallo 1]" displayFolder="" count="0" memberValueDatatype="20" unbalanced="0"/>
    <cacheHierarchy uniqueName="[Intervallo 1].[Iscrizione Premium Attiva]" caption="Iscrizione Premium Attiva" attribute="1" defaultMemberUniqueName="[Intervallo 1].[Iscrizione Premium Attiva].[All]" allUniqueName="[Intervallo 1].[Iscrizione Premium Attiva].[All]" dimensionUniqueName="[Intervallo 1]" displayFolder="" count="0" memberValueDatatype="130" unbalanced="0"/>
    <cacheHierarchy uniqueName="[Intervallo 1].[Iscritti per + di 1 anno]" caption="Iscritti per + di 1 anno" attribute="1" defaultMemberUniqueName="[Intervallo 1].[Iscritti per + di 1 anno].[All]" allUniqueName="[Intervallo 1].[Iscritti per + di 1 anno].[All]" dimensionUniqueName="[Intervallo 1]" displayFolder="" count="0" memberValueDatatype="130" unbalanced="0"/>
    <cacheHierarchy uniqueName="[Intervallo 1].[Post Instagram con promozione servizio]" caption="Post Instagram con promozione servizio" attribute="1" defaultMemberUniqueName="[Intervallo 1].[Post Instagram con promozione servizio].[All]" allUniqueName="[Intervallo 1].[Post Instagram con promozione servizio].[All]" dimensionUniqueName="[Intervallo 1]" displayFolder="" count="0" memberValueDatatype="130" unbalanced="0"/>
    <cacheHierarchy uniqueName="[Intervallo 2].[ID - Attività]" caption="ID - Attività" attribute="1" defaultMemberUniqueName="[Intervallo 2].[ID - Attività].[All]" allUniqueName="[Intervallo 2].[ID - Attività].[All]" dimensionUniqueName="[Intervallo 2]" displayFolder="" count="0" memberValueDatatype="20" unbalanced="0"/>
    <cacheHierarchy uniqueName="[Intervallo 2].[Città]" caption="Città" attribute="1" defaultMemberUniqueName="[Intervallo 2].[Città].[All]" allUniqueName="[Intervallo 2].[Città].[All]" dimensionUniqueName="[Intervallo 2]" displayFolder="" count="0" memberValueDatatype="130" unbalanced="0"/>
    <cacheHierarchy uniqueName="[Intervallo 2].[Provincia]" caption="Provincia" attribute="1" defaultMemberUniqueName="[Intervallo 2].[Provincia].[All]" allUniqueName="[Intervallo 2].[Provincia].[All]" dimensionUniqueName="[Intervallo 2]" displayFolder="" count="0" memberValueDatatype="130" unbalanced="0"/>
    <cacheHierarchy uniqueName="[Intervallo 2].[Regione]" caption="Regione" attribute="1" defaultMemberUniqueName="[Intervallo 2].[Regione].[All]" allUniqueName="[Intervallo 2].[Regione].[All]" dimensionUniqueName="[Intervallo 2]" displayFolder="" count="0" memberValueDatatype="130" unbalanced="0"/>
    <cacheHierarchy uniqueName="[Intervallo 2].[Ordini]" caption="Ordini" attribute="1" defaultMemberUniqueName="[Intervallo 2].[Ordini].[All]" allUniqueName="[Intervallo 2].[Ordini].[All]" dimensionUniqueName="[Intervallo 2]" displayFolder="" count="0" memberValueDatatype="20" unbalanced="0"/>
    <cacheHierarchy uniqueName="[Intervallo 2].[Kg di Cibo Salvati]" caption="Kg di Cibo Salvati" attribute="1" defaultMemberUniqueName="[Intervallo 2].[Kg di Cibo Salvati].[All]" allUniqueName="[Intervallo 2].[Kg di Cibo Salvati].[All]" dimensionUniqueName="[Intervallo 2]" displayFolder="" count="0" memberValueDatatype="20" unbalanced="0"/>
    <cacheHierarchy uniqueName="[Intervallo 2].[Data di Nascita proprietario]" caption="Data di Nascita proprietario" attribute="1" time="1" defaultMemberUniqueName="[Intervallo 2].[Data di Nascita proprietario].[All]" allUniqueName="[Intervallo 2].[Data di Nascita proprietario].[All]" dimensionUniqueName="[Intervallo 2]" displayFolder="" count="0" memberValueDatatype="7" unbalanced="0"/>
    <cacheHierarchy uniqueName="[Intervallo 2].[Valutazione]" caption="Valutazione" attribute="1" defaultMemberUniqueName="[Intervallo 2].[Valutazione].[All]" allUniqueName="[Intervallo 2].[Valutazione].[All]" dimensionUniqueName="[Intervallo 2]" displayFolder="" count="0" memberValueDatatype="20" unbalanced="0"/>
    <cacheHierarchy uniqueName="[Intervallo 2].[Iscrizione Premium Attiva]" caption="Iscrizione Premium Attiva" attribute="1" defaultMemberUniqueName="[Intervallo 2].[Iscrizione Premium Attiva].[All]" allUniqueName="[Intervallo 2].[Iscrizione Premium Attiva].[All]" dimensionUniqueName="[Intervallo 2]" displayFolder="" count="0" memberValueDatatype="130" unbalanced="0"/>
    <cacheHierarchy uniqueName="[Intervallo 2].[Iscritti per + di 1 anno]" caption="Iscritti per + di 1 anno" attribute="1" defaultMemberUniqueName="[Intervallo 2].[Iscritti per + di 1 anno].[All]" allUniqueName="[Intervallo 2].[Iscritti per + di 1 anno].[All]" dimensionUniqueName="[Intervallo 2]" displayFolder="" count="0" memberValueDatatype="130" unbalanced="0"/>
    <cacheHierarchy uniqueName="[Intervallo 2].[Post Instagram con promozione servizio]" caption="Post Instagram con promozione servizio" attribute="1" defaultMemberUniqueName="[Intervallo 2].[Post Instagram con promozione servizio].[All]" allUniqueName="[Intervallo 2].[Post Instagram con promozione servizio].[All]" dimensionUniqueName="[Intervallo 2]" displayFolder="" count="0" memberValueDatatype="130" unbalanced="0"/>
    <cacheHierarchy uniqueName="[Intervallo 2].[Num]" caption="Num" attribute="1" defaultMemberUniqueName="[Intervallo 2].[Num].[All]" allUniqueName="[Intervallo 2].[Num].[All]" dimensionUniqueName="[Intervallo 2]" displayFolder="" count="0" memberValueDatatype="20" unbalanced="0"/>
    <cacheHierarchy uniqueName="[Intervallo 2].[Data di Nascita proprietario (anno)]" caption="Data di Nascita proprietario (anno)" attribute="1" defaultMemberUniqueName="[Intervallo 2].[Data di Nascita proprietario (anno)].[All]" allUniqueName="[Intervallo 2].[Data di Nascita proprietario (anno)].[All]" dimensionUniqueName="[Intervallo 2]" displayFolder="" count="0" memberValueDatatype="130" unbalanced="0"/>
    <cacheHierarchy uniqueName="[Intervallo 2].[Data di Nascita proprietario (trimestre)]" caption="Data di Nascita proprietario (trimestre)" attribute="1" defaultMemberUniqueName="[Intervallo 2].[Data di Nascita proprietario (trimestre)].[All]" allUniqueName="[Intervallo 2].[Data di Nascita proprietario (trimestre)].[All]" dimensionUniqueName="[Intervallo 2]" displayFolder="" count="0" memberValueDatatype="130" unbalanced="0"/>
    <cacheHierarchy uniqueName="[Intervallo 2].[Data di Nascita proprietario (mese)]" caption="Data di Nascita proprietario (mese)" attribute="1" defaultMemberUniqueName="[Intervallo 2].[Data di Nascita proprietario (mese)].[All]" allUniqueName="[Intervallo 2].[Data di Nascita proprietario (mese)].[All]" dimensionUniqueName="[Intervallo 2]" displayFolder="" count="0" memberValueDatatype="130" unbalanced="0"/>
    <cacheHierarchy uniqueName="[Dati_Tab].[Data di Nascita proprietario (indice mese)]" caption="Data di Nascita proprietario (indice mese)" attribute="1" defaultMemberUniqueName="[Dati_Tab].[Data di Nascita proprietario (indice mese)].[All]" allUniqueName="[Dati_Tab].[Data di Nascita proprietario (indice mese)].[All]" dimensionUniqueName="[Dati_Tab]" displayFolder="" count="0" memberValueDatatype="20" unbalanced="0" hidden="1"/>
    <cacheHierarchy uniqueName="[Intervallo].[Data di Nascita proprietario (indice mese)]" caption="Data di Nascita proprietario (indice mese)" attribute="1" defaultMemberUniqueName="[Intervallo].[Data di Nascita proprietario (indice mese)].[All]" allUniqueName="[Intervallo].[Data di Nascita proprietario (indice mese)].[All]" dimensionUniqueName="[Intervallo]" displayFolder="" count="0" memberValueDatatype="20" unbalanced="0" hidden="1"/>
    <cacheHierarchy uniqueName="[Intervallo 2].[Data di Nascita proprietario (indice mese)]" caption="Data di Nascita proprietario (indice mese)" attribute="1" defaultMemberUniqueName="[Intervallo 2].[Data di Nascita proprietario (indice mese)].[All]" allUniqueName="[Intervallo 2].[Data di Nascita proprietario (indice mese)].[All]" dimensionUniqueName="[Intervallo 2]" displayFolder="" count="0" memberValueDatatype="20" unbalanced="0" hidden="1"/>
    <cacheHierarchy uniqueName="[Measures].[__XL_Count Intervallo]" caption="__XL_Count Intervallo" measure="1" displayFolder="" measureGroup="Intervallo" count="0" hidden="1"/>
    <cacheHierarchy uniqueName="[Measures].[__XL_Count Intervallo 1]" caption="__XL_Count Intervallo 1" measure="1" displayFolder="" measureGroup="Intervallo 1" count="0" hidden="1"/>
    <cacheHierarchy uniqueName="[Measures].[__XL_Count Intervallo 2]" caption="__XL_Count Intervallo 2" measure="1" displayFolder="" measureGroup="Intervallo 2" count="0" hidden="1"/>
    <cacheHierarchy uniqueName="[Measures].[__XL_Count Dati_Tab]" caption="__XL_Count Dati_Tab" measure="1" displayFolder="" measureGroup="Dati_Tab" count="0" hidden="1"/>
    <cacheHierarchy uniqueName="[Measures].[__No measures defined]" caption="__No measures defined" measure="1" displayFolder="" count="0" hidden="1"/>
    <cacheHierarchy uniqueName="[Measures].[Somma di ID - Attività]" caption="Somma di ID - Attività" measure="1" displayFolder="" measureGroup="Intervall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di ID - Attività]" caption="Distinct Count di ID - Attività" measure="1" displayFolder="" measureGroup="Intervall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ID - Attività]" caption="Conteggio di ID - Attività" measure="1" displayFolder="" measureGroup="Intervall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Città]" caption="Conteggio di Città" measure="1" displayFolder="" measureGroup="Intervall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di Città]" caption="Distinct Count di Città" measure="1" displayFolder="" measureGroup="Intervall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ma di Kg di Cibo Salvati]" caption="Somma di Kg di Cibo Salvati" measure="1" displayFolder="" measureGroup="Intervallo 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nteggio di Data di Nascita proprietario]" caption="Conteggio di Data di Nascita proprietario" measure="1" displayFolder="" measureGroup="Intervallo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ma di Kg di Cibo Salvati 2]" caption="Somma di Kg di Cibo Salvati 2" measure="1" displayFolder="" measureGroup="Intervallo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ma di Ordini]" caption="Somma di Ordini" measure="1" displayFolder="" measureGroup="Intervall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nteggio di Ordini]" caption="Conteggio di Ordini" measure="1" displayFolder="" measureGroup="Intervall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edia di Ordini]" caption="Media di Ordini" measure="1" displayFolder="" measureGroup="Intervall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a di ID - Attività 2]" caption="Somma di ID - Attività 2" measure="1" displayFolder="" measureGroup="Intervallo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nteggio di ID - Attività 2]" caption="Conteggio di ID - Attività 2" measure="1" displayFolder="" measureGroup="Intervallo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Distinct Count di ID - Attività 2]" caption="Distinct Count di ID - Attività 2" measure="1" displayFolder="" measureGroup="Intervallo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nteggio di Data di Nascita proprietario 2]" caption="Conteggio di Data di Nascita proprietario 2" measure="1" displayFolder="" measureGroup="Intervallo 2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omma di ID - Attività 3]" caption="Somma di ID - Attività 3" measure="1" displayFolder="" measureGroup="Intervallo 2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nteggio di ID - Attività 3]" caption="Conteggio di ID - Attività 3" measure="1" displayFolder="" measureGroup="Intervallo 2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omma di Ordini 2]" caption="Somma di Ordini 2" measure="1" displayFolder="" measureGroup="Intervallo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Media di Ordini 2]" caption="Media di Ordini 2" measure="1" displayFolder="" measureGroup="Intervallo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nteggio di Ordini 2]" caption="Conteggio di Ordini 2" measure="1" displayFolder="" measureGroup="Intervallo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omma di Kg di Cibo Salvati 3]" caption="Somma di Kg di Cibo Salvati 3" measure="1" displayFolder="" measureGroup="Dati_Tab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Data di Nascita proprietario 3]" caption="Conteggio di Data di Nascita proprietario 3" measure="1" displayFolder="" measureGroup="Dati_Tab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ma di Ordini 3]" caption="Somma di Ordini 3" measure="1" displayFolder="" measureGroup="Dati_Tab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edia di Ordini 3]" caption="Media di Ordini 3" measure="1" displayFolder="" measureGroup="Dati_Tab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imo di Kg di Cibo Salvati]" caption="Minimo di Kg di Cibo Salvati" measure="1" displayFolder="" measureGroup="Dati_Tab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Ordini 3]" caption="Conteggio di Ordini 3" measure="1" displayFolder="" measureGroup="Dati_Tab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Iscrizione Premium Attiva]" caption="Conteggio di Iscrizione Premium Attiva" measure="1" displayFolder="" measureGroup="Dati_Tab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5">
    <dimension name="Dati_Tab" uniqueName="[Dati_Tab]" caption="Dati_Tab"/>
    <dimension name="Intervallo" uniqueName="[Intervallo]" caption="Intervallo"/>
    <dimension name="Intervallo 1" uniqueName="[Intervallo 1]" caption="Intervallo 1"/>
    <dimension name="Intervallo 2" uniqueName="[Intervallo 2]" caption="Intervallo 2"/>
    <dimension measure="1" name="Measures" uniqueName="[Measures]" caption="Measures"/>
  </dimensions>
  <measureGroups count="4">
    <measureGroup name="Dati_Tab" caption="Dati_Tab"/>
    <measureGroup name="Intervallo" caption="Intervallo"/>
    <measureGroup name="Intervallo 1" caption="Intervallo 1"/>
    <measureGroup name="Intervallo 2" caption="Intervallo 2"/>
  </measureGroups>
  <maps count="4">
    <map measureGroup="0" dimension="0"/>
    <map measureGroup="1" dimension="1"/>
    <map measureGroup="2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llazzi Giorgio" refreshedDate="45051.53945358796" backgroundQuery="1" createdVersion="8" refreshedVersion="8" minRefreshableVersion="3" recordCount="0" supportSubquery="1" supportAdvancedDrill="1" xr:uid="{B0B93290-6B4E-47F2-9766-946CE4689E17}">
  <cacheSource type="external" connectionId="2"/>
  <cacheFields count="2">
    <cacheField name="[Intervallo].[Regione].[Regione]" caption="Regione" numFmtId="0" hierarchy="15" level="1">
      <sharedItems count="19">
        <s v="ABR"/>
        <s v="CAL"/>
        <s v="CAM"/>
        <s v="EMR"/>
        <s v="FVG"/>
        <s v="LAZ"/>
        <s v="LIG"/>
        <s v="LOM"/>
        <s v="MAR"/>
        <s v="MOL"/>
        <s v="PIE"/>
        <s v="PUG"/>
        <s v="SAR"/>
        <s v="SIC"/>
        <s v="TAA"/>
        <s v="TOS"/>
        <s v="UMB"/>
        <s v="VDA"/>
        <s v="VEN"/>
      </sharedItems>
    </cacheField>
    <cacheField name="[Measures].[Conteggio di ID - Attività]" caption="Conteggio di ID - Attività" numFmtId="0" hierarchy="63" level="32767"/>
  </cacheFields>
  <cacheHierarchies count="88">
    <cacheHierarchy uniqueName="[Dati_Tab].[Città]" caption="Città" attribute="1" defaultMemberUniqueName="[Dati_Tab].[Città].[All]" allUniqueName="[Dati_Tab].[Città].[All]" dimensionUniqueName="[Dati_Tab]" displayFolder="" count="0" memberValueDatatype="130" unbalanced="0"/>
    <cacheHierarchy uniqueName="[Dati_Tab].[Provincia]" caption="Provincia" attribute="1" defaultMemberUniqueName="[Dati_Tab].[Provincia].[All]" allUniqueName="[Dati_Tab].[Provincia].[All]" dimensionUniqueName="[Dati_Tab]" displayFolder="" count="0" memberValueDatatype="130" unbalanced="0"/>
    <cacheHierarchy uniqueName="[Dati_Tab].[Regione]" caption="Regione" attribute="1" defaultMemberUniqueName="[Dati_Tab].[Regione].[All]" allUniqueName="[Dati_Tab].[Regione].[All]" dimensionUniqueName="[Dati_Tab]" displayFolder="" count="0" memberValueDatatype="130" unbalanced="0"/>
    <cacheHierarchy uniqueName="[Dati_Tab].[Ordini]" caption="Ordini" attribute="1" defaultMemberUniqueName="[Dati_Tab].[Ordini].[All]" allUniqueName="[Dati_Tab].[Ordini].[All]" dimensionUniqueName="[Dati_Tab]" displayFolder="" count="0" memberValueDatatype="20" unbalanced="0"/>
    <cacheHierarchy uniqueName="[Dati_Tab].[Kg di Cibo Salvati]" caption="Kg di Cibo Salvati" attribute="1" defaultMemberUniqueName="[Dati_Tab].[Kg di Cibo Salvati].[All]" allUniqueName="[Dati_Tab].[Kg di Cibo Salvati].[All]" dimensionUniqueName="[Dati_Tab]" displayFolder="" count="0" memberValueDatatype="20" unbalanced="0"/>
    <cacheHierarchy uniqueName="[Dati_Tab].[Data di Nascita proprietario]" caption="Data di Nascita proprietario" attribute="1" time="1" defaultMemberUniqueName="[Dati_Tab].[Data di Nascita proprietario].[All]" allUniqueName="[Dati_Tab].[Data di Nascita proprietario].[All]" dimensionUniqueName="[Dati_Tab]" displayFolder="" count="0" memberValueDatatype="7" unbalanced="0"/>
    <cacheHierarchy uniqueName="[Dati_Tab].[Valutazione]" caption="Valutazione" attribute="1" defaultMemberUniqueName="[Dati_Tab].[Valutazione].[All]" allUniqueName="[Dati_Tab].[Valutazione].[All]" dimensionUniqueName="[Dati_Tab]" displayFolder="" count="0" memberValueDatatype="20" unbalanced="0"/>
    <cacheHierarchy uniqueName="[Dati_Tab].[Iscrizione Premium Attiva]" caption="Iscrizione Premium Attiva" attribute="1" defaultMemberUniqueName="[Dati_Tab].[Iscrizione Premium Attiva].[All]" allUniqueName="[Dati_Tab].[Iscrizione Premium Attiva].[All]" dimensionUniqueName="[Dati_Tab]" displayFolder="" count="0" memberValueDatatype="130" unbalanced="0"/>
    <cacheHierarchy uniqueName="[Dati_Tab].[Iscritti per + di 1 anno]" caption="Iscritti per + di 1 anno" attribute="1" defaultMemberUniqueName="[Dati_Tab].[Iscritti per + di 1 anno].[All]" allUniqueName="[Dati_Tab].[Iscritti per + di 1 anno].[All]" dimensionUniqueName="[Dati_Tab]" displayFolder="" count="0" memberValueDatatype="130" unbalanced="0"/>
    <cacheHierarchy uniqueName="[Dati_Tab].[Post Instagram con promozione servizio]" caption="Post Instagram con promozione servizio" attribute="1" defaultMemberUniqueName="[Dati_Tab].[Post Instagram con promozione servizio].[All]" allUniqueName="[Dati_Tab].[Post Instagram con promozione servizio].[All]" dimensionUniqueName="[Dati_Tab]" displayFolder="" count="0" memberValueDatatype="130" unbalanced="0"/>
    <cacheHierarchy uniqueName="[Dati_Tab].[Data di Nascita proprietario (anno)]" caption="Data di Nascita proprietario (anno)" attribute="1" defaultMemberUniqueName="[Dati_Tab].[Data di Nascita proprietario (anno)].[All]" allUniqueName="[Dati_Tab].[Data di Nascita proprietario (anno)].[All]" dimensionUniqueName="[Dati_Tab]" displayFolder="" count="0" memberValueDatatype="130" unbalanced="0"/>
    <cacheHierarchy uniqueName="[Dati_Tab].[Data di Nascita proprietario (mese)]" caption="Data di Nascita proprietario (mese)" attribute="1" defaultMemberUniqueName="[Dati_Tab].[Data di Nascita proprietario (mese)].[All]" allUniqueName="[Dati_Tab].[Data di Nascita proprietario (mese)].[All]" dimensionUniqueName="[Dati_Tab]" displayFolder="" count="0" memberValueDatatype="130" unbalanced="0"/>
    <cacheHierarchy uniqueName="[Intervallo].[ID - Attività]" caption="ID - Attività" attribute="1" defaultMemberUniqueName="[Intervallo].[ID - Attività].[All]" allUniqueName="[Intervallo].[ID - Attività].[All]" dimensionUniqueName="[Intervallo]" displayFolder="" count="0" memberValueDatatype="20" unbalanced="0"/>
    <cacheHierarchy uniqueName="[Intervallo].[Città]" caption="Città" attribute="1" defaultMemberUniqueName="[Intervallo].[Città].[All]" allUniqueName="[Intervallo].[Città].[All]" dimensionUniqueName="[Intervallo]" displayFolder="" count="0" memberValueDatatype="130" unbalanced="0"/>
    <cacheHierarchy uniqueName="[Intervallo].[Provincia]" caption="Provincia" attribute="1" defaultMemberUniqueName="[Intervallo].[Provincia].[All]" allUniqueName="[Intervallo].[Provincia].[All]" dimensionUniqueName="[Intervallo]" displayFolder="" count="0" memberValueDatatype="130" unbalanced="0"/>
    <cacheHierarchy uniqueName="[Intervallo].[Regione]" caption="Regione" attribute="1" defaultMemberUniqueName="[Intervallo].[Regione].[All]" allUniqueName="[Intervallo].[Regione].[All]" dimensionUniqueName="[Intervallo]" displayFolder="" count="2" memberValueDatatype="130" unbalanced="0">
      <fieldsUsage count="2">
        <fieldUsage x="-1"/>
        <fieldUsage x="0"/>
      </fieldsUsage>
    </cacheHierarchy>
    <cacheHierarchy uniqueName="[Intervallo].[Ordini]" caption="Ordini" attribute="1" defaultMemberUniqueName="[Intervallo].[Ordini].[All]" allUniqueName="[Intervallo].[Ordini].[All]" dimensionUniqueName="[Intervallo]" displayFolder="" count="0" memberValueDatatype="20" unbalanced="0"/>
    <cacheHierarchy uniqueName="[Intervallo].[Kg di Cibo Salvati]" caption="Kg di Cibo Salvati" attribute="1" defaultMemberUniqueName="[Intervallo].[Kg di Cibo Salvati].[All]" allUniqueName="[Intervallo].[Kg di Cibo Salvati].[All]" dimensionUniqueName="[Intervallo]" displayFolder="" count="0" memberValueDatatype="20" unbalanced="0"/>
    <cacheHierarchy uniqueName="[Intervallo].[Data di Nascita proprietario]" caption="Data di Nascita proprietario" attribute="1" time="1" defaultMemberUniqueName="[Intervallo].[Data di Nascita proprietario].[All]" allUniqueName="[Intervallo].[Data di Nascita proprietario].[All]" dimensionUniqueName="[Intervallo]" displayFolder="" count="0" memberValueDatatype="7" unbalanced="0"/>
    <cacheHierarchy uniqueName="[Intervallo].[Valutazione]" caption="Valutazione" attribute="1" defaultMemberUniqueName="[Intervallo].[Valutazione].[All]" allUniqueName="[Intervallo].[Valutazione].[All]" dimensionUniqueName="[Intervallo]" displayFolder="" count="0" memberValueDatatype="20" unbalanced="0"/>
    <cacheHierarchy uniqueName="[Intervallo].[Iscrizione Premium Attiva]" caption="Iscrizione Premium Attiva" attribute="1" defaultMemberUniqueName="[Intervallo].[Iscrizione Premium Attiva].[All]" allUniqueName="[Intervallo].[Iscrizione Premium Attiva].[All]" dimensionUniqueName="[Intervallo]" displayFolder="" count="0" memberValueDatatype="130" unbalanced="0"/>
    <cacheHierarchy uniqueName="[Intervallo].[Iscritti per + di 1 anno]" caption="Iscritti per + di 1 anno" attribute="1" defaultMemberUniqueName="[Intervallo].[Iscritti per + di 1 anno].[All]" allUniqueName="[Intervallo].[Iscritti per + di 1 anno].[All]" dimensionUniqueName="[Intervallo]" displayFolder="" count="0" memberValueDatatype="130" unbalanced="0"/>
    <cacheHierarchy uniqueName="[Intervallo].[Post Instagram con promozione servizio]" caption="Post Instagram con promozione servizio" attribute="1" defaultMemberUniqueName="[Intervallo].[Post Instagram con promozione servizio].[All]" allUniqueName="[Intervallo].[Post Instagram con promozione servizio].[All]" dimensionUniqueName="[Intervallo]" displayFolder="" count="0" memberValueDatatype="130" unbalanced="0"/>
    <cacheHierarchy uniqueName="[Intervallo].[Data di Nascita proprietario (anno)]" caption="Data di Nascita proprietario (anno)" attribute="1" defaultMemberUniqueName="[Intervallo].[Data di Nascita proprietario (anno)].[All]" allUniqueName="[Intervallo].[Data di Nascita proprietario (anno)].[All]" dimensionUniqueName="[Intervallo]" displayFolder="" count="0" memberValueDatatype="130" unbalanced="0"/>
    <cacheHierarchy uniqueName="[Intervallo].[Data di Nascita proprietario (trimestre)]" caption="Data di Nascita proprietario (trimestre)" attribute="1" defaultMemberUniqueName="[Intervallo].[Data di Nascita proprietario (trimestre)].[All]" allUniqueName="[Intervallo].[Data di Nascita proprietario (trimestre)].[All]" dimensionUniqueName="[Intervallo]" displayFolder="" count="0" memberValueDatatype="130" unbalanced="0"/>
    <cacheHierarchy uniqueName="[Intervallo].[Data di Nascita proprietario (mese)]" caption="Data di Nascita proprietario (mese)" attribute="1" defaultMemberUniqueName="[Intervallo].[Data di Nascita proprietario (mese)].[All]" allUniqueName="[Intervallo].[Data di Nascita proprietario (mese)].[All]" dimensionUniqueName="[Intervallo]" displayFolder="" count="0" memberValueDatatype="130" unbalanced="0"/>
    <cacheHierarchy uniqueName="[Intervallo 1].[Num]" caption="Num" attribute="1" defaultMemberUniqueName="[Intervallo 1].[Num].[All]" allUniqueName="[Intervallo 1].[Num].[All]" dimensionUniqueName="[Intervallo 1]" displayFolder="" count="0" memberValueDatatype="20" unbalanced="0"/>
    <cacheHierarchy uniqueName="[Intervallo 1].[ID - Attività]" caption="ID - Attività" attribute="1" defaultMemberUniqueName="[Intervallo 1].[ID - Attività].[All]" allUniqueName="[Intervallo 1].[ID - Attività].[All]" dimensionUniqueName="[Intervallo 1]" displayFolder="" count="0" memberValueDatatype="20" unbalanced="0"/>
    <cacheHierarchy uniqueName="[Intervallo 1].[Città]" caption="Città" attribute="1" defaultMemberUniqueName="[Intervallo 1].[Città].[All]" allUniqueName="[Intervallo 1].[Città].[All]" dimensionUniqueName="[Intervallo 1]" displayFolder="" count="0" memberValueDatatype="130" unbalanced="0"/>
    <cacheHierarchy uniqueName="[Intervallo 1].[Provincia]" caption="Provincia" attribute="1" defaultMemberUniqueName="[Intervallo 1].[Provincia].[All]" allUniqueName="[Intervallo 1].[Provincia].[All]" dimensionUniqueName="[Intervallo 1]" displayFolder="" count="0" memberValueDatatype="130" unbalanced="0"/>
    <cacheHierarchy uniqueName="[Intervallo 1].[Regione]" caption="Regione" attribute="1" defaultMemberUniqueName="[Intervallo 1].[Regione].[All]" allUniqueName="[Intervallo 1].[Regione].[All]" dimensionUniqueName="[Intervallo 1]" displayFolder="" count="0" memberValueDatatype="130" unbalanced="0"/>
    <cacheHierarchy uniqueName="[Intervallo 1].[Ordini]" caption="Ordini" attribute="1" defaultMemberUniqueName="[Intervallo 1].[Ordini].[All]" allUniqueName="[Intervallo 1].[Ordini].[All]" dimensionUniqueName="[Intervallo 1]" displayFolder="" count="0" memberValueDatatype="20" unbalanced="0"/>
    <cacheHierarchy uniqueName="[Intervallo 1].[Kg di Cibo Salvati]" caption="Kg di Cibo Salvati" attribute="1" defaultMemberUniqueName="[Intervallo 1].[Kg di Cibo Salvati].[All]" allUniqueName="[Intervallo 1].[Kg di Cibo Salvati].[All]" dimensionUniqueName="[Intervallo 1]" displayFolder="" count="0" memberValueDatatype="20" unbalanced="0"/>
    <cacheHierarchy uniqueName="[Intervallo 1].[Data di Nascita proprietario]" caption="Data di Nascita proprietario" attribute="1" time="1" defaultMemberUniqueName="[Intervallo 1].[Data di Nascita proprietario].[All]" allUniqueName="[Intervallo 1].[Data di Nascita proprietario].[All]" dimensionUniqueName="[Intervallo 1]" displayFolder="" count="0" memberValueDatatype="7" unbalanced="0"/>
    <cacheHierarchy uniqueName="[Intervallo 1].[Valutazione]" caption="Valutazione" attribute="1" defaultMemberUniqueName="[Intervallo 1].[Valutazione].[All]" allUniqueName="[Intervallo 1].[Valutazione].[All]" dimensionUniqueName="[Intervallo 1]" displayFolder="" count="0" memberValueDatatype="20" unbalanced="0"/>
    <cacheHierarchy uniqueName="[Intervallo 1].[Iscrizione Premium Attiva]" caption="Iscrizione Premium Attiva" attribute="1" defaultMemberUniqueName="[Intervallo 1].[Iscrizione Premium Attiva].[All]" allUniqueName="[Intervallo 1].[Iscrizione Premium Attiva].[All]" dimensionUniqueName="[Intervallo 1]" displayFolder="" count="0" memberValueDatatype="130" unbalanced="0"/>
    <cacheHierarchy uniqueName="[Intervallo 1].[Iscritti per + di 1 anno]" caption="Iscritti per + di 1 anno" attribute="1" defaultMemberUniqueName="[Intervallo 1].[Iscritti per + di 1 anno].[All]" allUniqueName="[Intervallo 1].[Iscritti per + di 1 anno].[All]" dimensionUniqueName="[Intervallo 1]" displayFolder="" count="0" memberValueDatatype="130" unbalanced="0"/>
    <cacheHierarchy uniqueName="[Intervallo 1].[Post Instagram con promozione servizio]" caption="Post Instagram con promozione servizio" attribute="1" defaultMemberUniqueName="[Intervallo 1].[Post Instagram con promozione servizio].[All]" allUniqueName="[Intervallo 1].[Post Instagram con promozione servizio].[All]" dimensionUniqueName="[Intervallo 1]" displayFolder="" count="0" memberValueDatatype="130" unbalanced="0"/>
    <cacheHierarchy uniqueName="[Intervallo 2].[ID - Attività]" caption="ID - Attività" attribute="1" defaultMemberUniqueName="[Intervallo 2].[ID - Attività].[All]" allUniqueName="[Intervallo 2].[ID - Attività].[All]" dimensionUniqueName="[Intervallo 2]" displayFolder="" count="0" memberValueDatatype="20" unbalanced="0"/>
    <cacheHierarchy uniqueName="[Intervallo 2].[Città]" caption="Città" attribute="1" defaultMemberUniqueName="[Intervallo 2].[Città].[All]" allUniqueName="[Intervallo 2].[Città].[All]" dimensionUniqueName="[Intervallo 2]" displayFolder="" count="0" memberValueDatatype="130" unbalanced="0"/>
    <cacheHierarchy uniqueName="[Intervallo 2].[Provincia]" caption="Provincia" attribute="1" defaultMemberUniqueName="[Intervallo 2].[Provincia].[All]" allUniqueName="[Intervallo 2].[Provincia].[All]" dimensionUniqueName="[Intervallo 2]" displayFolder="" count="0" memberValueDatatype="130" unbalanced="0"/>
    <cacheHierarchy uniqueName="[Intervallo 2].[Regione]" caption="Regione" attribute="1" defaultMemberUniqueName="[Intervallo 2].[Regione].[All]" allUniqueName="[Intervallo 2].[Regione].[All]" dimensionUniqueName="[Intervallo 2]" displayFolder="" count="0" memberValueDatatype="130" unbalanced="0"/>
    <cacheHierarchy uniqueName="[Intervallo 2].[Ordini]" caption="Ordini" attribute="1" defaultMemberUniqueName="[Intervallo 2].[Ordini].[All]" allUniqueName="[Intervallo 2].[Ordini].[All]" dimensionUniqueName="[Intervallo 2]" displayFolder="" count="0" memberValueDatatype="20" unbalanced="0"/>
    <cacheHierarchy uniqueName="[Intervallo 2].[Kg di Cibo Salvati]" caption="Kg di Cibo Salvati" attribute="1" defaultMemberUniqueName="[Intervallo 2].[Kg di Cibo Salvati].[All]" allUniqueName="[Intervallo 2].[Kg di Cibo Salvati].[All]" dimensionUniqueName="[Intervallo 2]" displayFolder="" count="0" memberValueDatatype="20" unbalanced="0"/>
    <cacheHierarchy uniqueName="[Intervallo 2].[Data di Nascita proprietario]" caption="Data di Nascita proprietario" attribute="1" time="1" defaultMemberUniqueName="[Intervallo 2].[Data di Nascita proprietario].[All]" allUniqueName="[Intervallo 2].[Data di Nascita proprietario].[All]" dimensionUniqueName="[Intervallo 2]" displayFolder="" count="0" memberValueDatatype="7" unbalanced="0"/>
    <cacheHierarchy uniqueName="[Intervallo 2].[Valutazione]" caption="Valutazione" attribute="1" defaultMemberUniqueName="[Intervallo 2].[Valutazione].[All]" allUniqueName="[Intervallo 2].[Valutazione].[All]" dimensionUniqueName="[Intervallo 2]" displayFolder="" count="0" memberValueDatatype="20" unbalanced="0"/>
    <cacheHierarchy uniqueName="[Intervallo 2].[Iscrizione Premium Attiva]" caption="Iscrizione Premium Attiva" attribute="1" defaultMemberUniqueName="[Intervallo 2].[Iscrizione Premium Attiva].[All]" allUniqueName="[Intervallo 2].[Iscrizione Premium Attiva].[All]" dimensionUniqueName="[Intervallo 2]" displayFolder="" count="0" memberValueDatatype="130" unbalanced="0"/>
    <cacheHierarchy uniqueName="[Intervallo 2].[Iscritti per + di 1 anno]" caption="Iscritti per + di 1 anno" attribute="1" defaultMemberUniqueName="[Intervallo 2].[Iscritti per + di 1 anno].[All]" allUniqueName="[Intervallo 2].[Iscritti per + di 1 anno].[All]" dimensionUniqueName="[Intervallo 2]" displayFolder="" count="0" memberValueDatatype="130" unbalanced="0"/>
    <cacheHierarchy uniqueName="[Intervallo 2].[Post Instagram con promozione servizio]" caption="Post Instagram con promozione servizio" attribute="1" defaultMemberUniqueName="[Intervallo 2].[Post Instagram con promozione servizio].[All]" allUniqueName="[Intervallo 2].[Post Instagram con promozione servizio].[All]" dimensionUniqueName="[Intervallo 2]" displayFolder="" count="0" memberValueDatatype="130" unbalanced="0"/>
    <cacheHierarchy uniqueName="[Intervallo 2].[Num]" caption="Num" attribute="1" defaultMemberUniqueName="[Intervallo 2].[Num].[All]" allUniqueName="[Intervallo 2].[Num].[All]" dimensionUniqueName="[Intervallo 2]" displayFolder="" count="0" memberValueDatatype="20" unbalanced="0"/>
    <cacheHierarchy uniqueName="[Intervallo 2].[Data di Nascita proprietario (anno)]" caption="Data di Nascita proprietario (anno)" attribute="1" defaultMemberUniqueName="[Intervallo 2].[Data di Nascita proprietario (anno)].[All]" allUniqueName="[Intervallo 2].[Data di Nascita proprietario (anno)].[All]" dimensionUniqueName="[Intervallo 2]" displayFolder="" count="0" memberValueDatatype="130" unbalanced="0"/>
    <cacheHierarchy uniqueName="[Intervallo 2].[Data di Nascita proprietario (trimestre)]" caption="Data di Nascita proprietario (trimestre)" attribute="1" defaultMemberUniqueName="[Intervallo 2].[Data di Nascita proprietario (trimestre)].[All]" allUniqueName="[Intervallo 2].[Data di Nascita proprietario (trimestre)].[All]" dimensionUniqueName="[Intervallo 2]" displayFolder="" count="0" memberValueDatatype="130" unbalanced="0"/>
    <cacheHierarchy uniqueName="[Intervallo 2].[Data di Nascita proprietario (mese)]" caption="Data di Nascita proprietario (mese)" attribute="1" defaultMemberUniqueName="[Intervallo 2].[Data di Nascita proprietario (mese)].[All]" allUniqueName="[Intervallo 2].[Data di Nascita proprietario (mese)].[All]" dimensionUniqueName="[Intervallo 2]" displayFolder="" count="0" memberValueDatatype="130" unbalanced="0"/>
    <cacheHierarchy uniqueName="[Dati_Tab].[Data di Nascita proprietario (indice mese)]" caption="Data di Nascita proprietario (indice mese)" attribute="1" defaultMemberUniqueName="[Dati_Tab].[Data di Nascita proprietario (indice mese)].[All]" allUniqueName="[Dati_Tab].[Data di Nascita proprietario (indice mese)].[All]" dimensionUniqueName="[Dati_Tab]" displayFolder="" count="0" memberValueDatatype="20" unbalanced="0" hidden="1"/>
    <cacheHierarchy uniqueName="[Intervallo].[Data di Nascita proprietario (indice mese)]" caption="Data di Nascita proprietario (indice mese)" attribute="1" defaultMemberUniqueName="[Intervallo].[Data di Nascita proprietario (indice mese)].[All]" allUniqueName="[Intervallo].[Data di Nascita proprietario (indice mese)].[All]" dimensionUniqueName="[Intervallo]" displayFolder="" count="0" memberValueDatatype="20" unbalanced="0" hidden="1"/>
    <cacheHierarchy uniqueName="[Intervallo 2].[Data di Nascita proprietario (indice mese)]" caption="Data di Nascita proprietario (indice mese)" attribute="1" defaultMemberUniqueName="[Intervallo 2].[Data di Nascita proprietario (indice mese)].[All]" allUniqueName="[Intervallo 2].[Data di Nascita proprietario (indice mese)].[All]" dimensionUniqueName="[Intervallo 2]" displayFolder="" count="0" memberValueDatatype="20" unbalanced="0" hidden="1"/>
    <cacheHierarchy uniqueName="[Measures].[__XL_Count Intervallo]" caption="__XL_Count Intervallo" measure="1" displayFolder="" measureGroup="Intervallo" count="0" hidden="1"/>
    <cacheHierarchy uniqueName="[Measures].[__XL_Count Intervallo 1]" caption="__XL_Count Intervallo 1" measure="1" displayFolder="" measureGroup="Intervallo 1" count="0" hidden="1"/>
    <cacheHierarchy uniqueName="[Measures].[__XL_Count Intervallo 2]" caption="__XL_Count Intervallo 2" measure="1" displayFolder="" measureGroup="Intervallo 2" count="0" hidden="1"/>
    <cacheHierarchy uniqueName="[Measures].[__XL_Count Dati_Tab]" caption="__XL_Count Dati_Tab" measure="1" displayFolder="" measureGroup="Dati_Tab" count="0" hidden="1"/>
    <cacheHierarchy uniqueName="[Measures].[__No measures defined]" caption="__No measures defined" measure="1" displayFolder="" count="0" hidden="1"/>
    <cacheHierarchy uniqueName="[Measures].[Somma di ID - Attività]" caption="Somma di ID - Attività" measure="1" displayFolder="" measureGroup="Intervall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di ID - Attività]" caption="Distinct Count di ID - Attività" measure="1" displayFolder="" measureGroup="Intervall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ID - Attività]" caption="Conteggio di ID - Attività" measure="1" displayFolder="" measureGroup="Intervall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Città]" caption="Conteggio di Città" measure="1" displayFolder="" measureGroup="Intervall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di Città]" caption="Distinct Count di Città" measure="1" displayFolder="" measureGroup="Intervall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ma di Kg di Cibo Salvati]" caption="Somma di Kg di Cibo Salvati" measure="1" displayFolder="" measureGroup="Intervallo 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nteggio di Data di Nascita proprietario]" caption="Conteggio di Data di Nascita proprietario" measure="1" displayFolder="" measureGroup="Intervallo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ma di Kg di Cibo Salvati 2]" caption="Somma di Kg di Cibo Salvati 2" measure="1" displayFolder="" measureGroup="Intervallo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ma di Ordini]" caption="Somma di Ordini" measure="1" displayFolder="" measureGroup="Intervall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nteggio di Ordini]" caption="Conteggio di Ordini" measure="1" displayFolder="" measureGroup="Intervall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edia di Ordini]" caption="Media di Ordini" measure="1" displayFolder="" measureGroup="Intervall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a di ID - Attività 2]" caption="Somma di ID - Attività 2" measure="1" displayFolder="" measureGroup="Intervallo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nteggio di ID - Attività 2]" caption="Conteggio di ID - Attività 2" measure="1" displayFolder="" measureGroup="Intervallo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Distinct Count di ID - Attività 2]" caption="Distinct Count di ID - Attività 2" measure="1" displayFolder="" measureGroup="Intervallo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nteggio di Data di Nascita proprietario 2]" caption="Conteggio di Data di Nascita proprietario 2" measure="1" displayFolder="" measureGroup="Intervallo 2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omma di ID - Attività 3]" caption="Somma di ID - Attività 3" measure="1" displayFolder="" measureGroup="Intervallo 2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nteggio di ID - Attività 3]" caption="Conteggio di ID - Attività 3" measure="1" displayFolder="" measureGroup="Intervallo 2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omma di Ordini 2]" caption="Somma di Ordini 2" measure="1" displayFolder="" measureGroup="Intervallo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Media di Ordini 2]" caption="Media di Ordini 2" measure="1" displayFolder="" measureGroup="Intervallo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nteggio di Ordini 2]" caption="Conteggio di Ordini 2" measure="1" displayFolder="" measureGroup="Intervallo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omma di Kg di Cibo Salvati 3]" caption="Somma di Kg di Cibo Salvati 3" measure="1" displayFolder="" measureGroup="Dati_Tab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Data di Nascita proprietario 3]" caption="Conteggio di Data di Nascita proprietario 3" measure="1" displayFolder="" measureGroup="Dati_Tab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ma di Ordini 3]" caption="Somma di Ordini 3" measure="1" displayFolder="" measureGroup="Dati_Tab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edia di Ordini 3]" caption="Media di Ordini 3" measure="1" displayFolder="" measureGroup="Dati_Tab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imo di Kg di Cibo Salvati]" caption="Minimo di Kg di Cibo Salvati" measure="1" displayFolder="" measureGroup="Dati_Tab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Ordini 3]" caption="Conteggio di Ordini 3" measure="1" displayFolder="" measureGroup="Dati_Tab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Iscrizione Premium Attiva]" caption="Conteggio di Iscrizione Premium Attiva" measure="1" displayFolder="" measureGroup="Dati_Tab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5">
    <dimension name="Dati_Tab" uniqueName="[Dati_Tab]" caption="Dati_Tab"/>
    <dimension name="Intervallo" uniqueName="[Intervallo]" caption="Intervallo"/>
    <dimension name="Intervallo 1" uniqueName="[Intervallo 1]" caption="Intervallo 1"/>
    <dimension name="Intervallo 2" uniqueName="[Intervallo 2]" caption="Intervallo 2"/>
    <dimension measure="1" name="Measures" uniqueName="[Measures]" caption="Measures"/>
  </dimensions>
  <measureGroups count="4">
    <measureGroup name="Dati_Tab" caption="Dati_Tab"/>
    <measureGroup name="Intervallo" caption="Intervallo"/>
    <measureGroup name="Intervallo 1" caption="Intervallo 1"/>
    <measureGroup name="Intervallo 2" caption="Intervallo 2"/>
  </measureGroups>
  <maps count="4">
    <map measureGroup="0" dimension="0"/>
    <map measureGroup="1" dimension="1"/>
    <map measureGroup="2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llazzi Giorgio" refreshedDate="45051.505157291664" backgroundQuery="1" createdVersion="8" refreshedVersion="8" minRefreshableVersion="3" recordCount="0" supportSubquery="1" supportAdvancedDrill="1" xr:uid="{0FDBA1B0-DF3E-4772-B30A-6810B92CF1D9}">
  <cacheSource type="external" connectionId="2"/>
  <cacheFields count="2">
    <cacheField name="[Intervallo].[Regione].[Regione]" caption="Regione" numFmtId="0" hierarchy="15" level="1">
      <sharedItems count="19">
        <s v="ABR"/>
        <s v="CAL"/>
        <s v="CAM"/>
        <s v="EMR"/>
        <s v="FVG"/>
        <s v="LAZ"/>
        <s v="LIG"/>
        <s v="LOM"/>
        <s v="MAR"/>
        <s v="MOL"/>
        <s v="PIE"/>
        <s v="PUG"/>
        <s v="SAR"/>
        <s v="SIC"/>
        <s v="TAA"/>
        <s v="TOS"/>
        <s v="UMB"/>
        <s v="VDA"/>
        <s v="VEN"/>
      </sharedItems>
    </cacheField>
    <cacheField name="[Measures].[Distinct Count di ID - Attività]" caption="Distinct Count di ID - Attività" numFmtId="0" hierarchy="62" level="32767"/>
  </cacheFields>
  <cacheHierarchies count="88">
    <cacheHierarchy uniqueName="[Dati_Tab].[Città]" caption="Città" attribute="1" defaultMemberUniqueName="[Dati_Tab].[Città].[All]" allUniqueName="[Dati_Tab].[Città].[All]" dimensionUniqueName="[Dati_Tab]" displayFolder="" count="0" memberValueDatatype="130" unbalanced="0"/>
    <cacheHierarchy uniqueName="[Dati_Tab].[Provincia]" caption="Provincia" attribute="1" defaultMemberUniqueName="[Dati_Tab].[Provincia].[All]" allUniqueName="[Dati_Tab].[Provincia].[All]" dimensionUniqueName="[Dati_Tab]" displayFolder="" count="0" memberValueDatatype="130" unbalanced="0"/>
    <cacheHierarchy uniqueName="[Dati_Tab].[Regione]" caption="Regione" attribute="1" defaultMemberUniqueName="[Dati_Tab].[Regione].[All]" allUniqueName="[Dati_Tab].[Regione].[All]" dimensionUniqueName="[Dati_Tab]" displayFolder="" count="0" memberValueDatatype="130" unbalanced="0"/>
    <cacheHierarchy uniqueName="[Dati_Tab].[Ordini]" caption="Ordini" attribute="1" defaultMemberUniqueName="[Dati_Tab].[Ordini].[All]" allUniqueName="[Dati_Tab].[Ordini].[All]" dimensionUniqueName="[Dati_Tab]" displayFolder="" count="0" memberValueDatatype="20" unbalanced="0"/>
    <cacheHierarchy uniqueName="[Dati_Tab].[Kg di Cibo Salvati]" caption="Kg di Cibo Salvati" attribute="1" defaultMemberUniqueName="[Dati_Tab].[Kg di Cibo Salvati].[All]" allUniqueName="[Dati_Tab].[Kg di Cibo Salvati].[All]" dimensionUniqueName="[Dati_Tab]" displayFolder="" count="0" memberValueDatatype="20" unbalanced="0"/>
    <cacheHierarchy uniqueName="[Dati_Tab].[Data di Nascita proprietario]" caption="Data di Nascita proprietario" attribute="1" time="1" defaultMemberUniqueName="[Dati_Tab].[Data di Nascita proprietario].[All]" allUniqueName="[Dati_Tab].[Data di Nascita proprietario].[All]" dimensionUniqueName="[Dati_Tab]" displayFolder="" count="0" memberValueDatatype="7" unbalanced="0"/>
    <cacheHierarchy uniqueName="[Dati_Tab].[Valutazione]" caption="Valutazione" attribute="1" defaultMemberUniqueName="[Dati_Tab].[Valutazione].[All]" allUniqueName="[Dati_Tab].[Valutazione].[All]" dimensionUniqueName="[Dati_Tab]" displayFolder="" count="0" memberValueDatatype="20" unbalanced="0"/>
    <cacheHierarchy uniqueName="[Dati_Tab].[Iscrizione Premium Attiva]" caption="Iscrizione Premium Attiva" attribute="1" defaultMemberUniqueName="[Dati_Tab].[Iscrizione Premium Attiva].[All]" allUniqueName="[Dati_Tab].[Iscrizione Premium Attiva].[All]" dimensionUniqueName="[Dati_Tab]" displayFolder="" count="0" memberValueDatatype="130" unbalanced="0"/>
    <cacheHierarchy uniqueName="[Dati_Tab].[Iscritti per + di 1 anno]" caption="Iscritti per + di 1 anno" attribute="1" defaultMemberUniqueName="[Dati_Tab].[Iscritti per + di 1 anno].[All]" allUniqueName="[Dati_Tab].[Iscritti per + di 1 anno].[All]" dimensionUniqueName="[Dati_Tab]" displayFolder="" count="0" memberValueDatatype="130" unbalanced="0"/>
    <cacheHierarchy uniqueName="[Dati_Tab].[Post Instagram con promozione servizio]" caption="Post Instagram con promozione servizio" attribute="1" defaultMemberUniqueName="[Dati_Tab].[Post Instagram con promozione servizio].[All]" allUniqueName="[Dati_Tab].[Post Instagram con promozione servizio].[All]" dimensionUniqueName="[Dati_Tab]" displayFolder="" count="0" memberValueDatatype="130" unbalanced="0"/>
    <cacheHierarchy uniqueName="[Dati_Tab].[Data di Nascita proprietario (anno)]" caption="Data di Nascita proprietario (anno)" attribute="1" defaultMemberUniqueName="[Dati_Tab].[Data di Nascita proprietario (anno)].[All]" allUniqueName="[Dati_Tab].[Data di Nascita proprietario (anno)].[All]" dimensionUniqueName="[Dati_Tab]" displayFolder="" count="0" memberValueDatatype="130" unbalanced="0"/>
    <cacheHierarchy uniqueName="[Dati_Tab].[Data di Nascita proprietario (mese)]" caption="Data di Nascita proprietario (mese)" attribute="1" defaultMemberUniqueName="[Dati_Tab].[Data di Nascita proprietario (mese)].[All]" allUniqueName="[Dati_Tab].[Data di Nascita proprietario (mese)].[All]" dimensionUniqueName="[Dati_Tab]" displayFolder="" count="0" memberValueDatatype="130" unbalanced="0"/>
    <cacheHierarchy uniqueName="[Intervallo].[ID - Attività]" caption="ID - Attività" attribute="1" defaultMemberUniqueName="[Intervallo].[ID - Attività].[All]" allUniqueName="[Intervallo].[ID - Attività].[All]" dimensionUniqueName="[Intervallo]" displayFolder="" count="0" memberValueDatatype="20" unbalanced="0"/>
    <cacheHierarchy uniqueName="[Intervallo].[Città]" caption="Città" attribute="1" defaultMemberUniqueName="[Intervallo].[Città].[All]" allUniqueName="[Intervallo].[Città].[All]" dimensionUniqueName="[Intervallo]" displayFolder="" count="0" memberValueDatatype="130" unbalanced="0"/>
    <cacheHierarchy uniqueName="[Intervallo].[Provincia]" caption="Provincia" attribute="1" defaultMemberUniqueName="[Intervallo].[Provincia].[All]" allUniqueName="[Intervallo].[Provincia].[All]" dimensionUniqueName="[Intervallo]" displayFolder="" count="0" memberValueDatatype="130" unbalanced="0"/>
    <cacheHierarchy uniqueName="[Intervallo].[Regione]" caption="Regione" attribute="1" defaultMemberUniqueName="[Intervallo].[Regione].[All]" allUniqueName="[Intervallo].[Regione].[All]" dimensionUniqueName="[Intervallo]" displayFolder="" count="2" memberValueDatatype="130" unbalanced="0">
      <fieldsUsage count="2">
        <fieldUsage x="-1"/>
        <fieldUsage x="0"/>
      </fieldsUsage>
    </cacheHierarchy>
    <cacheHierarchy uniqueName="[Intervallo].[Ordini]" caption="Ordini" attribute="1" defaultMemberUniqueName="[Intervallo].[Ordini].[All]" allUniqueName="[Intervallo].[Ordini].[All]" dimensionUniqueName="[Intervallo]" displayFolder="" count="0" memberValueDatatype="20" unbalanced="0"/>
    <cacheHierarchy uniqueName="[Intervallo].[Kg di Cibo Salvati]" caption="Kg di Cibo Salvati" attribute="1" defaultMemberUniqueName="[Intervallo].[Kg di Cibo Salvati].[All]" allUniqueName="[Intervallo].[Kg di Cibo Salvati].[All]" dimensionUniqueName="[Intervallo]" displayFolder="" count="0" memberValueDatatype="20" unbalanced="0"/>
    <cacheHierarchy uniqueName="[Intervallo].[Data di Nascita proprietario]" caption="Data di Nascita proprietario" attribute="1" time="1" defaultMemberUniqueName="[Intervallo].[Data di Nascita proprietario].[All]" allUniqueName="[Intervallo].[Data di Nascita proprietario].[All]" dimensionUniqueName="[Intervallo]" displayFolder="" count="0" memberValueDatatype="7" unbalanced="0"/>
    <cacheHierarchy uniqueName="[Intervallo].[Valutazione]" caption="Valutazione" attribute="1" defaultMemberUniqueName="[Intervallo].[Valutazione].[All]" allUniqueName="[Intervallo].[Valutazione].[All]" dimensionUniqueName="[Intervallo]" displayFolder="" count="0" memberValueDatatype="20" unbalanced="0"/>
    <cacheHierarchy uniqueName="[Intervallo].[Iscrizione Premium Attiva]" caption="Iscrizione Premium Attiva" attribute="1" defaultMemberUniqueName="[Intervallo].[Iscrizione Premium Attiva].[All]" allUniqueName="[Intervallo].[Iscrizione Premium Attiva].[All]" dimensionUniqueName="[Intervallo]" displayFolder="" count="0" memberValueDatatype="130" unbalanced="0"/>
    <cacheHierarchy uniqueName="[Intervallo].[Iscritti per + di 1 anno]" caption="Iscritti per + di 1 anno" attribute="1" defaultMemberUniqueName="[Intervallo].[Iscritti per + di 1 anno].[All]" allUniqueName="[Intervallo].[Iscritti per + di 1 anno].[All]" dimensionUniqueName="[Intervallo]" displayFolder="" count="0" memberValueDatatype="130" unbalanced="0"/>
    <cacheHierarchy uniqueName="[Intervallo].[Post Instagram con promozione servizio]" caption="Post Instagram con promozione servizio" attribute="1" defaultMemberUniqueName="[Intervallo].[Post Instagram con promozione servizio].[All]" allUniqueName="[Intervallo].[Post Instagram con promozione servizio].[All]" dimensionUniqueName="[Intervallo]" displayFolder="" count="0" memberValueDatatype="130" unbalanced="0"/>
    <cacheHierarchy uniqueName="[Intervallo].[Data di Nascita proprietario (anno)]" caption="Data di Nascita proprietario (anno)" attribute="1" defaultMemberUniqueName="[Intervallo].[Data di Nascita proprietario (anno)].[All]" allUniqueName="[Intervallo].[Data di Nascita proprietario (anno)].[All]" dimensionUniqueName="[Intervallo]" displayFolder="" count="0" memberValueDatatype="130" unbalanced="0"/>
    <cacheHierarchy uniqueName="[Intervallo].[Data di Nascita proprietario (trimestre)]" caption="Data di Nascita proprietario (trimestre)" attribute="1" defaultMemberUniqueName="[Intervallo].[Data di Nascita proprietario (trimestre)].[All]" allUniqueName="[Intervallo].[Data di Nascita proprietario (trimestre)].[All]" dimensionUniqueName="[Intervallo]" displayFolder="" count="0" memberValueDatatype="130" unbalanced="0"/>
    <cacheHierarchy uniqueName="[Intervallo].[Data di Nascita proprietario (mese)]" caption="Data di Nascita proprietario (mese)" attribute="1" defaultMemberUniqueName="[Intervallo].[Data di Nascita proprietario (mese)].[All]" allUniqueName="[Intervallo].[Data di Nascita proprietario (mese)].[All]" dimensionUniqueName="[Intervallo]" displayFolder="" count="0" memberValueDatatype="130" unbalanced="0"/>
    <cacheHierarchy uniqueName="[Intervallo 1].[Num]" caption="Num" attribute="1" defaultMemberUniqueName="[Intervallo 1].[Num].[All]" allUniqueName="[Intervallo 1].[Num].[All]" dimensionUniqueName="[Intervallo 1]" displayFolder="" count="0" memberValueDatatype="20" unbalanced="0"/>
    <cacheHierarchy uniqueName="[Intervallo 1].[ID - Attività]" caption="ID - Attività" attribute="1" defaultMemberUniqueName="[Intervallo 1].[ID - Attività].[All]" allUniqueName="[Intervallo 1].[ID - Attività].[All]" dimensionUniqueName="[Intervallo 1]" displayFolder="" count="0" memberValueDatatype="20" unbalanced="0"/>
    <cacheHierarchy uniqueName="[Intervallo 1].[Città]" caption="Città" attribute="1" defaultMemberUniqueName="[Intervallo 1].[Città].[All]" allUniqueName="[Intervallo 1].[Città].[All]" dimensionUniqueName="[Intervallo 1]" displayFolder="" count="0" memberValueDatatype="130" unbalanced="0"/>
    <cacheHierarchy uniqueName="[Intervallo 1].[Provincia]" caption="Provincia" attribute="1" defaultMemberUniqueName="[Intervallo 1].[Provincia].[All]" allUniqueName="[Intervallo 1].[Provincia].[All]" dimensionUniqueName="[Intervallo 1]" displayFolder="" count="0" memberValueDatatype="130" unbalanced="0"/>
    <cacheHierarchy uniqueName="[Intervallo 1].[Regione]" caption="Regione" attribute="1" defaultMemberUniqueName="[Intervallo 1].[Regione].[All]" allUniqueName="[Intervallo 1].[Regione].[All]" dimensionUniqueName="[Intervallo 1]" displayFolder="" count="0" memberValueDatatype="130" unbalanced="0"/>
    <cacheHierarchy uniqueName="[Intervallo 1].[Ordini]" caption="Ordini" attribute="1" defaultMemberUniqueName="[Intervallo 1].[Ordini].[All]" allUniqueName="[Intervallo 1].[Ordini].[All]" dimensionUniqueName="[Intervallo 1]" displayFolder="" count="0" memberValueDatatype="20" unbalanced="0"/>
    <cacheHierarchy uniqueName="[Intervallo 1].[Kg di Cibo Salvati]" caption="Kg di Cibo Salvati" attribute="1" defaultMemberUniqueName="[Intervallo 1].[Kg di Cibo Salvati].[All]" allUniqueName="[Intervallo 1].[Kg di Cibo Salvati].[All]" dimensionUniqueName="[Intervallo 1]" displayFolder="" count="0" memberValueDatatype="20" unbalanced="0"/>
    <cacheHierarchy uniqueName="[Intervallo 1].[Data di Nascita proprietario]" caption="Data di Nascita proprietario" attribute="1" time="1" defaultMemberUniqueName="[Intervallo 1].[Data di Nascita proprietario].[All]" allUniqueName="[Intervallo 1].[Data di Nascita proprietario].[All]" dimensionUniqueName="[Intervallo 1]" displayFolder="" count="0" memberValueDatatype="7" unbalanced="0"/>
    <cacheHierarchy uniqueName="[Intervallo 1].[Valutazione]" caption="Valutazione" attribute="1" defaultMemberUniqueName="[Intervallo 1].[Valutazione].[All]" allUniqueName="[Intervallo 1].[Valutazione].[All]" dimensionUniqueName="[Intervallo 1]" displayFolder="" count="0" memberValueDatatype="20" unbalanced="0"/>
    <cacheHierarchy uniqueName="[Intervallo 1].[Iscrizione Premium Attiva]" caption="Iscrizione Premium Attiva" attribute="1" defaultMemberUniqueName="[Intervallo 1].[Iscrizione Premium Attiva].[All]" allUniqueName="[Intervallo 1].[Iscrizione Premium Attiva].[All]" dimensionUniqueName="[Intervallo 1]" displayFolder="" count="0" memberValueDatatype="130" unbalanced="0"/>
    <cacheHierarchy uniqueName="[Intervallo 1].[Iscritti per + di 1 anno]" caption="Iscritti per + di 1 anno" attribute="1" defaultMemberUniqueName="[Intervallo 1].[Iscritti per + di 1 anno].[All]" allUniqueName="[Intervallo 1].[Iscritti per + di 1 anno].[All]" dimensionUniqueName="[Intervallo 1]" displayFolder="" count="0" memberValueDatatype="130" unbalanced="0"/>
    <cacheHierarchy uniqueName="[Intervallo 1].[Post Instagram con promozione servizio]" caption="Post Instagram con promozione servizio" attribute="1" defaultMemberUniqueName="[Intervallo 1].[Post Instagram con promozione servizio].[All]" allUniqueName="[Intervallo 1].[Post Instagram con promozione servizio].[All]" dimensionUniqueName="[Intervallo 1]" displayFolder="" count="0" memberValueDatatype="130" unbalanced="0"/>
    <cacheHierarchy uniqueName="[Intervallo 2].[ID - Attività]" caption="ID - Attività" attribute="1" defaultMemberUniqueName="[Intervallo 2].[ID - Attività].[All]" allUniqueName="[Intervallo 2].[ID - Attività].[All]" dimensionUniqueName="[Intervallo 2]" displayFolder="" count="0" memberValueDatatype="20" unbalanced="0"/>
    <cacheHierarchy uniqueName="[Intervallo 2].[Città]" caption="Città" attribute="1" defaultMemberUniqueName="[Intervallo 2].[Città].[All]" allUniqueName="[Intervallo 2].[Città].[All]" dimensionUniqueName="[Intervallo 2]" displayFolder="" count="0" memberValueDatatype="130" unbalanced="0"/>
    <cacheHierarchy uniqueName="[Intervallo 2].[Provincia]" caption="Provincia" attribute="1" defaultMemberUniqueName="[Intervallo 2].[Provincia].[All]" allUniqueName="[Intervallo 2].[Provincia].[All]" dimensionUniqueName="[Intervallo 2]" displayFolder="" count="0" memberValueDatatype="130" unbalanced="0"/>
    <cacheHierarchy uniqueName="[Intervallo 2].[Regione]" caption="Regione" attribute="1" defaultMemberUniqueName="[Intervallo 2].[Regione].[All]" allUniqueName="[Intervallo 2].[Regione].[All]" dimensionUniqueName="[Intervallo 2]" displayFolder="" count="0" memberValueDatatype="130" unbalanced="0"/>
    <cacheHierarchy uniqueName="[Intervallo 2].[Ordini]" caption="Ordini" attribute="1" defaultMemberUniqueName="[Intervallo 2].[Ordini].[All]" allUniqueName="[Intervallo 2].[Ordini].[All]" dimensionUniqueName="[Intervallo 2]" displayFolder="" count="0" memberValueDatatype="20" unbalanced="0"/>
    <cacheHierarchy uniqueName="[Intervallo 2].[Kg di Cibo Salvati]" caption="Kg di Cibo Salvati" attribute="1" defaultMemberUniqueName="[Intervallo 2].[Kg di Cibo Salvati].[All]" allUniqueName="[Intervallo 2].[Kg di Cibo Salvati].[All]" dimensionUniqueName="[Intervallo 2]" displayFolder="" count="0" memberValueDatatype="20" unbalanced="0"/>
    <cacheHierarchy uniqueName="[Intervallo 2].[Data di Nascita proprietario]" caption="Data di Nascita proprietario" attribute="1" time="1" defaultMemberUniqueName="[Intervallo 2].[Data di Nascita proprietario].[All]" allUniqueName="[Intervallo 2].[Data di Nascita proprietario].[All]" dimensionUniqueName="[Intervallo 2]" displayFolder="" count="0" memberValueDatatype="7" unbalanced="0"/>
    <cacheHierarchy uniqueName="[Intervallo 2].[Valutazione]" caption="Valutazione" attribute="1" defaultMemberUniqueName="[Intervallo 2].[Valutazione].[All]" allUniqueName="[Intervallo 2].[Valutazione].[All]" dimensionUniqueName="[Intervallo 2]" displayFolder="" count="0" memberValueDatatype="20" unbalanced="0"/>
    <cacheHierarchy uniqueName="[Intervallo 2].[Iscrizione Premium Attiva]" caption="Iscrizione Premium Attiva" attribute="1" defaultMemberUniqueName="[Intervallo 2].[Iscrizione Premium Attiva].[All]" allUniqueName="[Intervallo 2].[Iscrizione Premium Attiva].[All]" dimensionUniqueName="[Intervallo 2]" displayFolder="" count="0" memberValueDatatype="130" unbalanced="0"/>
    <cacheHierarchy uniqueName="[Intervallo 2].[Iscritti per + di 1 anno]" caption="Iscritti per + di 1 anno" attribute="1" defaultMemberUniqueName="[Intervallo 2].[Iscritti per + di 1 anno].[All]" allUniqueName="[Intervallo 2].[Iscritti per + di 1 anno].[All]" dimensionUniqueName="[Intervallo 2]" displayFolder="" count="0" memberValueDatatype="130" unbalanced="0"/>
    <cacheHierarchy uniqueName="[Intervallo 2].[Post Instagram con promozione servizio]" caption="Post Instagram con promozione servizio" attribute="1" defaultMemberUniqueName="[Intervallo 2].[Post Instagram con promozione servizio].[All]" allUniqueName="[Intervallo 2].[Post Instagram con promozione servizio].[All]" dimensionUniqueName="[Intervallo 2]" displayFolder="" count="0" memberValueDatatype="130" unbalanced="0"/>
    <cacheHierarchy uniqueName="[Intervallo 2].[Num]" caption="Num" attribute="1" defaultMemberUniqueName="[Intervallo 2].[Num].[All]" allUniqueName="[Intervallo 2].[Num].[All]" dimensionUniqueName="[Intervallo 2]" displayFolder="" count="0" memberValueDatatype="20" unbalanced="0"/>
    <cacheHierarchy uniqueName="[Intervallo 2].[Data di Nascita proprietario (anno)]" caption="Data di Nascita proprietario (anno)" attribute="1" defaultMemberUniqueName="[Intervallo 2].[Data di Nascita proprietario (anno)].[All]" allUniqueName="[Intervallo 2].[Data di Nascita proprietario (anno)].[All]" dimensionUniqueName="[Intervallo 2]" displayFolder="" count="0" memberValueDatatype="130" unbalanced="0"/>
    <cacheHierarchy uniqueName="[Intervallo 2].[Data di Nascita proprietario (trimestre)]" caption="Data di Nascita proprietario (trimestre)" attribute="1" defaultMemberUniqueName="[Intervallo 2].[Data di Nascita proprietario (trimestre)].[All]" allUniqueName="[Intervallo 2].[Data di Nascita proprietario (trimestre)].[All]" dimensionUniqueName="[Intervallo 2]" displayFolder="" count="0" memberValueDatatype="130" unbalanced="0"/>
    <cacheHierarchy uniqueName="[Intervallo 2].[Data di Nascita proprietario (mese)]" caption="Data di Nascita proprietario (mese)" attribute="1" defaultMemberUniqueName="[Intervallo 2].[Data di Nascita proprietario (mese)].[All]" allUniqueName="[Intervallo 2].[Data di Nascita proprietario (mese)].[All]" dimensionUniqueName="[Intervallo 2]" displayFolder="" count="0" memberValueDatatype="130" unbalanced="0"/>
    <cacheHierarchy uniqueName="[Dati_Tab].[Data di Nascita proprietario (indice mese)]" caption="Data di Nascita proprietario (indice mese)" attribute="1" defaultMemberUniqueName="[Dati_Tab].[Data di Nascita proprietario (indice mese)].[All]" allUniqueName="[Dati_Tab].[Data di Nascita proprietario (indice mese)].[All]" dimensionUniqueName="[Dati_Tab]" displayFolder="" count="0" memberValueDatatype="20" unbalanced="0" hidden="1"/>
    <cacheHierarchy uniqueName="[Intervallo].[Data di Nascita proprietario (indice mese)]" caption="Data di Nascita proprietario (indice mese)" attribute="1" defaultMemberUniqueName="[Intervallo].[Data di Nascita proprietario (indice mese)].[All]" allUniqueName="[Intervallo].[Data di Nascita proprietario (indice mese)].[All]" dimensionUniqueName="[Intervallo]" displayFolder="" count="0" memberValueDatatype="20" unbalanced="0" hidden="1"/>
    <cacheHierarchy uniqueName="[Intervallo 2].[Data di Nascita proprietario (indice mese)]" caption="Data di Nascita proprietario (indice mese)" attribute="1" defaultMemberUniqueName="[Intervallo 2].[Data di Nascita proprietario (indice mese)].[All]" allUniqueName="[Intervallo 2].[Data di Nascita proprietario (indice mese)].[All]" dimensionUniqueName="[Intervallo 2]" displayFolder="" count="0" memberValueDatatype="20" unbalanced="0" hidden="1"/>
    <cacheHierarchy uniqueName="[Measures].[__XL_Count Intervallo]" caption="__XL_Count Intervallo" measure="1" displayFolder="" measureGroup="Intervallo" count="0" hidden="1"/>
    <cacheHierarchy uniqueName="[Measures].[__XL_Count Intervallo 1]" caption="__XL_Count Intervallo 1" measure="1" displayFolder="" measureGroup="Intervallo 1" count="0" hidden="1"/>
    <cacheHierarchy uniqueName="[Measures].[__XL_Count Intervallo 2]" caption="__XL_Count Intervallo 2" measure="1" displayFolder="" measureGroup="Intervallo 2" count="0" hidden="1"/>
    <cacheHierarchy uniqueName="[Measures].[__XL_Count Dati_Tab]" caption="__XL_Count Dati_Tab" measure="1" displayFolder="" measureGroup="Dati_Tab" count="0" hidden="1"/>
    <cacheHierarchy uniqueName="[Measures].[__No measures defined]" caption="__No measures defined" measure="1" displayFolder="" count="0" hidden="1"/>
    <cacheHierarchy uniqueName="[Measures].[Somma di ID - Attività]" caption="Somma di ID - Attività" measure="1" displayFolder="" measureGroup="Intervall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di ID - Attività]" caption="Distinct Count di ID - Attività" measure="1" displayFolder="" measureGroup="Intervall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ID - Attività]" caption="Conteggio di ID - Attività" measure="1" displayFolder="" measureGroup="Intervall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Città]" caption="Conteggio di Città" measure="1" displayFolder="" measureGroup="Intervall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di Città]" caption="Distinct Count di Città" measure="1" displayFolder="" measureGroup="Intervall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ma di Kg di Cibo Salvati]" caption="Somma di Kg di Cibo Salvati" measure="1" displayFolder="" measureGroup="Intervallo 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nteggio di Data di Nascita proprietario]" caption="Conteggio di Data di Nascita proprietario" measure="1" displayFolder="" measureGroup="Intervallo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ma di Kg di Cibo Salvati 2]" caption="Somma di Kg di Cibo Salvati 2" measure="1" displayFolder="" measureGroup="Intervallo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ma di Ordini]" caption="Somma di Ordini" measure="1" displayFolder="" measureGroup="Intervall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nteggio di Ordini]" caption="Conteggio di Ordini" measure="1" displayFolder="" measureGroup="Intervall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edia di Ordini]" caption="Media di Ordini" measure="1" displayFolder="" measureGroup="Intervall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a di ID - Attività 2]" caption="Somma di ID - Attività 2" measure="1" displayFolder="" measureGroup="Intervallo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nteggio di ID - Attività 2]" caption="Conteggio di ID - Attività 2" measure="1" displayFolder="" measureGroup="Intervallo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Distinct Count di ID - Attività 2]" caption="Distinct Count di ID - Attività 2" measure="1" displayFolder="" measureGroup="Intervallo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nteggio di Data di Nascita proprietario 2]" caption="Conteggio di Data di Nascita proprietario 2" measure="1" displayFolder="" measureGroup="Intervallo 2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omma di ID - Attività 3]" caption="Somma di ID - Attività 3" measure="1" displayFolder="" measureGroup="Intervallo 2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nteggio di ID - Attività 3]" caption="Conteggio di ID - Attività 3" measure="1" displayFolder="" measureGroup="Intervallo 2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omma di Ordini 2]" caption="Somma di Ordini 2" measure="1" displayFolder="" measureGroup="Intervallo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Media di Ordini 2]" caption="Media di Ordini 2" measure="1" displayFolder="" measureGroup="Intervallo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nteggio di Ordini 2]" caption="Conteggio di Ordini 2" measure="1" displayFolder="" measureGroup="Intervallo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omma di Kg di Cibo Salvati 3]" caption="Somma di Kg di Cibo Salvati 3" measure="1" displayFolder="" measureGroup="Dati_Tab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Data di Nascita proprietario 3]" caption="Conteggio di Data di Nascita proprietario 3" measure="1" displayFolder="" measureGroup="Dati_Tab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ma di Ordini 3]" caption="Somma di Ordini 3" measure="1" displayFolder="" measureGroup="Dati_Tab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edia di Ordini 3]" caption="Media di Ordini 3" measure="1" displayFolder="" measureGroup="Dati_Tab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imo di Kg di Cibo Salvati]" caption="Minimo di Kg di Cibo Salvati" measure="1" displayFolder="" measureGroup="Dati_Tab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Ordini 3]" caption="Conteggio di Ordini 3" measure="1" displayFolder="" measureGroup="Dati_Tab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Iscrizione Premium Attiva]" caption="Conteggio di Iscrizione Premium Attiva" measure="1" displayFolder="" measureGroup="Dati_Tab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5">
    <dimension name="Dati_Tab" uniqueName="[Dati_Tab]" caption="Dati_Tab"/>
    <dimension name="Intervallo" uniqueName="[Intervallo]" caption="Intervallo"/>
    <dimension name="Intervallo 1" uniqueName="[Intervallo 1]" caption="Intervallo 1"/>
    <dimension name="Intervallo 2" uniqueName="[Intervallo 2]" caption="Intervallo 2"/>
    <dimension measure="1" name="Measures" uniqueName="[Measures]" caption="Measures"/>
  </dimensions>
  <measureGroups count="4">
    <measureGroup name="Dati_Tab" caption="Dati_Tab"/>
    <measureGroup name="Intervallo" caption="Intervallo"/>
    <measureGroup name="Intervallo 1" caption="Intervallo 1"/>
    <measureGroup name="Intervallo 2" caption="Intervallo 2"/>
  </measureGroups>
  <maps count="4">
    <map measureGroup="0" dimension="0"/>
    <map measureGroup="1" dimension="1"/>
    <map measureGroup="2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llazzi Giorgio" refreshedDate="45049.73804236111" backgroundQuery="1" createdVersion="8" refreshedVersion="8" minRefreshableVersion="3" recordCount="0" supportSubquery="1" supportAdvancedDrill="1" xr:uid="{B236CFFF-2F94-4F34-88B2-8C94C54FDE94}">
  <cacheSource type="external" connectionId="2"/>
  <cacheFields count="2">
    <cacheField name="[Intervallo].[Città].[Città]" caption="Città" numFmtId="0" hierarchy="13" level="1">
      <sharedItems count="22">
        <s v="Macerata"/>
        <s v="Maddaloni"/>
        <s v="Mantova"/>
        <s v="Marcianise"/>
        <s v="Marino"/>
        <s v="Martina Franca"/>
        <s v="Mazara del Vallo"/>
        <s v="Melito di Napoli"/>
        <s v="Merano"/>
        <s v="Messina"/>
        <s v="Milano"/>
        <s v="Mira"/>
        <s v="Misterbianco"/>
        <s v="Modena"/>
        <s v="Modugno"/>
        <s v="Molano"/>
        <s v="Monopoli"/>
        <s v="Monreale"/>
        <s v="Monterotondo"/>
        <s v="Montesilvano"/>
        <s v="Monza"/>
        <s v="Mugnano di Napoli"/>
      </sharedItems>
    </cacheField>
    <cacheField name="[Measures].[Conteggio di Città]" caption="Conteggio di Città" numFmtId="0" hierarchy="64" level="32767"/>
  </cacheFields>
  <cacheHierarchies count="88">
    <cacheHierarchy uniqueName="[Dati_Tab].[Città]" caption="Città" attribute="1" defaultMemberUniqueName="[Dati_Tab].[Città].[All]" allUniqueName="[Dati_Tab].[Città].[All]" dimensionUniqueName="[Dati_Tab]" displayFolder="" count="0" memberValueDatatype="130" unbalanced="0"/>
    <cacheHierarchy uniqueName="[Dati_Tab].[Provincia]" caption="Provincia" attribute="1" defaultMemberUniqueName="[Dati_Tab].[Provincia].[All]" allUniqueName="[Dati_Tab].[Provincia].[All]" dimensionUniqueName="[Dati_Tab]" displayFolder="" count="0" memberValueDatatype="130" unbalanced="0"/>
    <cacheHierarchy uniqueName="[Dati_Tab].[Regione]" caption="Regione" attribute="1" defaultMemberUniqueName="[Dati_Tab].[Regione].[All]" allUniqueName="[Dati_Tab].[Regione].[All]" dimensionUniqueName="[Dati_Tab]" displayFolder="" count="0" memberValueDatatype="130" unbalanced="0"/>
    <cacheHierarchy uniqueName="[Dati_Tab].[Ordini]" caption="Ordini" attribute="1" defaultMemberUniqueName="[Dati_Tab].[Ordini].[All]" allUniqueName="[Dati_Tab].[Ordini].[All]" dimensionUniqueName="[Dati_Tab]" displayFolder="" count="0" memberValueDatatype="20" unbalanced="0"/>
    <cacheHierarchy uniqueName="[Dati_Tab].[Kg di Cibo Salvati]" caption="Kg di Cibo Salvati" attribute="1" defaultMemberUniqueName="[Dati_Tab].[Kg di Cibo Salvati].[All]" allUniqueName="[Dati_Tab].[Kg di Cibo Salvati].[All]" dimensionUniqueName="[Dati_Tab]" displayFolder="" count="0" memberValueDatatype="20" unbalanced="0"/>
    <cacheHierarchy uniqueName="[Dati_Tab].[Data di Nascita proprietario]" caption="Data di Nascita proprietario" attribute="1" time="1" defaultMemberUniqueName="[Dati_Tab].[Data di Nascita proprietario].[All]" allUniqueName="[Dati_Tab].[Data di Nascita proprietario].[All]" dimensionUniqueName="[Dati_Tab]" displayFolder="" count="0" memberValueDatatype="7" unbalanced="0"/>
    <cacheHierarchy uniqueName="[Dati_Tab].[Valutazione]" caption="Valutazione" attribute="1" defaultMemberUniqueName="[Dati_Tab].[Valutazione].[All]" allUniqueName="[Dati_Tab].[Valutazione].[All]" dimensionUniqueName="[Dati_Tab]" displayFolder="" count="0" memberValueDatatype="20" unbalanced="0"/>
    <cacheHierarchy uniqueName="[Dati_Tab].[Iscrizione Premium Attiva]" caption="Iscrizione Premium Attiva" attribute="1" defaultMemberUniqueName="[Dati_Tab].[Iscrizione Premium Attiva].[All]" allUniqueName="[Dati_Tab].[Iscrizione Premium Attiva].[All]" dimensionUniqueName="[Dati_Tab]" displayFolder="" count="0" memberValueDatatype="130" unbalanced="0"/>
    <cacheHierarchy uniqueName="[Dati_Tab].[Iscritti per + di 1 anno]" caption="Iscritti per + di 1 anno" attribute="1" defaultMemberUniqueName="[Dati_Tab].[Iscritti per + di 1 anno].[All]" allUniqueName="[Dati_Tab].[Iscritti per + di 1 anno].[All]" dimensionUniqueName="[Dati_Tab]" displayFolder="" count="0" memberValueDatatype="130" unbalanced="0"/>
    <cacheHierarchy uniqueName="[Dati_Tab].[Post Instagram con promozione servizio]" caption="Post Instagram con promozione servizio" attribute="1" defaultMemberUniqueName="[Dati_Tab].[Post Instagram con promozione servizio].[All]" allUniqueName="[Dati_Tab].[Post Instagram con promozione servizio].[All]" dimensionUniqueName="[Dati_Tab]" displayFolder="" count="0" memberValueDatatype="130" unbalanced="0"/>
    <cacheHierarchy uniqueName="[Dati_Tab].[Data di Nascita proprietario (anno)]" caption="Data di Nascita proprietario (anno)" attribute="1" defaultMemberUniqueName="[Dati_Tab].[Data di Nascita proprietario (anno)].[All]" allUniqueName="[Dati_Tab].[Data di Nascita proprietario (anno)].[All]" dimensionUniqueName="[Dati_Tab]" displayFolder="" count="0" memberValueDatatype="130" unbalanced="0"/>
    <cacheHierarchy uniqueName="[Dati_Tab].[Data di Nascita proprietario (mese)]" caption="Data di Nascita proprietario (mese)" attribute="1" defaultMemberUniqueName="[Dati_Tab].[Data di Nascita proprietario (mese)].[All]" allUniqueName="[Dati_Tab].[Data di Nascita proprietario (mese)].[All]" dimensionUniqueName="[Dati_Tab]" displayFolder="" count="0" memberValueDatatype="130" unbalanced="0"/>
    <cacheHierarchy uniqueName="[Intervallo].[ID - Attività]" caption="ID - Attività" attribute="1" defaultMemberUniqueName="[Intervallo].[ID - Attività].[All]" allUniqueName="[Intervallo].[ID - Attività].[All]" dimensionUniqueName="[Intervallo]" displayFolder="" count="0" memberValueDatatype="20" unbalanced="0"/>
    <cacheHierarchy uniqueName="[Intervallo].[Città]" caption="Città" attribute="1" defaultMemberUniqueName="[Intervallo].[Città].[All]" allUniqueName="[Intervallo].[Città].[All]" dimensionUniqueName="[Intervallo]" displayFolder="" count="2" memberValueDatatype="130" unbalanced="0">
      <fieldsUsage count="2">
        <fieldUsage x="-1"/>
        <fieldUsage x="0"/>
      </fieldsUsage>
    </cacheHierarchy>
    <cacheHierarchy uniqueName="[Intervallo].[Provincia]" caption="Provincia" attribute="1" defaultMemberUniqueName="[Intervallo].[Provincia].[All]" allUniqueName="[Intervallo].[Provincia].[All]" dimensionUniqueName="[Intervallo]" displayFolder="" count="0" memberValueDatatype="130" unbalanced="0"/>
    <cacheHierarchy uniqueName="[Intervallo].[Regione]" caption="Regione" attribute="1" defaultMemberUniqueName="[Intervallo].[Regione].[All]" allUniqueName="[Intervallo].[Regione].[All]" dimensionUniqueName="[Intervallo]" displayFolder="" count="0" memberValueDatatype="130" unbalanced="0"/>
    <cacheHierarchy uniqueName="[Intervallo].[Ordini]" caption="Ordini" attribute="1" defaultMemberUniqueName="[Intervallo].[Ordini].[All]" allUniqueName="[Intervallo].[Ordini].[All]" dimensionUniqueName="[Intervallo]" displayFolder="" count="0" memberValueDatatype="20" unbalanced="0"/>
    <cacheHierarchy uniqueName="[Intervallo].[Kg di Cibo Salvati]" caption="Kg di Cibo Salvati" attribute="1" defaultMemberUniqueName="[Intervallo].[Kg di Cibo Salvati].[All]" allUniqueName="[Intervallo].[Kg di Cibo Salvati].[All]" dimensionUniqueName="[Intervallo]" displayFolder="" count="0" memberValueDatatype="20" unbalanced="0"/>
    <cacheHierarchy uniqueName="[Intervallo].[Data di Nascita proprietario]" caption="Data di Nascita proprietario" attribute="1" time="1" defaultMemberUniqueName="[Intervallo].[Data di Nascita proprietario].[All]" allUniqueName="[Intervallo].[Data di Nascita proprietario].[All]" dimensionUniqueName="[Intervallo]" displayFolder="" count="0" memberValueDatatype="7" unbalanced="0"/>
    <cacheHierarchy uniqueName="[Intervallo].[Valutazione]" caption="Valutazione" attribute="1" defaultMemberUniqueName="[Intervallo].[Valutazione].[All]" allUniqueName="[Intervallo].[Valutazione].[All]" dimensionUniqueName="[Intervallo]" displayFolder="" count="0" memberValueDatatype="20" unbalanced="0"/>
    <cacheHierarchy uniqueName="[Intervallo].[Iscrizione Premium Attiva]" caption="Iscrizione Premium Attiva" attribute="1" defaultMemberUniqueName="[Intervallo].[Iscrizione Premium Attiva].[All]" allUniqueName="[Intervallo].[Iscrizione Premium Attiva].[All]" dimensionUniqueName="[Intervallo]" displayFolder="" count="0" memberValueDatatype="130" unbalanced="0"/>
    <cacheHierarchy uniqueName="[Intervallo].[Iscritti per + di 1 anno]" caption="Iscritti per + di 1 anno" attribute="1" defaultMemberUniqueName="[Intervallo].[Iscritti per + di 1 anno].[All]" allUniqueName="[Intervallo].[Iscritti per + di 1 anno].[All]" dimensionUniqueName="[Intervallo]" displayFolder="" count="0" memberValueDatatype="130" unbalanced="0"/>
    <cacheHierarchy uniqueName="[Intervallo].[Post Instagram con promozione servizio]" caption="Post Instagram con promozione servizio" attribute="1" defaultMemberUniqueName="[Intervallo].[Post Instagram con promozione servizio].[All]" allUniqueName="[Intervallo].[Post Instagram con promozione servizio].[All]" dimensionUniqueName="[Intervallo]" displayFolder="" count="0" memberValueDatatype="130" unbalanced="0"/>
    <cacheHierarchy uniqueName="[Intervallo].[Data di Nascita proprietario (anno)]" caption="Data di Nascita proprietario (anno)" attribute="1" defaultMemberUniqueName="[Intervallo].[Data di Nascita proprietario (anno)].[All]" allUniqueName="[Intervallo].[Data di Nascita proprietario (anno)].[All]" dimensionUniqueName="[Intervallo]" displayFolder="" count="0" memberValueDatatype="130" unbalanced="0"/>
    <cacheHierarchy uniqueName="[Intervallo].[Data di Nascita proprietario (trimestre)]" caption="Data di Nascita proprietario (trimestre)" attribute="1" defaultMemberUniqueName="[Intervallo].[Data di Nascita proprietario (trimestre)].[All]" allUniqueName="[Intervallo].[Data di Nascita proprietario (trimestre)].[All]" dimensionUniqueName="[Intervallo]" displayFolder="" count="0" memberValueDatatype="130" unbalanced="0"/>
    <cacheHierarchy uniqueName="[Intervallo].[Data di Nascita proprietario (mese)]" caption="Data di Nascita proprietario (mese)" attribute="1" defaultMemberUniqueName="[Intervallo].[Data di Nascita proprietario (mese)].[All]" allUniqueName="[Intervallo].[Data di Nascita proprietario (mese)].[All]" dimensionUniqueName="[Intervallo]" displayFolder="" count="0" memberValueDatatype="130" unbalanced="0"/>
    <cacheHierarchy uniqueName="[Intervallo 1].[Num]" caption="Num" attribute="1" defaultMemberUniqueName="[Intervallo 1].[Num].[All]" allUniqueName="[Intervallo 1].[Num].[All]" dimensionUniqueName="[Intervallo 1]" displayFolder="" count="0" memberValueDatatype="20" unbalanced="0"/>
    <cacheHierarchy uniqueName="[Intervallo 1].[ID - Attività]" caption="ID - Attività" attribute="1" defaultMemberUniqueName="[Intervallo 1].[ID - Attività].[All]" allUniqueName="[Intervallo 1].[ID - Attività].[All]" dimensionUniqueName="[Intervallo 1]" displayFolder="" count="0" memberValueDatatype="20" unbalanced="0"/>
    <cacheHierarchy uniqueName="[Intervallo 1].[Città]" caption="Città" attribute="1" defaultMemberUniqueName="[Intervallo 1].[Città].[All]" allUniqueName="[Intervallo 1].[Città].[All]" dimensionUniqueName="[Intervallo 1]" displayFolder="" count="0" memberValueDatatype="130" unbalanced="0"/>
    <cacheHierarchy uniqueName="[Intervallo 1].[Provincia]" caption="Provincia" attribute="1" defaultMemberUniqueName="[Intervallo 1].[Provincia].[All]" allUniqueName="[Intervallo 1].[Provincia].[All]" dimensionUniqueName="[Intervallo 1]" displayFolder="" count="0" memberValueDatatype="130" unbalanced="0"/>
    <cacheHierarchy uniqueName="[Intervallo 1].[Regione]" caption="Regione" attribute="1" defaultMemberUniqueName="[Intervallo 1].[Regione].[All]" allUniqueName="[Intervallo 1].[Regione].[All]" dimensionUniqueName="[Intervallo 1]" displayFolder="" count="0" memberValueDatatype="130" unbalanced="0"/>
    <cacheHierarchy uniqueName="[Intervallo 1].[Ordini]" caption="Ordini" attribute="1" defaultMemberUniqueName="[Intervallo 1].[Ordini].[All]" allUniqueName="[Intervallo 1].[Ordini].[All]" dimensionUniqueName="[Intervallo 1]" displayFolder="" count="0" memberValueDatatype="20" unbalanced="0"/>
    <cacheHierarchy uniqueName="[Intervallo 1].[Kg di Cibo Salvati]" caption="Kg di Cibo Salvati" attribute="1" defaultMemberUniqueName="[Intervallo 1].[Kg di Cibo Salvati].[All]" allUniqueName="[Intervallo 1].[Kg di Cibo Salvati].[All]" dimensionUniqueName="[Intervallo 1]" displayFolder="" count="0" memberValueDatatype="20" unbalanced="0"/>
    <cacheHierarchy uniqueName="[Intervallo 1].[Data di Nascita proprietario]" caption="Data di Nascita proprietario" attribute="1" time="1" defaultMemberUniqueName="[Intervallo 1].[Data di Nascita proprietario].[All]" allUniqueName="[Intervallo 1].[Data di Nascita proprietario].[All]" dimensionUniqueName="[Intervallo 1]" displayFolder="" count="0" memberValueDatatype="7" unbalanced="0"/>
    <cacheHierarchy uniqueName="[Intervallo 1].[Valutazione]" caption="Valutazione" attribute="1" defaultMemberUniqueName="[Intervallo 1].[Valutazione].[All]" allUniqueName="[Intervallo 1].[Valutazione].[All]" dimensionUniqueName="[Intervallo 1]" displayFolder="" count="0" memberValueDatatype="20" unbalanced="0"/>
    <cacheHierarchy uniqueName="[Intervallo 1].[Iscrizione Premium Attiva]" caption="Iscrizione Premium Attiva" attribute="1" defaultMemberUniqueName="[Intervallo 1].[Iscrizione Premium Attiva].[All]" allUniqueName="[Intervallo 1].[Iscrizione Premium Attiva].[All]" dimensionUniqueName="[Intervallo 1]" displayFolder="" count="0" memberValueDatatype="130" unbalanced="0"/>
    <cacheHierarchy uniqueName="[Intervallo 1].[Iscritti per + di 1 anno]" caption="Iscritti per + di 1 anno" attribute="1" defaultMemberUniqueName="[Intervallo 1].[Iscritti per + di 1 anno].[All]" allUniqueName="[Intervallo 1].[Iscritti per + di 1 anno].[All]" dimensionUniqueName="[Intervallo 1]" displayFolder="" count="0" memberValueDatatype="130" unbalanced="0"/>
    <cacheHierarchy uniqueName="[Intervallo 1].[Post Instagram con promozione servizio]" caption="Post Instagram con promozione servizio" attribute="1" defaultMemberUniqueName="[Intervallo 1].[Post Instagram con promozione servizio].[All]" allUniqueName="[Intervallo 1].[Post Instagram con promozione servizio].[All]" dimensionUniqueName="[Intervallo 1]" displayFolder="" count="0" memberValueDatatype="130" unbalanced="0"/>
    <cacheHierarchy uniqueName="[Intervallo 2].[ID - Attività]" caption="ID - Attività" attribute="1" defaultMemberUniqueName="[Intervallo 2].[ID - Attività].[All]" allUniqueName="[Intervallo 2].[ID - Attività].[All]" dimensionUniqueName="[Intervallo 2]" displayFolder="" count="0" memberValueDatatype="20" unbalanced="0"/>
    <cacheHierarchy uniqueName="[Intervallo 2].[Città]" caption="Città" attribute="1" defaultMemberUniqueName="[Intervallo 2].[Città].[All]" allUniqueName="[Intervallo 2].[Città].[All]" dimensionUniqueName="[Intervallo 2]" displayFolder="" count="0" memberValueDatatype="130" unbalanced="0"/>
    <cacheHierarchy uniqueName="[Intervallo 2].[Provincia]" caption="Provincia" attribute="1" defaultMemberUniqueName="[Intervallo 2].[Provincia].[All]" allUniqueName="[Intervallo 2].[Provincia].[All]" dimensionUniqueName="[Intervallo 2]" displayFolder="" count="0" memberValueDatatype="130" unbalanced="0"/>
    <cacheHierarchy uniqueName="[Intervallo 2].[Regione]" caption="Regione" attribute="1" defaultMemberUniqueName="[Intervallo 2].[Regione].[All]" allUniqueName="[Intervallo 2].[Regione].[All]" dimensionUniqueName="[Intervallo 2]" displayFolder="" count="0" memberValueDatatype="130" unbalanced="0"/>
    <cacheHierarchy uniqueName="[Intervallo 2].[Ordini]" caption="Ordini" attribute="1" defaultMemberUniqueName="[Intervallo 2].[Ordini].[All]" allUniqueName="[Intervallo 2].[Ordini].[All]" dimensionUniqueName="[Intervallo 2]" displayFolder="" count="0" memberValueDatatype="20" unbalanced="0"/>
    <cacheHierarchy uniqueName="[Intervallo 2].[Kg di Cibo Salvati]" caption="Kg di Cibo Salvati" attribute="1" defaultMemberUniqueName="[Intervallo 2].[Kg di Cibo Salvati].[All]" allUniqueName="[Intervallo 2].[Kg di Cibo Salvati].[All]" dimensionUniqueName="[Intervallo 2]" displayFolder="" count="0" memberValueDatatype="20" unbalanced="0"/>
    <cacheHierarchy uniqueName="[Intervallo 2].[Data di Nascita proprietario]" caption="Data di Nascita proprietario" attribute="1" time="1" defaultMemberUniqueName="[Intervallo 2].[Data di Nascita proprietario].[All]" allUniqueName="[Intervallo 2].[Data di Nascita proprietario].[All]" dimensionUniqueName="[Intervallo 2]" displayFolder="" count="0" memberValueDatatype="7" unbalanced="0"/>
    <cacheHierarchy uniqueName="[Intervallo 2].[Valutazione]" caption="Valutazione" attribute="1" defaultMemberUniqueName="[Intervallo 2].[Valutazione].[All]" allUniqueName="[Intervallo 2].[Valutazione].[All]" dimensionUniqueName="[Intervallo 2]" displayFolder="" count="0" memberValueDatatype="20" unbalanced="0"/>
    <cacheHierarchy uniqueName="[Intervallo 2].[Iscrizione Premium Attiva]" caption="Iscrizione Premium Attiva" attribute="1" defaultMemberUniqueName="[Intervallo 2].[Iscrizione Premium Attiva].[All]" allUniqueName="[Intervallo 2].[Iscrizione Premium Attiva].[All]" dimensionUniqueName="[Intervallo 2]" displayFolder="" count="0" memberValueDatatype="130" unbalanced="0"/>
    <cacheHierarchy uniqueName="[Intervallo 2].[Iscritti per + di 1 anno]" caption="Iscritti per + di 1 anno" attribute="1" defaultMemberUniqueName="[Intervallo 2].[Iscritti per + di 1 anno].[All]" allUniqueName="[Intervallo 2].[Iscritti per + di 1 anno].[All]" dimensionUniqueName="[Intervallo 2]" displayFolder="" count="0" memberValueDatatype="130" unbalanced="0"/>
    <cacheHierarchy uniqueName="[Intervallo 2].[Post Instagram con promozione servizio]" caption="Post Instagram con promozione servizio" attribute="1" defaultMemberUniqueName="[Intervallo 2].[Post Instagram con promozione servizio].[All]" allUniqueName="[Intervallo 2].[Post Instagram con promozione servizio].[All]" dimensionUniqueName="[Intervallo 2]" displayFolder="" count="0" memberValueDatatype="130" unbalanced="0"/>
    <cacheHierarchy uniqueName="[Intervallo 2].[Num]" caption="Num" attribute="1" defaultMemberUniqueName="[Intervallo 2].[Num].[All]" allUniqueName="[Intervallo 2].[Num].[All]" dimensionUniqueName="[Intervallo 2]" displayFolder="" count="0" memberValueDatatype="20" unbalanced="0"/>
    <cacheHierarchy uniqueName="[Intervallo 2].[Data di Nascita proprietario (anno)]" caption="Data di Nascita proprietario (anno)" attribute="1" defaultMemberUniqueName="[Intervallo 2].[Data di Nascita proprietario (anno)].[All]" allUniqueName="[Intervallo 2].[Data di Nascita proprietario (anno)].[All]" dimensionUniqueName="[Intervallo 2]" displayFolder="" count="0" memberValueDatatype="130" unbalanced="0"/>
    <cacheHierarchy uniqueName="[Intervallo 2].[Data di Nascita proprietario (trimestre)]" caption="Data di Nascita proprietario (trimestre)" attribute="1" defaultMemberUniqueName="[Intervallo 2].[Data di Nascita proprietario (trimestre)].[All]" allUniqueName="[Intervallo 2].[Data di Nascita proprietario (trimestre)].[All]" dimensionUniqueName="[Intervallo 2]" displayFolder="" count="0" memberValueDatatype="130" unbalanced="0"/>
    <cacheHierarchy uniqueName="[Intervallo 2].[Data di Nascita proprietario (mese)]" caption="Data di Nascita proprietario (mese)" attribute="1" defaultMemberUniqueName="[Intervallo 2].[Data di Nascita proprietario (mese)].[All]" allUniqueName="[Intervallo 2].[Data di Nascita proprietario (mese)].[All]" dimensionUniqueName="[Intervallo 2]" displayFolder="" count="0" memberValueDatatype="130" unbalanced="0"/>
    <cacheHierarchy uniqueName="[Dati_Tab].[Data di Nascita proprietario (indice mese)]" caption="Data di Nascita proprietario (indice mese)" attribute="1" defaultMemberUniqueName="[Dati_Tab].[Data di Nascita proprietario (indice mese)].[All]" allUniqueName="[Dati_Tab].[Data di Nascita proprietario (indice mese)].[All]" dimensionUniqueName="[Dati_Tab]" displayFolder="" count="0" memberValueDatatype="20" unbalanced="0" hidden="1"/>
    <cacheHierarchy uniqueName="[Intervallo].[Data di Nascita proprietario (indice mese)]" caption="Data di Nascita proprietario (indice mese)" attribute="1" defaultMemberUniqueName="[Intervallo].[Data di Nascita proprietario (indice mese)].[All]" allUniqueName="[Intervallo].[Data di Nascita proprietario (indice mese)].[All]" dimensionUniqueName="[Intervallo]" displayFolder="" count="0" memberValueDatatype="20" unbalanced="0" hidden="1"/>
    <cacheHierarchy uniqueName="[Intervallo 2].[Data di Nascita proprietario (indice mese)]" caption="Data di Nascita proprietario (indice mese)" attribute="1" defaultMemberUniqueName="[Intervallo 2].[Data di Nascita proprietario (indice mese)].[All]" allUniqueName="[Intervallo 2].[Data di Nascita proprietario (indice mese)].[All]" dimensionUniqueName="[Intervallo 2]" displayFolder="" count="0" memberValueDatatype="20" unbalanced="0" hidden="1"/>
    <cacheHierarchy uniqueName="[Measures].[__XL_Count Intervallo]" caption="__XL_Count Intervallo" measure="1" displayFolder="" measureGroup="Intervallo" count="0" hidden="1"/>
    <cacheHierarchy uniqueName="[Measures].[__XL_Count Intervallo 1]" caption="__XL_Count Intervallo 1" measure="1" displayFolder="" measureGroup="Intervallo 1" count="0" hidden="1"/>
    <cacheHierarchy uniqueName="[Measures].[__XL_Count Intervallo 2]" caption="__XL_Count Intervallo 2" measure="1" displayFolder="" measureGroup="Intervallo 2" count="0" hidden="1"/>
    <cacheHierarchy uniqueName="[Measures].[__XL_Count Dati_Tab]" caption="__XL_Count Dati_Tab" measure="1" displayFolder="" measureGroup="Dati_Tab" count="0" hidden="1"/>
    <cacheHierarchy uniqueName="[Measures].[__No measures defined]" caption="__No measures defined" measure="1" displayFolder="" count="0" hidden="1"/>
    <cacheHierarchy uniqueName="[Measures].[Somma di ID - Attività]" caption="Somma di ID - Attività" measure="1" displayFolder="" measureGroup="Intervall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di ID - Attività]" caption="Distinct Count di ID - Attività" measure="1" displayFolder="" measureGroup="Intervall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ID - Attività]" caption="Conteggio di ID - Attività" measure="1" displayFolder="" measureGroup="Intervall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Città]" caption="Conteggio di Città" measure="1" displayFolder="" measureGroup="Intervall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di Città]" caption="Distinct Count di Città" measure="1" displayFolder="" measureGroup="Intervall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ma di Kg di Cibo Salvati]" caption="Somma di Kg di Cibo Salvati" measure="1" displayFolder="" measureGroup="Intervallo 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nteggio di Data di Nascita proprietario]" caption="Conteggio di Data di Nascita proprietario" measure="1" displayFolder="" measureGroup="Intervallo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ma di Kg di Cibo Salvati 2]" caption="Somma di Kg di Cibo Salvati 2" measure="1" displayFolder="" measureGroup="Intervallo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ma di Ordini]" caption="Somma di Ordini" measure="1" displayFolder="" measureGroup="Intervall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nteggio di Ordini]" caption="Conteggio di Ordini" measure="1" displayFolder="" measureGroup="Intervall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edia di Ordini]" caption="Media di Ordini" measure="1" displayFolder="" measureGroup="Intervall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a di ID - Attività 2]" caption="Somma di ID - Attività 2" measure="1" displayFolder="" measureGroup="Intervallo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nteggio di ID - Attività 2]" caption="Conteggio di ID - Attività 2" measure="1" displayFolder="" measureGroup="Intervallo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Distinct Count di ID - Attività 2]" caption="Distinct Count di ID - Attività 2" measure="1" displayFolder="" measureGroup="Intervallo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nteggio di Data di Nascita proprietario 2]" caption="Conteggio di Data di Nascita proprietario 2" measure="1" displayFolder="" measureGroup="Intervallo 2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omma di ID - Attività 3]" caption="Somma di ID - Attività 3" measure="1" displayFolder="" measureGroup="Intervallo 2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nteggio di ID - Attività 3]" caption="Conteggio di ID - Attività 3" measure="1" displayFolder="" measureGroup="Intervallo 2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omma di Ordini 2]" caption="Somma di Ordini 2" measure="1" displayFolder="" measureGroup="Intervallo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Media di Ordini 2]" caption="Media di Ordini 2" measure="1" displayFolder="" measureGroup="Intervallo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nteggio di Ordini 2]" caption="Conteggio di Ordini 2" measure="1" displayFolder="" measureGroup="Intervallo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omma di Kg di Cibo Salvati 3]" caption="Somma di Kg di Cibo Salvati 3" measure="1" displayFolder="" measureGroup="Dati_Tab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Data di Nascita proprietario 3]" caption="Conteggio di Data di Nascita proprietario 3" measure="1" displayFolder="" measureGroup="Dati_Tab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ma di Ordini 3]" caption="Somma di Ordini 3" measure="1" displayFolder="" measureGroup="Dati_Tab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edia di Ordini 3]" caption="Media di Ordini 3" measure="1" displayFolder="" measureGroup="Dati_Tab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imo di Kg di Cibo Salvati]" caption="Minimo di Kg di Cibo Salvati" measure="1" displayFolder="" measureGroup="Dati_Tab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Ordini 3]" caption="Conteggio di Ordini 3" measure="1" displayFolder="" measureGroup="Dati_Tab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Iscrizione Premium Attiva]" caption="Conteggio di Iscrizione Premium Attiva" measure="1" displayFolder="" measureGroup="Dati_Tab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5">
    <dimension name="Dati_Tab" uniqueName="[Dati_Tab]" caption="Dati_Tab"/>
    <dimension name="Intervallo" uniqueName="[Intervallo]" caption="Intervallo"/>
    <dimension name="Intervallo 1" uniqueName="[Intervallo 1]" caption="Intervallo 1"/>
    <dimension name="Intervallo 2" uniqueName="[Intervallo 2]" caption="Intervallo 2"/>
    <dimension measure="1" name="Measures" uniqueName="[Measures]" caption="Measures"/>
  </dimensions>
  <measureGroups count="4">
    <measureGroup name="Dati_Tab" caption="Dati_Tab"/>
    <measureGroup name="Intervallo" caption="Intervallo"/>
    <measureGroup name="Intervallo 1" caption="Intervallo 1"/>
    <measureGroup name="Intervallo 2" caption="Intervallo 2"/>
  </measureGroups>
  <maps count="4">
    <map measureGroup="0" dimension="0"/>
    <map measureGroup="1" dimension="1"/>
    <map measureGroup="2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Broke" refreshedDate="45083.698346412035" backgroundQuery="1" createdVersion="8" refreshedVersion="8" minRefreshableVersion="3" recordCount="0" supportSubquery="1" supportAdvancedDrill="1" xr:uid="{583DD730-C5D7-4CD8-AFD8-CD3A1CEEE0FE}">
  <cacheSource type="external" connectionId="2"/>
  <cacheFields count="2">
    <cacheField name="[Measures].[Conteggio di ID - Attività 3]" caption="Conteggio di ID - Attività 3" numFmtId="0" hierarchy="77" level="32767"/>
    <cacheField name="[Intervallo 2].[Data di Nascita proprietario (anno)].[Data di Nascita proprietario (anno)]" caption="Data di Nascita proprietario (anno)" numFmtId="0" hierarchy="50" level="1">
      <sharedItems count="42">
        <s v="1954"/>
        <s v="1955"/>
        <s v="1956"/>
        <s v="1957"/>
        <s v="1958"/>
        <s v="1959"/>
        <s v="1960"/>
        <s v="1961"/>
        <s v="1962"/>
        <s v="1963"/>
        <s v="1964"/>
        <s v="1965"/>
        <s v="1966"/>
        <s v="1967"/>
        <s v="1968"/>
        <s v="1969"/>
        <s v="1970"/>
        <s v="1971"/>
        <s v="1972"/>
        <s v="1973"/>
        <s v="1974"/>
        <s v="1975"/>
        <s v="1976"/>
        <s v="1977"/>
        <s v="1978"/>
        <s v="1979"/>
        <s v="1980"/>
        <s v="1981"/>
        <s v="1982"/>
        <s v="1983"/>
        <s v="1984"/>
        <s v="1985"/>
        <s v="1986"/>
        <s v="1987"/>
        <s v="1988"/>
        <s v="1989"/>
        <s v="1990"/>
        <s v="1991"/>
        <s v="1992"/>
        <s v="1993"/>
        <s v="1994"/>
        <s v="1995"/>
      </sharedItems>
    </cacheField>
  </cacheFields>
  <cacheHierarchies count="88">
    <cacheHierarchy uniqueName="[Dati_Tab].[Città]" caption="Città" attribute="1" defaultMemberUniqueName="[Dati_Tab].[Città].[All]" allUniqueName="[Dati_Tab].[Città].[All]" dimensionUniqueName="[Dati_Tab]" displayFolder="" count="0" memberValueDatatype="130" unbalanced="0"/>
    <cacheHierarchy uniqueName="[Dati_Tab].[Provincia]" caption="Provincia" attribute="1" defaultMemberUniqueName="[Dati_Tab].[Provincia].[All]" allUniqueName="[Dati_Tab].[Provincia].[All]" dimensionUniqueName="[Dati_Tab]" displayFolder="" count="0" memberValueDatatype="130" unbalanced="0"/>
    <cacheHierarchy uniqueName="[Dati_Tab].[Regione]" caption="Regione" attribute="1" defaultMemberUniqueName="[Dati_Tab].[Regione].[All]" allUniqueName="[Dati_Tab].[Regione].[All]" dimensionUniqueName="[Dati_Tab]" displayFolder="" count="0" memberValueDatatype="130" unbalanced="0"/>
    <cacheHierarchy uniqueName="[Dati_Tab].[Ordini]" caption="Ordini" attribute="1" defaultMemberUniqueName="[Dati_Tab].[Ordini].[All]" allUniqueName="[Dati_Tab].[Ordini].[All]" dimensionUniqueName="[Dati_Tab]" displayFolder="" count="0" memberValueDatatype="20" unbalanced="0"/>
    <cacheHierarchy uniqueName="[Dati_Tab].[Kg di Cibo Salvati]" caption="Kg di Cibo Salvati" attribute="1" defaultMemberUniqueName="[Dati_Tab].[Kg di Cibo Salvati].[All]" allUniqueName="[Dati_Tab].[Kg di Cibo Salvati].[All]" dimensionUniqueName="[Dati_Tab]" displayFolder="" count="0" memberValueDatatype="20" unbalanced="0"/>
    <cacheHierarchy uniqueName="[Dati_Tab].[Data di Nascita proprietario]" caption="Data di Nascita proprietario" attribute="1" time="1" defaultMemberUniqueName="[Dati_Tab].[Data di Nascita proprietario].[All]" allUniqueName="[Dati_Tab].[Data di Nascita proprietario].[All]" dimensionUniqueName="[Dati_Tab]" displayFolder="" count="0" memberValueDatatype="7" unbalanced="0"/>
    <cacheHierarchy uniqueName="[Dati_Tab].[Valutazione]" caption="Valutazione" attribute="1" defaultMemberUniqueName="[Dati_Tab].[Valutazione].[All]" allUniqueName="[Dati_Tab].[Valutazione].[All]" dimensionUniqueName="[Dati_Tab]" displayFolder="" count="0" memberValueDatatype="20" unbalanced="0"/>
    <cacheHierarchy uniqueName="[Dati_Tab].[Iscrizione Premium Attiva]" caption="Iscrizione Premium Attiva" attribute="1" defaultMemberUniqueName="[Dati_Tab].[Iscrizione Premium Attiva].[All]" allUniqueName="[Dati_Tab].[Iscrizione Premium Attiva].[All]" dimensionUniqueName="[Dati_Tab]" displayFolder="" count="0" memberValueDatatype="130" unbalanced="0"/>
    <cacheHierarchy uniqueName="[Dati_Tab].[Iscritti per + di 1 anno]" caption="Iscritti per + di 1 anno" attribute="1" defaultMemberUniqueName="[Dati_Tab].[Iscritti per + di 1 anno].[All]" allUniqueName="[Dati_Tab].[Iscritti per + di 1 anno].[All]" dimensionUniqueName="[Dati_Tab]" displayFolder="" count="0" memberValueDatatype="130" unbalanced="0"/>
    <cacheHierarchy uniqueName="[Dati_Tab].[Post Instagram con promozione servizio]" caption="Post Instagram con promozione servizio" attribute="1" defaultMemberUniqueName="[Dati_Tab].[Post Instagram con promozione servizio].[All]" allUniqueName="[Dati_Tab].[Post Instagram con promozione servizio].[All]" dimensionUniqueName="[Dati_Tab]" displayFolder="" count="0" memberValueDatatype="130" unbalanced="0"/>
    <cacheHierarchy uniqueName="[Dati_Tab].[Data di Nascita proprietario (anno)]" caption="Data di Nascita proprietario (anno)" attribute="1" defaultMemberUniqueName="[Dati_Tab].[Data di Nascita proprietario (anno)].[All]" allUniqueName="[Dati_Tab].[Data di Nascita proprietario (anno)].[All]" dimensionUniqueName="[Dati_Tab]" displayFolder="" count="0" memberValueDatatype="130" unbalanced="0"/>
    <cacheHierarchy uniqueName="[Dati_Tab].[Data di Nascita proprietario (mese)]" caption="Data di Nascita proprietario (mese)" attribute="1" defaultMemberUniqueName="[Dati_Tab].[Data di Nascita proprietario (mese)].[All]" allUniqueName="[Dati_Tab].[Data di Nascita proprietario (mese)].[All]" dimensionUniqueName="[Dati_Tab]" displayFolder="" count="0" memberValueDatatype="130" unbalanced="0"/>
    <cacheHierarchy uniqueName="[Intervallo].[ID - Attività]" caption="ID - Attività" attribute="1" defaultMemberUniqueName="[Intervallo].[ID - Attività].[All]" allUniqueName="[Intervallo].[ID - Attività].[All]" dimensionUniqueName="[Intervallo]" displayFolder="" count="0" memberValueDatatype="20" unbalanced="0"/>
    <cacheHierarchy uniqueName="[Intervallo].[Città]" caption="Città" attribute="1" defaultMemberUniqueName="[Intervallo].[Città].[All]" allUniqueName="[Intervallo].[Città].[All]" dimensionUniqueName="[Intervallo]" displayFolder="" count="0" memberValueDatatype="130" unbalanced="0"/>
    <cacheHierarchy uniqueName="[Intervallo].[Provincia]" caption="Provincia" attribute="1" defaultMemberUniqueName="[Intervallo].[Provincia].[All]" allUniqueName="[Intervallo].[Provincia].[All]" dimensionUniqueName="[Intervallo]" displayFolder="" count="0" memberValueDatatype="130" unbalanced="0"/>
    <cacheHierarchy uniqueName="[Intervallo].[Regione]" caption="Regione" attribute="1" defaultMemberUniqueName="[Intervallo].[Regione].[All]" allUniqueName="[Intervallo].[Regione].[All]" dimensionUniqueName="[Intervallo]" displayFolder="" count="0" memberValueDatatype="130" unbalanced="0"/>
    <cacheHierarchy uniqueName="[Intervallo].[Ordini]" caption="Ordini" attribute="1" defaultMemberUniqueName="[Intervallo].[Ordini].[All]" allUniqueName="[Intervallo].[Ordini].[All]" dimensionUniqueName="[Intervallo]" displayFolder="" count="0" memberValueDatatype="20" unbalanced="0"/>
    <cacheHierarchy uniqueName="[Intervallo].[Kg di Cibo Salvati]" caption="Kg di Cibo Salvati" attribute="1" defaultMemberUniqueName="[Intervallo].[Kg di Cibo Salvati].[All]" allUniqueName="[Intervallo].[Kg di Cibo Salvati].[All]" dimensionUniqueName="[Intervallo]" displayFolder="" count="0" memberValueDatatype="20" unbalanced="0"/>
    <cacheHierarchy uniqueName="[Intervallo].[Data di Nascita proprietario]" caption="Data di Nascita proprietario" attribute="1" time="1" defaultMemberUniqueName="[Intervallo].[Data di Nascita proprietario].[All]" allUniqueName="[Intervallo].[Data di Nascita proprietario].[All]" dimensionUniqueName="[Intervallo]" displayFolder="" count="0" memberValueDatatype="7" unbalanced="0"/>
    <cacheHierarchy uniqueName="[Intervallo].[Valutazione]" caption="Valutazione" attribute="1" defaultMemberUniqueName="[Intervallo].[Valutazione].[All]" allUniqueName="[Intervallo].[Valutazione].[All]" dimensionUniqueName="[Intervallo]" displayFolder="" count="0" memberValueDatatype="20" unbalanced="0"/>
    <cacheHierarchy uniqueName="[Intervallo].[Iscrizione Premium Attiva]" caption="Iscrizione Premium Attiva" attribute="1" defaultMemberUniqueName="[Intervallo].[Iscrizione Premium Attiva].[All]" allUniqueName="[Intervallo].[Iscrizione Premium Attiva].[All]" dimensionUniqueName="[Intervallo]" displayFolder="" count="0" memberValueDatatype="130" unbalanced="0"/>
    <cacheHierarchy uniqueName="[Intervallo].[Iscritti per + di 1 anno]" caption="Iscritti per + di 1 anno" attribute="1" defaultMemberUniqueName="[Intervallo].[Iscritti per + di 1 anno].[All]" allUniqueName="[Intervallo].[Iscritti per + di 1 anno].[All]" dimensionUniqueName="[Intervallo]" displayFolder="" count="0" memberValueDatatype="130" unbalanced="0"/>
    <cacheHierarchy uniqueName="[Intervallo].[Post Instagram con promozione servizio]" caption="Post Instagram con promozione servizio" attribute="1" defaultMemberUniqueName="[Intervallo].[Post Instagram con promozione servizio].[All]" allUniqueName="[Intervallo].[Post Instagram con promozione servizio].[All]" dimensionUniqueName="[Intervallo]" displayFolder="" count="0" memberValueDatatype="130" unbalanced="0"/>
    <cacheHierarchy uniqueName="[Intervallo].[Data di Nascita proprietario (anno)]" caption="Data di Nascita proprietario (anno)" attribute="1" defaultMemberUniqueName="[Intervallo].[Data di Nascita proprietario (anno)].[All]" allUniqueName="[Intervallo].[Data di Nascita proprietario (anno)].[All]" dimensionUniqueName="[Intervallo]" displayFolder="" count="0" memberValueDatatype="130" unbalanced="0"/>
    <cacheHierarchy uniqueName="[Intervallo].[Data di Nascita proprietario (trimestre)]" caption="Data di Nascita proprietario (trimestre)" attribute="1" defaultMemberUniqueName="[Intervallo].[Data di Nascita proprietario (trimestre)].[All]" allUniqueName="[Intervallo].[Data di Nascita proprietario (trimestre)].[All]" dimensionUniqueName="[Intervallo]" displayFolder="" count="0" memberValueDatatype="130" unbalanced="0"/>
    <cacheHierarchy uniqueName="[Intervallo].[Data di Nascita proprietario (mese)]" caption="Data di Nascita proprietario (mese)" attribute="1" defaultMemberUniqueName="[Intervallo].[Data di Nascita proprietario (mese)].[All]" allUniqueName="[Intervallo].[Data di Nascita proprietario (mese)].[All]" dimensionUniqueName="[Intervallo]" displayFolder="" count="0" memberValueDatatype="130" unbalanced="0"/>
    <cacheHierarchy uniqueName="[Intervallo 1].[Num]" caption="Num" attribute="1" defaultMemberUniqueName="[Intervallo 1].[Num].[All]" allUniqueName="[Intervallo 1].[Num].[All]" dimensionUniqueName="[Intervallo 1]" displayFolder="" count="0" memberValueDatatype="20" unbalanced="0"/>
    <cacheHierarchy uniqueName="[Intervallo 1].[ID - Attività]" caption="ID - Attività" attribute="1" defaultMemberUniqueName="[Intervallo 1].[ID - Attività].[All]" allUniqueName="[Intervallo 1].[ID - Attività].[All]" dimensionUniqueName="[Intervallo 1]" displayFolder="" count="0" memberValueDatatype="20" unbalanced="0"/>
    <cacheHierarchy uniqueName="[Intervallo 1].[Città]" caption="Città" attribute="1" defaultMemberUniqueName="[Intervallo 1].[Città].[All]" allUniqueName="[Intervallo 1].[Città].[All]" dimensionUniqueName="[Intervallo 1]" displayFolder="" count="0" memberValueDatatype="130" unbalanced="0"/>
    <cacheHierarchy uniqueName="[Intervallo 1].[Provincia]" caption="Provincia" attribute="1" defaultMemberUniqueName="[Intervallo 1].[Provincia].[All]" allUniqueName="[Intervallo 1].[Provincia].[All]" dimensionUniqueName="[Intervallo 1]" displayFolder="" count="0" memberValueDatatype="130" unbalanced="0"/>
    <cacheHierarchy uniqueName="[Intervallo 1].[Regione]" caption="Regione" attribute="1" defaultMemberUniqueName="[Intervallo 1].[Regione].[All]" allUniqueName="[Intervallo 1].[Regione].[All]" dimensionUniqueName="[Intervallo 1]" displayFolder="" count="0" memberValueDatatype="130" unbalanced="0"/>
    <cacheHierarchy uniqueName="[Intervallo 1].[Ordini]" caption="Ordini" attribute="1" defaultMemberUniqueName="[Intervallo 1].[Ordini].[All]" allUniqueName="[Intervallo 1].[Ordini].[All]" dimensionUniqueName="[Intervallo 1]" displayFolder="" count="0" memberValueDatatype="20" unbalanced="0"/>
    <cacheHierarchy uniqueName="[Intervallo 1].[Kg di Cibo Salvati]" caption="Kg di Cibo Salvati" attribute="1" defaultMemberUniqueName="[Intervallo 1].[Kg di Cibo Salvati].[All]" allUniqueName="[Intervallo 1].[Kg di Cibo Salvati].[All]" dimensionUniqueName="[Intervallo 1]" displayFolder="" count="0" memberValueDatatype="20" unbalanced="0"/>
    <cacheHierarchy uniqueName="[Intervallo 1].[Data di Nascita proprietario]" caption="Data di Nascita proprietario" attribute="1" time="1" defaultMemberUniqueName="[Intervallo 1].[Data di Nascita proprietario].[All]" allUniqueName="[Intervallo 1].[Data di Nascita proprietario].[All]" dimensionUniqueName="[Intervallo 1]" displayFolder="" count="0" memberValueDatatype="7" unbalanced="0"/>
    <cacheHierarchy uniqueName="[Intervallo 1].[Valutazione]" caption="Valutazione" attribute="1" defaultMemberUniqueName="[Intervallo 1].[Valutazione].[All]" allUniqueName="[Intervallo 1].[Valutazione].[All]" dimensionUniqueName="[Intervallo 1]" displayFolder="" count="0" memberValueDatatype="20" unbalanced="0"/>
    <cacheHierarchy uniqueName="[Intervallo 1].[Iscrizione Premium Attiva]" caption="Iscrizione Premium Attiva" attribute="1" defaultMemberUniqueName="[Intervallo 1].[Iscrizione Premium Attiva].[All]" allUniqueName="[Intervallo 1].[Iscrizione Premium Attiva].[All]" dimensionUniqueName="[Intervallo 1]" displayFolder="" count="0" memberValueDatatype="130" unbalanced="0"/>
    <cacheHierarchy uniqueName="[Intervallo 1].[Iscritti per + di 1 anno]" caption="Iscritti per + di 1 anno" attribute="1" defaultMemberUniqueName="[Intervallo 1].[Iscritti per + di 1 anno].[All]" allUniqueName="[Intervallo 1].[Iscritti per + di 1 anno].[All]" dimensionUniqueName="[Intervallo 1]" displayFolder="" count="0" memberValueDatatype="130" unbalanced="0"/>
    <cacheHierarchy uniqueName="[Intervallo 1].[Post Instagram con promozione servizio]" caption="Post Instagram con promozione servizio" attribute="1" defaultMemberUniqueName="[Intervallo 1].[Post Instagram con promozione servizio].[All]" allUniqueName="[Intervallo 1].[Post Instagram con promozione servizio].[All]" dimensionUniqueName="[Intervallo 1]" displayFolder="" count="0" memberValueDatatype="130" unbalanced="0"/>
    <cacheHierarchy uniqueName="[Intervallo 2].[ID - Attività]" caption="ID - Attività" attribute="1" defaultMemberUniqueName="[Intervallo 2].[ID - Attività].[All]" allUniqueName="[Intervallo 2].[ID - Attività].[All]" dimensionUniqueName="[Intervallo 2]" displayFolder="" count="0" memberValueDatatype="20" unbalanced="0"/>
    <cacheHierarchy uniqueName="[Intervallo 2].[Città]" caption="Città" attribute="1" defaultMemberUniqueName="[Intervallo 2].[Città].[All]" allUniqueName="[Intervallo 2].[Città].[All]" dimensionUniqueName="[Intervallo 2]" displayFolder="" count="0" memberValueDatatype="130" unbalanced="0"/>
    <cacheHierarchy uniqueName="[Intervallo 2].[Provincia]" caption="Provincia" attribute="1" defaultMemberUniqueName="[Intervallo 2].[Provincia].[All]" allUniqueName="[Intervallo 2].[Provincia].[All]" dimensionUniqueName="[Intervallo 2]" displayFolder="" count="0" memberValueDatatype="130" unbalanced="0"/>
    <cacheHierarchy uniqueName="[Intervallo 2].[Regione]" caption="Regione" attribute="1" defaultMemberUniqueName="[Intervallo 2].[Regione].[All]" allUniqueName="[Intervallo 2].[Regione].[All]" dimensionUniqueName="[Intervallo 2]" displayFolder="" count="0" memberValueDatatype="130" unbalanced="0"/>
    <cacheHierarchy uniqueName="[Intervallo 2].[Ordini]" caption="Ordini" attribute="1" defaultMemberUniqueName="[Intervallo 2].[Ordini].[All]" allUniqueName="[Intervallo 2].[Ordini].[All]" dimensionUniqueName="[Intervallo 2]" displayFolder="" count="0" memberValueDatatype="20" unbalanced="0"/>
    <cacheHierarchy uniqueName="[Intervallo 2].[Kg di Cibo Salvati]" caption="Kg di Cibo Salvati" attribute="1" defaultMemberUniqueName="[Intervallo 2].[Kg di Cibo Salvati].[All]" allUniqueName="[Intervallo 2].[Kg di Cibo Salvati].[All]" dimensionUniqueName="[Intervallo 2]" displayFolder="" count="0" memberValueDatatype="20" unbalanced="0"/>
    <cacheHierarchy uniqueName="[Intervallo 2].[Data di Nascita proprietario]" caption="Data di Nascita proprietario" attribute="1" time="1" defaultMemberUniqueName="[Intervallo 2].[Data di Nascita proprietario].[All]" allUniqueName="[Intervallo 2].[Data di Nascita proprietario].[All]" dimensionUniqueName="[Intervallo 2]" displayFolder="" count="0" memberValueDatatype="7" unbalanced="0"/>
    <cacheHierarchy uniqueName="[Intervallo 2].[Valutazione]" caption="Valutazione" attribute="1" defaultMemberUniqueName="[Intervallo 2].[Valutazione].[All]" allUniqueName="[Intervallo 2].[Valutazione].[All]" dimensionUniqueName="[Intervallo 2]" displayFolder="" count="0" memberValueDatatype="20" unbalanced="0"/>
    <cacheHierarchy uniqueName="[Intervallo 2].[Iscrizione Premium Attiva]" caption="Iscrizione Premium Attiva" attribute="1" defaultMemberUniqueName="[Intervallo 2].[Iscrizione Premium Attiva].[All]" allUniqueName="[Intervallo 2].[Iscrizione Premium Attiva].[All]" dimensionUniqueName="[Intervallo 2]" displayFolder="" count="0" memberValueDatatype="130" unbalanced="0"/>
    <cacheHierarchy uniqueName="[Intervallo 2].[Iscritti per + di 1 anno]" caption="Iscritti per + di 1 anno" attribute="1" defaultMemberUniqueName="[Intervallo 2].[Iscritti per + di 1 anno].[All]" allUniqueName="[Intervallo 2].[Iscritti per + di 1 anno].[All]" dimensionUniqueName="[Intervallo 2]" displayFolder="" count="0" memberValueDatatype="130" unbalanced="0"/>
    <cacheHierarchy uniqueName="[Intervallo 2].[Post Instagram con promozione servizio]" caption="Post Instagram con promozione servizio" attribute="1" defaultMemberUniqueName="[Intervallo 2].[Post Instagram con promozione servizio].[All]" allUniqueName="[Intervallo 2].[Post Instagram con promozione servizio].[All]" dimensionUniqueName="[Intervallo 2]" displayFolder="" count="0" memberValueDatatype="130" unbalanced="0"/>
    <cacheHierarchy uniqueName="[Intervallo 2].[Num]" caption="Num" attribute="1" defaultMemberUniqueName="[Intervallo 2].[Num].[All]" allUniqueName="[Intervallo 2].[Num].[All]" dimensionUniqueName="[Intervallo 2]" displayFolder="" count="0" memberValueDatatype="20" unbalanced="0"/>
    <cacheHierarchy uniqueName="[Intervallo 2].[Data di Nascita proprietario (anno)]" caption="Data di Nascita proprietario (anno)" attribute="1" defaultMemberUniqueName="[Intervallo 2].[Data di Nascita proprietario (anno)].[All]" allUniqueName="[Intervallo 2].[Data di Nascita proprietario (anno)].[All]" dimensionUniqueName="[Intervallo 2]" displayFolder="" count="2" memberValueDatatype="130" unbalanced="0">
      <fieldsUsage count="2">
        <fieldUsage x="-1"/>
        <fieldUsage x="1"/>
      </fieldsUsage>
    </cacheHierarchy>
    <cacheHierarchy uniqueName="[Intervallo 2].[Data di Nascita proprietario (trimestre)]" caption="Data di Nascita proprietario (trimestre)" attribute="1" defaultMemberUniqueName="[Intervallo 2].[Data di Nascita proprietario (trimestre)].[All]" allUniqueName="[Intervallo 2].[Data di Nascita proprietario (trimestre)].[All]" dimensionUniqueName="[Intervallo 2]" displayFolder="" count="0" memberValueDatatype="130" unbalanced="0"/>
    <cacheHierarchy uniqueName="[Intervallo 2].[Data di Nascita proprietario (mese)]" caption="Data di Nascita proprietario (mese)" attribute="1" defaultMemberUniqueName="[Intervallo 2].[Data di Nascita proprietario (mese)].[All]" allUniqueName="[Intervallo 2].[Data di Nascita proprietario (mese)].[All]" dimensionUniqueName="[Intervallo 2]" displayFolder="" count="0" memberValueDatatype="130" unbalanced="0"/>
    <cacheHierarchy uniqueName="[Dati_Tab].[Data di Nascita proprietario (indice mese)]" caption="Data di Nascita proprietario (indice mese)" attribute="1" defaultMemberUniqueName="[Dati_Tab].[Data di Nascita proprietario (indice mese)].[All]" allUniqueName="[Dati_Tab].[Data di Nascita proprietario (indice mese)].[All]" dimensionUniqueName="[Dati_Tab]" displayFolder="" count="0" memberValueDatatype="20" unbalanced="0" hidden="1"/>
    <cacheHierarchy uniqueName="[Intervallo].[Data di Nascita proprietario (indice mese)]" caption="Data di Nascita proprietario (indice mese)" attribute="1" defaultMemberUniqueName="[Intervallo].[Data di Nascita proprietario (indice mese)].[All]" allUniqueName="[Intervallo].[Data di Nascita proprietario (indice mese)].[All]" dimensionUniqueName="[Intervallo]" displayFolder="" count="0" memberValueDatatype="20" unbalanced="0" hidden="1"/>
    <cacheHierarchy uniqueName="[Intervallo 2].[Data di Nascita proprietario (indice mese)]" caption="Data di Nascita proprietario (indice mese)" attribute="1" defaultMemberUniqueName="[Intervallo 2].[Data di Nascita proprietario (indice mese)].[All]" allUniqueName="[Intervallo 2].[Data di Nascita proprietario (indice mese)].[All]" dimensionUniqueName="[Intervallo 2]" displayFolder="" count="0" memberValueDatatype="20" unbalanced="0" hidden="1"/>
    <cacheHierarchy uniqueName="[Measures].[__XL_Count Intervallo]" caption="__XL_Count Intervallo" measure="1" displayFolder="" measureGroup="Intervallo" count="0" hidden="1"/>
    <cacheHierarchy uniqueName="[Measures].[__XL_Count Intervallo 1]" caption="__XL_Count Intervallo 1" measure="1" displayFolder="" measureGroup="Intervallo 1" count="0" hidden="1"/>
    <cacheHierarchy uniqueName="[Measures].[__XL_Count Intervallo 2]" caption="__XL_Count Intervallo 2" measure="1" displayFolder="" measureGroup="Intervallo 2" count="0" hidden="1"/>
    <cacheHierarchy uniqueName="[Measures].[__XL_Count Dati_Tab]" caption="__XL_Count Dati_Tab" measure="1" displayFolder="" measureGroup="Dati_Tab" count="0" hidden="1"/>
    <cacheHierarchy uniqueName="[Measures].[__No measures defined]" caption="__No measures defined" measure="1" displayFolder="" count="0" hidden="1"/>
    <cacheHierarchy uniqueName="[Measures].[Somma di ID - Attività]" caption="Somma di ID - Attività" measure="1" displayFolder="" measureGroup="Intervall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di ID - Attività]" caption="Distinct Count di ID - Attività" measure="1" displayFolder="" measureGroup="Intervall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ID - Attività]" caption="Conteggio di ID - Attività" measure="1" displayFolder="" measureGroup="Intervall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Città]" caption="Conteggio di Città" measure="1" displayFolder="" measureGroup="Intervall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di Città]" caption="Distinct Count di Città" measure="1" displayFolder="" measureGroup="Intervall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ma di Kg di Cibo Salvati]" caption="Somma di Kg di Cibo Salvati" measure="1" displayFolder="" measureGroup="Intervallo 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nteggio di Data di Nascita proprietario]" caption="Conteggio di Data di Nascita proprietario" measure="1" displayFolder="" measureGroup="Intervallo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ma di Kg di Cibo Salvati 2]" caption="Somma di Kg di Cibo Salvati 2" measure="1" displayFolder="" measureGroup="Intervallo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ma di Ordini]" caption="Somma di Ordini" measure="1" displayFolder="" measureGroup="Intervall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nteggio di Ordini]" caption="Conteggio di Ordini" measure="1" displayFolder="" measureGroup="Intervall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edia di Ordini]" caption="Media di Ordini" measure="1" displayFolder="" measureGroup="Intervall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a di ID - Attività 2]" caption="Somma di ID - Attività 2" measure="1" displayFolder="" measureGroup="Intervallo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nteggio di ID - Attività 2]" caption="Conteggio di ID - Attività 2" measure="1" displayFolder="" measureGroup="Intervallo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Distinct Count di ID - Attività 2]" caption="Distinct Count di ID - Attività 2" measure="1" displayFolder="" measureGroup="Intervallo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nteggio di Data di Nascita proprietario 2]" caption="Conteggio di Data di Nascita proprietario 2" measure="1" displayFolder="" measureGroup="Intervallo 2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omma di ID - Attività 3]" caption="Somma di ID - Attività 3" measure="1" displayFolder="" measureGroup="Intervallo 2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nteggio di ID - Attività 3]" caption="Conteggio di ID - Attività 3" measure="1" displayFolder="" measureGroup="Intervallo 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omma di Ordini 2]" caption="Somma di Ordini 2" measure="1" displayFolder="" measureGroup="Intervallo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Media di Ordini 2]" caption="Media di Ordini 2" measure="1" displayFolder="" measureGroup="Intervallo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nteggio di Ordini 2]" caption="Conteggio di Ordini 2" measure="1" displayFolder="" measureGroup="Intervallo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omma di Kg di Cibo Salvati 3]" caption="Somma di Kg di Cibo Salvati 3" measure="1" displayFolder="" measureGroup="Dati_Tab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Data di Nascita proprietario 3]" caption="Conteggio di Data di Nascita proprietario 3" measure="1" displayFolder="" measureGroup="Dati_Tab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ma di Ordini 3]" caption="Somma di Ordini 3" measure="1" displayFolder="" measureGroup="Dati_Tab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edia di Ordini 3]" caption="Media di Ordini 3" measure="1" displayFolder="" measureGroup="Dati_Tab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imo di Kg di Cibo Salvati]" caption="Minimo di Kg di Cibo Salvati" measure="1" displayFolder="" measureGroup="Dati_Tab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Ordini 3]" caption="Conteggio di Ordini 3" measure="1" displayFolder="" measureGroup="Dati_Tab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Iscrizione Premium Attiva]" caption="Conteggio di Iscrizione Premium Attiva" measure="1" displayFolder="" measureGroup="Dati_Tab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5">
    <dimension name="Dati_Tab" uniqueName="[Dati_Tab]" caption="Dati_Tab"/>
    <dimension name="Intervallo" uniqueName="[Intervallo]" caption="Intervallo"/>
    <dimension name="Intervallo 1" uniqueName="[Intervallo 1]" caption="Intervallo 1"/>
    <dimension name="Intervallo 2" uniqueName="[Intervallo 2]" caption="Intervallo 2"/>
    <dimension measure="1" name="Measures" uniqueName="[Measures]" caption="Measures"/>
  </dimensions>
  <measureGroups count="4">
    <measureGroup name="Dati_Tab" caption="Dati_Tab"/>
    <measureGroup name="Intervallo" caption="Intervallo"/>
    <measureGroup name="Intervallo 1" caption="Intervallo 1"/>
    <measureGroup name="Intervallo 2" caption="Intervallo 2"/>
  </measureGroups>
  <maps count="4">
    <map measureGroup="0" dimension="0"/>
    <map measureGroup="1" dimension="1"/>
    <map measureGroup="2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llazzi Giorgio" refreshedDate="45049.73804340278" backgroundQuery="1" createdVersion="8" refreshedVersion="8" minRefreshableVersion="3" recordCount="0" supportSubquery="1" supportAdvancedDrill="1" xr:uid="{6B5D6C68-4831-48F4-A23D-B0544072501F}">
  <cacheSource type="external" connectionId="2"/>
  <cacheFields count="2">
    <cacheField name="[Intervallo].[Città].[Città]" caption="Città" numFmtId="0" hierarchy="13" level="1">
      <sharedItems count="27">
        <s v="Bari"/>
        <s v="Bologna"/>
        <s v="Brescia"/>
        <s v="Cagliari"/>
        <s v="Catania"/>
        <s v="Firenze"/>
        <s v="Foggia"/>
        <s v="Genova"/>
        <s v="Livorno"/>
        <s v="Messina"/>
        <s v="Milano"/>
        <s v="Modena"/>
        <s v="Napoli"/>
        <s v="Padova"/>
        <s v="Palermo"/>
        <s v="Parma"/>
        <s v="Perugia"/>
        <s v="Prato"/>
        <s v="Ravenna"/>
        <s v="Reggio Calabria"/>
        <s v="Reggio Emilia"/>
        <s v="Roma"/>
        <s v="Taranto"/>
        <s v="Torino"/>
        <s v="Trieste"/>
        <s v="Venezia"/>
        <s v="Verona"/>
      </sharedItems>
    </cacheField>
    <cacheField name="[Measures].[Conteggio di Città]" caption="Conteggio di Città" numFmtId="0" hierarchy="64" level="32767"/>
  </cacheFields>
  <cacheHierarchies count="88">
    <cacheHierarchy uniqueName="[Dati_Tab].[Città]" caption="Città" attribute="1" defaultMemberUniqueName="[Dati_Tab].[Città].[All]" allUniqueName="[Dati_Tab].[Città].[All]" dimensionUniqueName="[Dati_Tab]" displayFolder="" count="0" memberValueDatatype="130" unbalanced="0"/>
    <cacheHierarchy uniqueName="[Dati_Tab].[Provincia]" caption="Provincia" attribute="1" defaultMemberUniqueName="[Dati_Tab].[Provincia].[All]" allUniqueName="[Dati_Tab].[Provincia].[All]" dimensionUniqueName="[Dati_Tab]" displayFolder="" count="0" memberValueDatatype="130" unbalanced="0"/>
    <cacheHierarchy uniqueName="[Dati_Tab].[Regione]" caption="Regione" attribute="1" defaultMemberUniqueName="[Dati_Tab].[Regione].[All]" allUniqueName="[Dati_Tab].[Regione].[All]" dimensionUniqueName="[Dati_Tab]" displayFolder="" count="0" memberValueDatatype="130" unbalanced="0"/>
    <cacheHierarchy uniqueName="[Dati_Tab].[Ordini]" caption="Ordini" attribute="1" defaultMemberUniqueName="[Dati_Tab].[Ordini].[All]" allUniqueName="[Dati_Tab].[Ordini].[All]" dimensionUniqueName="[Dati_Tab]" displayFolder="" count="0" memberValueDatatype="20" unbalanced="0"/>
    <cacheHierarchy uniqueName="[Dati_Tab].[Kg di Cibo Salvati]" caption="Kg di Cibo Salvati" attribute="1" defaultMemberUniqueName="[Dati_Tab].[Kg di Cibo Salvati].[All]" allUniqueName="[Dati_Tab].[Kg di Cibo Salvati].[All]" dimensionUniqueName="[Dati_Tab]" displayFolder="" count="0" memberValueDatatype="20" unbalanced="0"/>
    <cacheHierarchy uniqueName="[Dati_Tab].[Data di Nascita proprietario]" caption="Data di Nascita proprietario" attribute="1" time="1" defaultMemberUniqueName="[Dati_Tab].[Data di Nascita proprietario].[All]" allUniqueName="[Dati_Tab].[Data di Nascita proprietario].[All]" dimensionUniqueName="[Dati_Tab]" displayFolder="" count="0" memberValueDatatype="7" unbalanced="0"/>
    <cacheHierarchy uniqueName="[Dati_Tab].[Valutazione]" caption="Valutazione" attribute="1" defaultMemberUniqueName="[Dati_Tab].[Valutazione].[All]" allUniqueName="[Dati_Tab].[Valutazione].[All]" dimensionUniqueName="[Dati_Tab]" displayFolder="" count="0" memberValueDatatype="20" unbalanced="0"/>
    <cacheHierarchy uniqueName="[Dati_Tab].[Iscrizione Premium Attiva]" caption="Iscrizione Premium Attiva" attribute="1" defaultMemberUniqueName="[Dati_Tab].[Iscrizione Premium Attiva].[All]" allUniqueName="[Dati_Tab].[Iscrizione Premium Attiva].[All]" dimensionUniqueName="[Dati_Tab]" displayFolder="" count="0" memberValueDatatype="130" unbalanced="0"/>
    <cacheHierarchy uniqueName="[Dati_Tab].[Iscritti per + di 1 anno]" caption="Iscritti per + di 1 anno" attribute="1" defaultMemberUniqueName="[Dati_Tab].[Iscritti per + di 1 anno].[All]" allUniqueName="[Dati_Tab].[Iscritti per + di 1 anno].[All]" dimensionUniqueName="[Dati_Tab]" displayFolder="" count="0" memberValueDatatype="130" unbalanced="0"/>
    <cacheHierarchy uniqueName="[Dati_Tab].[Post Instagram con promozione servizio]" caption="Post Instagram con promozione servizio" attribute="1" defaultMemberUniqueName="[Dati_Tab].[Post Instagram con promozione servizio].[All]" allUniqueName="[Dati_Tab].[Post Instagram con promozione servizio].[All]" dimensionUniqueName="[Dati_Tab]" displayFolder="" count="0" memberValueDatatype="130" unbalanced="0"/>
    <cacheHierarchy uniqueName="[Dati_Tab].[Data di Nascita proprietario (anno)]" caption="Data di Nascita proprietario (anno)" attribute="1" defaultMemberUniqueName="[Dati_Tab].[Data di Nascita proprietario (anno)].[All]" allUniqueName="[Dati_Tab].[Data di Nascita proprietario (anno)].[All]" dimensionUniqueName="[Dati_Tab]" displayFolder="" count="0" memberValueDatatype="130" unbalanced="0"/>
    <cacheHierarchy uniqueName="[Dati_Tab].[Data di Nascita proprietario (mese)]" caption="Data di Nascita proprietario (mese)" attribute="1" defaultMemberUniqueName="[Dati_Tab].[Data di Nascita proprietario (mese)].[All]" allUniqueName="[Dati_Tab].[Data di Nascita proprietario (mese)].[All]" dimensionUniqueName="[Dati_Tab]" displayFolder="" count="0" memberValueDatatype="130" unbalanced="0"/>
    <cacheHierarchy uniqueName="[Intervallo].[ID - Attività]" caption="ID - Attività" attribute="1" defaultMemberUniqueName="[Intervallo].[ID - Attività].[All]" allUniqueName="[Intervallo].[ID - Attività].[All]" dimensionUniqueName="[Intervallo]" displayFolder="" count="0" memberValueDatatype="20" unbalanced="0"/>
    <cacheHierarchy uniqueName="[Intervallo].[Città]" caption="Città" attribute="1" defaultMemberUniqueName="[Intervallo].[Città].[All]" allUniqueName="[Intervallo].[Città].[All]" dimensionUniqueName="[Intervallo]" displayFolder="" count="2" memberValueDatatype="130" unbalanced="0">
      <fieldsUsage count="2">
        <fieldUsage x="-1"/>
        <fieldUsage x="0"/>
      </fieldsUsage>
    </cacheHierarchy>
    <cacheHierarchy uniqueName="[Intervallo].[Provincia]" caption="Provincia" attribute="1" defaultMemberUniqueName="[Intervallo].[Provincia].[All]" allUniqueName="[Intervallo].[Provincia].[All]" dimensionUniqueName="[Intervallo]" displayFolder="" count="0" memberValueDatatype="130" unbalanced="0"/>
    <cacheHierarchy uniqueName="[Intervallo].[Regione]" caption="Regione" attribute="1" defaultMemberUniqueName="[Intervallo].[Regione].[All]" allUniqueName="[Intervallo].[Regione].[All]" dimensionUniqueName="[Intervallo]" displayFolder="" count="0" memberValueDatatype="130" unbalanced="0"/>
    <cacheHierarchy uniqueName="[Intervallo].[Ordini]" caption="Ordini" attribute="1" defaultMemberUniqueName="[Intervallo].[Ordini].[All]" allUniqueName="[Intervallo].[Ordini].[All]" dimensionUniqueName="[Intervallo]" displayFolder="" count="0" memberValueDatatype="20" unbalanced="0"/>
    <cacheHierarchy uniqueName="[Intervallo].[Kg di Cibo Salvati]" caption="Kg di Cibo Salvati" attribute="1" defaultMemberUniqueName="[Intervallo].[Kg di Cibo Salvati].[All]" allUniqueName="[Intervallo].[Kg di Cibo Salvati].[All]" dimensionUniqueName="[Intervallo]" displayFolder="" count="0" memberValueDatatype="20" unbalanced="0"/>
    <cacheHierarchy uniqueName="[Intervallo].[Data di Nascita proprietario]" caption="Data di Nascita proprietario" attribute="1" time="1" defaultMemberUniqueName="[Intervallo].[Data di Nascita proprietario].[All]" allUniqueName="[Intervallo].[Data di Nascita proprietario].[All]" dimensionUniqueName="[Intervallo]" displayFolder="" count="0" memberValueDatatype="7" unbalanced="0"/>
    <cacheHierarchy uniqueName="[Intervallo].[Valutazione]" caption="Valutazione" attribute="1" defaultMemberUniqueName="[Intervallo].[Valutazione].[All]" allUniqueName="[Intervallo].[Valutazione].[All]" dimensionUniqueName="[Intervallo]" displayFolder="" count="0" memberValueDatatype="20" unbalanced="0"/>
    <cacheHierarchy uniqueName="[Intervallo].[Iscrizione Premium Attiva]" caption="Iscrizione Premium Attiva" attribute="1" defaultMemberUniqueName="[Intervallo].[Iscrizione Premium Attiva].[All]" allUniqueName="[Intervallo].[Iscrizione Premium Attiva].[All]" dimensionUniqueName="[Intervallo]" displayFolder="" count="0" memberValueDatatype="130" unbalanced="0"/>
    <cacheHierarchy uniqueName="[Intervallo].[Iscritti per + di 1 anno]" caption="Iscritti per + di 1 anno" attribute="1" defaultMemberUniqueName="[Intervallo].[Iscritti per + di 1 anno].[All]" allUniqueName="[Intervallo].[Iscritti per + di 1 anno].[All]" dimensionUniqueName="[Intervallo]" displayFolder="" count="0" memberValueDatatype="130" unbalanced="0"/>
    <cacheHierarchy uniqueName="[Intervallo].[Post Instagram con promozione servizio]" caption="Post Instagram con promozione servizio" attribute="1" defaultMemberUniqueName="[Intervallo].[Post Instagram con promozione servizio].[All]" allUniqueName="[Intervallo].[Post Instagram con promozione servizio].[All]" dimensionUniqueName="[Intervallo]" displayFolder="" count="0" memberValueDatatype="130" unbalanced="0"/>
    <cacheHierarchy uniqueName="[Intervallo].[Data di Nascita proprietario (anno)]" caption="Data di Nascita proprietario (anno)" attribute="1" defaultMemberUniqueName="[Intervallo].[Data di Nascita proprietario (anno)].[All]" allUniqueName="[Intervallo].[Data di Nascita proprietario (anno)].[All]" dimensionUniqueName="[Intervallo]" displayFolder="" count="0" memberValueDatatype="130" unbalanced="0"/>
    <cacheHierarchy uniqueName="[Intervallo].[Data di Nascita proprietario (trimestre)]" caption="Data di Nascita proprietario (trimestre)" attribute="1" defaultMemberUniqueName="[Intervallo].[Data di Nascita proprietario (trimestre)].[All]" allUniqueName="[Intervallo].[Data di Nascita proprietario (trimestre)].[All]" dimensionUniqueName="[Intervallo]" displayFolder="" count="0" memberValueDatatype="130" unbalanced="0"/>
    <cacheHierarchy uniqueName="[Intervallo].[Data di Nascita proprietario (mese)]" caption="Data di Nascita proprietario (mese)" attribute="1" defaultMemberUniqueName="[Intervallo].[Data di Nascita proprietario (mese)].[All]" allUniqueName="[Intervallo].[Data di Nascita proprietario (mese)].[All]" dimensionUniqueName="[Intervallo]" displayFolder="" count="0" memberValueDatatype="130" unbalanced="0"/>
    <cacheHierarchy uniqueName="[Intervallo 1].[Num]" caption="Num" attribute="1" defaultMemberUniqueName="[Intervallo 1].[Num].[All]" allUniqueName="[Intervallo 1].[Num].[All]" dimensionUniqueName="[Intervallo 1]" displayFolder="" count="0" memberValueDatatype="20" unbalanced="0"/>
    <cacheHierarchy uniqueName="[Intervallo 1].[ID - Attività]" caption="ID - Attività" attribute="1" defaultMemberUniqueName="[Intervallo 1].[ID - Attività].[All]" allUniqueName="[Intervallo 1].[ID - Attività].[All]" dimensionUniqueName="[Intervallo 1]" displayFolder="" count="0" memberValueDatatype="20" unbalanced="0"/>
    <cacheHierarchy uniqueName="[Intervallo 1].[Città]" caption="Città" attribute="1" defaultMemberUniqueName="[Intervallo 1].[Città].[All]" allUniqueName="[Intervallo 1].[Città].[All]" dimensionUniqueName="[Intervallo 1]" displayFolder="" count="0" memberValueDatatype="130" unbalanced="0"/>
    <cacheHierarchy uniqueName="[Intervallo 1].[Provincia]" caption="Provincia" attribute="1" defaultMemberUniqueName="[Intervallo 1].[Provincia].[All]" allUniqueName="[Intervallo 1].[Provincia].[All]" dimensionUniqueName="[Intervallo 1]" displayFolder="" count="0" memberValueDatatype="130" unbalanced="0"/>
    <cacheHierarchy uniqueName="[Intervallo 1].[Regione]" caption="Regione" attribute="1" defaultMemberUniqueName="[Intervallo 1].[Regione].[All]" allUniqueName="[Intervallo 1].[Regione].[All]" dimensionUniqueName="[Intervallo 1]" displayFolder="" count="0" memberValueDatatype="130" unbalanced="0"/>
    <cacheHierarchy uniqueName="[Intervallo 1].[Ordini]" caption="Ordini" attribute="1" defaultMemberUniqueName="[Intervallo 1].[Ordini].[All]" allUniqueName="[Intervallo 1].[Ordini].[All]" dimensionUniqueName="[Intervallo 1]" displayFolder="" count="0" memberValueDatatype="20" unbalanced="0"/>
    <cacheHierarchy uniqueName="[Intervallo 1].[Kg di Cibo Salvati]" caption="Kg di Cibo Salvati" attribute="1" defaultMemberUniqueName="[Intervallo 1].[Kg di Cibo Salvati].[All]" allUniqueName="[Intervallo 1].[Kg di Cibo Salvati].[All]" dimensionUniqueName="[Intervallo 1]" displayFolder="" count="0" memberValueDatatype="20" unbalanced="0"/>
    <cacheHierarchy uniqueName="[Intervallo 1].[Data di Nascita proprietario]" caption="Data di Nascita proprietario" attribute="1" time="1" defaultMemberUniqueName="[Intervallo 1].[Data di Nascita proprietario].[All]" allUniqueName="[Intervallo 1].[Data di Nascita proprietario].[All]" dimensionUniqueName="[Intervallo 1]" displayFolder="" count="0" memberValueDatatype="7" unbalanced="0"/>
    <cacheHierarchy uniqueName="[Intervallo 1].[Valutazione]" caption="Valutazione" attribute="1" defaultMemberUniqueName="[Intervallo 1].[Valutazione].[All]" allUniqueName="[Intervallo 1].[Valutazione].[All]" dimensionUniqueName="[Intervallo 1]" displayFolder="" count="0" memberValueDatatype="20" unbalanced="0"/>
    <cacheHierarchy uniqueName="[Intervallo 1].[Iscrizione Premium Attiva]" caption="Iscrizione Premium Attiva" attribute="1" defaultMemberUniqueName="[Intervallo 1].[Iscrizione Premium Attiva].[All]" allUniqueName="[Intervallo 1].[Iscrizione Premium Attiva].[All]" dimensionUniqueName="[Intervallo 1]" displayFolder="" count="0" memberValueDatatype="130" unbalanced="0"/>
    <cacheHierarchy uniqueName="[Intervallo 1].[Iscritti per + di 1 anno]" caption="Iscritti per + di 1 anno" attribute="1" defaultMemberUniqueName="[Intervallo 1].[Iscritti per + di 1 anno].[All]" allUniqueName="[Intervallo 1].[Iscritti per + di 1 anno].[All]" dimensionUniqueName="[Intervallo 1]" displayFolder="" count="0" memberValueDatatype="130" unbalanced="0"/>
    <cacheHierarchy uniqueName="[Intervallo 1].[Post Instagram con promozione servizio]" caption="Post Instagram con promozione servizio" attribute="1" defaultMemberUniqueName="[Intervallo 1].[Post Instagram con promozione servizio].[All]" allUniqueName="[Intervallo 1].[Post Instagram con promozione servizio].[All]" dimensionUniqueName="[Intervallo 1]" displayFolder="" count="0" memberValueDatatype="130" unbalanced="0"/>
    <cacheHierarchy uniqueName="[Intervallo 2].[ID - Attività]" caption="ID - Attività" attribute="1" defaultMemberUniqueName="[Intervallo 2].[ID - Attività].[All]" allUniqueName="[Intervallo 2].[ID - Attività].[All]" dimensionUniqueName="[Intervallo 2]" displayFolder="" count="0" memberValueDatatype="20" unbalanced="0"/>
    <cacheHierarchy uniqueName="[Intervallo 2].[Città]" caption="Città" attribute="1" defaultMemberUniqueName="[Intervallo 2].[Città].[All]" allUniqueName="[Intervallo 2].[Città].[All]" dimensionUniqueName="[Intervallo 2]" displayFolder="" count="0" memberValueDatatype="130" unbalanced="0"/>
    <cacheHierarchy uniqueName="[Intervallo 2].[Provincia]" caption="Provincia" attribute="1" defaultMemberUniqueName="[Intervallo 2].[Provincia].[All]" allUniqueName="[Intervallo 2].[Provincia].[All]" dimensionUniqueName="[Intervallo 2]" displayFolder="" count="0" memberValueDatatype="130" unbalanced="0"/>
    <cacheHierarchy uniqueName="[Intervallo 2].[Regione]" caption="Regione" attribute="1" defaultMemberUniqueName="[Intervallo 2].[Regione].[All]" allUniqueName="[Intervallo 2].[Regione].[All]" dimensionUniqueName="[Intervallo 2]" displayFolder="" count="0" memberValueDatatype="130" unbalanced="0"/>
    <cacheHierarchy uniqueName="[Intervallo 2].[Ordini]" caption="Ordini" attribute="1" defaultMemberUniqueName="[Intervallo 2].[Ordini].[All]" allUniqueName="[Intervallo 2].[Ordini].[All]" dimensionUniqueName="[Intervallo 2]" displayFolder="" count="0" memberValueDatatype="20" unbalanced="0"/>
    <cacheHierarchy uniqueName="[Intervallo 2].[Kg di Cibo Salvati]" caption="Kg di Cibo Salvati" attribute="1" defaultMemberUniqueName="[Intervallo 2].[Kg di Cibo Salvati].[All]" allUniqueName="[Intervallo 2].[Kg di Cibo Salvati].[All]" dimensionUniqueName="[Intervallo 2]" displayFolder="" count="0" memberValueDatatype="20" unbalanced="0"/>
    <cacheHierarchy uniqueName="[Intervallo 2].[Data di Nascita proprietario]" caption="Data di Nascita proprietario" attribute="1" time="1" defaultMemberUniqueName="[Intervallo 2].[Data di Nascita proprietario].[All]" allUniqueName="[Intervallo 2].[Data di Nascita proprietario].[All]" dimensionUniqueName="[Intervallo 2]" displayFolder="" count="0" memberValueDatatype="7" unbalanced="0"/>
    <cacheHierarchy uniqueName="[Intervallo 2].[Valutazione]" caption="Valutazione" attribute="1" defaultMemberUniqueName="[Intervallo 2].[Valutazione].[All]" allUniqueName="[Intervallo 2].[Valutazione].[All]" dimensionUniqueName="[Intervallo 2]" displayFolder="" count="0" memberValueDatatype="20" unbalanced="0"/>
    <cacheHierarchy uniqueName="[Intervallo 2].[Iscrizione Premium Attiva]" caption="Iscrizione Premium Attiva" attribute="1" defaultMemberUniqueName="[Intervallo 2].[Iscrizione Premium Attiva].[All]" allUniqueName="[Intervallo 2].[Iscrizione Premium Attiva].[All]" dimensionUniqueName="[Intervallo 2]" displayFolder="" count="0" memberValueDatatype="130" unbalanced="0"/>
    <cacheHierarchy uniqueName="[Intervallo 2].[Iscritti per + di 1 anno]" caption="Iscritti per + di 1 anno" attribute="1" defaultMemberUniqueName="[Intervallo 2].[Iscritti per + di 1 anno].[All]" allUniqueName="[Intervallo 2].[Iscritti per + di 1 anno].[All]" dimensionUniqueName="[Intervallo 2]" displayFolder="" count="0" memberValueDatatype="130" unbalanced="0"/>
    <cacheHierarchy uniqueName="[Intervallo 2].[Post Instagram con promozione servizio]" caption="Post Instagram con promozione servizio" attribute="1" defaultMemberUniqueName="[Intervallo 2].[Post Instagram con promozione servizio].[All]" allUniqueName="[Intervallo 2].[Post Instagram con promozione servizio].[All]" dimensionUniqueName="[Intervallo 2]" displayFolder="" count="0" memberValueDatatype="130" unbalanced="0"/>
    <cacheHierarchy uniqueName="[Intervallo 2].[Num]" caption="Num" attribute="1" defaultMemberUniqueName="[Intervallo 2].[Num].[All]" allUniqueName="[Intervallo 2].[Num].[All]" dimensionUniqueName="[Intervallo 2]" displayFolder="" count="0" memberValueDatatype="20" unbalanced="0"/>
    <cacheHierarchy uniqueName="[Intervallo 2].[Data di Nascita proprietario (anno)]" caption="Data di Nascita proprietario (anno)" attribute="1" defaultMemberUniqueName="[Intervallo 2].[Data di Nascita proprietario (anno)].[All]" allUniqueName="[Intervallo 2].[Data di Nascita proprietario (anno)].[All]" dimensionUniqueName="[Intervallo 2]" displayFolder="" count="0" memberValueDatatype="130" unbalanced="0"/>
    <cacheHierarchy uniqueName="[Intervallo 2].[Data di Nascita proprietario (trimestre)]" caption="Data di Nascita proprietario (trimestre)" attribute="1" defaultMemberUniqueName="[Intervallo 2].[Data di Nascita proprietario (trimestre)].[All]" allUniqueName="[Intervallo 2].[Data di Nascita proprietario (trimestre)].[All]" dimensionUniqueName="[Intervallo 2]" displayFolder="" count="0" memberValueDatatype="130" unbalanced="0"/>
    <cacheHierarchy uniqueName="[Intervallo 2].[Data di Nascita proprietario (mese)]" caption="Data di Nascita proprietario (mese)" attribute="1" defaultMemberUniqueName="[Intervallo 2].[Data di Nascita proprietario (mese)].[All]" allUniqueName="[Intervallo 2].[Data di Nascita proprietario (mese)].[All]" dimensionUniqueName="[Intervallo 2]" displayFolder="" count="0" memberValueDatatype="130" unbalanced="0"/>
    <cacheHierarchy uniqueName="[Dati_Tab].[Data di Nascita proprietario (indice mese)]" caption="Data di Nascita proprietario (indice mese)" attribute="1" defaultMemberUniqueName="[Dati_Tab].[Data di Nascita proprietario (indice mese)].[All]" allUniqueName="[Dati_Tab].[Data di Nascita proprietario (indice mese)].[All]" dimensionUniqueName="[Dati_Tab]" displayFolder="" count="0" memberValueDatatype="20" unbalanced="0" hidden="1"/>
    <cacheHierarchy uniqueName="[Intervallo].[Data di Nascita proprietario (indice mese)]" caption="Data di Nascita proprietario (indice mese)" attribute="1" defaultMemberUniqueName="[Intervallo].[Data di Nascita proprietario (indice mese)].[All]" allUniqueName="[Intervallo].[Data di Nascita proprietario (indice mese)].[All]" dimensionUniqueName="[Intervallo]" displayFolder="" count="0" memberValueDatatype="20" unbalanced="0" hidden="1"/>
    <cacheHierarchy uniqueName="[Intervallo 2].[Data di Nascita proprietario (indice mese)]" caption="Data di Nascita proprietario (indice mese)" attribute="1" defaultMemberUniqueName="[Intervallo 2].[Data di Nascita proprietario (indice mese)].[All]" allUniqueName="[Intervallo 2].[Data di Nascita proprietario (indice mese)].[All]" dimensionUniqueName="[Intervallo 2]" displayFolder="" count="0" memberValueDatatype="20" unbalanced="0" hidden="1"/>
    <cacheHierarchy uniqueName="[Measures].[__XL_Count Intervallo]" caption="__XL_Count Intervallo" measure="1" displayFolder="" measureGroup="Intervallo" count="0" hidden="1"/>
    <cacheHierarchy uniqueName="[Measures].[__XL_Count Intervallo 1]" caption="__XL_Count Intervallo 1" measure="1" displayFolder="" measureGroup="Intervallo 1" count="0" hidden="1"/>
    <cacheHierarchy uniqueName="[Measures].[__XL_Count Intervallo 2]" caption="__XL_Count Intervallo 2" measure="1" displayFolder="" measureGroup="Intervallo 2" count="0" hidden="1"/>
    <cacheHierarchy uniqueName="[Measures].[__XL_Count Dati_Tab]" caption="__XL_Count Dati_Tab" measure="1" displayFolder="" measureGroup="Dati_Tab" count="0" hidden="1"/>
    <cacheHierarchy uniqueName="[Measures].[__No measures defined]" caption="__No measures defined" measure="1" displayFolder="" count="0" hidden="1"/>
    <cacheHierarchy uniqueName="[Measures].[Somma di ID - Attività]" caption="Somma di ID - Attività" measure="1" displayFolder="" measureGroup="Intervall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di ID - Attività]" caption="Distinct Count di ID - Attività" measure="1" displayFolder="" measureGroup="Intervall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ID - Attività]" caption="Conteggio di ID - Attività" measure="1" displayFolder="" measureGroup="Intervall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Città]" caption="Conteggio di Città" measure="1" displayFolder="" measureGroup="Intervall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di Città]" caption="Distinct Count di Città" measure="1" displayFolder="" measureGroup="Intervall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ma di Kg di Cibo Salvati]" caption="Somma di Kg di Cibo Salvati" measure="1" displayFolder="" measureGroup="Intervallo 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nteggio di Data di Nascita proprietario]" caption="Conteggio di Data di Nascita proprietario" measure="1" displayFolder="" measureGroup="Intervallo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ma di Kg di Cibo Salvati 2]" caption="Somma di Kg di Cibo Salvati 2" measure="1" displayFolder="" measureGroup="Intervallo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ma di Ordini]" caption="Somma di Ordini" measure="1" displayFolder="" measureGroup="Intervall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nteggio di Ordini]" caption="Conteggio di Ordini" measure="1" displayFolder="" measureGroup="Intervall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edia di Ordini]" caption="Media di Ordini" measure="1" displayFolder="" measureGroup="Intervall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a di ID - Attività 2]" caption="Somma di ID - Attività 2" measure="1" displayFolder="" measureGroup="Intervallo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nteggio di ID - Attività 2]" caption="Conteggio di ID - Attività 2" measure="1" displayFolder="" measureGroup="Intervallo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Distinct Count di ID - Attività 2]" caption="Distinct Count di ID - Attività 2" measure="1" displayFolder="" measureGroup="Intervallo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nteggio di Data di Nascita proprietario 2]" caption="Conteggio di Data di Nascita proprietario 2" measure="1" displayFolder="" measureGroup="Intervallo 2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omma di ID - Attività 3]" caption="Somma di ID - Attività 3" measure="1" displayFolder="" measureGroup="Intervallo 2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nteggio di ID - Attività 3]" caption="Conteggio di ID - Attività 3" measure="1" displayFolder="" measureGroup="Intervallo 2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omma di Ordini 2]" caption="Somma di Ordini 2" measure="1" displayFolder="" measureGroup="Intervallo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Media di Ordini 2]" caption="Media di Ordini 2" measure="1" displayFolder="" measureGroup="Intervallo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nteggio di Ordini 2]" caption="Conteggio di Ordini 2" measure="1" displayFolder="" measureGroup="Intervallo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omma di Kg di Cibo Salvati 3]" caption="Somma di Kg di Cibo Salvati 3" measure="1" displayFolder="" measureGroup="Dati_Tab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Data di Nascita proprietario 3]" caption="Conteggio di Data di Nascita proprietario 3" measure="1" displayFolder="" measureGroup="Dati_Tab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ma di Ordini 3]" caption="Somma di Ordini 3" measure="1" displayFolder="" measureGroup="Dati_Tab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edia di Ordini 3]" caption="Media di Ordini 3" measure="1" displayFolder="" measureGroup="Dati_Tab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imo di Kg di Cibo Salvati]" caption="Minimo di Kg di Cibo Salvati" measure="1" displayFolder="" measureGroup="Dati_Tab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Ordini 3]" caption="Conteggio di Ordini 3" measure="1" displayFolder="" measureGroup="Dati_Tab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Iscrizione Premium Attiva]" caption="Conteggio di Iscrizione Premium Attiva" measure="1" displayFolder="" measureGroup="Dati_Tab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5">
    <dimension name="Dati_Tab" uniqueName="[Dati_Tab]" caption="Dati_Tab"/>
    <dimension name="Intervallo" uniqueName="[Intervallo]" caption="Intervallo"/>
    <dimension name="Intervallo 1" uniqueName="[Intervallo 1]" caption="Intervallo 1"/>
    <dimension name="Intervallo 2" uniqueName="[Intervallo 2]" caption="Intervallo 2"/>
    <dimension measure="1" name="Measures" uniqueName="[Measures]" caption="Measures"/>
  </dimensions>
  <measureGroups count="4">
    <measureGroup name="Dati_Tab" caption="Dati_Tab"/>
    <measureGroup name="Intervallo" caption="Intervallo"/>
    <measureGroup name="Intervallo 1" caption="Intervallo 1"/>
    <measureGroup name="Intervallo 2" caption="Intervallo 2"/>
  </measureGroups>
  <maps count="4">
    <map measureGroup="0" dimension="0"/>
    <map measureGroup="1" dimension="1"/>
    <map measureGroup="2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4755D0-D31C-4000-AB89-F477E1B298F9}" name="Tabella pivot5" cacheId="4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8" indent="0" compact="0" compactData="0" multipleFieldFilters="0">
  <location ref="B31:C51" firstHeaderRow="1" firstDataRow="1" firstDataCol="1"/>
  <pivotFields count="2">
    <pivotField axis="axisRow" compact="0" allDrilled="1" outline="0" subtotalTop="0" showAll="0" sortType="descending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/>
  </pivotFields>
  <rowFields count="1">
    <field x="0"/>
  </rowFields>
  <rowItems count="20">
    <i>
      <x v="7"/>
    </i>
    <i>
      <x v="5"/>
    </i>
    <i>
      <x v="2"/>
    </i>
    <i>
      <x v="13"/>
    </i>
    <i>
      <x v="10"/>
    </i>
    <i>
      <x v="11"/>
    </i>
    <i>
      <x v="3"/>
    </i>
    <i>
      <x v="15"/>
    </i>
    <i>
      <x v="18"/>
    </i>
    <i>
      <x v="8"/>
    </i>
    <i>
      <x v="1"/>
    </i>
    <i>
      <x v="4"/>
    </i>
    <i>
      <x/>
    </i>
    <i>
      <x v="16"/>
    </i>
    <i>
      <x v="12"/>
    </i>
    <i>
      <x v="6"/>
    </i>
    <i>
      <x v="14"/>
    </i>
    <i>
      <x v="17"/>
    </i>
    <i>
      <x v="9"/>
    </i>
    <i t="grand">
      <x/>
    </i>
  </rowItems>
  <colItems count="1">
    <i/>
  </colItems>
  <dataFields count="1">
    <dataField name="ID-Attività Conteggio" fld="1" subtotal="count" baseField="0" baseItem="7"/>
  </dataFields>
  <formats count="14">
    <format dxfId="13">
      <pivotArea outline="0" fieldPosition="0">
        <references count="1">
          <reference field="0" count="0" selected="0"/>
        </references>
      </pivotArea>
    </format>
    <format dxfId="12">
      <pivotArea dataOnly="0" labelOnly="1" outline="0" fieldPosition="0">
        <references count="1">
          <reference field="0" count="0"/>
        </references>
      </pivotArea>
    </format>
    <format dxfId="11">
      <pivotArea outline="0" fieldPosition="0">
        <references count="1">
          <reference field="0" count="1" selected="0">
            <x v="7"/>
          </reference>
        </references>
      </pivotArea>
    </format>
    <format dxfId="10">
      <pivotArea dataOnly="0" labelOnly="1" outline="0" fieldPosition="0">
        <references count="1">
          <reference field="0" count="1">
            <x v="7"/>
          </reference>
        </references>
      </pivotArea>
    </format>
    <format dxfId="9">
      <pivotArea grandRow="1" outline="0" collapsedLevelsAreSubtotals="1" fieldPosition="0"/>
    </format>
    <format dxfId="8">
      <pivotArea dataOnly="0" labelOnly="1" grandRow="1" outline="0" fieldPosition="0"/>
    </format>
    <format dxfId="7">
      <pivotArea grandRow="1" outline="0" collapsedLevelsAreSubtotals="1" fieldPosition="0"/>
    </format>
    <format dxfId="6">
      <pivotArea dataOnly="0" labelOnly="1" grandRow="1" outline="0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outline="0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Hierarchies count="8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ID-Attività Conteggi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perative_Francesca_Carrera!$A$1:$K$301">
        <x15:activeTabTopLevelEntity name="[Intervallo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B82E51-25EA-4D0A-B984-59223D28A22F}" name="Tabella pivot4" cacheId="5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8" indent="0" compact="0" compactData="0" multipleFieldFilters="0">
  <location ref="B5:C25" firstHeaderRow="1" firstDataRow="1" firstDataCol="1"/>
  <pivotFields count="2">
    <pivotField axis="axisRow" compact="0" allDrilled="1" outline="0" subtotalTop="0" showAll="0" sortType="descending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/>
  </pivotFields>
  <rowFields count="1">
    <field x="0"/>
  </rowFields>
  <rowItems count="20">
    <i>
      <x v="7"/>
    </i>
    <i>
      <x v="5"/>
    </i>
    <i>
      <x v="2"/>
    </i>
    <i>
      <x v="13"/>
    </i>
    <i>
      <x v="10"/>
    </i>
    <i>
      <x v="11"/>
    </i>
    <i>
      <x v="3"/>
    </i>
    <i>
      <x v="15"/>
    </i>
    <i>
      <x v="18"/>
    </i>
    <i>
      <x v="8"/>
    </i>
    <i>
      <x v="1"/>
    </i>
    <i>
      <x v="4"/>
    </i>
    <i>
      <x/>
    </i>
    <i>
      <x v="16"/>
    </i>
    <i>
      <x v="12"/>
    </i>
    <i>
      <x v="6"/>
    </i>
    <i>
      <x v="14"/>
    </i>
    <i>
      <x v="17"/>
    </i>
    <i>
      <x v="9"/>
    </i>
    <i t="grand">
      <x/>
    </i>
  </rowItems>
  <colItems count="1">
    <i/>
  </colItems>
  <dataFields count="1">
    <dataField name="ID-Attività Distinct Count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13">
    <format dxfId="26">
      <pivotArea outline="0" fieldPosition="0">
        <references count="1">
          <reference field="0" count="0" selected="0"/>
        </references>
      </pivotArea>
    </format>
    <format dxfId="25">
      <pivotArea dataOnly="0" labelOnly="1" outline="0" fieldPosition="0">
        <references count="1">
          <reference field="0" count="0"/>
        </references>
      </pivotArea>
    </format>
    <format dxfId="24">
      <pivotArea dataOnly="0" outline="0" fieldPosition="0">
        <references count="1">
          <reference field="0" count="1">
            <x v="7"/>
          </reference>
        </references>
      </pivotArea>
    </format>
    <format dxfId="23">
      <pivotArea grandRow="1" outline="0" collapsedLevelsAreSubtotals="1" fieldPosition="0"/>
    </format>
    <format dxfId="22">
      <pivotArea dataOnly="0" labelOnly="1" grandRow="1" outline="0" fieldPosition="0"/>
    </format>
    <format dxfId="21">
      <pivotArea grandRow="1" outline="0" collapsedLevelsAreSubtotals="1" fieldPosition="0"/>
    </format>
    <format dxfId="20">
      <pivotArea dataOnly="0" labelOnly="1" grandRow="1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0" type="button" dataOnly="0" labelOnly="1" outline="0" axis="axisRow" fieldPosition="0"/>
    </format>
    <format dxfId="16">
      <pivotArea dataOnly="0" labelOnly="1" outline="0" fieldPosition="0">
        <references count="1">
          <reference field="0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</formats>
  <pivotHierarchies count="8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ID-Attività Distinct Coun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perative_Francesca_Carrera!$A$1:$K$301">
        <x15:activeTabTopLevelEntity name="[Intervallo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ADC57E-3DA2-4C76-9B23-D5B955BE0FEB}" name="Tabella pivot8" cacheId="0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8" indent="0" compact="0" compactData="0" multipleFieldFilters="0">
  <location ref="J10:L158" firstHeaderRow="0" firstDataRow="1" firstDataCol="1"/>
  <pivotFields count="3">
    <pivotField name="ID-Attività" axis="axisRow" compact="0" allDrilled="1" outline="0" subtotalTop="0" showAll="0" measureFilter="1" sortType="descending" defaultAttributeDrillState="1">
      <items count="2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compact="0" outline="0" subtotalTop="0" showAll="0"/>
    <pivotField dataField="1" compact="0" outline="0" subtotalTop="0" showAll="0"/>
  </pivotFields>
  <rowFields count="1">
    <field x="0"/>
  </rowFields>
  <rowItems count="148">
    <i>
      <x v="30"/>
    </i>
    <i>
      <x v="12"/>
    </i>
    <i>
      <x v="33"/>
    </i>
    <i>
      <x v="92"/>
    </i>
    <i>
      <x v="146"/>
    </i>
    <i>
      <x v="64"/>
    </i>
    <i>
      <x v="29"/>
    </i>
    <i>
      <x v="20"/>
    </i>
    <i>
      <x v="119"/>
    </i>
    <i>
      <x v="6"/>
    </i>
    <i>
      <x v="32"/>
    </i>
    <i>
      <x v="68"/>
    </i>
    <i>
      <x v="110"/>
    </i>
    <i>
      <x v="90"/>
    </i>
    <i>
      <x v="80"/>
    </i>
    <i>
      <x v="126"/>
    </i>
    <i>
      <x v="140"/>
    </i>
    <i>
      <x v="26"/>
    </i>
    <i>
      <x v="46"/>
    </i>
    <i>
      <x v="81"/>
    </i>
    <i>
      <x v="103"/>
    </i>
    <i>
      <x v="18"/>
    </i>
    <i>
      <x v="59"/>
    </i>
    <i>
      <x v="19"/>
    </i>
    <i>
      <x v="70"/>
    </i>
    <i>
      <x v="114"/>
    </i>
    <i>
      <x v="87"/>
    </i>
    <i>
      <x v="79"/>
    </i>
    <i>
      <x v="83"/>
    </i>
    <i>
      <x v="101"/>
    </i>
    <i>
      <x v="105"/>
    </i>
    <i>
      <x v="100"/>
    </i>
    <i>
      <x v="61"/>
    </i>
    <i>
      <x v="63"/>
    </i>
    <i>
      <x v="91"/>
    </i>
    <i>
      <x v="120"/>
    </i>
    <i>
      <x v="95"/>
    </i>
    <i>
      <x v="99"/>
    </i>
    <i>
      <x v="78"/>
    </i>
    <i>
      <x v="40"/>
    </i>
    <i>
      <x v="84"/>
    </i>
    <i>
      <x v="116"/>
    </i>
    <i>
      <x v="62"/>
    </i>
    <i>
      <x v="54"/>
    </i>
    <i>
      <x v="77"/>
    </i>
    <i>
      <x v="69"/>
    </i>
    <i>
      <x/>
    </i>
    <i>
      <x v="129"/>
    </i>
    <i>
      <x v="45"/>
    </i>
    <i>
      <x v="138"/>
    </i>
    <i>
      <x v="143"/>
    </i>
    <i>
      <x v="115"/>
    </i>
    <i>
      <x v="38"/>
    </i>
    <i>
      <x v="135"/>
    </i>
    <i>
      <x v="113"/>
    </i>
    <i>
      <x v="132"/>
    </i>
    <i>
      <x v="17"/>
    </i>
    <i>
      <x v="13"/>
    </i>
    <i>
      <x v="131"/>
    </i>
    <i>
      <x v="22"/>
    </i>
    <i>
      <x v="31"/>
    </i>
    <i>
      <x v="14"/>
    </i>
    <i>
      <x v="74"/>
    </i>
    <i>
      <x v="98"/>
    </i>
    <i>
      <x v="139"/>
    </i>
    <i>
      <x v="75"/>
    </i>
    <i>
      <x v="5"/>
    </i>
    <i>
      <x v="52"/>
    </i>
    <i>
      <x v="141"/>
    </i>
    <i>
      <x v="96"/>
    </i>
    <i>
      <x v="9"/>
    </i>
    <i>
      <x v="39"/>
    </i>
    <i>
      <x v="133"/>
    </i>
    <i>
      <x v="94"/>
    </i>
    <i>
      <x v="44"/>
    </i>
    <i>
      <x v="124"/>
    </i>
    <i>
      <x v="53"/>
    </i>
    <i>
      <x v="24"/>
    </i>
    <i>
      <x v="35"/>
    </i>
    <i>
      <x v="43"/>
    </i>
    <i>
      <x v="108"/>
    </i>
    <i>
      <x v="122"/>
    </i>
    <i>
      <x v="10"/>
    </i>
    <i>
      <x v="36"/>
    </i>
    <i>
      <x v="97"/>
    </i>
    <i>
      <x v="123"/>
    </i>
    <i>
      <x v="2"/>
    </i>
    <i>
      <x v="125"/>
    </i>
    <i>
      <x v="106"/>
    </i>
    <i>
      <x v="21"/>
    </i>
    <i>
      <x v="144"/>
    </i>
    <i>
      <x v="67"/>
    </i>
    <i>
      <x v="34"/>
    </i>
    <i>
      <x v="3"/>
    </i>
    <i>
      <x v="57"/>
    </i>
    <i>
      <x v="112"/>
    </i>
    <i>
      <x v="73"/>
    </i>
    <i>
      <x v="50"/>
    </i>
    <i>
      <x v="142"/>
    </i>
    <i>
      <x v="51"/>
    </i>
    <i>
      <x v="1"/>
    </i>
    <i>
      <x v="58"/>
    </i>
    <i>
      <x v="56"/>
    </i>
    <i>
      <x v="107"/>
    </i>
    <i>
      <x v="37"/>
    </i>
    <i>
      <x v="4"/>
    </i>
    <i>
      <x v="86"/>
    </i>
    <i>
      <x v="16"/>
    </i>
    <i>
      <x v="7"/>
    </i>
    <i>
      <x v="145"/>
    </i>
    <i>
      <x v="121"/>
    </i>
    <i>
      <x v="8"/>
    </i>
    <i>
      <x v="60"/>
    </i>
    <i>
      <x v="27"/>
    </i>
    <i>
      <x v="134"/>
    </i>
    <i>
      <x v="15"/>
    </i>
    <i>
      <x v="28"/>
    </i>
    <i>
      <x v="88"/>
    </i>
    <i>
      <x v="136"/>
    </i>
    <i>
      <x v="102"/>
    </i>
    <i>
      <x v="42"/>
    </i>
    <i>
      <x v="41"/>
    </i>
    <i>
      <x v="130"/>
    </i>
    <i>
      <x v="85"/>
    </i>
    <i>
      <x v="118"/>
    </i>
    <i>
      <x v="23"/>
    </i>
    <i>
      <x v="93"/>
    </i>
    <i>
      <x v="89"/>
    </i>
    <i>
      <x v="49"/>
    </i>
    <i>
      <x v="55"/>
    </i>
    <i>
      <x v="11"/>
    </i>
    <i>
      <x v="111"/>
    </i>
    <i>
      <x v="104"/>
    </i>
    <i>
      <x v="72"/>
    </i>
    <i>
      <x v="117"/>
    </i>
    <i>
      <x v="137"/>
    </i>
    <i>
      <x v="127"/>
    </i>
    <i>
      <x v="47"/>
    </i>
    <i>
      <x v="66"/>
    </i>
    <i>
      <x v="128"/>
    </i>
    <i>
      <x v="82"/>
    </i>
    <i>
      <x v="48"/>
    </i>
    <i>
      <x v="76"/>
    </i>
    <i>
      <x v="65"/>
    </i>
    <i>
      <x v="25"/>
    </i>
    <i>
      <x v="109"/>
    </i>
    <i>
      <x v="71"/>
    </i>
    <i t="grand">
      <x/>
    </i>
  </rowItems>
  <colFields count="1">
    <field x="-2"/>
  </colFields>
  <colItems count="2">
    <i>
      <x/>
    </i>
    <i i="1">
      <x v="1"/>
    </i>
  </colItems>
  <dataFields count="2">
    <dataField name="ID-Attività Distinct Count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Kg di Cibo Salvati - Somma" fld="1" baseField="0" baseItem="30" numFmtId="3"/>
  </dataFields>
  <formats count="29">
    <format dxfId="55">
      <pivotArea outline="0" fieldPosition="0">
        <references count="1">
          <reference field="0" count="0" selected="0"/>
        </references>
      </pivotArea>
    </format>
    <format dxfId="54">
      <pivotArea dataOnly="0" labelOnly="1" outline="0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3">
      <pivotArea dataOnly="0" labelOnly="1" outline="0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52">
      <pivotArea dataOnly="0" labelOnly="1" outline="0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51">
      <pivotArea dataOnly="0" labelOnly="1" outline="0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50">
      <pivotArea dataOnly="0" labelOnly="1" outline="0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49">
      <pivotArea dataOnly="0" labelOnly="1" outline="0" fieldPosition="0">
        <references count="1">
          <reference field="0" count="34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</reference>
        </references>
      </pivotArea>
    </format>
    <format dxfId="48">
      <pivotArea outline="0" fieldPosition="0">
        <references count="1">
          <reference field="0" count="0" selected="0"/>
        </references>
      </pivotArea>
    </format>
    <format dxfId="47">
      <pivotArea dataOnly="0" labelOnly="1" outline="0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6">
      <pivotArea dataOnly="0" labelOnly="1" outline="0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45">
      <pivotArea dataOnly="0" labelOnly="1" outline="0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44">
      <pivotArea dataOnly="0" labelOnly="1" outline="0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43">
      <pivotArea dataOnly="0" labelOnly="1" outline="0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42">
      <pivotArea dataOnly="0" labelOnly="1" outline="0" fieldPosition="0">
        <references count="1">
          <reference field="0" count="34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</reference>
        </references>
      </pivotArea>
    </format>
    <format dxfId="41">
      <pivotArea dataOnly="0" labelOnly="1" outline="0" fieldPosition="0">
        <references count="1">
          <reference field="0" count="1">
            <x v="30"/>
          </reference>
        </references>
      </pivotArea>
    </format>
    <format dxfId="40">
      <pivotArea outline="0" fieldPosition="0">
        <references count="2">
          <reference field="4294967294" count="1" selected="0">
            <x v="1"/>
          </reference>
          <reference field="0" count="1" selected="0">
            <x v="30"/>
          </reference>
        </references>
      </pivotArea>
    </format>
    <format dxfId="39">
      <pivotArea grandRow="1" outline="0" collapsedLevelsAreSubtotals="1" fieldPosition="0"/>
    </format>
    <format dxfId="38">
      <pivotArea dataOnly="0" labelOnly="1" grandRow="1" outline="0" fieldPosition="0"/>
    </format>
    <format dxfId="37">
      <pivotArea grandRow="1" outline="0" collapsedLevelsAreSubtotals="1" fieldPosition="0"/>
    </format>
    <format dxfId="36">
      <pivotArea dataOnly="0" labelOnly="1" grandRow="1" outline="0" fieldPosition="0"/>
    </format>
    <format dxfId="35">
      <pivotArea outline="0" fieldPosition="0">
        <references count="1">
          <reference field="4294967294" count="1" selected="0">
            <x v="1"/>
          </reference>
        </references>
      </pivotArea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0" type="button" dataOnly="0" labelOnly="1" outline="0" axis="axisRow" fieldPosition="0"/>
    </format>
    <format dxfId="31">
      <pivotArea dataOnly="0" labelOnly="1" outline="0" fieldPosition="0">
        <references count="1">
          <reference field="0" count="50">
            <x v="0"/>
            <x v="6"/>
            <x v="12"/>
            <x v="18"/>
            <x v="19"/>
            <x v="20"/>
            <x v="26"/>
            <x v="29"/>
            <x v="30"/>
            <x v="32"/>
            <x v="33"/>
            <x v="40"/>
            <x v="45"/>
            <x v="46"/>
            <x v="54"/>
            <x v="59"/>
            <x v="61"/>
            <x v="62"/>
            <x v="63"/>
            <x v="64"/>
            <x v="68"/>
            <x v="69"/>
            <x v="70"/>
            <x v="77"/>
            <x v="78"/>
            <x v="79"/>
            <x v="80"/>
            <x v="81"/>
            <x v="83"/>
            <x v="84"/>
            <x v="87"/>
            <x v="90"/>
            <x v="91"/>
            <x v="92"/>
            <x v="95"/>
            <x v="99"/>
            <x v="100"/>
            <x v="101"/>
            <x v="103"/>
            <x v="105"/>
            <x v="110"/>
            <x v="114"/>
            <x v="116"/>
            <x v="119"/>
            <x v="120"/>
            <x v="126"/>
            <x v="129"/>
            <x v="138"/>
            <x v="140"/>
            <x v="146"/>
          </reference>
        </references>
      </pivotArea>
    </format>
    <format dxfId="30">
      <pivotArea dataOnly="0" labelOnly="1" outline="0" fieldPosition="0">
        <references count="1">
          <reference field="0" count="50">
            <x v="2"/>
            <x v="3"/>
            <x v="5"/>
            <x v="9"/>
            <x v="10"/>
            <x v="13"/>
            <x v="14"/>
            <x v="17"/>
            <x v="21"/>
            <x v="22"/>
            <x v="24"/>
            <x v="31"/>
            <x v="34"/>
            <x v="35"/>
            <x v="36"/>
            <x v="38"/>
            <x v="39"/>
            <x v="43"/>
            <x v="44"/>
            <x v="50"/>
            <x v="51"/>
            <x v="52"/>
            <x v="53"/>
            <x v="57"/>
            <x v="67"/>
            <x v="73"/>
            <x v="74"/>
            <x v="75"/>
            <x v="94"/>
            <x v="96"/>
            <x v="97"/>
            <x v="98"/>
            <x v="106"/>
            <x v="108"/>
            <x v="112"/>
            <x v="113"/>
            <x v="115"/>
            <x v="122"/>
            <x v="123"/>
            <x v="124"/>
            <x v="125"/>
            <x v="131"/>
            <x v="132"/>
            <x v="133"/>
            <x v="135"/>
            <x v="139"/>
            <x v="141"/>
            <x v="142"/>
            <x v="143"/>
            <x v="144"/>
          </reference>
        </references>
      </pivotArea>
    </format>
    <format dxfId="29">
      <pivotArea dataOnly="0" labelOnly="1" outline="0" fieldPosition="0">
        <references count="1">
          <reference field="0" count="47">
            <x v="1"/>
            <x v="4"/>
            <x v="7"/>
            <x v="8"/>
            <x v="11"/>
            <x v="15"/>
            <x v="16"/>
            <x v="23"/>
            <x v="25"/>
            <x v="27"/>
            <x v="28"/>
            <x v="37"/>
            <x v="41"/>
            <x v="42"/>
            <x v="47"/>
            <x v="48"/>
            <x v="49"/>
            <x v="55"/>
            <x v="56"/>
            <x v="58"/>
            <x v="60"/>
            <x v="65"/>
            <x v="66"/>
            <x v="71"/>
            <x v="72"/>
            <x v="76"/>
            <x v="82"/>
            <x v="85"/>
            <x v="86"/>
            <x v="88"/>
            <x v="89"/>
            <x v="93"/>
            <x v="102"/>
            <x v="104"/>
            <x v="107"/>
            <x v="109"/>
            <x v="111"/>
            <x v="117"/>
            <x v="118"/>
            <x v="121"/>
            <x v="127"/>
            <x v="128"/>
            <x v="130"/>
            <x v="134"/>
            <x v="136"/>
            <x v="137"/>
            <x v="145"/>
          </reference>
        </references>
      </pivotArea>
    </format>
    <format dxfId="28">
      <pivotArea dataOnly="0" labelOnly="1" grandRow="1" outline="0" fieldPosition="0"/>
    </format>
    <format dxfId="2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8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Kg di Cibo Salvati - Somma"/>
    <pivotHierarchy dragToData="1"/>
    <pivotHierarchy dragToData="1"/>
    <pivotHierarchy dragToData="1"/>
    <pivotHierarchy dragToData="1"/>
    <pivotHierarchy dragToData="1"/>
    <pivotHierarchy dragToData="1"/>
    <pivotHierarchy dragToData="1" caption="Conteggio di ID-Attività"/>
    <pivotHierarchy dragToData="1" caption="ID-Attività Distinct Coun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valueGreaterThan" id="4" iMeasureHier="66">
      <autoFilter ref="A1">
        <filterColumn colId="0">
          <customFilters>
            <customFilter operator="greaterThan" val="500"/>
          </customFilters>
        </filterColumn>
      </autoFilter>
    </filter>
  </filters>
  <rowHierarchiesUsage count="1">
    <rowHierarchyUsage hierarchyUsage="2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oglio1!$A$1:$L$301">
        <x15:activeTabTopLevelEntity name="[Intervallo 1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17CB0C-DC46-438C-8F4F-AEB38A13C617}" name="Tabella pivot10" cacheId="1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8" indent="0" compact="0" compactData="0" multipleFieldFilters="0">
  <location ref="Q5:R25" firstHeaderRow="1" firstDataRow="1" firstDataCol="1"/>
  <pivotFields count="2">
    <pivotField axis="axisRow" compact="0" allDrilled="1" outline="0" subtotalTop="0" showAll="0" sortType="descending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/>
  </pivotFields>
  <rowFields count="1">
    <field x="0"/>
  </rowFields>
  <rowItems count="20">
    <i>
      <x v="7"/>
    </i>
    <i>
      <x v="5"/>
    </i>
    <i>
      <x v="10"/>
    </i>
    <i>
      <x v="2"/>
    </i>
    <i>
      <x v="11"/>
    </i>
    <i>
      <x v="13"/>
    </i>
    <i>
      <x v="3"/>
    </i>
    <i>
      <x v="18"/>
    </i>
    <i>
      <x v="15"/>
    </i>
    <i>
      <x v="8"/>
    </i>
    <i>
      <x v="12"/>
    </i>
    <i>
      <x v="4"/>
    </i>
    <i>
      <x v="1"/>
    </i>
    <i>
      <x v="16"/>
    </i>
    <i>
      <x/>
    </i>
    <i>
      <x v="6"/>
    </i>
    <i>
      <x v="14"/>
    </i>
    <i>
      <x v="17"/>
    </i>
    <i>
      <x v="9"/>
    </i>
    <i t="grand">
      <x/>
    </i>
  </rowItems>
  <colItems count="1">
    <i/>
  </colItems>
  <dataFields count="1">
    <dataField name="Kg di Cibo Salvati - Somma" fld="1" baseField="0" baseItem="0" numFmtId="3"/>
  </dataFields>
  <formats count="20">
    <format dxfId="75">
      <pivotArea outline="0" fieldPosition="0">
        <references count="1">
          <reference field="0" count="0" selected="0"/>
        </references>
      </pivotArea>
    </format>
    <format dxfId="74">
      <pivotArea dataOnly="0" labelOnly="1" outline="0" fieldPosition="0">
        <references count="1">
          <reference field="0" count="0"/>
        </references>
      </pivotArea>
    </format>
    <format dxfId="73">
      <pivotArea outline="0" fieldPosition="0">
        <references count="1">
          <reference field="4294967294" count="1">
            <x v="0"/>
          </reference>
        </references>
      </pivotArea>
    </format>
    <format dxfId="72">
      <pivotArea outline="0" fieldPosition="0">
        <references count="1">
          <reference field="0" count="1" selected="0">
            <x v="7"/>
          </reference>
        </references>
      </pivotArea>
    </format>
    <format dxfId="71">
      <pivotArea outline="0" fieldPosition="0">
        <references count="1">
          <reference field="0" count="1" selected="0">
            <x v="9"/>
          </reference>
        </references>
      </pivotArea>
    </format>
    <format dxfId="70">
      <pivotArea dataOnly="0" labelOnly="1" outline="0" fieldPosition="0">
        <references count="1">
          <reference field="0" count="1">
            <x v="7"/>
          </reference>
        </references>
      </pivotArea>
    </format>
    <format dxfId="69">
      <pivotArea dataOnly="0" labelOnly="1" outline="0" fieldPosition="0">
        <references count="1">
          <reference field="0" count="1">
            <x v="9"/>
          </reference>
        </references>
      </pivotArea>
    </format>
    <format dxfId="68">
      <pivotArea dataOnly="0" labelOnly="1" outline="0" fieldPosition="0">
        <references count="1">
          <reference field="0" count="1">
            <x v="7"/>
          </reference>
        </references>
      </pivotArea>
    </format>
    <format dxfId="67">
      <pivotArea dataOnly="0" labelOnly="1" outline="0" fieldPosition="0">
        <references count="1">
          <reference field="0" count="1">
            <x v="9"/>
          </reference>
        </references>
      </pivotArea>
    </format>
    <format dxfId="66">
      <pivotArea dataOnly="0" labelOnly="1" outline="0" fieldPosition="0">
        <references count="1">
          <reference field="0" count="1">
            <x v="9"/>
          </reference>
        </references>
      </pivotArea>
    </format>
    <format dxfId="65">
      <pivotArea grandRow="1" outline="0" collapsedLevelsAreSubtotals="1" fieldPosition="0"/>
    </format>
    <format dxfId="64">
      <pivotArea dataOnly="0" labelOnly="1" grandRow="1" outline="0" fieldPosition="0"/>
    </format>
    <format dxfId="63">
      <pivotArea grandRow="1" outline="0" collapsedLevelsAreSubtotals="1" fieldPosition="0"/>
    </format>
    <format dxfId="62">
      <pivotArea dataOnly="0" labelOnly="1" grandRow="1" outline="0" fieldPosition="0"/>
    </format>
    <format dxfId="61">
      <pivotArea type="all" dataOnly="0" outline="0" fieldPosition="0"/>
    </format>
    <format dxfId="60">
      <pivotArea outline="0" collapsedLevelsAreSubtotals="1" fieldPosition="0"/>
    </format>
    <format dxfId="59">
      <pivotArea field="0" type="button" dataOnly="0" labelOnly="1" outline="0" axis="axisRow" fieldPosition="0"/>
    </format>
    <format dxfId="58">
      <pivotArea dataOnly="0" labelOnly="1" outline="0" fieldPosition="0">
        <references count="1">
          <reference field="0" count="0"/>
        </references>
      </pivotArea>
    </format>
    <format dxfId="57">
      <pivotArea dataOnly="0" labelOnly="1" grandRow="1" outline="0" fieldPosition="0"/>
    </format>
    <format dxfId="56">
      <pivotArea dataOnly="0" labelOnly="1" outline="0" axis="axisValues" fieldPosition="0"/>
    </format>
  </formats>
  <conditionalFormats count="2">
    <conditionalFormat type="all" priority="3">
      <pivotAreas count="2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7"/>
            </reference>
          </references>
        </pivotArea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9"/>
            </reference>
          </references>
        </pivotArea>
      </pivotAreas>
    </conditionalFormat>
    <conditionalFormat type="all" priority="2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7"/>
            </reference>
          </references>
        </pivotArea>
      </pivotAreas>
    </conditionalFormat>
  </conditionalFormats>
  <pivotHierarchies count="8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Kg di Cibo Salvati - Somma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>
        <x14:conditionalFormats count="1">
          <x14:conditionalFormat priority="1" id="{BEB80B11-CE69-4758-9615-F35332D6585D}">
            <x14:pivotAreas count="2">
              <pivotArea type="data" outline="0" collapsedLevelsAreSubtotals="1" fieldPosition="0">
                <references count="2">
                  <reference field="4294967294" count="1" selected="0">
                    <x v="0"/>
                  </reference>
                  <reference field="0" count="1" selected="0">
                    <x v="7"/>
                  </reference>
                </references>
              </pivotArea>
              <pivotArea type="data" outline="0" collapsedLevelsAreSubtotals="1" fieldPosition="0">
                <references count="2">
                  <reference field="4294967294" count="1" selected="0">
                    <x v="0"/>
                  </reference>
                  <reference field="0" count="1" selected="0">
                    <x v="9"/>
                  </reference>
                </references>
              </pivotArea>
            </x14:pivotAreas>
          </x14:conditionalFormat>
        </x14:conditionalFormats>
      </x14:pivotTableDefinition>
    </ext>
    <ext xmlns:x15="http://schemas.microsoft.com/office/spreadsheetml/2010/11/main" uri="{E67621CE-5B39-4880-91FE-76760E9C1902}">
      <x15:pivotTableUISettings sourceDataName="WorksheetConnection_Operative_Francesca_Carrera!$A$1:$K$301">
        <x15:activeTabTopLevelEntity name="[Intervallo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59914F-15DB-4832-8C8B-402C970BAF8D}" name="Tabella pivot7" cacheId="6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8" indent="0" compact="0" compactData="0" multipleFieldFilters="0">
  <location ref="F36:G59" firstHeaderRow="1" firstDataRow="1" firstDataCol="1"/>
  <pivotFields count="2">
    <pivotField axis="axisRow" compact="0" allDrilled="1" outline="0" subtotalTop="0" showAll="0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compact="0" outline="0" subtotalTop="0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Città - Conteggio" fld="1" subtotal="count" baseField="0" baseItem="0"/>
  </dataFields>
  <formats count="15">
    <format dxfId="90">
      <pivotArea outline="0" fieldPosition="0">
        <references count="1">
          <reference field="0" count="1" selected="0">
            <x v="15"/>
          </reference>
        </references>
      </pivotArea>
    </format>
    <format dxfId="89">
      <pivotArea dataOnly="0" labelOnly="1" outline="0" fieldPosition="0">
        <references count="1">
          <reference field="0" count="1">
            <x v="15"/>
          </reference>
        </references>
      </pivotArea>
    </format>
    <format dxfId="88">
      <pivotArea outline="0" fieldPosition="0">
        <references count="1">
          <reference field="0" count="0" selected="0"/>
        </references>
      </pivotArea>
    </format>
    <format dxfId="87">
      <pivotArea dataOnly="0" labelOnly="1" outline="0" fieldPosition="0">
        <references count="1">
          <reference field="0" count="0"/>
        </references>
      </pivotArea>
    </format>
    <format dxfId="86">
      <pivotArea dataOnly="0" outline="0" fieldPosition="0">
        <references count="1">
          <reference field="0" count="1">
            <x v="15"/>
          </reference>
        </references>
      </pivotArea>
    </format>
    <format dxfId="85">
      <pivotArea grandRow="1" outline="0" collapsedLevelsAreSubtotals="1" fieldPosition="0"/>
    </format>
    <format dxfId="84">
      <pivotArea dataOnly="0" labelOnly="1" grandRow="1" outline="0" fieldPosition="0"/>
    </format>
    <format dxfId="83">
      <pivotArea grandRow="1" outline="0" collapsedLevelsAreSubtotals="1" fieldPosition="0"/>
    </format>
    <format dxfId="82">
      <pivotArea dataOnly="0" labelOnly="1" grandRow="1" outline="0" fieldPosition="0"/>
    </format>
    <format dxfId="81">
      <pivotArea type="all" dataOnly="0" outline="0" fieldPosition="0"/>
    </format>
    <format dxfId="80">
      <pivotArea outline="0" collapsedLevelsAreSubtotals="1" fieldPosition="0"/>
    </format>
    <format dxfId="79">
      <pivotArea field="0" type="button" dataOnly="0" labelOnly="1" outline="0" axis="axisRow" fieldPosition="0"/>
    </format>
    <format dxfId="78">
      <pivotArea dataOnly="0" labelOnly="1" outline="0" fieldPosition="0">
        <references count="1">
          <reference field="0" count="0"/>
        </references>
      </pivotArea>
    </format>
    <format dxfId="77">
      <pivotArea dataOnly="0" labelOnly="1" grandRow="1" outline="0" fieldPosition="0"/>
    </format>
    <format dxfId="76">
      <pivotArea dataOnly="0" labelOnly="1" outline="0" axis="axisValues" fieldPosition="0"/>
    </format>
  </formats>
  <pivotHierarchies count="8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ittà - Conteggi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aptionBeginsWith" evalOrder="-1" id="1" stringValue1="M">
      <autoFilter ref="A1">
        <filterColumn colId="0">
          <customFilters>
            <customFilter val="M*"/>
          </customFilters>
        </filterColumn>
      </autoFilter>
    </filter>
  </filters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perative_Francesca_Carrera!$A$1:$K$301">
        <x15:activeTabTopLevelEntity name="[Intervallo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77BC2D-53FA-4169-9E22-66DCC0AF7E62}" name="Tabella pivot11" cacheId="2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8" indent="0" compact="0" compactData="0" multipleFieldFilters="0" chartFormat="1">
  <location ref="U4:V24" firstHeaderRow="1" firstDataRow="1" firstDataCol="1"/>
  <pivotFields count="2">
    <pivotField axis="axisRow" compact="0" allDrilled="1" outline="0" subtotalTop="0" showAll="0" dataSourceSort="1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compact="0" outline="0" subtotalTop="0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Media degli Ordini" fld="1" subtotal="average" baseField="0" baseItem="0" numFmtId="4"/>
  </dataFields>
  <formats count="12">
    <format dxfId="102">
      <pivotArea grandRow="1" outline="0" collapsedLevelsAreSubtotals="1" fieldPosition="0"/>
    </format>
    <format dxfId="101">
      <pivotArea dataOnly="0" labelOnly="1" grandRow="1" outline="0" fieldPosition="0"/>
    </format>
    <format dxfId="100">
      <pivotArea grandRow="1" outline="0" collapsedLevelsAreSubtotals="1" fieldPosition="0"/>
    </format>
    <format dxfId="99">
      <pivotArea dataOnly="0" labelOnly="1" grandRow="1" outline="0" fieldPosition="0"/>
    </format>
    <format dxfId="98">
      <pivotArea outline="0" fieldPosition="0">
        <references count="1">
          <reference field="0" count="0" selected="0"/>
        </references>
      </pivotArea>
    </format>
    <format dxfId="97">
      <pivotArea dataOnly="0" labelOnly="1" outline="0" fieldPosition="0">
        <references count="1">
          <reference field="0" count="0"/>
        </references>
      </pivotArea>
    </format>
    <format dxfId="96">
      <pivotArea type="all" dataOnly="0" outline="0" fieldPosition="0"/>
    </format>
    <format dxfId="95">
      <pivotArea outline="0" collapsedLevelsAreSubtotals="1" fieldPosition="0"/>
    </format>
    <format dxfId="94">
      <pivotArea field="0" type="button" dataOnly="0" labelOnly="1" outline="0" axis="axisRow" fieldPosition="0"/>
    </format>
    <format dxfId="93">
      <pivotArea dataOnly="0" labelOnly="1" outline="0" fieldPosition="0">
        <references count="1">
          <reference field="0" count="0"/>
        </references>
      </pivotArea>
    </format>
    <format dxfId="92">
      <pivotArea dataOnly="0" labelOnly="1" grandRow="1" outline="0" fieldPosition="0"/>
    </format>
    <format dxfId="91">
      <pivotArea dataOnly="0" labelOnly="1" outline="0" axis="axisValues" fieldPosition="0"/>
    </format>
  </formats>
  <pivotHierarchies count="8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omma di Ordini"/>
    <pivotHierarchy dragToData="1" caption="Conteggio di Ordini"/>
    <pivotHierarchy dragToData="1" caption="Media degli Ordini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perative_Francesca_Carrera!$A$1:$K$301">
        <x15:activeTabTopLevelEntity name="[Intervallo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16B10A-8544-49FE-9E62-4A82E8F78530}" name="Tabella pivot12" cacheId="7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8" indent="0" compact="0" compactData="0" multipleFieldFilters="0">
  <location ref="N36:O79" firstHeaderRow="1" firstDataRow="1" firstDataCol="1"/>
  <pivotFields count="2">
    <pivotField dataField="1" compact="0" outline="0" subtotalTop="0" showAll="0"/>
    <pivotField name="Anno di Nascita proprietario" axis="axisRow" compact="0" allDrilled="1" outline="0" subtotalTop="0" showAll="0" dataSourceSort="1">
      <items count="43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t="default"/>
      </items>
    </pivotField>
  </pivotFields>
  <rowFields count="1">
    <field x="1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Items count="1">
    <i/>
  </colItems>
  <dataFields count="1">
    <dataField name="ID-Attività Conteggio" fld="0" subtotal="count" baseField="0" baseItem="0"/>
  </dataFields>
  <formats count="14">
    <format dxfId="116">
      <pivotArea grandRow="1" outline="0" collapsedLevelsAreSubtotals="1" fieldPosition="0"/>
    </format>
    <format dxfId="115">
      <pivotArea dataOnly="0" labelOnly="1" grandRow="1" outline="0" fieldPosition="0"/>
    </format>
    <format dxfId="114">
      <pivotArea grandRow="1" outline="0" collapsedLevelsAreSubtotals="1" fieldPosition="0"/>
    </format>
    <format dxfId="113">
      <pivotArea dataOnly="0" labelOnly="1" grandRow="1" outline="0" fieldPosition="0"/>
    </format>
    <format dxfId="112">
      <pivotArea outline="0" fieldPosition="0">
        <references count="1">
          <reference field="1" count="0" selected="0"/>
        </references>
      </pivotArea>
    </format>
    <format dxfId="111">
      <pivotArea dataOnly="0" labelOnly="1" outline="0" fieldPosition="0">
        <references count="1">
          <reference field="1" count="0"/>
        </references>
      </pivotArea>
    </format>
    <format dxfId="110">
      <pivotArea field="1" type="button" dataOnly="0" labelOnly="1" outline="0" axis="axisRow" fieldPosition="0"/>
    </format>
    <format dxfId="109">
      <pivotArea dataOnly="0" labelOnly="1" outline="0" axis="axisValues" fieldPosition="0"/>
    </format>
    <format dxfId="108">
      <pivotArea type="all" dataOnly="0" outline="0" fieldPosition="0"/>
    </format>
    <format dxfId="107">
      <pivotArea outline="0" collapsedLevelsAreSubtotals="1" fieldPosition="0"/>
    </format>
    <format dxfId="106">
      <pivotArea field="1" type="button" dataOnly="0" labelOnly="1" outline="0" axis="axisRow" fieldPosition="0"/>
    </format>
    <format dxfId="105">
      <pivotArea dataOnly="0" labelOnly="1" outline="0" fieldPosition="0">
        <references count="1">
          <reference field="1" count="0"/>
        </references>
      </pivotArea>
    </format>
    <format dxfId="104">
      <pivotArea dataOnly="0" labelOnly="1" grandRow="1" outline="0" fieldPosition="0"/>
    </format>
    <format dxfId="103">
      <pivotArea dataOnly="0" labelOnly="1" outline="0" axis="axisValues" fieldPosition="0"/>
    </format>
  </formats>
  <pivotHierarchies count="8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Data di Nascita proprietario-Conteggio"/>
    <pivotHierarchy dragToData="1"/>
    <pivotHierarchy dragToData="1" caption="ID-Attività Conteggi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perative_Francesca_Carrera!$A$1:$L$301">
        <x15:activeTabTopLevelEntity name="[Intervallo 2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A56682-AF89-464F-BADC-6AA04706AEAD}" name="Tabella pivot6" cacheId="8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8" indent="0" compact="0" compactData="0" multipleFieldFilters="0">
  <location ref="F6:G34" firstHeaderRow="1" firstDataRow="1" firstDataCol="1"/>
  <pivotFields count="2">
    <pivotField axis="axisRow" compact="0" allDrilled="1" outline="0" subtotalTop="0" showAll="0" measureFilter="1" sortType="descending" defaultAttributeDrillState="1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/>
  </pivotFields>
  <rowFields count="1">
    <field x="0"/>
  </rowFields>
  <rowItems count="28">
    <i>
      <x v="10"/>
    </i>
    <i>
      <x v="21"/>
    </i>
    <i>
      <x v="23"/>
    </i>
    <i>
      <x v="12"/>
    </i>
    <i>
      <x v="5"/>
    </i>
    <i>
      <x v="14"/>
    </i>
    <i>
      <x v="25"/>
    </i>
    <i>
      <x v="9"/>
    </i>
    <i>
      <x v="4"/>
    </i>
    <i>
      <x v="26"/>
    </i>
    <i>
      <x v="24"/>
    </i>
    <i>
      <x v="1"/>
    </i>
    <i>
      <x v="7"/>
    </i>
    <i>
      <x/>
    </i>
    <i>
      <x v="13"/>
    </i>
    <i>
      <x v="22"/>
    </i>
    <i>
      <x v="3"/>
    </i>
    <i>
      <x v="2"/>
    </i>
    <i>
      <x v="16"/>
    </i>
    <i>
      <x v="6"/>
    </i>
    <i>
      <x v="17"/>
    </i>
    <i>
      <x v="11"/>
    </i>
    <i>
      <x v="18"/>
    </i>
    <i>
      <x v="8"/>
    </i>
    <i>
      <x v="19"/>
    </i>
    <i>
      <x v="15"/>
    </i>
    <i>
      <x v="20"/>
    </i>
    <i t="grand">
      <x/>
    </i>
  </rowItems>
  <colItems count="1">
    <i/>
  </colItems>
  <dataFields count="1">
    <dataField name="Città - Conteggio" fld="1" subtotal="count" baseField="0" baseItem="10"/>
  </dataFields>
  <formats count="12">
    <format dxfId="128">
      <pivotArea outline="0" fieldPosition="0">
        <references count="1">
          <reference field="0" count="0" selected="0"/>
        </references>
      </pivotArea>
    </format>
    <format dxfId="127">
      <pivotArea dataOnly="0" labelOnly="1" outline="0" fieldPosition="0">
        <references count="1">
          <reference field="0" count="0"/>
        </references>
      </pivotArea>
    </format>
    <format dxfId="126">
      <pivotArea grandRow="1" outline="0" collapsedLevelsAreSubtotals="1" fieldPosition="0"/>
    </format>
    <format dxfId="125">
      <pivotArea dataOnly="0" labelOnly="1" grandRow="1" outline="0" fieldPosition="0"/>
    </format>
    <format dxfId="124">
      <pivotArea grandRow="1" outline="0" collapsedLevelsAreSubtotals="1" fieldPosition="0"/>
    </format>
    <format dxfId="123">
      <pivotArea dataOnly="0" labelOnly="1" grandRow="1" outline="0" fieldPosition="0"/>
    </format>
    <format dxfId="122">
      <pivotArea type="all" dataOnly="0" outline="0" fieldPosition="0"/>
    </format>
    <format dxfId="121">
      <pivotArea outline="0" collapsedLevelsAreSubtotals="1" fieldPosition="0"/>
    </format>
    <format dxfId="120">
      <pivotArea field="0" type="button" dataOnly="0" labelOnly="1" outline="0" axis="axisRow" fieldPosition="0"/>
    </format>
    <format dxfId="119">
      <pivotArea dataOnly="0" labelOnly="1" outline="0" fieldPosition="0">
        <references count="1">
          <reference field="0" count="0"/>
        </references>
      </pivotArea>
    </format>
    <format dxfId="118">
      <pivotArea dataOnly="0" labelOnly="1" grandRow="1" outline="0" fieldPosition="0"/>
    </format>
    <format dxfId="117">
      <pivotArea dataOnly="0" labelOnly="1" outline="0" axis="axisValues" fieldPosition="0"/>
    </format>
  </formats>
  <pivotHierarchies count="8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ittà - Conteggi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valueGreaterThan" id="1" iMeasureHier="64">
      <autoFilter ref="A1">
        <filterColumn colId="0">
          <customFilters>
            <customFilter operator="greaterThan" val="1"/>
          </customFilters>
        </filterColumn>
      </autoFilter>
    </filter>
  </filters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perative_Francesca_Carrera!$A$1:$K$301">
        <x15:activeTabTopLevelEntity name="[Intervallo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E46DE2-2E80-467C-873A-D2CF6BF6C4CA}" name="Tabella pivot9" cacheId="3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8" indent="0" compact="0" compactData="0" multipleFieldFilters="0">
  <location ref="N8:O34" firstHeaderRow="1" firstDataRow="1" firstDataCol="1"/>
  <pivotFields count="2">
    <pivotField axis="axisRow" compact="0" allDrilled="1" outline="0" subtotalTop="0" showAll="0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compact="0" outline="0" subtotalTop="0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ID-Attività Conteggio" fld="1" subtotal="count" baseField="0" baseItem="0"/>
  </dataFields>
  <formats count="12">
    <format dxfId="140">
      <pivotArea outline="0" fieldPosition="0">
        <references count="1">
          <reference field="0" count="0" selected="0"/>
        </references>
      </pivotArea>
    </format>
    <format dxfId="139">
      <pivotArea dataOnly="0" labelOnly="1" outline="0" fieldPosition="0">
        <references count="1">
          <reference field="0" count="0"/>
        </references>
      </pivotArea>
    </format>
    <format dxfId="138">
      <pivotArea grandRow="1" outline="0" collapsedLevelsAreSubtotals="1" fieldPosition="0"/>
    </format>
    <format dxfId="137">
      <pivotArea dataOnly="0" labelOnly="1" grandRow="1" outline="0" fieldPosition="0"/>
    </format>
    <format dxfId="136">
      <pivotArea grandRow="1" outline="0" collapsedLevelsAreSubtotals="1" fieldPosition="0"/>
    </format>
    <format dxfId="135">
      <pivotArea dataOnly="0" labelOnly="1" grandRow="1" outline="0" fieldPosition="0"/>
    </format>
    <format dxfId="134">
      <pivotArea type="all" dataOnly="0" outline="0" fieldPosition="0"/>
    </format>
    <format dxfId="133">
      <pivotArea outline="0" collapsedLevelsAreSubtotals="1" fieldPosition="0"/>
    </format>
    <format dxfId="132">
      <pivotArea field="0" type="button" dataOnly="0" labelOnly="1" outline="0" axis="axisRow" fieldPosition="0"/>
    </format>
    <format dxfId="131">
      <pivotArea dataOnly="0" labelOnly="1" outline="0" fieldPosition="0">
        <references count="1">
          <reference field="0" count="0"/>
        </references>
      </pivotArea>
    </format>
    <format dxfId="130">
      <pivotArea dataOnly="0" labelOnly="1" grandRow="1" outline="0" fieldPosition="0"/>
    </format>
    <format dxfId="129">
      <pivotArea dataOnly="0" labelOnly="1" outline="0" axis="axisValues" fieldPosition="0"/>
    </format>
  </formats>
  <pivotHierarchies count="88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ID-Attività Conteggi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dateBetween" evalOrder="-1" id="2">
      <autoFilter ref="A1">
        <filterColumn colId="0">
          <customFilters and="1">
            <customFilter operator="greaterThanOrEqual" val="34090"/>
            <customFilter operator="lessThanOrEqual" val="45047"/>
          </customFilters>
        </filterColumn>
      </autoFilter>
    </filter>
  </filters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perative_Francesca_Carrera!$A$1:$K$301">
        <x15:activeTabTopLevelEntity name="[Intervallo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3DAB4F3-BCCF-474A-AF8F-C381B4EC3D5C}">
  <we:reference id="wa104381504" version="1.0.0.0" store="it-IT" storeType="OMEX"/>
  <we:alternateReferences>
    <we:reference id="wa104381504" version="1.0.0.0" store="WA104381504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4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832C6-A097-4FBF-A1CF-E0A861B00AFC}">
  <dimension ref="H22"/>
  <sheetViews>
    <sheetView showGridLines="0" tabSelected="1" workbookViewId="0">
      <selection activeCell="F9" sqref="F9"/>
    </sheetView>
  </sheetViews>
  <sheetFormatPr defaultRowHeight="13.2" x14ac:dyDescent="0.25"/>
  <sheetData>
    <row r="22" spans="8:8" x14ac:dyDescent="0.25">
      <c r="H22" s="5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AB991"/>
  <sheetViews>
    <sheetView workbookViewId="0">
      <selection activeCell="C6" sqref="C6"/>
    </sheetView>
  </sheetViews>
  <sheetFormatPr defaultColWidth="12.6640625" defaultRowHeight="15.75" customHeight="1" x14ac:dyDescent="0.25"/>
  <cols>
    <col min="2" max="2" width="29.77734375" bestFit="1" customWidth="1"/>
    <col min="3" max="3" width="146.6640625" bestFit="1" customWidth="1"/>
    <col min="4" max="4" width="29.44140625" customWidth="1"/>
    <col min="5" max="5" width="46.44140625" customWidth="1"/>
    <col min="6" max="6" width="26.21875" customWidth="1"/>
  </cols>
  <sheetData>
    <row r="1" spans="2:28" ht="13.2" x14ac:dyDescent="0.25"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2:28" ht="15.75" customHeight="1" x14ac:dyDescent="0.3">
      <c r="B2" s="5" t="s">
        <v>355</v>
      </c>
      <c r="C2" s="6" t="s">
        <v>324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2:28" ht="15.75" customHeight="1" x14ac:dyDescent="0.3">
      <c r="B3" s="5" t="s">
        <v>322</v>
      </c>
      <c r="C3" s="8" t="s">
        <v>373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2:28" ht="14.4" x14ac:dyDescent="0.3">
      <c r="B4" s="5" t="s">
        <v>323</v>
      </c>
      <c r="C4" s="6" t="s">
        <v>392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2:28" ht="14.4" x14ac:dyDescent="0.3">
      <c r="B5" s="5" t="s">
        <v>353</v>
      </c>
      <c r="C5" s="6" t="s">
        <v>459</v>
      </c>
      <c r="E5" s="4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2:28" ht="13.2" x14ac:dyDescent="0.25"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2:28" ht="14.4" x14ac:dyDescent="0.3">
      <c r="B7" s="5" t="s">
        <v>355</v>
      </c>
      <c r="C7" s="6" t="s">
        <v>325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2:28" ht="14.4" x14ac:dyDescent="0.3">
      <c r="B8" s="5" t="s">
        <v>322</v>
      </c>
      <c r="C8" s="8" t="s">
        <v>374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2:28" ht="14.4" x14ac:dyDescent="0.3">
      <c r="B9" s="5" t="s">
        <v>323</v>
      </c>
      <c r="C9" s="6" t="s">
        <v>393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2:28" ht="14.4" x14ac:dyDescent="0.3">
      <c r="B10" s="7" t="s">
        <v>353</v>
      </c>
      <c r="C10" s="6" t="s">
        <v>354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2:28" ht="13.2" x14ac:dyDescent="0.25"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2:28" ht="14.4" x14ac:dyDescent="0.3">
      <c r="B12" s="5" t="s">
        <v>355</v>
      </c>
      <c r="C12" s="6" t="s">
        <v>326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2:28" ht="14.4" x14ac:dyDescent="0.3">
      <c r="B13" s="5" t="s">
        <v>322</v>
      </c>
      <c r="C13" s="19" t="s">
        <v>375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2:28" ht="14.4" x14ac:dyDescent="0.3">
      <c r="B14" s="10" t="s">
        <v>323</v>
      </c>
      <c r="C14" s="12" t="s">
        <v>394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2:28" ht="14.4" x14ac:dyDescent="0.3">
      <c r="B15" s="11" t="s">
        <v>353</v>
      </c>
      <c r="C15" s="6" t="s">
        <v>358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2:28" ht="13.2" x14ac:dyDescent="0.25">
      <c r="C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2:28" ht="14.4" x14ac:dyDescent="0.3">
      <c r="B17" s="5" t="s">
        <v>355</v>
      </c>
      <c r="C17" s="6" t="s">
        <v>327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2:28" ht="14.4" x14ac:dyDescent="0.3">
      <c r="B18" s="5" t="s">
        <v>322</v>
      </c>
      <c r="C18" s="8" t="s">
        <v>341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2:28" ht="14.4" x14ac:dyDescent="0.3">
      <c r="B19" s="5" t="s">
        <v>323</v>
      </c>
      <c r="C19" s="9" t="s">
        <v>395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2:28" ht="14.4" x14ac:dyDescent="0.3">
      <c r="B20" s="5" t="s">
        <v>353</v>
      </c>
      <c r="C20" s="9" t="s">
        <v>358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2:28" ht="14.4" x14ac:dyDescent="0.3">
      <c r="B21" s="14"/>
      <c r="C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2:28" ht="14.4" x14ac:dyDescent="0.3">
      <c r="B22" s="5" t="s">
        <v>355</v>
      </c>
      <c r="C22" s="6" t="s">
        <v>328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2:28" ht="14.4" x14ac:dyDescent="0.3">
      <c r="B23" s="5" t="s">
        <v>322</v>
      </c>
      <c r="C23" s="16" t="s">
        <v>359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2:28" ht="14.4" x14ac:dyDescent="0.3">
      <c r="B24" s="10" t="s">
        <v>323</v>
      </c>
      <c r="C24" s="12" t="s">
        <v>391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2:28" ht="14.4" x14ac:dyDescent="0.3">
      <c r="B25" s="18"/>
      <c r="C25" s="17" t="s">
        <v>396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2:28" ht="14.4" x14ac:dyDescent="0.3">
      <c r="B26" s="13"/>
      <c r="C26" s="9" t="s">
        <v>397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2:28" ht="14.4" x14ac:dyDescent="0.3">
      <c r="B27" s="5" t="s">
        <v>353</v>
      </c>
      <c r="C27" s="9" t="s">
        <v>369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2:28" ht="13.2" x14ac:dyDescent="0.25"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2:28" ht="14.4" x14ac:dyDescent="0.3">
      <c r="B29" s="5" t="s">
        <v>355</v>
      </c>
      <c r="C29" s="6" t="s">
        <v>329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2:28" ht="14.4" x14ac:dyDescent="0.3">
      <c r="B30" s="5" t="s">
        <v>322</v>
      </c>
      <c r="C30" s="16" t="s">
        <v>344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2:28" ht="14.4" x14ac:dyDescent="0.3">
      <c r="B31" s="5" t="s">
        <v>323</v>
      </c>
      <c r="C31" s="6" t="s">
        <v>398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2:28" ht="14.4" x14ac:dyDescent="0.3">
      <c r="B32" s="5" t="s">
        <v>353</v>
      </c>
      <c r="C32" s="9" t="s">
        <v>358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2:28" ht="14.4" x14ac:dyDescent="0.3">
      <c r="C33" s="9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2:28" ht="14.4" x14ac:dyDescent="0.3">
      <c r="B34" s="5" t="s">
        <v>355</v>
      </c>
      <c r="C34" s="6" t="s">
        <v>330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2:28" ht="14.4" x14ac:dyDescent="0.3">
      <c r="B35" s="5" t="s">
        <v>322</v>
      </c>
      <c r="C35" s="16" t="s">
        <v>370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2:28" ht="14.4" x14ac:dyDescent="0.3">
      <c r="B36" s="5" t="s">
        <v>323</v>
      </c>
      <c r="C36" s="6" t="s">
        <v>372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2:28" ht="14.4" x14ac:dyDescent="0.3">
      <c r="B37" s="5" t="s">
        <v>353</v>
      </c>
      <c r="C37" s="9" t="s">
        <v>358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2:28" ht="13.2" x14ac:dyDescent="0.25"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2:28" ht="14.4" x14ac:dyDescent="0.3">
      <c r="B39" s="5" t="s">
        <v>355</v>
      </c>
      <c r="C39" s="6" t="s">
        <v>331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2:28" ht="14.4" x14ac:dyDescent="0.3">
      <c r="B40" s="5" t="s">
        <v>322</v>
      </c>
      <c r="C40" s="16" t="s">
        <v>347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2:28" ht="14.4" x14ac:dyDescent="0.3">
      <c r="B41" s="5" t="s">
        <v>323</v>
      </c>
      <c r="C41" s="6" t="s">
        <v>399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2:28" ht="14.4" x14ac:dyDescent="0.3">
      <c r="B42" s="5" t="s">
        <v>353</v>
      </c>
      <c r="C42" s="6" t="s">
        <v>354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2:28" ht="13.2" x14ac:dyDescent="0.25"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2:28" ht="14.4" x14ac:dyDescent="0.3">
      <c r="B44" s="5" t="s">
        <v>355</v>
      </c>
      <c r="C44" s="6" t="s">
        <v>332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2:28" ht="14.4" x14ac:dyDescent="0.3">
      <c r="B45" s="5" t="s">
        <v>322</v>
      </c>
      <c r="C45" s="16" t="s">
        <v>406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2:28" ht="14.4" x14ac:dyDescent="0.3">
      <c r="B46" s="24" t="s">
        <v>323</v>
      </c>
      <c r="C46" s="26" t="s">
        <v>405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2:28" ht="14.4" x14ac:dyDescent="0.3">
      <c r="B47" s="25"/>
      <c r="C47" s="27" t="s">
        <v>407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2:28" ht="14.4" x14ac:dyDescent="0.3">
      <c r="B48" s="5" t="s">
        <v>353</v>
      </c>
      <c r="C48" s="9" t="s">
        <v>358</v>
      </c>
      <c r="E48" s="1"/>
      <c r="F48" s="3" t="s">
        <v>409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2:28" ht="13.2" x14ac:dyDescent="0.25"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2:28" ht="14.4" x14ac:dyDescent="0.3">
      <c r="B50" s="5" t="s">
        <v>355</v>
      </c>
      <c r="C50" s="6" t="s">
        <v>333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2:28" ht="14.4" x14ac:dyDescent="0.3">
      <c r="B51" s="5" t="s">
        <v>322</v>
      </c>
      <c r="C51" s="16" t="s">
        <v>382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2:28" ht="14.4" x14ac:dyDescent="0.3">
      <c r="B52" s="5" t="s">
        <v>323</v>
      </c>
      <c r="C52" s="20" t="s">
        <v>401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2:28" ht="14.4" x14ac:dyDescent="0.3">
      <c r="B53" s="5" t="s">
        <v>353</v>
      </c>
      <c r="C53" s="6" t="s">
        <v>354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2:28" ht="13.2" x14ac:dyDescent="0.25"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2:28" ht="14.4" x14ac:dyDescent="0.3">
      <c r="B55" s="5" t="s">
        <v>355</v>
      </c>
      <c r="C55" s="6" t="s">
        <v>334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2:28" ht="14.4" x14ac:dyDescent="0.3">
      <c r="B56" s="5" t="s">
        <v>322</v>
      </c>
      <c r="C56" s="16" t="s">
        <v>383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2:28" ht="14.4" x14ac:dyDescent="0.3">
      <c r="B57" s="10" t="s">
        <v>323</v>
      </c>
      <c r="C57" s="12" t="s">
        <v>400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2:28" ht="14.4" x14ac:dyDescent="0.3">
      <c r="B58" s="18"/>
      <c r="C58" s="9" t="s">
        <v>402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2:28" ht="14.4" x14ac:dyDescent="0.3">
      <c r="B59" s="5" t="s">
        <v>353</v>
      </c>
      <c r="C59" s="6" t="s">
        <v>354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2:28" ht="13.2" x14ac:dyDescent="0.25"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2:28" ht="14.4" x14ac:dyDescent="0.3">
      <c r="B61" s="5" t="s">
        <v>355</v>
      </c>
      <c r="C61" s="6" t="s">
        <v>335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2:28" ht="14.4" x14ac:dyDescent="0.3">
      <c r="B62" s="5" t="s">
        <v>322</v>
      </c>
      <c r="C62" s="16" t="s">
        <v>384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2:28" ht="14.4" x14ac:dyDescent="0.3">
      <c r="B63" s="10" t="s">
        <v>323</v>
      </c>
      <c r="C63" s="12" t="s">
        <v>385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2:28" ht="14.4" x14ac:dyDescent="0.3">
      <c r="B64" s="5" t="s">
        <v>353</v>
      </c>
      <c r="C64" s="6" t="s">
        <v>354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2:28" ht="13.2" x14ac:dyDescent="0.25"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2:28" ht="14.4" x14ac:dyDescent="0.3">
      <c r="B66" s="5" t="s">
        <v>355</v>
      </c>
      <c r="C66" s="6" t="s">
        <v>336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2:28" ht="14.4" x14ac:dyDescent="0.3">
      <c r="B67" s="5" t="s">
        <v>322</v>
      </c>
      <c r="C67" s="16" t="s">
        <v>348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2:28" ht="14.4" x14ac:dyDescent="0.3">
      <c r="B68" s="5" t="s">
        <v>323</v>
      </c>
      <c r="C68" s="6" t="s">
        <v>388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2:28" ht="14.4" x14ac:dyDescent="0.3">
      <c r="B69" s="5" t="s">
        <v>353</v>
      </c>
      <c r="C69" s="9" t="s">
        <v>358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2:28" ht="13.2" x14ac:dyDescent="0.25"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2:28" ht="14.4" x14ac:dyDescent="0.3">
      <c r="B71" s="5" t="s">
        <v>355</v>
      </c>
      <c r="C71" s="6" t="s">
        <v>337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2:28" ht="14.4" x14ac:dyDescent="0.3">
      <c r="B72" s="5" t="s">
        <v>322</v>
      </c>
      <c r="C72" s="16" t="s">
        <v>349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2:28" ht="14.4" x14ac:dyDescent="0.3">
      <c r="B73" s="5" t="s">
        <v>323</v>
      </c>
      <c r="C73" s="6" t="s">
        <v>403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2:28" ht="14.4" x14ac:dyDescent="0.3">
      <c r="B74" s="5" t="s">
        <v>353</v>
      </c>
      <c r="C74" s="6" t="s">
        <v>354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2:28" ht="13.2" x14ac:dyDescent="0.25">
      <c r="C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2:28" ht="14.4" x14ac:dyDescent="0.3">
      <c r="B76" s="5" t="s">
        <v>355</v>
      </c>
      <c r="C76" s="6" t="s">
        <v>338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2:28" ht="14.4" x14ac:dyDescent="0.3">
      <c r="B77" s="10" t="s">
        <v>322</v>
      </c>
      <c r="C77" s="16" t="s">
        <v>350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2:28" ht="14.4" x14ac:dyDescent="0.3">
      <c r="B78" s="18"/>
      <c r="C78" s="21" t="s">
        <v>351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2:28" ht="14.4" x14ac:dyDescent="0.3">
      <c r="B79" s="18"/>
      <c r="C79" s="22" t="s">
        <v>352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2:28" ht="14.4" x14ac:dyDescent="0.3">
      <c r="B80" s="5" t="s">
        <v>323</v>
      </c>
      <c r="C80" s="6" t="s">
        <v>404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2:28" ht="14.4" x14ac:dyDescent="0.3">
      <c r="B81" s="5" t="s">
        <v>353</v>
      </c>
      <c r="C81" s="9" t="s">
        <v>358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2:28" ht="13.2" x14ac:dyDescent="0.25"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2:28" ht="13.2" x14ac:dyDescent="0.25"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2:28" ht="13.2" x14ac:dyDescent="0.25"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2:28" ht="13.2" x14ac:dyDescent="0.25"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2:28" ht="13.2" x14ac:dyDescent="0.25"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2:28" ht="13.2" x14ac:dyDescent="0.25"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2:28" ht="13.2" x14ac:dyDescent="0.25"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2:28" ht="13.2" x14ac:dyDescent="0.25"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2:28" ht="13.2" x14ac:dyDescent="0.25"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2:28" ht="13.2" x14ac:dyDescent="0.25"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2:28" ht="13.2" x14ac:dyDescent="0.25">
      <c r="C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2:28" ht="13.2" x14ac:dyDescent="0.25">
      <c r="C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2:28" ht="13.2" x14ac:dyDescent="0.25">
      <c r="C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2:28" ht="13.2" x14ac:dyDescent="0.25">
      <c r="C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2:28" ht="13.2" x14ac:dyDescent="0.25">
      <c r="C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3:28" ht="13.2" x14ac:dyDescent="0.25">
      <c r="C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3:28" ht="13.2" x14ac:dyDescent="0.25">
      <c r="C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3:28" ht="13.2" x14ac:dyDescent="0.25">
      <c r="C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3:28" ht="13.2" x14ac:dyDescent="0.25">
      <c r="C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3:28" ht="13.2" x14ac:dyDescent="0.25">
      <c r="C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3:28" ht="13.2" x14ac:dyDescent="0.25">
      <c r="C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3:28" ht="13.2" x14ac:dyDescent="0.25">
      <c r="C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3:28" ht="13.2" x14ac:dyDescent="0.25">
      <c r="C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3:28" ht="13.2" x14ac:dyDescent="0.25">
      <c r="C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3:28" ht="13.2" x14ac:dyDescent="0.25">
      <c r="C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3:28" ht="13.2" x14ac:dyDescent="0.25">
      <c r="C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3:28" ht="13.2" x14ac:dyDescent="0.25">
      <c r="C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3:28" ht="13.2" x14ac:dyDescent="0.25">
      <c r="C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3:28" ht="13.2" x14ac:dyDescent="0.25">
      <c r="C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3:28" ht="13.2" x14ac:dyDescent="0.25">
      <c r="C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3:28" ht="13.2" x14ac:dyDescent="0.25">
      <c r="C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3:28" ht="13.2" x14ac:dyDescent="0.25">
      <c r="C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3:28" ht="13.2" x14ac:dyDescent="0.25">
      <c r="C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3:28" ht="13.2" x14ac:dyDescent="0.25">
      <c r="C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3:28" ht="13.2" x14ac:dyDescent="0.25">
      <c r="C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3:28" ht="13.2" x14ac:dyDescent="0.25">
      <c r="C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3:28" ht="13.2" x14ac:dyDescent="0.25">
      <c r="C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3:28" ht="13.2" x14ac:dyDescent="0.25">
      <c r="C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3:28" ht="13.2" x14ac:dyDescent="0.25">
      <c r="C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3:28" ht="13.2" x14ac:dyDescent="0.25">
      <c r="C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3:28" ht="13.2" x14ac:dyDescent="0.25">
      <c r="C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3:28" ht="13.2" x14ac:dyDescent="0.25">
      <c r="C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3:28" ht="13.2" x14ac:dyDescent="0.25">
      <c r="C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3:28" ht="13.2" x14ac:dyDescent="0.25">
      <c r="C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3:28" ht="13.2" x14ac:dyDescent="0.25">
      <c r="C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3:28" ht="13.2" x14ac:dyDescent="0.25">
      <c r="C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3:28" ht="13.2" x14ac:dyDescent="0.25">
      <c r="C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3:28" ht="13.2" x14ac:dyDescent="0.25">
      <c r="C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3:28" ht="13.2" x14ac:dyDescent="0.25">
      <c r="C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3:28" ht="13.2" x14ac:dyDescent="0.25">
      <c r="C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3:28" ht="13.2" x14ac:dyDescent="0.25">
      <c r="C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3:28" ht="13.2" x14ac:dyDescent="0.25">
      <c r="C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3:28" ht="13.2" x14ac:dyDescent="0.25">
      <c r="C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3:28" ht="13.2" x14ac:dyDescent="0.25">
      <c r="C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3:28" ht="13.2" x14ac:dyDescent="0.25">
      <c r="C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3:28" ht="13.2" x14ac:dyDescent="0.25">
      <c r="C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3:28" ht="13.2" x14ac:dyDescent="0.25">
      <c r="C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3:28" ht="13.2" x14ac:dyDescent="0.25">
      <c r="C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3:28" ht="13.2" x14ac:dyDescent="0.25">
      <c r="C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3:28" ht="13.2" x14ac:dyDescent="0.25">
      <c r="C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3:28" ht="13.2" x14ac:dyDescent="0.25">
      <c r="C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3:28" ht="13.2" x14ac:dyDescent="0.25">
      <c r="C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3:28" ht="13.2" x14ac:dyDescent="0.25">
      <c r="C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3:28" ht="13.2" x14ac:dyDescent="0.25">
      <c r="C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3:28" ht="13.2" x14ac:dyDescent="0.25">
      <c r="C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3:28" ht="13.2" x14ac:dyDescent="0.25">
      <c r="C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3:28" ht="13.2" x14ac:dyDescent="0.25">
      <c r="C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3:28" ht="13.2" x14ac:dyDescent="0.25">
      <c r="C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3:28" ht="13.2" x14ac:dyDescent="0.25">
      <c r="C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3:28" ht="13.2" x14ac:dyDescent="0.25">
      <c r="C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3:28" ht="13.2" x14ac:dyDescent="0.25">
      <c r="C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3:28" ht="13.2" x14ac:dyDescent="0.25">
      <c r="C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3:28" ht="13.2" x14ac:dyDescent="0.25">
      <c r="C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3:28" ht="13.2" x14ac:dyDescent="0.25">
      <c r="C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3:28" ht="13.2" x14ac:dyDescent="0.25">
      <c r="C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3:28" ht="13.2" x14ac:dyDescent="0.25">
      <c r="C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3:28" ht="13.2" x14ac:dyDescent="0.25">
      <c r="C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3:28" ht="13.2" x14ac:dyDescent="0.25">
      <c r="C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3:28" ht="13.2" x14ac:dyDescent="0.25">
      <c r="C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3:28" ht="13.2" x14ac:dyDescent="0.25">
      <c r="C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3:28" ht="13.2" x14ac:dyDescent="0.25">
      <c r="C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3:28" ht="13.2" x14ac:dyDescent="0.25">
      <c r="C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3:28" ht="13.2" x14ac:dyDescent="0.25">
      <c r="C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3:28" ht="13.2" x14ac:dyDescent="0.25">
      <c r="C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3:28" ht="13.2" x14ac:dyDescent="0.25">
      <c r="C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3:28" ht="13.2" x14ac:dyDescent="0.25">
      <c r="C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3:28" ht="13.2" x14ac:dyDescent="0.25">
      <c r="C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3:28" ht="13.2" x14ac:dyDescent="0.25">
      <c r="C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3:28" ht="13.2" x14ac:dyDescent="0.25">
      <c r="C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3:28" ht="13.2" x14ac:dyDescent="0.25">
      <c r="C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3:28" ht="13.2" x14ac:dyDescent="0.25">
      <c r="C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3:28" ht="13.2" x14ac:dyDescent="0.25">
      <c r="C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3:28" ht="13.2" x14ac:dyDescent="0.25">
      <c r="C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3:28" ht="13.2" x14ac:dyDescent="0.25">
      <c r="C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3:28" ht="13.2" x14ac:dyDescent="0.25">
      <c r="C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3:28" ht="13.2" x14ac:dyDescent="0.25">
      <c r="C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3:28" ht="13.2" x14ac:dyDescent="0.25">
      <c r="C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3:28" ht="13.2" x14ac:dyDescent="0.25">
      <c r="C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3:28" ht="13.2" x14ac:dyDescent="0.25">
      <c r="C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3:28" ht="13.2" x14ac:dyDescent="0.25">
      <c r="C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3:28" ht="13.2" x14ac:dyDescent="0.25">
      <c r="C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3:28" ht="13.2" x14ac:dyDescent="0.25">
      <c r="C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3:28" ht="13.2" x14ac:dyDescent="0.25">
      <c r="C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3:28" ht="13.2" x14ac:dyDescent="0.25">
      <c r="C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3:28" ht="13.2" x14ac:dyDescent="0.25">
      <c r="C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3:28" ht="13.2" x14ac:dyDescent="0.25">
      <c r="C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3:28" ht="13.2" x14ac:dyDescent="0.25">
      <c r="C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3:28" ht="13.2" x14ac:dyDescent="0.25">
      <c r="C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3:28" ht="13.2" x14ac:dyDescent="0.25">
      <c r="C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3:28" ht="13.2" x14ac:dyDescent="0.25">
      <c r="C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3:28" ht="13.2" x14ac:dyDescent="0.25">
      <c r="C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3:28" ht="13.2" x14ac:dyDescent="0.25">
      <c r="C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3:28" ht="13.2" x14ac:dyDescent="0.25">
      <c r="C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3:28" ht="13.2" x14ac:dyDescent="0.25">
      <c r="C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3:28" ht="13.2" x14ac:dyDescent="0.25">
      <c r="C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3:28" ht="13.2" x14ac:dyDescent="0.25">
      <c r="C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3:28" ht="13.2" x14ac:dyDescent="0.25">
      <c r="C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3:28" ht="13.2" x14ac:dyDescent="0.25">
      <c r="C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3:28" ht="13.2" x14ac:dyDescent="0.25">
      <c r="C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3:28" ht="13.2" x14ac:dyDescent="0.25">
      <c r="C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3:28" ht="13.2" x14ac:dyDescent="0.25">
      <c r="C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3:28" ht="13.2" x14ac:dyDescent="0.25">
      <c r="C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3:28" ht="13.2" x14ac:dyDescent="0.25">
      <c r="C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3:28" ht="13.2" x14ac:dyDescent="0.25">
      <c r="C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3:28" ht="13.2" x14ac:dyDescent="0.25">
      <c r="C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3:28" ht="13.2" x14ac:dyDescent="0.25">
      <c r="C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3:28" ht="13.2" x14ac:dyDescent="0.25">
      <c r="C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3:28" ht="13.2" x14ac:dyDescent="0.25">
      <c r="C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3:28" ht="13.2" x14ac:dyDescent="0.25">
      <c r="C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3:28" ht="13.2" x14ac:dyDescent="0.25">
      <c r="C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3:28" ht="13.2" x14ac:dyDescent="0.25">
      <c r="C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3:28" ht="13.2" x14ac:dyDescent="0.25">
      <c r="C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3:28" ht="13.2" x14ac:dyDescent="0.25">
      <c r="C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3:28" ht="13.2" x14ac:dyDescent="0.25">
      <c r="C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3:28" ht="13.2" x14ac:dyDescent="0.25">
      <c r="C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3:28" ht="13.2" x14ac:dyDescent="0.25">
      <c r="C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3:28" ht="13.2" x14ac:dyDescent="0.25">
      <c r="C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3:28" ht="13.2" x14ac:dyDescent="0.25">
      <c r="C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3:28" ht="13.2" x14ac:dyDescent="0.25">
      <c r="C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3:28" ht="13.2" x14ac:dyDescent="0.25">
      <c r="C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3:28" ht="13.2" x14ac:dyDescent="0.25">
      <c r="C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3:28" ht="13.2" x14ac:dyDescent="0.25">
      <c r="C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3:28" ht="13.2" x14ac:dyDescent="0.25">
      <c r="C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3:28" ht="13.2" x14ac:dyDescent="0.25">
      <c r="C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3:28" ht="13.2" x14ac:dyDescent="0.25">
      <c r="C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3:28" ht="13.2" x14ac:dyDescent="0.25">
      <c r="C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3:28" ht="13.2" x14ac:dyDescent="0.25">
      <c r="C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3:28" ht="13.2" x14ac:dyDescent="0.25">
      <c r="C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3:28" ht="13.2" x14ac:dyDescent="0.25">
      <c r="C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3:28" ht="13.2" x14ac:dyDescent="0.25">
      <c r="C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3:28" ht="13.2" x14ac:dyDescent="0.25">
      <c r="C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3:28" ht="13.2" x14ac:dyDescent="0.25">
      <c r="C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3:28" ht="13.2" x14ac:dyDescent="0.25">
      <c r="C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3:28" ht="13.2" x14ac:dyDescent="0.25">
      <c r="C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3:28" ht="13.2" x14ac:dyDescent="0.25">
      <c r="C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3:28" ht="13.2" x14ac:dyDescent="0.25">
      <c r="C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3:28" ht="13.2" x14ac:dyDescent="0.25">
      <c r="C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3:28" ht="13.2" x14ac:dyDescent="0.25">
      <c r="C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3:28" ht="13.2" x14ac:dyDescent="0.25">
      <c r="C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3:28" ht="13.2" x14ac:dyDescent="0.25">
      <c r="C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3:28" ht="13.2" x14ac:dyDescent="0.25">
      <c r="C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3:28" ht="13.2" x14ac:dyDescent="0.25">
      <c r="C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3:28" ht="13.2" x14ac:dyDescent="0.25">
      <c r="C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3:28" ht="13.2" x14ac:dyDescent="0.25">
      <c r="C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3:28" ht="13.2" x14ac:dyDescent="0.25">
      <c r="C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3:28" ht="13.2" x14ac:dyDescent="0.25">
      <c r="C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3:28" ht="13.2" x14ac:dyDescent="0.25">
      <c r="C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3:28" ht="13.2" x14ac:dyDescent="0.25">
      <c r="C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3:28" ht="13.2" x14ac:dyDescent="0.25">
      <c r="C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3:28" ht="13.2" x14ac:dyDescent="0.25">
      <c r="C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3:28" ht="13.2" x14ac:dyDescent="0.25">
      <c r="C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3:28" ht="13.2" x14ac:dyDescent="0.25">
      <c r="C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3:28" ht="13.2" x14ac:dyDescent="0.25">
      <c r="C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3:28" ht="13.2" x14ac:dyDescent="0.25">
      <c r="C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3:28" ht="13.2" x14ac:dyDescent="0.25">
      <c r="C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3:28" ht="13.2" x14ac:dyDescent="0.25">
      <c r="C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3:28" ht="13.2" x14ac:dyDescent="0.25">
      <c r="C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3:28" ht="13.2" x14ac:dyDescent="0.25">
      <c r="C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3:28" ht="13.2" x14ac:dyDescent="0.25">
      <c r="C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3:28" ht="13.2" x14ac:dyDescent="0.25">
      <c r="C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3:28" ht="13.2" x14ac:dyDescent="0.25">
      <c r="C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3:28" ht="13.2" x14ac:dyDescent="0.25">
      <c r="C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3:28" ht="13.2" x14ac:dyDescent="0.25">
      <c r="C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3:28" ht="13.2" x14ac:dyDescent="0.25">
      <c r="C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3:28" ht="13.2" x14ac:dyDescent="0.25">
      <c r="C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3:28" ht="13.2" x14ac:dyDescent="0.25">
      <c r="C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3:28" ht="13.2" x14ac:dyDescent="0.25">
      <c r="C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3:28" ht="13.2" x14ac:dyDescent="0.25">
      <c r="C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3:28" ht="13.2" x14ac:dyDescent="0.25">
      <c r="C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3:28" ht="13.2" x14ac:dyDescent="0.25">
      <c r="C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3:28" ht="13.2" x14ac:dyDescent="0.25">
      <c r="C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3:28" ht="13.2" x14ac:dyDescent="0.25">
      <c r="C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3:28" ht="13.2" x14ac:dyDescent="0.25">
      <c r="C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3:28" ht="13.2" x14ac:dyDescent="0.25">
      <c r="C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3:28" ht="13.2" x14ac:dyDescent="0.25">
      <c r="C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3:28" ht="13.2" x14ac:dyDescent="0.25">
      <c r="C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3:28" ht="13.2" x14ac:dyDescent="0.25">
      <c r="C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3:28" ht="13.2" x14ac:dyDescent="0.25">
      <c r="C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3:28" ht="13.2" x14ac:dyDescent="0.25">
      <c r="C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3:28" ht="13.2" x14ac:dyDescent="0.25">
      <c r="C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3:28" ht="13.2" x14ac:dyDescent="0.25">
      <c r="C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3:28" ht="13.2" x14ac:dyDescent="0.25">
      <c r="C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3:28" ht="13.2" x14ac:dyDescent="0.25">
      <c r="C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3:28" ht="13.2" x14ac:dyDescent="0.25">
      <c r="C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3:28" ht="13.2" x14ac:dyDescent="0.25">
      <c r="C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3:28" ht="13.2" x14ac:dyDescent="0.25">
      <c r="C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3:28" ht="13.2" x14ac:dyDescent="0.25">
      <c r="C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3:28" ht="13.2" x14ac:dyDescent="0.25">
      <c r="C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3:28" ht="13.2" x14ac:dyDescent="0.25">
      <c r="C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3:28" ht="13.2" x14ac:dyDescent="0.25">
      <c r="C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3:28" ht="13.2" x14ac:dyDescent="0.25">
      <c r="C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3:28" ht="13.2" x14ac:dyDescent="0.25">
      <c r="C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3:28" ht="13.2" x14ac:dyDescent="0.25">
      <c r="C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3:28" ht="13.2" x14ac:dyDescent="0.25">
      <c r="C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3:28" ht="13.2" x14ac:dyDescent="0.25">
      <c r="C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3:28" ht="13.2" x14ac:dyDescent="0.25">
      <c r="C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3:28" ht="13.2" x14ac:dyDescent="0.25">
      <c r="C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3:28" ht="13.2" x14ac:dyDescent="0.25">
      <c r="C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3:28" ht="13.2" x14ac:dyDescent="0.25">
      <c r="C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3:28" ht="13.2" x14ac:dyDescent="0.25">
      <c r="C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3:28" ht="13.2" x14ac:dyDescent="0.25">
      <c r="C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3:28" ht="13.2" x14ac:dyDescent="0.25">
      <c r="C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3:28" ht="13.2" x14ac:dyDescent="0.25">
      <c r="C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3:28" ht="13.2" x14ac:dyDescent="0.25">
      <c r="C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3:28" ht="13.2" x14ac:dyDescent="0.25">
      <c r="C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3:28" ht="13.2" x14ac:dyDescent="0.25">
      <c r="C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3:28" ht="13.2" x14ac:dyDescent="0.25">
      <c r="C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3:28" ht="13.2" x14ac:dyDescent="0.25">
      <c r="C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3:28" ht="13.2" x14ac:dyDescent="0.25">
      <c r="C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3:28" ht="13.2" x14ac:dyDescent="0.25">
      <c r="C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3:28" ht="13.2" x14ac:dyDescent="0.25">
      <c r="C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3:28" ht="13.2" x14ac:dyDescent="0.25">
      <c r="C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3:28" ht="13.2" x14ac:dyDescent="0.25">
      <c r="C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3:28" ht="13.2" x14ac:dyDescent="0.25">
      <c r="C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3:28" ht="13.2" x14ac:dyDescent="0.25">
      <c r="C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3:28" ht="13.2" x14ac:dyDescent="0.25">
      <c r="C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3:28" ht="13.2" x14ac:dyDescent="0.25">
      <c r="C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3:28" ht="13.2" x14ac:dyDescent="0.25">
      <c r="C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3:28" ht="13.2" x14ac:dyDescent="0.25">
      <c r="C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3:28" ht="13.2" x14ac:dyDescent="0.25">
      <c r="C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3:28" ht="13.2" x14ac:dyDescent="0.25">
      <c r="C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3:28" ht="13.2" x14ac:dyDescent="0.25">
      <c r="C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3:28" ht="13.2" x14ac:dyDescent="0.25">
      <c r="C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3:28" ht="13.2" x14ac:dyDescent="0.25">
      <c r="C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3:28" ht="13.2" x14ac:dyDescent="0.25">
      <c r="C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3:28" ht="13.2" x14ac:dyDescent="0.25">
      <c r="C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3:28" ht="13.2" x14ac:dyDescent="0.25">
      <c r="C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3:28" ht="13.2" x14ac:dyDescent="0.25">
      <c r="C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3:28" ht="13.2" x14ac:dyDescent="0.25">
      <c r="C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3:28" ht="13.2" x14ac:dyDescent="0.25">
      <c r="C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3:28" ht="13.2" x14ac:dyDescent="0.25">
      <c r="C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3:28" ht="13.2" x14ac:dyDescent="0.25">
      <c r="C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3:28" ht="13.2" x14ac:dyDescent="0.25">
      <c r="C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3:28" ht="13.2" x14ac:dyDescent="0.25">
      <c r="C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3:28" ht="13.2" x14ac:dyDescent="0.25">
      <c r="C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3:28" ht="13.2" x14ac:dyDescent="0.25">
      <c r="C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3:28" ht="13.2" x14ac:dyDescent="0.25">
      <c r="C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3:28" ht="13.2" x14ac:dyDescent="0.25">
      <c r="C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3:28" ht="13.2" x14ac:dyDescent="0.25">
      <c r="C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3:28" ht="13.2" x14ac:dyDescent="0.25">
      <c r="C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3:28" ht="13.2" x14ac:dyDescent="0.25">
      <c r="C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3:28" ht="13.2" x14ac:dyDescent="0.25">
      <c r="C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3:28" ht="13.2" x14ac:dyDescent="0.25">
      <c r="C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3:28" ht="13.2" x14ac:dyDescent="0.25">
      <c r="C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3:28" ht="13.2" x14ac:dyDescent="0.25">
      <c r="C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3:28" ht="13.2" x14ac:dyDescent="0.25">
      <c r="C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3:28" ht="13.2" x14ac:dyDescent="0.25">
      <c r="C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3:28" ht="13.2" x14ac:dyDescent="0.25">
      <c r="C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3:28" ht="13.2" x14ac:dyDescent="0.25">
      <c r="C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3:28" ht="13.2" x14ac:dyDescent="0.25">
      <c r="C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3:28" ht="13.2" x14ac:dyDescent="0.25">
      <c r="C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3:28" ht="13.2" x14ac:dyDescent="0.25">
      <c r="C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3:28" ht="13.2" x14ac:dyDescent="0.25">
      <c r="C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3:28" ht="13.2" x14ac:dyDescent="0.25">
      <c r="C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3:28" ht="13.2" x14ac:dyDescent="0.25">
      <c r="C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3:28" ht="13.2" x14ac:dyDescent="0.25">
      <c r="C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3:28" ht="13.2" x14ac:dyDescent="0.25">
      <c r="C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3:28" ht="13.2" x14ac:dyDescent="0.25">
      <c r="C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3:28" ht="13.2" x14ac:dyDescent="0.25">
      <c r="C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3:28" ht="13.2" x14ac:dyDescent="0.25">
      <c r="C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3:28" ht="13.2" x14ac:dyDescent="0.25">
      <c r="C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3:28" ht="13.2" x14ac:dyDescent="0.25">
      <c r="C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3:28" ht="13.2" x14ac:dyDescent="0.25">
      <c r="C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3:28" ht="13.2" x14ac:dyDescent="0.25">
      <c r="C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3:28" ht="13.2" x14ac:dyDescent="0.25">
      <c r="C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3:28" ht="13.2" x14ac:dyDescent="0.25">
      <c r="C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3:28" ht="13.2" x14ac:dyDescent="0.25">
      <c r="C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3:28" ht="13.2" x14ac:dyDescent="0.25">
      <c r="C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3:28" ht="13.2" x14ac:dyDescent="0.25">
      <c r="C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3:28" ht="13.2" x14ac:dyDescent="0.25">
      <c r="C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3:28" ht="13.2" x14ac:dyDescent="0.25">
      <c r="C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3:28" ht="13.2" x14ac:dyDescent="0.25">
      <c r="C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3:28" ht="13.2" x14ac:dyDescent="0.25">
      <c r="C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3:28" ht="13.2" x14ac:dyDescent="0.25">
      <c r="C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3:28" ht="13.2" x14ac:dyDescent="0.25">
      <c r="C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3:28" ht="13.2" x14ac:dyDescent="0.25">
      <c r="C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3:28" ht="13.2" x14ac:dyDescent="0.25">
      <c r="C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3:28" ht="13.2" x14ac:dyDescent="0.25">
      <c r="C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3:28" ht="13.2" x14ac:dyDescent="0.25">
      <c r="C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3:28" ht="13.2" x14ac:dyDescent="0.25">
      <c r="C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3:28" ht="13.2" x14ac:dyDescent="0.25">
      <c r="C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3:28" ht="13.2" x14ac:dyDescent="0.25">
      <c r="C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3:28" ht="13.2" x14ac:dyDescent="0.25">
      <c r="C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3:28" ht="13.2" x14ac:dyDescent="0.25">
      <c r="C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3:28" ht="13.2" x14ac:dyDescent="0.25">
      <c r="C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3:28" ht="13.2" x14ac:dyDescent="0.25">
      <c r="C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3:28" ht="13.2" x14ac:dyDescent="0.25">
      <c r="C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3:28" ht="13.2" x14ac:dyDescent="0.25">
      <c r="C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3:28" ht="13.2" x14ac:dyDescent="0.25">
      <c r="C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3:28" ht="13.2" x14ac:dyDescent="0.25">
      <c r="C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3:28" ht="13.2" x14ac:dyDescent="0.25">
      <c r="C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3:28" ht="13.2" x14ac:dyDescent="0.25">
      <c r="C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3:28" ht="13.2" x14ac:dyDescent="0.25">
      <c r="C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3:28" ht="13.2" x14ac:dyDescent="0.25">
      <c r="C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3:28" ht="13.2" x14ac:dyDescent="0.25">
      <c r="C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3:28" ht="13.2" x14ac:dyDescent="0.25">
      <c r="C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3:28" ht="13.2" x14ac:dyDescent="0.25">
      <c r="C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3:28" ht="13.2" x14ac:dyDescent="0.25">
      <c r="C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3:28" ht="13.2" x14ac:dyDescent="0.25">
      <c r="C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3:28" ht="13.2" x14ac:dyDescent="0.25">
      <c r="C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3:28" ht="13.2" x14ac:dyDescent="0.25">
      <c r="C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3:28" ht="13.2" x14ac:dyDescent="0.25">
      <c r="C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3:28" ht="13.2" x14ac:dyDescent="0.25">
      <c r="C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3:28" ht="13.2" x14ac:dyDescent="0.25">
      <c r="C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3:28" ht="13.2" x14ac:dyDescent="0.25">
      <c r="C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3:28" ht="13.2" x14ac:dyDescent="0.25">
      <c r="C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3:28" ht="13.2" x14ac:dyDescent="0.25">
      <c r="C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3:28" ht="13.2" x14ac:dyDescent="0.25">
      <c r="C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3:28" ht="13.2" x14ac:dyDescent="0.25">
      <c r="C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3:28" ht="13.2" x14ac:dyDescent="0.25">
      <c r="C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3:28" ht="13.2" x14ac:dyDescent="0.25">
      <c r="C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3:28" ht="13.2" x14ac:dyDescent="0.25">
      <c r="C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3:28" ht="13.2" x14ac:dyDescent="0.25">
      <c r="C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3:28" ht="13.2" x14ac:dyDescent="0.25">
      <c r="C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3:28" ht="13.2" x14ac:dyDescent="0.25">
      <c r="C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3:28" ht="13.2" x14ac:dyDescent="0.25">
      <c r="C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3:28" ht="13.2" x14ac:dyDescent="0.25">
      <c r="C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3:28" ht="13.2" x14ac:dyDescent="0.25">
      <c r="C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3:28" ht="13.2" x14ac:dyDescent="0.25">
      <c r="C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3:28" ht="13.2" x14ac:dyDescent="0.25">
      <c r="C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3:28" ht="13.2" x14ac:dyDescent="0.25">
      <c r="C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3:28" ht="13.2" x14ac:dyDescent="0.25">
      <c r="C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3:28" ht="13.2" x14ac:dyDescent="0.25">
      <c r="C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3:28" ht="13.2" x14ac:dyDescent="0.25">
      <c r="C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3:28" ht="13.2" x14ac:dyDescent="0.25">
      <c r="C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3:28" ht="13.2" x14ac:dyDescent="0.25">
      <c r="C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3:28" ht="13.2" x14ac:dyDescent="0.25">
      <c r="C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3:28" ht="13.2" x14ac:dyDescent="0.25">
      <c r="C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3:28" ht="13.2" x14ac:dyDescent="0.25">
      <c r="C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3:28" ht="13.2" x14ac:dyDescent="0.25">
      <c r="C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3:28" ht="13.2" x14ac:dyDescent="0.25">
      <c r="C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3:28" ht="13.2" x14ac:dyDescent="0.25">
      <c r="C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3:28" ht="13.2" x14ac:dyDescent="0.25">
      <c r="C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3:28" ht="13.2" x14ac:dyDescent="0.25">
      <c r="C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3:28" ht="13.2" x14ac:dyDescent="0.25">
      <c r="C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3:28" ht="13.2" x14ac:dyDescent="0.25">
      <c r="C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3:28" ht="13.2" x14ac:dyDescent="0.25">
      <c r="C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3:28" ht="13.2" x14ac:dyDescent="0.25">
      <c r="C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3:28" ht="13.2" x14ac:dyDescent="0.25">
      <c r="C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3:28" ht="13.2" x14ac:dyDescent="0.25">
      <c r="C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3:28" ht="13.2" x14ac:dyDescent="0.25">
      <c r="C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3:28" ht="13.2" x14ac:dyDescent="0.25">
      <c r="C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3:28" ht="13.2" x14ac:dyDescent="0.25">
      <c r="C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3:28" ht="13.2" x14ac:dyDescent="0.25">
      <c r="C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3:28" ht="13.2" x14ac:dyDescent="0.25">
      <c r="C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3:28" ht="13.2" x14ac:dyDescent="0.25">
      <c r="C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3:28" ht="13.2" x14ac:dyDescent="0.25">
      <c r="C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3:28" ht="13.2" x14ac:dyDescent="0.25">
      <c r="C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3:28" ht="13.2" x14ac:dyDescent="0.25">
      <c r="C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3:28" ht="13.2" x14ac:dyDescent="0.25">
      <c r="C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3:28" ht="13.2" x14ac:dyDescent="0.25">
      <c r="C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3:28" ht="13.2" x14ac:dyDescent="0.25">
      <c r="C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3:28" ht="13.2" x14ac:dyDescent="0.25">
      <c r="C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3:28" ht="13.2" x14ac:dyDescent="0.25">
      <c r="C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3:28" ht="13.2" x14ac:dyDescent="0.25">
      <c r="C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3:28" ht="13.2" x14ac:dyDescent="0.25">
      <c r="C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3:28" ht="13.2" x14ac:dyDescent="0.25">
      <c r="C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3:28" ht="13.2" x14ac:dyDescent="0.25">
      <c r="C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3:28" ht="13.2" x14ac:dyDescent="0.25">
      <c r="C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3:28" ht="13.2" x14ac:dyDescent="0.25">
      <c r="C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3:28" ht="13.2" x14ac:dyDescent="0.25">
      <c r="C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3:28" ht="13.2" x14ac:dyDescent="0.25">
      <c r="C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3:28" ht="13.2" x14ac:dyDescent="0.25">
      <c r="C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3:28" ht="13.2" x14ac:dyDescent="0.25">
      <c r="C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3:28" ht="13.2" x14ac:dyDescent="0.25">
      <c r="C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3:28" ht="13.2" x14ac:dyDescent="0.25">
      <c r="C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3:28" ht="13.2" x14ac:dyDescent="0.25">
      <c r="C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3:28" ht="13.2" x14ac:dyDescent="0.25">
      <c r="C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3:28" ht="13.2" x14ac:dyDescent="0.25">
      <c r="C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3:28" ht="13.2" x14ac:dyDescent="0.25">
      <c r="C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3:28" ht="13.2" x14ac:dyDescent="0.25">
      <c r="C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3:28" ht="13.2" x14ac:dyDescent="0.25">
      <c r="C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3:28" ht="13.2" x14ac:dyDescent="0.25">
      <c r="C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3:28" ht="13.2" x14ac:dyDescent="0.25">
      <c r="C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3:28" ht="13.2" x14ac:dyDescent="0.25">
      <c r="C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3:28" ht="13.2" x14ac:dyDescent="0.25">
      <c r="C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3:28" ht="13.2" x14ac:dyDescent="0.25">
      <c r="C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3:28" ht="13.2" x14ac:dyDescent="0.25">
      <c r="C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3:28" ht="13.2" x14ac:dyDescent="0.25">
      <c r="C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3:28" ht="13.2" x14ac:dyDescent="0.25">
      <c r="C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3:28" ht="13.2" x14ac:dyDescent="0.25">
      <c r="C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3:28" ht="13.2" x14ac:dyDescent="0.25">
      <c r="C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3:28" ht="13.2" x14ac:dyDescent="0.25">
      <c r="C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3:28" ht="13.2" x14ac:dyDescent="0.25">
      <c r="C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3:28" ht="13.2" x14ac:dyDescent="0.25">
      <c r="C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3:28" ht="13.2" x14ac:dyDescent="0.25">
      <c r="C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3:28" ht="13.2" x14ac:dyDescent="0.25">
      <c r="C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3:28" ht="13.2" x14ac:dyDescent="0.25">
      <c r="C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3:28" ht="13.2" x14ac:dyDescent="0.25">
      <c r="C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3:28" ht="13.2" x14ac:dyDescent="0.25">
      <c r="C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3:28" ht="13.2" x14ac:dyDescent="0.25">
      <c r="C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3:28" ht="13.2" x14ac:dyDescent="0.25">
      <c r="C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3:28" ht="13.2" x14ac:dyDescent="0.25">
      <c r="C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3:28" ht="13.2" x14ac:dyDescent="0.25">
      <c r="C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3:28" ht="13.2" x14ac:dyDescent="0.25">
      <c r="C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3:28" ht="13.2" x14ac:dyDescent="0.25">
      <c r="C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3:28" ht="13.2" x14ac:dyDescent="0.25">
      <c r="C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3:28" ht="13.2" x14ac:dyDescent="0.25">
      <c r="C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3:28" ht="13.2" x14ac:dyDescent="0.25">
      <c r="C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3:28" ht="13.2" x14ac:dyDescent="0.25">
      <c r="C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3:28" ht="13.2" x14ac:dyDescent="0.25">
      <c r="C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3:28" ht="13.2" x14ac:dyDescent="0.25">
      <c r="C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3:28" ht="13.2" x14ac:dyDescent="0.25">
      <c r="C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3:28" ht="13.2" x14ac:dyDescent="0.25">
      <c r="C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3:28" ht="13.2" x14ac:dyDescent="0.25">
      <c r="C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3:28" ht="13.2" x14ac:dyDescent="0.25">
      <c r="C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3:28" ht="13.2" x14ac:dyDescent="0.25">
      <c r="C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3:28" ht="13.2" x14ac:dyDescent="0.25">
      <c r="C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3:28" ht="13.2" x14ac:dyDescent="0.25">
      <c r="C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3:28" ht="13.2" x14ac:dyDescent="0.25">
      <c r="C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3:28" ht="13.2" x14ac:dyDescent="0.25">
      <c r="C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3:28" ht="13.2" x14ac:dyDescent="0.25">
      <c r="C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3:28" ht="13.2" x14ac:dyDescent="0.25">
      <c r="C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3:28" ht="13.2" x14ac:dyDescent="0.25">
      <c r="C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3:28" ht="13.2" x14ac:dyDescent="0.25">
      <c r="C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3:28" ht="13.2" x14ac:dyDescent="0.25">
      <c r="C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3:28" ht="13.2" x14ac:dyDescent="0.25">
      <c r="C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3:28" ht="13.2" x14ac:dyDescent="0.25">
      <c r="C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3:28" ht="13.2" x14ac:dyDescent="0.25">
      <c r="C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3:28" ht="13.2" x14ac:dyDescent="0.25">
      <c r="C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3:28" ht="13.2" x14ac:dyDescent="0.25">
      <c r="C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3:28" ht="13.2" x14ac:dyDescent="0.25">
      <c r="C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3:28" ht="13.2" x14ac:dyDescent="0.25">
      <c r="C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3:28" ht="13.2" x14ac:dyDescent="0.25">
      <c r="C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3:28" ht="13.2" x14ac:dyDescent="0.25">
      <c r="C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3:28" ht="13.2" x14ac:dyDescent="0.25">
      <c r="C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3:28" ht="13.2" x14ac:dyDescent="0.25">
      <c r="C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3:28" ht="13.2" x14ac:dyDescent="0.25">
      <c r="C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3:28" ht="13.2" x14ac:dyDescent="0.25">
      <c r="C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3:28" ht="13.2" x14ac:dyDescent="0.25">
      <c r="C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3:28" ht="13.2" x14ac:dyDescent="0.25">
      <c r="C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3:28" ht="13.2" x14ac:dyDescent="0.25">
      <c r="C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3:28" ht="13.2" x14ac:dyDescent="0.25">
      <c r="C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3:28" ht="13.2" x14ac:dyDescent="0.25">
      <c r="C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3:28" ht="13.2" x14ac:dyDescent="0.25">
      <c r="C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3:28" ht="13.2" x14ac:dyDescent="0.25">
      <c r="C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3:28" ht="13.2" x14ac:dyDescent="0.25">
      <c r="C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3:28" ht="13.2" x14ac:dyDescent="0.25">
      <c r="C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3:28" ht="13.2" x14ac:dyDescent="0.25">
      <c r="C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3:28" ht="13.2" x14ac:dyDescent="0.25">
      <c r="C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3:28" ht="13.2" x14ac:dyDescent="0.25">
      <c r="C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3:28" ht="13.2" x14ac:dyDescent="0.25">
      <c r="C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3:28" ht="13.2" x14ac:dyDescent="0.25">
      <c r="C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3:28" ht="13.2" x14ac:dyDescent="0.25">
      <c r="C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3:28" ht="13.2" x14ac:dyDescent="0.25">
      <c r="C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3:28" ht="13.2" x14ac:dyDescent="0.25">
      <c r="C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3:28" ht="13.2" x14ac:dyDescent="0.25">
      <c r="C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3:28" ht="13.2" x14ac:dyDescent="0.25">
      <c r="C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3:28" ht="13.2" x14ac:dyDescent="0.25">
      <c r="C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3:28" ht="13.2" x14ac:dyDescent="0.25">
      <c r="C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3:28" ht="13.2" x14ac:dyDescent="0.25">
      <c r="C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3:28" ht="13.2" x14ac:dyDescent="0.25">
      <c r="C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3:28" ht="13.2" x14ac:dyDescent="0.25">
      <c r="C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3:28" ht="13.2" x14ac:dyDescent="0.25">
      <c r="C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3:28" ht="13.2" x14ac:dyDescent="0.25">
      <c r="C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3:28" ht="13.2" x14ac:dyDescent="0.25">
      <c r="C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3:28" ht="13.2" x14ac:dyDescent="0.25">
      <c r="C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3:28" ht="13.2" x14ac:dyDescent="0.25">
      <c r="C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3:28" ht="13.2" x14ac:dyDescent="0.25">
      <c r="C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3:28" ht="13.2" x14ac:dyDescent="0.25">
      <c r="C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3:28" ht="13.2" x14ac:dyDescent="0.25">
      <c r="C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3:28" ht="13.2" x14ac:dyDescent="0.25">
      <c r="C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3:28" ht="13.2" x14ac:dyDescent="0.25">
      <c r="C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3:28" ht="13.2" x14ac:dyDescent="0.25">
      <c r="C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3:28" ht="13.2" x14ac:dyDescent="0.25">
      <c r="C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3:28" ht="13.2" x14ac:dyDescent="0.25">
      <c r="C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3:28" ht="13.2" x14ac:dyDescent="0.25">
      <c r="C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3:28" ht="13.2" x14ac:dyDescent="0.25">
      <c r="C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3:28" ht="13.2" x14ac:dyDescent="0.25">
      <c r="C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3:28" ht="13.2" x14ac:dyDescent="0.25">
      <c r="C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3:28" ht="13.2" x14ac:dyDescent="0.25">
      <c r="C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3:28" ht="13.2" x14ac:dyDescent="0.25">
      <c r="C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3:28" ht="13.2" x14ac:dyDescent="0.25">
      <c r="C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3:28" ht="13.2" x14ac:dyDescent="0.25">
      <c r="C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3:28" ht="13.2" x14ac:dyDescent="0.25">
      <c r="C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3:28" ht="13.2" x14ac:dyDescent="0.25">
      <c r="C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3:28" ht="13.2" x14ac:dyDescent="0.25">
      <c r="C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3:28" ht="13.2" x14ac:dyDescent="0.25">
      <c r="C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3:28" ht="13.2" x14ac:dyDescent="0.25">
      <c r="C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3:28" ht="13.2" x14ac:dyDescent="0.25">
      <c r="C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3:28" ht="13.2" x14ac:dyDescent="0.25">
      <c r="C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3:28" ht="13.2" x14ac:dyDescent="0.25">
      <c r="C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3:28" ht="13.2" x14ac:dyDescent="0.25">
      <c r="C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3:28" ht="13.2" x14ac:dyDescent="0.25">
      <c r="C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3:28" ht="13.2" x14ac:dyDescent="0.25">
      <c r="C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3:28" ht="13.2" x14ac:dyDescent="0.25">
      <c r="C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3:28" ht="13.2" x14ac:dyDescent="0.25">
      <c r="C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3:28" ht="13.2" x14ac:dyDescent="0.25">
      <c r="C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3:28" ht="13.2" x14ac:dyDescent="0.25">
      <c r="C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3:28" ht="13.2" x14ac:dyDescent="0.25">
      <c r="C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3:28" ht="13.2" x14ac:dyDescent="0.25">
      <c r="C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3:28" ht="13.2" x14ac:dyDescent="0.25">
      <c r="C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3:28" ht="13.2" x14ac:dyDescent="0.25">
      <c r="C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3:28" ht="13.2" x14ac:dyDescent="0.25">
      <c r="C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3:28" ht="13.2" x14ac:dyDescent="0.25">
      <c r="C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3:28" ht="13.2" x14ac:dyDescent="0.25">
      <c r="C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3:28" ht="13.2" x14ac:dyDescent="0.25">
      <c r="C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3:28" ht="13.2" x14ac:dyDescent="0.25">
      <c r="C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3:28" ht="13.2" x14ac:dyDescent="0.25">
      <c r="C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3:28" ht="13.2" x14ac:dyDescent="0.25">
      <c r="C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3:28" ht="13.2" x14ac:dyDescent="0.25">
      <c r="C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3:28" ht="13.2" x14ac:dyDescent="0.25">
      <c r="C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3:28" ht="13.2" x14ac:dyDescent="0.25">
      <c r="C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3:28" ht="13.2" x14ac:dyDescent="0.25">
      <c r="C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3:28" ht="13.2" x14ac:dyDescent="0.25">
      <c r="C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3:28" ht="13.2" x14ac:dyDescent="0.25">
      <c r="C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3:28" ht="13.2" x14ac:dyDescent="0.25">
      <c r="C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3:28" ht="13.2" x14ac:dyDescent="0.25">
      <c r="C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3:28" ht="13.2" x14ac:dyDescent="0.25">
      <c r="C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3:28" ht="13.2" x14ac:dyDescent="0.25">
      <c r="C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3:28" ht="13.2" x14ac:dyDescent="0.25">
      <c r="C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3:28" ht="13.2" x14ac:dyDescent="0.25">
      <c r="C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3:28" ht="13.2" x14ac:dyDescent="0.25">
      <c r="C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3:28" ht="13.2" x14ac:dyDescent="0.25">
      <c r="C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3:28" ht="13.2" x14ac:dyDescent="0.25">
      <c r="C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3:28" ht="13.2" x14ac:dyDescent="0.25">
      <c r="C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3:28" ht="13.2" x14ac:dyDescent="0.25">
      <c r="C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3:28" ht="13.2" x14ac:dyDescent="0.25">
      <c r="C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3:28" ht="13.2" x14ac:dyDescent="0.25">
      <c r="C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3:28" ht="13.2" x14ac:dyDescent="0.25">
      <c r="C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3:28" ht="13.2" x14ac:dyDescent="0.25">
      <c r="C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3:28" ht="13.2" x14ac:dyDescent="0.25">
      <c r="C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3:28" ht="13.2" x14ac:dyDescent="0.25">
      <c r="C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3:28" ht="13.2" x14ac:dyDescent="0.25">
      <c r="C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3:28" ht="13.2" x14ac:dyDescent="0.25">
      <c r="C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3:28" ht="13.2" x14ac:dyDescent="0.25">
      <c r="C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3:28" ht="13.2" x14ac:dyDescent="0.25">
      <c r="C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3:28" ht="13.2" x14ac:dyDescent="0.25">
      <c r="C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3:28" ht="13.2" x14ac:dyDescent="0.25">
      <c r="C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3:28" ht="13.2" x14ac:dyDescent="0.25">
      <c r="C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3:28" ht="13.2" x14ac:dyDescent="0.25">
      <c r="C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3:28" ht="13.2" x14ac:dyDescent="0.25">
      <c r="C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3:28" ht="13.2" x14ac:dyDescent="0.25">
      <c r="C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3:28" ht="13.2" x14ac:dyDescent="0.25">
      <c r="C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3:28" ht="13.2" x14ac:dyDescent="0.25">
      <c r="C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3:28" ht="13.2" x14ac:dyDescent="0.25">
      <c r="C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3:28" ht="13.2" x14ac:dyDescent="0.25">
      <c r="C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3:28" ht="13.2" x14ac:dyDescent="0.25">
      <c r="C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3:28" ht="13.2" x14ac:dyDescent="0.25">
      <c r="C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3:28" ht="13.2" x14ac:dyDescent="0.25">
      <c r="C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3:28" ht="13.2" x14ac:dyDescent="0.25">
      <c r="C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3:28" ht="13.2" x14ac:dyDescent="0.25">
      <c r="C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3:28" ht="13.2" x14ac:dyDescent="0.25">
      <c r="C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3:28" ht="13.2" x14ac:dyDescent="0.25">
      <c r="C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3:28" ht="13.2" x14ac:dyDescent="0.25">
      <c r="C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3:28" ht="13.2" x14ac:dyDescent="0.25">
      <c r="C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3:28" ht="13.2" x14ac:dyDescent="0.25">
      <c r="C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3:28" ht="13.2" x14ac:dyDescent="0.25">
      <c r="C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3:28" ht="13.2" x14ac:dyDescent="0.25">
      <c r="C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3:28" ht="13.2" x14ac:dyDescent="0.25">
      <c r="C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3:28" ht="13.2" x14ac:dyDescent="0.25">
      <c r="C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3:28" ht="13.2" x14ac:dyDescent="0.25">
      <c r="C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3:28" ht="13.2" x14ac:dyDescent="0.25">
      <c r="C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3:28" ht="13.2" x14ac:dyDescent="0.25">
      <c r="C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3:28" ht="13.2" x14ac:dyDescent="0.25">
      <c r="C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3:28" ht="13.2" x14ac:dyDescent="0.25">
      <c r="C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3:28" ht="13.2" x14ac:dyDescent="0.25">
      <c r="C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3:28" ht="13.2" x14ac:dyDescent="0.25">
      <c r="C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3:28" ht="13.2" x14ac:dyDescent="0.25">
      <c r="C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3:28" ht="13.2" x14ac:dyDescent="0.25">
      <c r="C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3:28" ht="13.2" x14ac:dyDescent="0.25">
      <c r="C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3:28" ht="13.2" x14ac:dyDescent="0.25">
      <c r="C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3:28" ht="13.2" x14ac:dyDescent="0.25">
      <c r="C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3:28" ht="13.2" x14ac:dyDescent="0.25">
      <c r="C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3:28" ht="13.2" x14ac:dyDescent="0.25">
      <c r="C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3:28" ht="13.2" x14ac:dyDescent="0.25">
      <c r="C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3:28" ht="13.2" x14ac:dyDescent="0.25">
      <c r="C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3:28" ht="13.2" x14ac:dyDescent="0.25">
      <c r="C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3:28" ht="13.2" x14ac:dyDescent="0.25">
      <c r="C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3:28" ht="13.2" x14ac:dyDescent="0.25">
      <c r="C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3:28" ht="13.2" x14ac:dyDescent="0.25">
      <c r="C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3:28" ht="13.2" x14ac:dyDescent="0.25">
      <c r="C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3:28" ht="13.2" x14ac:dyDescent="0.25">
      <c r="C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3:28" ht="13.2" x14ac:dyDescent="0.25">
      <c r="C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3:28" ht="13.2" x14ac:dyDescent="0.25">
      <c r="C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3:28" ht="13.2" x14ac:dyDescent="0.25">
      <c r="C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3:28" ht="13.2" x14ac:dyDescent="0.25">
      <c r="C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3:28" ht="13.2" x14ac:dyDescent="0.25">
      <c r="C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3:28" ht="13.2" x14ac:dyDescent="0.25">
      <c r="C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3:28" ht="13.2" x14ac:dyDescent="0.25">
      <c r="C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3:28" ht="13.2" x14ac:dyDescent="0.25">
      <c r="C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3:28" ht="13.2" x14ac:dyDescent="0.25">
      <c r="C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3:28" ht="13.2" x14ac:dyDescent="0.25">
      <c r="C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3:28" ht="13.2" x14ac:dyDescent="0.25">
      <c r="C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3:28" ht="13.2" x14ac:dyDescent="0.25">
      <c r="C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3:28" ht="13.2" x14ac:dyDescent="0.25">
      <c r="C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3:28" ht="13.2" x14ac:dyDescent="0.25">
      <c r="C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3:28" ht="13.2" x14ac:dyDescent="0.25">
      <c r="C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3:28" ht="13.2" x14ac:dyDescent="0.25">
      <c r="C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3:28" ht="13.2" x14ac:dyDescent="0.25">
      <c r="C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3:28" ht="13.2" x14ac:dyDescent="0.25">
      <c r="C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3:28" ht="13.2" x14ac:dyDescent="0.25">
      <c r="C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3:28" ht="13.2" x14ac:dyDescent="0.25">
      <c r="C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3:28" ht="13.2" x14ac:dyDescent="0.25">
      <c r="C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3:28" ht="13.2" x14ac:dyDescent="0.25">
      <c r="C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3:28" ht="13.2" x14ac:dyDescent="0.25">
      <c r="C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3:28" ht="13.2" x14ac:dyDescent="0.25">
      <c r="C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3:28" ht="13.2" x14ac:dyDescent="0.25">
      <c r="C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3:28" ht="13.2" x14ac:dyDescent="0.25">
      <c r="C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3:28" ht="13.2" x14ac:dyDescent="0.25">
      <c r="C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3:28" ht="13.2" x14ac:dyDescent="0.25">
      <c r="C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3:28" ht="13.2" x14ac:dyDescent="0.25">
      <c r="C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3:28" ht="13.2" x14ac:dyDescent="0.25">
      <c r="C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3:28" ht="13.2" x14ac:dyDescent="0.25">
      <c r="C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3:28" ht="13.2" x14ac:dyDescent="0.25">
      <c r="C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3:28" ht="13.2" x14ac:dyDescent="0.25">
      <c r="C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3:28" ht="13.2" x14ac:dyDescent="0.25">
      <c r="C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3:28" ht="13.2" x14ac:dyDescent="0.25">
      <c r="C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3:28" ht="13.2" x14ac:dyDescent="0.25">
      <c r="C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3:28" ht="13.2" x14ac:dyDescent="0.25">
      <c r="C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3:28" ht="13.2" x14ac:dyDescent="0.25">
      <c r="C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3:28" ht="13.2" x14ac:dyDescent="0.25">
      <c r="C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3:28" ht="13.2" x14ac:dyDescent="0.25">
      <c r="C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3:28" ht="13.2" x14ac:dyDescent="0.25">
      <c r="C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3:28" ht="13.2" x14ac:dyDescent="0.25">
      <c r="C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3:28" ht="13.2" x14ac:dyDescent="0.25">
      <c r="C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3:28" ht="13.2" x14ac:dyDescent="0.25">
      <c r="C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3:28" ht="13.2" x14ac:dyDescent="0.25">
      <c r="C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3:28" ht="13.2" x14ac:dyDescent="0.25">
      <c r="C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3:28" ht="13.2" x14ac:dyDescent="0.25">
      <c r="C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3:28" ht="13.2" x14ac:dyDescent="0.25">
      <c r="C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3:28" ht="13.2" x14ac:dyDescent="0.25">
      <c r="C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3:28" ht="13.2" x14ac:dyDescent="0.25">
      <c r="C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3:28" ht="13.2" x14ac:dyDescent="0.25">
      <c r="C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3:28" ht="13.2" x14ac:dyDescent="0.25">
      <c r="C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3:28" ht="13.2" x14ac:dyDescent="0.25">
      <c r="C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3:28" ht="13.2" x14ac:dyDescent="0.25">
      <c r="C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3:28" ht="13.2" x14ac:dyDescent="0.25">
      <c r="C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3:28" ht="13.2" x14ac:dyDescent="0.25">
      <c r="C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3:28" ht="13.2" x14ac:dyDescent="0.25">
      <c r="C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3:28" ht="13.2" x14ac:dyDescent="0.25">
      <c r="C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3:28" ht="13.2" x14ac:dyDescent="0.25">
      <c r="C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3:28" ht="13.2" x14ac:dyDescent="0.25">
      <c r="C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3:28" ht="13.2" x14ac:dyDescent="0.25">
      <c r="C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3:28" ht="13.2" x14ac:dyDescent="0.25">
      <c r="C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3:28" ht="13.2" x14ac:dyDescent="0.25">
      <c r="C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3:28" ht="13.2" x14ac:dyDescent="0.25">
      <c r="C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3:28" ht="13.2" x14ac:dyDescent="0.25">
      <c r="C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3:28" ht="13.2" x14ac:dyDescent="0.25">
      <c r="C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3:28" ht="13.2" x14ac:dyDescent="0.25">
      <c r="C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3:28" ht="13.2" x14ac:dyDescent="0.25">
      <c r="C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3:28" ht="13.2" x14ac:dyDescent="0.25">
      <c r="C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3:28" ht="13.2" x14ac:dyDescent="0.25">
      <c r="C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3:28" ht="13.2" x14ac:dyDescent="0.25">
      <c r="C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3:28" ht="13.2" x14ac:dyDescent="0.25">
      <c r="C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3:28" ht="13.2" x14ac:dyDescent="0.25">
      <c r="C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3:28" ht="13.2" x14ac:dyDescent="0.25">
      <c r="C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3:28" ht="13.2" x14ac:dyDescent="0.25">
      <c r="C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3:28" ht="13.2" x14ac:dyDescent="0.25">
      <c r="C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3:28" ht="13.2" x14ac:dyDescent="0.25">
      <c r="C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3:28" ht="13.2" x14ac:dyDescent="0.25">
      <c r="C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3:28" ht="13.2" x14ac:dyDescent="0.25">
      <c r="C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3:28" ht="13.2" x14ac:dyDescent="0.25">
      <c r="C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3:28" ht="13.2" x14ac:dyDescent="0.25">
      <c r="C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3:28" ht="13.2" x14ac:dyDescent="0.25">
      <c r="C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3:28" ht="13.2" x14ac:dyDescent="0.25">
      <c r="C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3:28" ht="13.2" x14ac:dyDescent="0.25">
      <c r="C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3:28" ht="13.2" x14ac:dyDescent="0.25">
      <c r="C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3:28" ht="13.2" x14ac:dyDescent="0.25">
      <c r="C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3:28" ht="13.2" x14ac:dyDescent="0.25">
      <c r="C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3:28" ht="13.2" x14ac:dyDescent="0.25">
      <c r="C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3:28" ht="13.2" x14ac:dyDescent="0.25">
      <c r="C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3:28" ht="13.2" x14ac:dyDescent="0.25">
      <c r="C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3:28" ht="13.2" x14ac:dyDescent="0.25">
      <c r="C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3:28" ht="13.2" x14ac:dyDescent="0.25">
      <c r="C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3:28" ht="13.2" x14ac:dyDescent="0.25">
      <c r="C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3:28" ht="13.2" x14ac:dyDescent="0.25">
      <c r="C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3:28" ht="13.2" x14ac:dyDescent="0.25">
      <c r="C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3:28" ht="13.2" x14ac:dyDescent="0.25">
      <c r="C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3:28" ht="13.2" x14ac:dyDescent="0.25">
      <c r="C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3:28" ht="13.2" x14ac:dyDescent="0.25">
      <c r="C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3:28" ht="13.2" x14ac:dyDescent="0.25">
      <c r="C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3:28" ht="13.2" x14ac:dyDescent="0.25">
      <c r="C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3:28" ht="13.2" x14ac:dyDescent="0.25">
      <c r="C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3:28" ht="13.2" x14ac:dyDescent="0.25">
      <c r="C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3:28" ht="13.2" x14ac:dyDescent="0.25">
      <c r="C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3:28" ht="13.2" x14ac:dyDescent="0.25">
      <c r="C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3:28" ht="13.2" x14ac:dyDescent="0.25">
      <c r="C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3:28" ht="13.2" x14ac:dyDescent="0.25">
      <c r="C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3:28" ht="13.2" x14ac:dyDescent="0.25">
      <c r="C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3:28" ht="13.2" x14ac:dyDescent="0.25">
      <c r="C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3:28" ht="13.2" x14ac:dyDescent="0.25">
      <c r="C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3:28" ht="13.2" x14ac:dyDescent="0.25">
      <c r="C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3:28" ht="13.2" x14ac:dyDescent="0.25">
      <c r="C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3:28" ht="13.2" x14ac:dyDescent="0.25">
      <c r="C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3:28" ht="13.2" x14ac:dyDescent="0.25">
      <c r="C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3:28" ht="13.2" x14ac:dyDescent="0.25">
      <c r="C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3:28" ht="13.2" x14ac:dyDescent="0.25">
      <c r="C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3:28" ht="13.2" x14ac:dyDescent="0.25">
      <c r="C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3:28" ht="13.2" x14ac:dyDescent="0.25">
      <c r="C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3:28" ht="13.2" x14ac:dyDescent="0.25">
      <c r="C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3:28" ht="13.2" x14ac:dyDescent="0.25">
      <c r="C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3:28" ht="13.2" x14ac:dyDescent="0.25">
      <c r="C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3:28" ht="13.2" x14ac:dyDescent="0.25">
      <c r="C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3:28" ht="13.2" x14ac:dyDescent="0.25">
      <c r="C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3:28" ht="13.2" x14ac:dyDescent="0.25">
      <c r="C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3:28" ht="13.2" x14ac:dyDescent="0.25">
      <c r="C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3:28" ht="13.2" x14ac:dyDescent="0.25">
      <c r="C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3:28" ht="13.2" x14ac:dyDescent="0.25">
      <c r="C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3:28" ht="13.2" x14ac:dyDescent="0.25">
      <c r="C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3:28" ht="13.2" x14ac:dyDescent="0.25">
      <c r="C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3:28" ht="13.2" x14ac:dyDescent="0.25">
      <c r="C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3:28" ht="13.2" x14ac:dyDescent="0.25">
      <c r="C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3:28" ht="13.2" x14ac:dyDescent="0.25">
      <c r="C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3:28" ht="13.2" x14ac:dyDescent="0.25">
      <c r="C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3:28" ht="13.2" x14ac:dyDescent="0.25">
      <c r="C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3:28" ht="13.2" x14ac:dyDescent="0.25">
      <c r="C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3:28" ht="13.2" x14ac:dyDescent="0.25">
      <c r="C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3:28" ht="13.2" x14ac:dyDescent="0.25">
      <c r="C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3:28" ht="13.2" x14ac:dyDescent="0.25">
      <c r="C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3:28" ht="13.2" x14ac:dyDescent="0.25">
      <c r="C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3:28" ht="13.2" x14ac:dyDescent="0.25">
      <c r="C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3:28" ht="13.2" x14ac:dyDescent="0.25">
      <c r="C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3:28" ht="13.2" x14ac:dyDescent="0.25">
      <c r="C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3:28" ht="13.2" x14ac:dyDescent="0.25">
      <c r="C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3:28" ht="13.2" x14ac:dyDescent="0.25">
      <c r="C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3:28" ht="13.2" x14ac:dyDescent="0.25">
      <c r="C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3:28" ht="13.2" x14ac:dyDescent="0.25">
      <c r="C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3:28" ht="13.2" x14ac:dyDescent="0.25">
      <c r="C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3:28" ht="13.2" x14ac:dyDescent="0.25">
      <c r="C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3:28" ht="13.2" x14ac:dyDescent="0.25">
      <c r="C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3:28" ht="13.2" x14ac:dyDescent="0.25">
      <c r="C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3:28" ht="13.2" x14ac:dyDescent="0.25">
      <c r="C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3:28" ht="13.2" x14ac:dyDescent="0.25">
      <c r="C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3:28" ht="13.2" x14ac:dyDescent="0.25">
      <c r="C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3:28" ht="13.2" x14ac:dyDescent="0.25">
      <c r="C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3:28" ht="13.2" x14ac:dyDescent="0.25">
      <c r="C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3:28" ht="13.2" x14ac:dyDescent="0.25">
      <c r="C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3:28" ht="13.2" x14ac:dyDescent="0.25">
      <c r="C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3:28" ht="13.2" x14ac:dyDescent="0.25">
      <c r="C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3:28" ht="13.2" x14ac:dyDescent="0.25">
      <c r="C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3:28" ht="13.2" x14ac:dyDescent="0.25">
      <c r="C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3:28" ht="13.2" x14ac:dyDescent="0.25">
      <c r="C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3:28" ht="13.2" x14ac:dyDescent="0.25">
      <c r="C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3:28" ht="13.2" x14ac:dyDescent="0.25">
      <c r="C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3:28" ht="13.2" x14ac:dyDescent="0.25">
      <c r="C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3:28" ht="13.2" x14ac:dyDescent="0.25">
      <c r="C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3:28" ht="13.2" x14ac:dyDescent="0.25">
      <c r="C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3:28" ht="13.2" x14ac:dyDescent="0.25">
      <c r="C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3:28" ht="13.2" x14ac:dyDescent="0.25">
      <c r="C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3:28" ht="13.2" x14ac:dyDescent="0.25">
      <c r="C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3:28" ht="13.2" x14ac:dyDescent="0.25">
      <c r="C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3:28" ht="13.2" x14ac:dyDescent="0.25">
      <c r="C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3:28" ht="13.2" x14ac:dyDescent="0.25">
      <c r="C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3:28" ht="13.2" x14ac:dyDescent="0.25">
      <c r="C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3:28" ht="13.2" x14ac:dyDescent="0.25">
      <c r="C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3:28" ht="13.2" x14ac:dyDescent="0.25">
      <c r="C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3:28" ht="13.2" x14ac:dyDescent="0.25">
      <c r="C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3:28" ht="13.2" x14ac:dyDescent="0.25">
      <c r="C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3:28" ht="13.2" x14ac:dyDescent="0.25">
      <c r="C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3:28" ht="13.2" x14ac:dyDescent="0.25">
      <c r="C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3:28" ht="13.2" x14ac:dyDescent="0.25">
      <c r="C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3:28" ht="13.2" x14ac:dyDescent="0.25">
      <c r="C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3:28" ht="13.2" x14ac:dyDescent="0.25">
      <c r="C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3:28" ht="13.2" x14ac:dyDescent="0.25">
      <c r="C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3:28" ht="13.2" x14ac:dyDescent="0.25">
      <c r="C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3:28" ht="13.2" x14ac:dyDescent="0.25">
      <c r="C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3:28" ht="13.2" x14ac:dyDescent="0.25">
      <c r="C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3:28" ht="13.2" x14ac:dyDescent="0.25">
      <c r="C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3:28" ht="13.2" x14ac:dyDescent="0.25">
      <c r="C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3:28" ht="13.2" x14ac:dyDescent="0.25">
      <c r="C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3:28" ht="13.2" x14ac:dyDescent="0.25">
      <c r="C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3:28" ht="13.2" x14ac:dyDescent="0.25">
      <c r="C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3:28" ht="13.2" x14ac:dyDescent="0.25">
      <c r="C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3:28" ht="13.2" x14ac:dyDescent="0.25">
      <c r="C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3:28" ht="13.2" x14ac:dyDescent="0.25">
      <c r="C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3:28" ht="13.2" x14ac:dyDescent="0.25">
      <c r="C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3:28" ht="13.2" x14ac:dyDescent="0.25">
      <c r="C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3:28" ht="13.2" x14ac:dyDescent="0.25">
      <c r="C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3:28" ht="13.2" x14ac:dyDescent="0.25">
      <c r="C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3:28" ht="13.2" x14ac:dyDescent="0.25">
      <c r="C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3:28" ht="13.2" x14ac:dyDescent="0.25">
      <c r="C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3:28" ht="13.2" x14ac:dyDescent="0.25">
      <c r="C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3:28" ht="13.2" x14ac:dyDescent="0.25">
      <c r="C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3:28" ht="13.2" x14ac:dyDescent="0.25">
      <c r="C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3:28" ht="13.2" x14ac:dyDescent="0.25">
      <c r="C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3:28" ht="13.2" x14ac:dyDescent="0.25">
      <c r="C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3:28" ht="13.2" x14ac:dyDescent="0.25">
      <c r="C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3:28" ht="13.2" x14ac:dyDescent="0.25">
      <c r="C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3:28" ht="13.2" x14ac:dyDescent="0.25">
      <c r="C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3:28" ht="13.2" x14ac:dyDescent="0.25">
      <c r="C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3:28" ht="13.2" x14ac:dyDescent="0.25">
      <c r="C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3:28" ht="13.2" x14ac:dyDescent="0.25">
      <c r="C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3:28" ht="13.2" x14ac:dyDescent="0.25">
      <c r="C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3:28" ht="13.2" x14ac:dyDescent="0.25">
      <c r="C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3:28" ht="13.2" x14ac:dyDescent="0.25">
      <c r="C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3:28" ht="13.2" x14ac:dyDescent="0.25">
      <c r="C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3:28" ht="13.2" x14ac:dyDescent="0.25">
      <c r="C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3:28" ht="13.2" x14ac:dyDescent="0.25">
      <c r="C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3:28" ht="13.2" x14ac:dyDescent="0.25">
      <c r="C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3:28" ht="13.2" x14ac:dyDescent="0.25">
      <c r="C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3:28" ht="13.2" x14ac:dyDescent="0.25">
      <c r="C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3:28" ht="13.2" x14ac:dyDescent="0.25">
      <c r="C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3:28" ht="13.2" x14ac:dyDescent="0.25">
      <c r="C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3:28" ht="13.2" x14ac:dyDescent="0.25">
      <c r="C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3:28" ht="13.2" x14ac:dyDescent="0.25">
      <c r="C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3:28" ht="13.2" x14ac:dyDescent="0.25">
      <c r="C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3:28" ht="13.2" x14ac:dyDescent="0.25">
      <c r="C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3:28" ht="13.2" x14ac:dyDescent="0.25">
      <c r="C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3:28" ht="13.2" x14ac:dyDescent="0.25">
      <c r="C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3:28" ht="13.2" x14ac:dyDescent="0.25">
      <c r="C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3:28" ht="13.2" x14ac:dyDescent="0.25">
      <c r="C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3:28" ht="13.2" x14ac:dyDescent="0.25">
      <c r="C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3:28" ht="13.2" x14ac:dyDescent="0.25">
      <c r="C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3:28" ht="13.2" x14ac:dyDescent="0.25">
      <c r="C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3:28" ht="13.2" x14ac:dyDescent="0.25">
      <c r="C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3:28" ht="13.2" x14ac:dyDescent="0.25">
      <c r="C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3:28" ht="13.2" x14ac:dyDescent="0.25">
      <c r="C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3:28" ht="13.2" x14ac:dyDescent="0.25">
      <c r="C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3:28" ht="13.2" x14ac:dyDescent="0.25">
      <c r="C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3:28" ht="13.2" x14ac:dyDescent="0.25">
      <c r="C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3:28" ht="13.2" x14ac:dyDescent="0.25">
      <c r="C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3:28" ht="13.2" x14ac:dyDescent="0.25">
      <c r="C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3:28" ht="13.2" x14ac:dyDescent="0.25">
      <c r="C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3:28" ht="13.2" x14ac:dyDescent="0.25">
      <c r="C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3:28" ht="13.2" x14ac:dyDescent="0.25">
      <c r="C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3:28" ht="13.2" x14ac:dyDescent="0.25">
      <c r="C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3:28" ht="13.2" x14ac:dyDescent="0.25">
      <c r="C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3:28" ht="13.2" x14ac:dyDescent="0.25">
      <c r="C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3:28" ht="13.2" x14ac:dyDescent="0.25">
      <c r="C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3:28" ht="13.2" x14ac:dyDescent="0.25">
      <c r="C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3:28" ht="13.2" x14ac:dyDescent="0.25">
      <c r="C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3:28" ht="13.2" x14ac:dyDescent="0.25">
      <c r="C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3:28" ht="13.2" x14ac:dyDescent="0.25">
      <c r="C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3:28" ht="13.2" x14ac:dyDescent="0.25">
      <c r="C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3:28" ht="13.2" x14ac:dyDescent="0.25">
      <c r="C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3:28" ht="13.2" x14ac:dyDescent="0.25">
      <c r="C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3:28" ht="13.2" x14ac:dyDescent="0.25">
      <c r="C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3:28" ht="13.2" x14ac:dyDescent="0.25">
      <c r="C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3:28" ht="13.2" x14ac:dyDescent="0.25">
      <c r="C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3:28" ht="13.2" x14ac:dyDescent="0.25">
      <c r="C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3:28" ht="13.2" x14ac:dyDescent="0.25">
      <c r="C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3:28" ht="13.2" x14ac:dyDescent="0.25">
      <c r="C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3:28" ht="13.2" x14ac:dyDescent="0.25">
      <c r="C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3:28" ht="13.2" x14ac:dyDescent="0.25">
      <c r="C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3:28" ht="13.2" x14ac:dyDescent="0.25">
      <c r="C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3:28" ht="13.2" x14ac:dyDescent="0.25">
      <c r="C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3:28" ht="13.2" x14ac:dyDescent="0.25">
      <c r="C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3:28" ht="13.2" x14ac:dyDescent="0.25">
      <c r="C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3:28" ht="13.2" x14ac:dyDescent="0.25">
      <c r="C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3:28" ht="13.2" x14ac:dyDescent="0.25">
      <c r="C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3:28" ht="13.2" x14ac:dyDescent="0.25">
      <c r="C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3:28" ht="13.2" x14ac:dyDescent="0.25">
      <c r="C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3:28" ht="13.2" x14ac:dyDescent="0.25">
      <c r="C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3:28" ht="13.2" x14ac:dyDescent="0.25">
      <c r="C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3:28" ht="13.2" x14ac:dyDescent="0.25">
      <c r="C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3:28" ht="13.2" x14ac:dyDescent="0.25">
      <c r="C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3:28" ht="13.2" x14ac:dyDescent="0.25">
      <c r="C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3:28" ht="13.2" x14ac:dyDescent="0.25">
      <c r="C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3:28" ht="13.2" x14ac:dyDescent="0.25">
      <c r="C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3:28" ht="13.2" x14ac:dyDescent="0.25">
      <c r="C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3:28" ht="13.2" x14ac:dyDescent="0.25">
      <c r="C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3:28" ht="13.2" x14ac:dyDescent="0.25">
      <c r="C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3:28" ht="13.2" x14ac:dyDescent="0.25">
      <c r="C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3:28" ht="13.2" x14ac:dyDescent="0.25">
      <c r="C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3:28" ht="13.2" x14ac:dyDescent="0.25">
      <c r="C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3:28" ht="13.2" x14ac:dyDescent="0.25">
      <c r="C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3:28" ht="13.2" x14ac:dyDescent="0.25">
      <c r="C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3:28" ht="13.2" x14ac:dyDescent="0.25">
      <c r="C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3:28" ht="13.2" x14ac:dyDescent="0.25">
      <c r="C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3:28" ht="13.2" x14ac:dyDescent="0.25">
      <c r="C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3:28" ht="13.2" x14ac:dyDescent="0.25">
      <c r="C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3:28" ht="13.2" x14ac:dyDescent="0.25">
      <c r="C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3:28" ht="13.2" x14ac:dyDescent="0.25">
      <c r="C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3:28" ht="13.2" x14ac:dyDescent="0.25">
      <c r="C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3:28" ht="13.2" x14ac:dyDescent="0.25">
      <c r="C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3:28" ht="13.2" x14ac:dyDescent="0.25">
      <c r="C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3:28" ht="13.2" x14ac:dyDescent="0.25">
      <c r="C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3:28" ht="13.2" x14ac:dyDescent="0.25">
      <c r="C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3:28" ht="13.2" x14ac:dyDescent="0.25">
      <c r="C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3:28" ht="13.2" x14ac:dyDescent="0.25">
      <c r="C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3:28" ht="13.2" x14ac:dyDescent="0.25">
      <c r="C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3:28" ht="13.2" x14ac:dyDescent="0.25">
      <c r="C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3:28" ht="13.2" x14ac:dyDescent="0.25">
      <c r="C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3:28" ht="13.2" x14ac:dyDescent="0.25">
      <c r="C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3:28" ht="13.2" x14ac:dyDescent="0.25">
      <c r="C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3:28" ht="13.2" x14ac:dyDescent="0.25">
      <c r="C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3:28" ht="13.2" x14ac:dyDescent="0.25">
      <c r="C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3:28" ht="13.2" x14ac:dyDescent="0.25">
      <c r="C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3:28" ht="13.2" x14ac:dyDescent="0.25">
      <c r="C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3:28" ht="13.2" x14ac:dyDescent="0.25">
      <c r="C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3:28" ht="13.2" x14ac:dyDescent="0.25">
      <c r="C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3:28" ht="13.2" x14ac:dyDescent="0.25">
      <c r="C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3:28" ht="13.2" x14ac:dyDescent="0.25">
      <c r="C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3:28" ht="13.2" x14ac:dyDescent="0.25">
      <c r="C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3:28" ht="13.2" x14ac:dyDescent="0.25">
      <c r="C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3:28" ht="13.2" x14ac:dyDescent="0.25">
      <c r="C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3:28" ht="13.2" x14ac:dyDescent="0.25">
      <c r="C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3:28" ht="13.2" x14ac:dyDescent="0.25">
      <c r="C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3:28" ht="13.2" x14ac:dyDescent="0.25">
      <c r="C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zoomScale="70" zoomScaleNormal="70" workbookViewId="0">
      <selection activeCell="F19" sqref="F19"/>
    </sheetView>
  </sheetViews>
  <sheetFormatPr defaultColWidth="12.6640625" defaultRowHeight="15.75" customHeight="1" x14ac:dyDescent="0.3"/>
  <cols>
    <col min="1" max="1" width="12" style="28" bestFit="1" customWidth="1"/>
    <col min="2" max="2" width="23.88671875" style="28" bestFit="1" customWidth="1"/>
    <col min="3" max="3" width="10.5546875" style="28" bestFit="1" customWidth="1"/>
    <col min="4" max="4" width="9.44140625" style="28" bestFit="1" customWidth="1"/>
    <col min="5" max="5" width="7.21875" style="28" bestFit="1" customWidth="1"/>
    <col min="6" max="6" width="19.44140625" style="28" bestFit="1" customWidth="1"/>
    <col min="7" max="7" width="29.33203125" style="28" bestFit="1" customWidth="1"/>
    <col min="8" max="8" width="13.109375" style="28" bestFit="1" customWidth="1"/>
    <col min="9" max="9" width="27.44140625" style="28" bestFit="1" customWidth="1"/>
    <col min="10" max="10" width="23.33203125" style="28" bestFit="1" customWidth="1"/>
    <col min="11" max="11" width="42.44140625" style="28" bestFit="1" customWidth="1"/>
    <col min="12" max="16384" width="12.6640625" style="28"/>
  </cols>
  <sheetData>
    <row r="1" spans="1:26" ht="14.4" x14ac:dyDescent="0.3">
      <c r="A1" s="36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5.75" customHeight="1" x14ac:dyDescent="0.3">
      <c r="A2" s="29">
        <v>2317</v>
      </c>
      <c r="B2" s="2" t="s">
        <v>11</v>
      </c>
      <c r="C2" s="2" t="s">
        <v>12</v>
      </c>
      <c r="D2" s="2" t="s">
        <v>13</v>
      </c>
      <c r="E2" s="38">
        <v>6</v>
      </c>
      <c r="F2" s="38">
        <v>353</v>
      </c>
      <c r="G2" s="39">
        <v>21325</v>
      </c>
      <c r="H2" s="29">
        <v>2</v>
      </c>
      <c r="I2" s="29" t="s">
        <v>14</v>
      </c>
      <c r="J2" s="29" t="s">
        <v>14</v>
      </c>
      <c r="K2" s="29" t="s">
        <v>15</v>
      </c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5.75" customHeight="1" x14ac:dyDescent="0.3">
      <c r="A3" s="29">
        <v>4300</v>
      </c>
      <c r="B3" s="2" t="s">
        <v>16</v>
      </c>
      <c r="C3" s="2" t="s">
        <v>17</v>
      </c>
      <c r="D3" s="2" t="s">
        <v>18</v>
      </c>
      <c r="E3" s="38">
        <v>2</v>
      </c>
      <c r="F3" s="38">
        <v>886</v>
      </c>
      <c r="G3" s="39">
        <v>24375</v>
      </c>
      <c r="H3" s="29">
        <v>7</v>
      </c>
      <c r="I3" s="29" t="s">
        <v>15</v>
      </c>
      <c r="J3" s="29" t="s">
        <v>14</v>
      </c>
      <c r="K3" s="29" t="s">
        <v>15</v>
      </c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5.75" customHeight="1" x14ac:dyDescent="0.3">
      <c r="A4" s="29">
        <v>2705</v>
      </c>
      <c r="B4" s="2" t="s">
        <v>19</v>
      </c>
      <c r="C4" s="2" t="s">
        <v>20</v>
      </c>
      <c r="D4" s="2" t="s">
        <v>21</v>
      </c>
      <c r="E4" s="38">
        <v>3</v>
      </c>
      <c r="F4" s="38">
        <v>616</v>
      </c>
      <c r="G4" s="39">
        <v>30292</v>
      </c>
      <c r="H4" s="29">
        <v>8</v>
      </c>
      <c r="I4" s="29" t="s">
        <v>14</v>
      </c>
      <c r="J4" s="29" t="s">
        <v>15</v>
      </c>
      <c r="K4" s="29" t="s">
        <v>15</v>
      </c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5.75" customHeight="1" x14ac:dyDescent="0.3">
      <c r="A5" s="29">
        <v>3392</v>
      </c>
      <c r="B5" s="2" t="s">
        <v>22</v>
      </c>
      <c r="C5" s="2" t="s">
        <v>23</v>
      </c>
      <c r="D5" s="2" t="s">
        <v>24</v>
      </c>
      <c r="E5" s="38">
        <v>1</v>
      </c>
      <c r="F5" s="38">
        <v>973</v>
      </c>
      <c r="G5" s="39">
        <v>25828</v>
      </c>
      <c r="H5" s="29">
        <v>2</v>
      </c>
      <c r="I5" s="29" t="s">
        <v>15</v>
      </c>
      <c r="J5" s="29" t="s">
        <v>14</v>
      </c>
      <c r="K5" s="29" t="s">
        <v>14</v>
      </c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5.75" customHeight="1" x14ac:dyDescent="0.3">
      <c r="A6" s="29">
        <v>5196</v>
      </c>
      <c r="B6" s="2" t="s">
        <v>25</v>
      </c>
      <c r="C6" s="2" t="s">
        <v>26</v>
      </c>
      <c r="D6" s="2" t="s">
        <v>27</v>
      </c>
      <c r="E6" s="38">
        <v>10</v>
      </c>
      <c r="F6" s="38">
        <v>550</v>
      </c>
      <c r="G6" s="40">
        <v>21486</v>
      </c>
      <c r="H6" s="29">
        <v>4</v>
      </c>
      <c r="I6" s="29" t="s">
        <v>14</v>
      </c>
      <c r="J6" s="29" t="s">
        <v>14</v>
      </c>
      <c r="K6" s="29" t="s">
        <v>14</v>
      </c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5.75" customHeight="1" x14ac:dyDescent="0.3">
      <c r="A7" s="29">
        <v>4104</v>
      </c>
      <c r="B7" s="2" t="s">
        <v>28</v>
      </c>
      <c r="C7" s="2" t="s">
        <v>29</v>
      </c>
      <c r="D7" s="2" t="s">
        <v>30</v>
      </c>
      <c r="E7" s="38">
        <v>1</v>
      </c>
      <c r="F7" s="38">
        <v>376</v>
      </c>
      <c r="G7" s="39">
        <v>27425</v>
      </c>
      <c r="H7" s="29">
        <v>7</v>
      </c>
      <c r="I7" s="29" t="s">
        <v>14</v>
      </c>
      <c r="J7" s="29" t="s">
        <v>14</v>
      </c>
      <c r="K7" s="29" t="s">
        <v>15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5.75" customHeight="1" x14ac:dyDescent="0.3">
      <c r="A8" s="29">
        <v>4657</v>
      </c>
      <c r="B8" s="2" t="s">
        <v>31</v>
      </c>
      <c r="C8" s="2" t="s">
        <v>32</v>
      </c>
      <c r="D8" s="2" t="s">
        <v>33</v>
      </c>
      <c r="E8" s="38">
        <v>6</v>
      </c>
      <c r="F8" s="38">
        <v>846</v>
      </c>
      <c r="G8" s="39">
        <v>34226</v>
      </c>
      <c r="H8" s="29">
        <v>6</v>
      </c>
      <c r="I8" s="29" t="s">
        <v>15</v>
      </c>
      <c r="J8" s="29" t="s">
        <v>14</v>
      </c>
      <c r="K8" s="29" t="s">
        <v>15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5.75" customHeight="1" x14ac:dyDescent="0.3">
      <c r="A9" s="29">
        <v>4433</v>
      </c>
      <c r="B9" s="2" t="s">
        <v>34</v>
      </c>
      <c r="C9" s="2" t="s">
        <v>35</v>
      </c>
      <c r="D9" s="2" t="s">
        <v>36</v>
      </c>
      <c r="E9" s="38">
        <v>3</v>
      </c>
      <c r="F9" s="38">
        <v>584</v>
      </c>
      <c r="G9" s="39">
        <v>28902</v>
      </c>
      <c r="H9" s="29">
        <v>4</v>
      </c>
      <c r="I9" s="29" t="s">
        <v>14</v>
      </c>
      <c r="J9" s="29" t="s">
        <v>14</v>
      </c>
      <c r="K9" s="29" t="s">
        <v>15</v>
      </c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5.75" customHeight="1" x14ac:dyDescent="0.3">
      <c r="A10" s="29">
        <v>5411</v>
      </c>
      <c r="B10" s="2" t="s">
        <v>37</v>
      </c>
      <c r="C10" s="2" t="s">
        <v>38</v>
      </c>
      <c r="D10" s="2" t="s">
        <v>39</v>
      </c>
      <c r="E10" s="38">
        <v>14</v>
      </c>
      <c r="F10" s="38">
        <v>446</v>
      </c>
      <c r="G10" s="39">
        <v>20863</v>
      </c>
      <c r="H10" s="29">
        <v>7</v>
      </c>
      <c r="I10" s="29" t="s">
        <v>15</v>
      </c>
      <c r="J10" s="29" t="s">
        <v>14</v>
      </c>
      <c r="K10" s="29" t="s">
        <v>14</v>
      </c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5.75" customHeight="1" x14ac:dyDescent="0.3">
      <c r="A11" s="29">
        <v>2839</v>
      </c>
      <c r="B11" s="2" t="s">
        <v>40</v>
      </c>
      <c r="C11" s="2" t="s">
        <v>41</v>
      </c>
      <c r="D11" s="2" t="s">
        <v>27</v>
      </c>
      <c r="E11" s="38">
        <v>4</v>
      </c>
      <c r="F11" s="38">
        <v>586</v>
      </c>
      <c r="G11" s="39">
        <v>20162</v>
      </c>
      <c r="H11" s="29">
        <v>9</v>
      </c>
      <c r="I11" s="29" t="s">
        <v>15</v>
      </c>
      <c r="J11" s="29" t="s">
        <v>15</v>
      </c>
      <c r="K11" s="29" t="s">
        <v>14</v>
      </c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5.75" customHeight="1" x14ac:dyDescent="0.3">
      <c r="A12" s="29">
        <v>2623</v>
      </c>
      <c r="B12" s="2" t="s">
        <v>42</v>
      </c>
      <c r="C12" s="2" t="s">
        <v>43</v>
      </c>
      <c r="D12" s="2" t="s">
        <v>44</v>
      </c>
      <c r="E12" s="38">
        <v>10</v>
      </c>
      <c r="F12" s="38">
        <v>578</v>
      </c>
      <c r="G12" s="39">
        <v>30415</v>
      </c>
      <c r="H12" s="29">
        <v>1</v>
      </c>
      <c r="I12" s="29" t="s">
        <v>15</v>
      </c>
      <c r="J12" s="29" t="s">
        <v>14</v>
      </c>
      <c r="K12" s="29" t="s">
        <v>14</v>
      </c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5.75" customHeight="1" x14ac:dyDescent="0.3">
      <c r="A13" s="29">
        <v>2789</v>
      </c>
      <c r="B13" s="2" t="s">
        <v>45</v>
      </c>
      <c r="C13" s="2" t="s">
        <v>46</v>
      </c>
      <c r="D13" s="2" t="s">
        <v>44</v>
      </c>
      <c r="E13" s="38">
        <v>6</v>
      </c>
      <c r="F13" s="38">
        <v>961</v>
      </c>
      <c r="G13" s="39">
        <v>31939</v>
      </c>
      <c r="H13" s="29">
        <v>7</v>
      </c>
      <c r="I13" s="29" t="s">
        <v>14</v>
      </c>
      <c r="J13" s="29" t="s">
        <v>15</v>
      </c>
      <c r="K13" s="29" t="s">
        <v>15</v>
      </c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5.75" customHeight="1" x14ac:dyDescent="0.3">
      <c r="A14" s="29">
        <v>2793</v>
      </c>
      <c r="B14" s="2" t="s">
        <v>47</v>
      </c>
      <c r="C14" s="2" t="s">
        <v>48</v>
      </c>
      <c r="D14" s="2" t="s">
        <v>27</v>
      </c>
      <c r="E14" s="38">
        <v>13</v>
      </c>
      <c r="F14" s="38">
        <v>313</v>
      </c>
      <c r="G14" s="39">
        <v>23450</v>
      </c>
      <c r="H14" s="29">
        <v>2</v>
      </c>
      <c r="I14" s="29" t="s">
        <v>14</v>
      </c>
      <c r="J14" s="29" t="s">
        <v>14</v>
      </c>
      <c r="K14" s="29" t="s">
        <v>14</v>
      </c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5.75" customHeight="1" x14ac:dyDescent="0.3">
      <c r="A15" s="29">
        <v>3022</v>
      </c>
      <c r="B15" s="2" t="s">
        <v>49</v>
      </c>
      <c r="C15" s="2" t="s">
        <v>50</v>
      </c>
      <c r="D15" s="2" t="s">
        <v>44</v>
      </c>
      <c r="E15" s="38">
        <v>12</v>
      </c>
      <c r="F15" s="38">
        <v>492</v>
      </c>
      <c r="G15" s="39">
        <v>28645</v>
      </c>
      <c r="H15" s="29">
        <v>1</v>
      </c>
      <c r="I15" s="29" t="s">
        <v>15</v>
      </c>
      <c r="J15" s="29" t="s">
        <v>14</v>
      </c>
      <c r="K15" s="29" t="s">
        <v>15</v>
      </c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5.75" customHeight="1" x14ac:dyDescent="0.3">
      <c r="A16" s="29">
        <v>3943</v>
      </c>
      <c r="B16" s="2" t="s">
        <v>51</v>
      </c>
      <c r="C16" s="2" t="s">
        <v>52</v>
      </c>
      <c r="D16" s="2" t="s">
        <v>53</v>
      </c>
      <c r="E16" s="38">
        <v>6</v>
      </c>
      <c r="F16" s="38">
        <v>571</v>
      </c>
      <c r="G16" s="39">
        <v>27802</v>
      </c>
      <c r="H16" s="29">
        <v>5</v>
      </c>
      <c r="I16" s="29" t="s">
        <v>15</v>
      </c>
      <c r="J16" s="29" t="s">
        <v>15</v>
      </c>
      <c r="K16" s="29" t="s">
        <v>15</v>
      </c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5.75" customHeight="1" x14ac:dyDescent="0.3">
      <c r="A17" s="29">
        <v>3783</v>
      </c>
      <c r="B17" s="2" t="s">
        <v>54</v>
      </c>
      <c r="C17" s="2" t="s">
        <v>55</v>
      </c>
      <c r="D17" s="2" t="s">
        <v>18</v>
      </c>
      <c r="E17" s="38">
        <v>6</v>
      </c>
      <c r="F17" s="38">
        <v>470</v>
      </c>
      <c r="G17" s="39">
        <v>31895</v>
      </c>
      <c r="H17" s="29">
        <v>2</v>
      </c>
      <c r="I17" s="29" t="s">
        <v>14</v>
      </c>
      <c r="J17" s="29" t="s">
        <v>14</v>
      </c>
      <c r="K17" s="29" t="s">
        <v>14</v>
      </c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5.75" customHeight="1" x14ac:dyDescent="0.3">
      <c r="A18" s="29">
        <v>4951</v>
      </c>
      <c r="B18" s="2" t="s">
        <v>56</v>
      </c>
      <c r="C18" s="2" t="s">
        <v>57</v>
      </c>
      <c r="D18" s="2" t="s">
        <v>39</v>
      </c>
      <c r="E18" s="38">
        <v>1</v>
      </c>
      <c r="F18" s="38">
        <v>614</v>
      </c>
      <c r="G18" s="39">
        <v>25276</v>
      </c>
      <c r="H18" s="29">
        <v>4</v>
      </c>
      <c r="I18" s="29" t="s">
        <v>14</v>
      </c>
      <c r="J18" s="29" t="s">
        <v>15</v>
      </c>
      <c r="K18" s="29" t="s">
        <v>15</v>
      </c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5.75" customHeight="1" x14ac:dyDescent="0.3">
      <c r="A19" s="29">
        <v>5356</v>
      </c>
      <c r="B19" s="2" t="s">
        <v>58</v>
      </c>
      <c r="C19" s="2" t="s">
        <v>59</v>
      </c>
      <c r="D19" s="2" t="s">
        <v>36</v>
      </c>
      <c r="E19" s="38">
        <v>15</v>
      </c>
      <c r="F19" s="38">
        <v>833</v>
      </c>
      <c r="G19" s="40">
        <v>26631</v>
      </c>
      <c r="H19" s="29">
        <v>10</v>
      </c>
      <c r="I19" s="29" t="s">
        <v>15</v>
      </c>
      <c r="J19" s="29" t="s">
        <v>15</v>
      </c>
      <c r="K19" s="29" t="s">
        <v>15</v>
      </c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5.75" customHeight="1" x14ac:dyDescent="0.3">
      <c r="A20" s="29">
        <v>5063</v>
      </c>
      <c r="B20" s="2" t="s">
        <v>60</v>
      </c>
      <c r="C20" s="2" t="s">
        <v>61</v>
      </c>
      <c r="D20" s="2" t="s">
        <v>33</v>
      </c>
      <c r="E20" s="38">
        <v>13</v>
      </c>
      <c r="F20" s="38">
        <v>364</v>
      </c>
      <c r="G20" s="39">
        <v>21654</v>
      </c>
      <c r="H20" s="29">
        <v>4</v>
      </c>
      <c r="I20" s="29" t="s">
        <v>14</v>
      </c>
      <c r="J20" s="29" t="s">
        <v>15</v>
      </c>
      <c r="K20" s="29" t="s">
        <v>15</v>
      </c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5.75" customHeight="1" x14ac:dyDescent="0.3">
      <c r="A21" s="29">
        <v>4159</v>
      </c>
      <c r="B21" s="2" t="s">
        <v>62</v>
      </c>
      <c r="C21" s="2" t="s">
        <v>63</v>
      </c>
      <c r="D21" s="2" t="s">
        <v>64</v>
      </c>
      <c r="E21" s="38">
        <v>1</v>
      </c>
      <c r="F21" s="38">
        <v>196</v>
      </c>
      <c r="G21" s="39">
        <v>28252</v>
      </c>
      <c r="H21" s="29">
        <v>7</v>
      </c>
      <c r="I21" s="29" t="s">
        <v>15</v>
      </c>
      <c r="J21" s="29" t="s">
        <v>14</v>
      </c>
      <c r="K21" s="29" t="s">
        <v>15</v>
      </c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5.75" customHeight="1" x14ac:dyDescent="0.3">
      <c r="A22" s="29">
        <v>5473</v>
      </c>
      <c r="B22" s="2" t="s">
        <v>65</v>
      </c>
      <c r="C22" s="2" t="s">
        <v>66</v>
      </c>
      <c r="D22" s="2" t="s">
        <v>33</v>
      </c>
      <c r="E22" s="38">
        <v>1</v>
      </c>
      <c r="F22" s="38">
        <v>853</v>
      </c>
      <c r="G22" s="39">
        <v>22688</v>
      </c>
      <c r="H22" s="29">
        <v>1</v>
      </c>
      <c r="I22" s="29" t="s">
        <v>14</v>
      </c>
      <c r="J22" s="29" t="s">
        <v>14</v>
      </c>
      <c r="K22" s="29" t="s">
        <v>14</v>
      </c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5.75" customHeight="1" x14ac:dyDescent="0.3">
      <c r="A23" s="29">
        <v>3028</v>
      </c>
      <c r="B23" s="2" t="s">
        <v>67</v>
      </c>
      <c r="C23" s="2" t="s">
        <v>68</v>
      </c>
      <c r="D23" s="2" t="s">
        <v>33</v>
      </c>
      <c r="E23" s="38">
        <v>12</v>
      </c>
      <c r="F23" s="38">
        <v>650</v>
      </c>
      <c r="G23" s="39">
        <v>30900</v>
      </c>
      <c r="H23" s="29">
        <v>9</v>
      </c>
      <c r="I23" s="29" t="s">
        <v>15</v>
      </c>
      <c r="J23" s="29" t="s">
        <v>15</v>
      </c>
      <c r="K23" s="29" t="s">
        <v>15</v>
      </c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5.75" customHeight="1" x14ac:dyDescent="0.3">
      <c r="A24" s="29">
        <v>3071</v>
      </c>
      <c r="B24" s="2" t="s">
        <v>69</v>
      </c>
      <c r="C24" s="2" t="s">
        <v>70</v>
      </c>
      <c r="D24" s="2" t="s">
        <v>71</v>
      </c>
      <c r="E24" s="38">
        <v>2</v>
      </c>
      <c r="F24" s="38">
        <v>809</v>
      </c>
      <c r="G24" s="40">
        <v>29934</v>
      </c>
      <c r="H24" s="29">
        <v>7</v>
      </c>
      <c r="I24" s="29" t="s">
        <v>15</v>
      </c>
      <c r="J24" s="29" t="s">
        <v>15</v>
      </c>
      <c r="K24" s="29" t="s">
        <v>15</v>
      </c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5.75" customHeight="1" x14ac:dyDescent="0.3">
      <c r="A25" s="29">
        <v>5592</v>
      </c>
      <c r="B25" s="2" t="s">
        <v>72</v>
      </c>
      <c r="C25" s="2" t="s">
        <v>73</v>
      </c>
      <c r="D25" s="2" t="s">
        <v>36</v>
      </c>
      <c r="E25" s="38">
        <v>3</v>
      </c>
      <c r="F25" s="38">
        <v>71</v>
      </c>
      <c r="G25" s="39">
        <v>33488</v>
      </c>
      <c r="H25" s="29">
        <v>3</v>
      </c>
      <c r="I25" s="29" t="s">
        <v>15</v>
      </c>
      <c r="J25" s="29" t="s">
        <v>14</v>
      </c>
      <c r="K25" s="29" t="s">
        <v>14</v>
      </c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5.75" customHeight="1" x14ac:dyDescent="0.3">
      <c r="A26" s="29">
        <v>3573</v>
      </c>
      <c r="B26" s="2" t="s">
        <v>74</v>
      </c>
      <c r="C26" s="2" t="s">
        <v>75</v>
      </c>
      <c r="D26" s="2" t="s">
        <v>33</v>
      </c>
      <c r="E26" s="38">
        <v>2</v>
      </c>
      <c r="F26" s="38">
        <v>38</v>
      </c>
      <c r="G26" s="39">
        <v>27002</v>
      </c>
      <c r="H26" s="29">
        <v>7</v>
      </c>
      <c r="I26" s="29" t="s">
        <v>15</v>
      </c>
      <c r="J26" s="29" t="s">
        <v>14</v>
      </c>
      <c r="K26" s="29" t="s">
        <v>15</v>
      </c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4.4" x14ac:dyDescent="0.3">
      <c r="A27" s="29">
        <v>2681</v>
      </c>
      <c r="B27" s="2" t="s">
        <v>76</v>
      </c>
      <c r="C27" s="2" t="s">
        <v>77</v>
      </c>
      <c r="D27" s="2" t="s">
        <v>78</v>
      </c>
      <c r="E27" s="38">
        <v>2</v>
      </c>
      <c r="F27" s="38">
        <v>802</v>
      </c>
      <c r="G27" s="39">
        <v>30796</v>
      </c>
      <c r="H27" s="29">
        <v>2</v>
      </c>
      <c r="I27" s="29" t="s">
        <v>14</v>
      </c>
      <c r="J27" s="29" t="s">
        <v>15</v>
      </c>
      <c r="K27" s="29" t="s">
        <v>15</v>
      </c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4.4" x14ac:dyDescent="0.3">
      <c r="A28" s="29">
        <v>4736</v>
      </c>
      <c r="B28" s="2" t="s">
        <v>79</v>
      </c>
      <c r="C28" s="2" t="s">
        <v>80</v>
      </c>
      <c r="D28" s="2" t="s">
        <v>39</v>
      </c>
      <c r="E28" s="38">
        <v>10</v>
      </c>
      <c r="F28" s="38">
        <v>387</v>
      </c>
      <c r="G28" s="39">
        <v>26011</v>
      </c>
      <c r="H28" s="29">
        <v>7</v>
      </c>
      <c r="I28" s="29" t="s">
        <v>14</v>
      </c>
      <c r="J28" s="29" t="s">
        <v>14</v>
      </c>
      <c r="K28" s="29" t="s">
        <v>15</v>
      </c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4.4" x14ac:dyDescent="0.3">
      <c r="A29" s="29">
        <v>4396</v>
      </c>
      <c r="B29" s="2" t="s">
        <v>81</v>
      </c>
      <c r="C29" s="2" t="s">
        <v>82</v>
      </c>
      <c r="D29" s="2" t="s">
        <v>33</v>
      </c>
      <c r="E29" s="38">
        <v>1</v>
      </c>
      <c r="F29" s="38">
        <v>953</v>
      </c>
      <c r="G29" s="39">
        <v>20605</v>
      </c>
      <c r="H29" s="29">
        <v>3</v>
      </c>
      <c r="I29" s="29" t="s">
        <v>15</v>
      </c>
      <c r="J29" s="29" t="s">
        <v>15</v>
      </c>
      <c r="K29" s="29" t="s">
        <v>15</v>
      </c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4.4" x14ac:dyDescent="0.3">
      <c r="A30" s="29">
        <v>4657</v>
      </c>
      <c r="B30" s="2" t="s">
        <v>83</v>
      </c>
      <c r="C30" s="2" t="s">
        <v>84</v>
      </c>
      <c r="D30" s="2" t="s">
        <v>21</v>
      </c>
      <c r="E30" s="38">
        <v>5</v>
      </c>
      <c r="F30" s="38">
        <v>95</v>
      </c>
      <c r="G30" s="39">
        <v>30572</v>
      </c>
      <c r="H30" s="29">
        <v>2</v>
      </c>
      <c r="I30" s="29" t="s">
        <v>15</v>
      </c>
      <c r="J30" s="29" t="s">
        <v>14</v>
      </c>
      <c r="K30" s="29" t="s">
        <v>14</v>
      </c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4.4" x14ac:dyDescent="0.3">
      <c r="A31" s="29">
        <v>3475</v>
      </c>
      <c r="B31" s="2" t="s">
        <v>85</v>
      </c>
      <c r="C31" s="2" t="s">
        <v>86</v>
      </c>
      <c r="D31" s="2" t="s">
        <v>33</v>
      </c>
      <c r="E31" s="38">
        <v>10</v>
      </c>
      <c r="F31" s="38">
        <v>582</v>
      </c>
      <c r="G31" s="39">
        <v>34722</v>
      </c>
      <c r="H31" s="29">
        <v>2</v>
      </c>
      <c r="I31" s="29" t="s">
        <v>15</v>
      </c>
      <c r="J31" s="29" t="s">
        <v>15</v>
      </c>
      <c r="K31" s="29" t="s">
        <v>14</v>
      </c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4.4" x14ac:dyDescent="0.3">
      <c r="A32" s="29">
        <v>3681</v>
      </c>
      <c r="B32" s="2" t="s">
        <v>87</v>
      </c>
      <c r="C32" s="2" t="s">
        <v>88</v>
      </c>
      <c r="D32" s="2" t="s">
        <v>78</v>
      </c>
      <c r="E32" s="38">
        <v>13</v>
      </c>
      <c r="F32" s="38">
        <v>933</v>
      </c>
      <c r="G32" s="39">
        <v>23968</v>
      </c>
      <c r="H32" s="29">
        <v>6</v>
      </c>
      <c r="I32" s="29" t="s">
        <v>14</v>
      </c>
      <c r="J32" s="29" t="s">
        <v>15</v>
      </c>
      <c r="K32" s="29" t="s">
        <v>14</v>
      </c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4.4" x14ac:dyDescent="0.3">
      <c r="A33" s="29">
        <v>4150</v>
      </c>
      <c r="B33" s="2" t="s">
        <v>89</v>
      </c>
      <c r="C33" s="2" t="s">
        <v>90</v>
      </c>
      <c r="D33" s="2" t="s">
        <v>27</v>
      </c>
      <c r="E33" s="38">
        <v>1</v>
      </c>
      <c r="F33" s="38">
        <v>427</v>
      </c>
      <c r="G33" s="39">
        <v>29010</v>
      </c>
      <c r="H33" s="29">
        <v>1</v>
      </c>
      <c r="I33" s="29" t="s">
        <v>14</v>
      </c>
      <c r="J33" s="29" t="s">
        <v>15</v>
      </c>
      <c r="K33" s="29" t="s">
        <v>14</v>
      </c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4.4" x14ac:dyDescent="0.3">
      <c r="A34" s="29">
        <v>4561</v>
      </c>
      <c r="B34" s="2" t="s">
        <v>91</v>
      </c>
      <c r="C34" s="2" t="s">
        <v>92</v>
      </c>
      <c r="D34" s="2" t="s">
        <v>93</v>
      </c>
      <c r="E34" s="38">
        <v>5</v>
      </c>
      <c r="F34" s="38">
        <v>445</v>
      </c>
      <c r="G34" s="40">
        <v>30296</v>
      </c>
      <c r="H34" s="29">
        <v>9</v>
      </c>
      <c r="I34" s="29" t="s">
        <v>14</v>
      </c>
      <c r="J34" s="29" t="s">
        <v>15</v>
      </c>
      <c r="K34" s="29" t="s">
        <v>15</v>
      </c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4.4" x14ac:dyDescent="0.3">
      <c r="A35" s="29">
        <v>4661</v>
      </c>
      <c r="B35" s="2" t="s">
        <v>94</v>
      </c>
      <c r="C35" s="2" t="s">
        <v>95</v>
      </c>
      <c r="D35" s="2" t="s">
        <v>18</v>
      </c>
      <c r="E35" s="38">
        <v>2</v>
      </c>
      <c r="F35" s="38">
        <v>655</v>
      </c>
      <c r="G35" s="39">
        <v>30731</v>
      </c>
      <c r="H35" s="29">
        <v>7</v>
      </c>
      <c r="I35" s="29" t="s">
        <v>15</v>
      </c>
      <c r="J35" s="29" t="s">
        <v>14</v>
      </c>
      <c r="K35" s="29" t="s">
        <v>14</v>
      </c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4.4" x14ac:dyDescent="0.3">
      <c r="A36" s="29">
        <v>3394</v>
      </c>
      <c r="B36" s="2" t="s">
        <v>96</v>
      </c>
      <c r="C36" s="2" t="s">
        <v>97</v>
      </c>
      <c r="D36" s="2" t="s">
        <v>13</v>
      </c>
      <c r="E36" s="38">
        <v>14</v>
      </c>
      <c r="F36" s="38">
        <v>312</v>
      </c>
      <c r="G36" s="39">
        <v>31836</v>
      </c>
      <c r="H36" s="29">
        <v>1</v>
      </c>
      <c r="I36" s="29" t="s">
        <v>14</v>
      </c>
      <c r="J36" s="29" t="s">
        <v>14</v>
      </c>
      <c r="K36" s="29" t="s">
        <v>14</v>
      </c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4.4" x14ac:dyDescent="0.3">
      <c r="A37" s="29">
        <v>3717</v>
      </c>
      <c r="B37" s="2" t="s">
        <v>98</v>
      </c>
      <c r="C37" s="2" t="s">
        <v>99</v>
      </c>
      <c r="D37" s="2" t="s">
        <v>18</v>
      </c>
      <c r="E37" s="38">
        <v>11</v>
      </c>
      <c r="F37" s="38">
        <v>518</v>
      </c>
      <c r="G37" s="40">
        <v>25868</v>
      </c>
      <c r="H37" s="29">
        <v>10</v>
      </c>
      <c r="I37" s="29" t="s">
        <v>15</v>
      </c>
      <c r="J37" s="29" t="s">
        <v>15</v>
      </c>
      <c r="K37" s="29" t="s">
        <v>14</v>
      </c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4.4" x14ac:dyDescent="0.3">
      <c r="A38" s="29">
        <v>4938</v>
      </c>
      <c r="B38" s="2" t="s">
        <v>100</v>
      </c>
      <c r="C38" s="2" t="s">
        <v>101</v>
      </c>
      <c r="D38" s="2" t="s">
        <v>33</v>
      </c>
      <c r="E38" s="38">
        <v>13</v>
      </c>
      <c r="F38" s="38">
        <v>589</v>
      </c>
      <c r="G38" s="39">
        <v>34765</v>
      </c>
      <c r="H38" s="29">
        <v>7</v>
      </c>
      <c r="I38" s="29" t="s">
        <v>15</v>
      </c>
      <c r="J38" s="29" t="s">
        <v>15</v>
      </c>
      <c r="K38" s="29" t="s">
        <v>14</v>
      </c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4.4" x14ac:dyDescent="0.3">
      <c r="A39" s="29">
        <v>4332</v>
      </c>
      <c r="B39" s="2" t="s">
        <v>102</v>
      </c>
      <c r="C39" s="2" t="s">
        <v>20</v>
      </c>
      <c r="D39" s="2" t="s">
        <v>21</v>
      </c>
      <c r="E39" s="38">
        <v>9</v>
      </c>
      <c r="F39" s="38">
        <v>365</v>
      </c>
      <c r="G39" s="39">
        <v>28930</v>
      </c>
      <c r="H39" s="29">
        <v>4</v>
      </c>
      <c r="I39" s="29" t="s">
        <v>14</v>
      </c>
      <c r="J39" s="29" t="s">
        <v>15</v>
      </c>
      <c r="K39" s="29" t="s">
        <v>15</v>
      </c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4.4" x14ac:dyDescent="0.3">
      <c r="A40" s="29">
        <v>2532</v>
      </c>
      <c r="B40" s="2" t="s">
        <v>103</v>
      </c>
      <c r="C40" s="2" t="s">
        <v>104</v>
      </c>
      <c r="D40" s="2" t="s">
        <v>105</v>
      </c>
      <c r="E40" s="38">
        <v>13</v>
      </c>
      <c r="F40" s="38">
        <v>353</v>
      </c>
      <c r="G40" s="39">
        <v>29038</v>
      </c>
      <c r="H40" s="29">
        <v>4</v>
      </c>
      <c r="I40" s="29" t="s">
        <v>15</v>
      </c>
      <c r="J40" s="29" t="s">
        <v>14</v>
      </c>
      <c r="K40" s="29" t="s">
        <v>15</v>
      </c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4.4" x14ac:dyDescent="0.3">
      <c r="A41" s="29">
        <v>5477</v>
      </c>
      <c r="B41" s="2" t="s">
        <v>106</v>
      </c>
      <c r="C41" s="2" t="s">
        <v>107</v>
      </c>
      <c r="D41" s="2" t="s">
        <v>44</v>
      </c>
      <c r="E41" s="38">
        <v>4</v>
      </c>
      <c r="F41" s="38">
        <v>787</v>
      </c>
      <c r="G41" s="39">
        <v>21232</v>
      </c>
      <c r="H41" s="29">
        <v>8</v>
      </c>
      <c r="I41" s="29" t="s">
        <v>15</v>
      </c>
      <c r="J41" s="29" t="s">
        <v>14</v>
      </c>
      <c r="K41" s="29" t="s">
        <v>15</v>
      </c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4.4" x14ac:dyDescent="0.3">
      <c r="A42" s="29">
        <v>2943</v>
      </c>
      <c r="B42" s="2" t="s">
        <v>108</v>
      </c>
      <c r="C42" s="2" t="s">
        <v>109</v>
      </c>
      <c r="D42" s="2" t="s">
        <v>71</v>
      </c>
      <c r="E42" s="38">
        <v>10</v>
      </c>
      <c r="F42" s="38">
        <v>983</v>
      </c>
      <c r="G42" s="39">
        <v>33072</v>
      </c>
      <c r="H42" s="29">
        <v>5</v>
      </c>
      <c r="I42" s="29" t="s">
        <v>15</v>
      </c>
      <c r="J42" s="29" t="s">
        <v>14</v>
      </c>
      <c r="K42" s="29" t="s">
        <v>14</v>
      </c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4.4" x14ac:dyDescent="0.3">
      <c r="A43" s="29">
        <v>3969</v>
      </c>
      <c r="B43" s="2" t="s">
        <v>110</v>
      </c>
      <c r="C43" s="2" t="s">
        <v>111</v>
      </c>
      <c r="D43" s="2" t="s">
        <v>24</v>
      </c>
      <c r="E43" s="38">
        <v>1</v>
      </c>
      <c r="F43" s="38">
        <v>149</v>
      </c>
      <c r="G43" s="39">
        <v>25385</v>
      </c>
      <c r="H43" s="29">
        <v>3</v>
      </c>
      <c r="I43" s="29" t="s">
        <v>15</v>
      </c>
      <c r="J43" s="29" t="s">
        <v>15</v>
      </c>
      <c r="K43" s="29" t="s">
        <v>15</v>
      </c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4.4" x14ac:dyDescent="0.3">
      <c r="A44" s="29">
        <v>4468</v>
      </c>
      <c r="B44" s="2" t="s">
        <v>112</v>
      </c>
      <c r="C44" s="2" t="s">
        <v>113</v>
      </c>
      <c r="D44" s="2" t="s">
        <v>105</v>
      </c>
      <c r="E44" s="38">
        <v>4</v>
      </c>
      <c r="F44" s="38">
        <v>559</v>
      </c>
      <c r="G44" s="39">
        <v>31434</v>
      </c>
      <c r="H44" s="29">
        <v>4</v>
      </c>
      <c r="I44" s="29" t="s">
        <v>14</v>
      </c>
      <c r="J44" s="29" t="s">
        <v>14</v>
      </c>
      <c r="K44" s="29" t="s">
        <v>14</v>
      </c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4.4" x14ac:dyDescent="0.3">
      <c r="A45" s="29">
        <v>3936</v>
      </c>
      <c r="B45" s="2" t="s">
        <v>114</v>
      </c>
      <c r="C45" s="2" t="s">
        <v>115</v>
      </c>
      <c r="D45" s="2" t="s">
        <v>33</v>
      </c>
      <c r="E45" s="38">
        <v>11</v>
      </c>
      <c r="F45" s="38">
        <v>27</v>
      </c>
      <c r="G45" s="39">
        <v>29124</v>
      </c>
      <c r="H45" s="29">
        <v>9</v>
      </c>
      <c r="I45" s="29" t="s">
        <v>15</v>
      </c>
      <c r="J45" s="29" t="s">
        <v>15</v>
      </c>
      <c r="K45" s="29" t="s">
        <v>14</v>
      </c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4.4" x14ac:dyDescent="0.3">
      <c r="A46" s="29">
        <v>4349</v>
      </c>
      <c r="B46" s="2" t="s">
        <v>116</v>
      </c>
      <c r="C46" s="2" t="s">
        <v>117</v>
      </c>
      <c r="D46" s="2" t="s">
        <v>118</v>
      </c>
      <c r="E46" s="38">
        <v>14</v>
      </c>
      <c r="F46" s="38">
        <v>653</v>
      </c>
      <c r="G46" s="39">
        <v>34710</v>
      </c>
      <c r="H46" s="29">
        <v>9</v>
      </c>
      <c r="I46" s="29" t="s">
        <v>15</v>
      </c>
      <c r="J46" s="29" t="s">
        <v>15</v>
      </c>
      <c r="K46" s="29" t="s">
        <v>15</v>
      </c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4.4" x14ac:dyDescent="0.3">
      <c r="A47" s="29">
        <v>4596</v>
      </c>
      <c r="B47" s="2" t="s">
        <v>119</v>
      </c>
      <c r="C47" s="2" t="s">
        <v>120</v>
      </c>
      <c r="D47" s="2" t="s">
        <v>36</v>
      </c>
      <c r="E47" s="38">
        <v>9</v>
      </c>
      <c r="F47" s="38">
        <v>779</v>
      </c>
      <c r="G47" s="40">
        <v>20088</v>
      </c>
      <c r="H47" s="29">
        <v>4</v>
      </c>
      <c r="I47" s="29" t="s">
        <v>14</v>
      </c>
      <c r="J47" s="29" t="s">
        <v>14</v>
      </c>
      <c r="K47" s="29" t="s">
        <v>14</v>
      </c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4.4" x14ac:dyDescent="0.3">
      <c r="A48" s="29">
        <v>4281</v>
      </c>
      <c r="B48" s="2" t="s">
        <v>121</v>
      </c>
      <c r="C48" s="2" t="s">
        <v>122</v>
      </c>
      <c r="D48" s="2" t="s">
        <v>39</v>
      </c>
      <c r="E48" s="38">
        <v>11</v>
      </c>
      <c r="F48" s="38">
        <v>531</v>
      </c>
      <c r="G48" s="39">
        <v>20998</v>
      </c>
      <c r="H48" s="29">
        <v>2</v>
      </c>
      <c r="I48" s="29" t="s">
        <v>15</v>
      </c>
      <c r="J48" s="29" t="s">
        <v>15</v>
      </c>
      <c r="K48" s="29" t="s">
        <v>14</v>
      </c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4.4" x14ac:dyDescent="0.3">
      <c r="A49" s="29">
        <v>5516</v>
      </c>
      <c r="B49" s="2" t="s">
        <v>123</v>
      </c>
      <c r="C49" s="2" t="s">
        <v>124</v>
      </c>
      <c r="D49" s="2" t="s">
        <v>53</v>
      </c>
      <c r="E49" s="38">
        <v>14</v>
      </c>
      <c r="F49" s="38">
        <v>183</v>
      </c>
      <c r="G49" s="39">
        <v>21000</v>
      </c>
      <c r="H49" s="29">
        <v>3</v>
      </c>
      <c r="I49" s="29" t="s">
        <v>15</v>
      </c>
      <c r="J49" s="29" t="s">
        <v>15</v>
      </c>
      <c r="K49" s="29" t="s">
        <v>14</v>
      </c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4.4" x14ac:dyDescent="0.3">
      <c r="A50" s="29">
        <v>4951</v>
      </c>
      <c r="B50" s="2" t="s">
        <v>125</v>
      </c>
      <c r="C50" s="2" t="s">
        <v>101</v>
      </c>
      <c r="D50" s="2" t="s">
        <v>33</v>
      </c>
      <c r="E50" s="38">
        <v>8</v>
      </c>
      <c r="F50" s="38">
        <v>457</v>
      </c>
      <c r="G50" s="39">
        <v>22102</v>
      </c>
      <c r="H50" s="29">
        <v>3</v>
      </c>
      <c r="I50" s="29" t="s">
        <v>15</v>
      </c>
      <c r="J50" s="29" t="s">
        <v>15</v>
      </c>
      <c r="K50" s="29" t="s">
        <v>15</v>
      </c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4.4" x14ac:dyDescent="0.3">
      <c r="A51" s="29">
        <v>5160</v>
      </c>
      <c r="B51" s="2" t="s">
        <v>126</v>
      </c>
      <c r="C51" s="2" t="s">
        <v>127</v>
      </c>
      <c r="D51" s="2" t="s">
        <v>39</v>
      </c>
      <c r="E51" s="38">
        <v>5</v>
      </c>
      <c r="F51" s="38">
        <v>705</v>
      </c>
      <c r="G51" s="39">
        <v>34359</v>
      </c>
      <c r="H51" s="29">
        <v>4</v>
      </c>
      <c r="I51" s="29" t="s">
        <v>15</v>
      </c>
      <c r="J51" s="29" t="s">
        <v>15</v>
      </c>
      <c r="K51" s="29" t="s">
        <v>15</v>
      </c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4.4" x14ac:dyDescent="0.3">
      <c r="A52" s="29">
        <v>2845</v>
      </c>
      <c r="B52" s="2" t="s">
        <v>128</v>
      </c>
      <c r="C52" s="2" t="s">
        <v>129</v>
      </c>
      <c r="D52" s="2" t="s">
        <v>30</v>
      </c>
      <c r="E52" s="38">
        <v>13</v>
      </c>
      <c r="F52" s="38">
        <v>18</v>
      </c>
      <c r="G52" s="39">
        <v>25279</v>
      </c>
      <c r="H52" s="29">
        <v>2</v>
      </c>
      <c r="I52" s="29" t="s">
        <v>14</v>
      </c>
      <c r="J52" s="29" t="s">
        <v>14</v>
      </c>
      <c r="K52" s="29" t="s">
        <v>15</v>
      </c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4.4" x14ac:dyDescent="0.3">
      <c r="A53" s="29">
        <v>2677</v>
      </c>
      <c r="B53" s="2" t="s">
        <v>130</v>
      </c>
      <c r="C53" s="2" t="s">
        <v>131</v>
      </c>
      <c r="D53" s="2" t="s">
        <v>118</v>
      </c>
      <c r="E53" s="38">
        <v>11</v>
      </c>
      <c r="F53" s="38">
        <v>33</v>
      </c>
      <c r="G53" s="39">
        <v>23489</v>
      </c>
      <c r="H53" s="29">
        <v>6</v>
      </c>
      <c r="I53" s="29" t="s">
        <v>14</v>
      </c>
      <c r="J53" s="29" t="s">
        <v>15</v>
      </c>
      <c r="K53" s="29" t="s">
        <v>14</v>
      </c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4.4" x14ac:dyDescent="0.3">
      <c r="A54" s="29">
        <v>2656</v>
      </c>
      <c r="B54" s="2" t="s">
        <v>132</v>
      </c>
      <c r="C54" s="2" t="s">
        <v>133</v>
      </c>
      <c r="D54" s="2" t="s">
        <v>24</v>
      </c>
      <c r="E54" s="38">
        <v>6</v>
      </c>
      <c r="F54" s="38">
        <v>829</v>
      </c>
      <c r="G54" s="39">
        <v>31058</v>
      </c>
      <c r="H54" s="29">
        <v>5</v>
      </c>
      <c r="I54" s="29" t="s">
        <v>14</v>
      </c>
      <c r="J54" s="29" t="s">
        <v>15</v>
      </c>
      <c r="K54" s="29" t="s">
        <v>15</v>
      </c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4.4" x14ac:dyDescent="0.3">
      <c r="A55" s="29">
        <v>3601</v>
      </c>
      <c r="B55" s="2" t="s">
        <v>134</v>
      </c>
      <c r="C55" s="2" t="s">
        <v>122</v>
      </c>
      <c r="D55" s="2" t="s">
        <v>39</v>
      </c>
      <c r="E55" s="38">
        <v>7</v>
      </c>
      <c r="F55" s="38">
        <v>475</v>
      </c>
      <c r="G55" s="40">
        <v>20738</v>
      </c>
      <c r="H55" s="29">
        <v>5</v>
      </c>
      <c r="I55" s="29" t="s">
        <v>14</v>
      </c>
      <c r="J55" s="29" t="s">
        <v>14</v>
      </c>
      <c r="K55" s="29" t="s">
        <v>15</v>
      </c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4.4" x14ac:dyDescent="0.3">
      <c r="A56" s="29">
        <v>3033</v>
      </c>
      <c r="B56" s="2" t="s">
        <v>135</v>
      </c>
      <c r="C56" s="2" t="s">
        <v>136</v>
      </c>
      <c r="D56" s="2" t="s">
        <v>64</v>
      </c>
      <c r="E56" s="38">
        <v>11</v>
      </c>
      <c r="F56" s="38">
        <v>121</v>
      </c>
      <c r="G56" s="39">
        <v>33786</v>
      </c>
      <c r="H56" s="29">
        <v>9</v>
      </c>
      <c r="I56" s="29" t="s">
        <v>15</v>
      </c>
      <c r="J56" s="29" t="s">
        <v>15</v>
      </c>
      <c r="K56" s="29" t="s">
        <v>14</v>
      </c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4.4" x14ac:dyDescent="0.3">
      <c r="A57" s="29">
        <v>5523</v>
      </c>
      <c r="B57" s="2" t="s">
        <v>137</v>
      </c>
      <c r="C57" s="2" t="s">
        <v>138</v>
      </c>
      <c r="D57" s="2" t="s">
        <v>36</v>
      </c>
      <c r="E57" s="38">
        <v>15</v>
      </c>
      <c r="F57" s="38">
        <v>59</v>
      </c>
      <c r="G57" s="39">
        <v>22434</v>
      </c>
      <c r="H57" s="29">
        <v>7</v>
      </c>
      <c r="I57" s="29" t="s">
        <v>14</v>
      </c>
      <c r="J57" s="29" t="s">
        <v>15</v>
      </c>
      <c r="K57" s="29" t="s">
        <v>15</v>
      </c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4.4" x14ac:dyDescent="0.3">
      <c r="A58" s="29">
        <v>2857</v>
      </c>
      <c r="B58" s="2" t="s">
        <v>139</v>
      </c>
      <c r="C58" s="2" t="s">
        <v>140</v>
      </c>
      <c r="D58" s="2" t="s">
        <v>39</v>
      </c>
      <c r="E58" s="38">
        <v>7</v>
      </c>
      <c r="F58" s="38">
        <v>37</v>
      </c>
      <c r="G58" s="39">
        <v>33609</v>
      </c>
      <c r="H58" s="29">
        <v>9</v>
      </c>
      <c r="I58" s="29" t="s">
        <v>14</v>
      </c>
      <c r="J58" s="29" t="s">
        <v>15</v>
      </c>
      <c r="K58" s="29" t="s">
        <v>14</v>
      </c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4.4" x14ac:dyDescent="0.3">
      <c r="A59" s="29">
        <v>2629</v>
      </c>
      <c r="B59" s="2" t="s">
        <v>141</v>
      </c>
      <c r="C59" s="2" t="s">
        <v>142</v>
      </c>
      <c r="D59" s="2" t="s">
        <v>36</v>
      </c>
      <c r="E59" s="38">
        <v>5</v>
      </c>
      <c r="F59" s="38">
        <v>52</v>
      </c>
      <c r="G59" s="39">
        <v>34820</v>
      </c>
      <c r="H59" s="29">
        <v>2</v>
      </c>
      <c r="I59" s="29" t="s">
        <v>14</v>
      </c>
      <c r="J59" s="29" t="s">
        <v>15</v>
      </c>
      <c r="K59" s="29" t="s">
        <v>14</v>
      </c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4.4" x14ac:dyDescent="0.3">
      <c r="A60" s="29">
        <v>3575</v>
      </c>
      <c r="B60" s="2" t="s">
        <v>143</v>
      </c>
      <c r="C60" s="2" t="s">
        <v>20</v>
      </c>
      <c r="D60" s="2" t="s">
        <v>21</v>
      </c>
      <c r="E60" s="38">
        <v>4</v>
      </c>
      <c r="F60" s="38">
        <v>307</v>
      </c>
      <c r="G60" s="39">
        <v>30505</v>
      </c>
      <c r="H60" s="29">
        <v>9</v>
      </c>
      <c r="I60" s="29" t="s">
        <v>14</v>
      </c>
      <c r="J60" s="29" t="s">
        <v>14</v>
      </c>
      <c r="K60" s="29" t="s">
        <v>14</v>
      </c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4.4" x14ac:dyDescent="0.3">
      <c r="A61" s="29">
        <v>4456</v>
      </c>
      <c r="B61" s="2" t="s">
        <v>144</v>
      </c>
      <c r="C61" s="2" t="s">
        <v>145</v>
      </c>
      <c r="D61" s="2" t="s">
        <v>18</v>
      </c>
      <c r="E61" s="38">
        <v>5</v>
      </c>
      <c r="F61" s="38">
        <v>926</v>
      </c>
      <c r="G61" s="40">
        <v>21839</v>
      </c>
      <c r="H61" s="29">
        <v>8</v>
      </c>
      <c r="I61" s="29" t="s">
        <v>15</v>
      </c>
      <c r="J61" s="29" t="s">
        <v>14</v>
      </c>
      <c r="K61" s="29" t="s">
        <v>14</v>
      </c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4.4" x14ac:dyDescent="0.3">
      <c r="A62" s="29">
        <v>5049</v>
      </c>
      <c r="B62" s="2" t="s">
        <v>146</v>
      </c>
      <c r="C62" s="2" t="s">
        <v>147</v>
      </c>
      <c r="D62" s="2" t="s">
        <v>36</v>
      </c>
      <c r="E62" s="38">
        <v>4</v>
      </c>
      <c r="F62" s="38">
        <v>714</v>
      </c>
      <c r="G62" s="40">
        <v>33566</v>
      </c>
      <c r="H62" s="29">
        <v>8</v>
      </c>
      <c r="I62" s="29" t="s">
        <v>15</v>
      </c>
      <c r="J62" s="29" t="s">
        <v>14</v>
      </c>
      <c r="K62" s="29" t="s">
        <v>15</v>
      </c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4.4" x14ac:dyDescent="0.3">
      <c r="A63" s="29">
        <v>3065</v>
      </c>
      <c r="B63" s="2" t="s">
        <v>148</v>
      </c>
      <c r="C63" s="2" t="s">
        <v>12</v>
      </c>
      <c r="D63" s="2" t="s">
        <v>13</v>
      </c>
      <c r="E63" s="38">
        <v>6</v>
      </c>
      <c r="F63" s="38">
        <v>127</v>
      </c>
      <c r="G63" s="39">
        <v>24608</v>
      </c>
      <c r="H63" s="29">
        <v>4</v>
      </c>
      <c r="I63" s="29" t="s">
        <v>15</v>
      </c>
      <c r="J63" s="29" t="s">
        <v>14</v>
      </c>
      <c r="K63" s="29" t="s">
        <v>15</v>
      </c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4.4" x14ac:dyDescent="0.3">
      <c r="A64" s="29">
        <v>3868</v>
      </c>
      <c r="B64" s="2" t="s">
        <v>11</v>
      </c>
      <c r="C64" s="2" t="s">
        <v>12</v>
      </c>
      <c r="D64" s="2" t="s">
        <v>13</v>
      </c>
      <c r="E64" s="38">
        <v>7</v>
      </c>
      <c r="F64" s="38">
        <v>867</v>
      </c>
      <c r="G64" s="39">
        <v>24495</v>
      </c>
      <c r="H64" s="29">
        <v>4</v>
      </c>
      <c r="I64" s="29" t="s">
        <v>14</v>
      </c>
      <c r="J64" s="29" t="s">
        <v>15</v>
      </c>
      <c r="K64" s="29" t="s">
        <v>15</v>
      </c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4.4" x14ac:dyDescent="0.3">
      <c r="A65" s="29">
        <v>5054</v>
      </c>
      <c r="B65" s="2" t="s">
        <v>16</v>
      </c>
      <c r="C65" s="2" t="s">
        <v>17</v>
      </c>
      <c r="D65" s="2" t="s">
        <v>18</v>
      </c>
      <c r="E65" s="38">
        <v>4</v>
      </c>
      <c r="F65" s="38">
        <v>712</v>
      </c>
      <c r="G65" s="39">
        <v>23755</v>
      </c>
      <c r="H65" s="29">
        <v>6</v>
      </c>
      <c r="I65" s="29" t="s">
        <v>15</v>
      </c>
      <c r="J65" s="29" t="s">
        <v>14</v>
      </c>
      <c r="K65" s="29" t="s">
        <v>14</v>
      </c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4.4" x14ac:dyDescent="0.3">
      <c r="A66" s="29">
        <v>5343</v>
      </c>
      <c r="B66" s="2" t="s">
        <v>19</v>
      </c>
      <c r="C66" s="2" t="s">
        <v>20</v>
      </c>
      <c r="D66" s="2" t="s">
        <v>21</v>
      </c>
      <c r="E66" s="38">
        <v>11</v>
      </c>
      <c r="F66" s="38">
        <v>616</v>
      </c>
      <c r="G66" s="40">
        <v>30634</v>
      </c>
      <c r="H66" s="29">
        <v>7</v>
      </c>
      <c r="I66" s="29" t="s">
        <v>14</v>
      </c>
      <c r="J66" s="29" t="s">
        <v>14</v>
      </c>
      <c r="K66" s="29" t="s">
        <v>15</v>
      </c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4.4" x14ac:dyDescent="0.3">
      <c r="A67" s="29">
        <v>3675</v>
      </c>
      <c r="B67" s="2" t="s">
        <v>22</v>
      </c>
      <c r="C67" s="2" t="s">
        <v>23</v>
      </c>
      <c r="D67" s="2" t="s">
        <v>24</v>
      </c>
      <c r="E67" s="38">
        <v>8</v>
      </c>
      <c r="F67" s="38">
        <v>882</v>
      </c>
      <c r="G67" s="39">
        <v>24574</v>
      </c>
      <c r="H67" s="29">
        <v>6</v>
      </c>
      <c r="I67" s="29" t="s">
        <v>14</v>
      </c>
      <c r="J67" s="29" t="s">
        <v>14</v>
      </c>
      <c r="K67" s="29" t="s">
        <v>14</v>
      </c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4.4" x14ac:dyDescent="0.3">
      <c r="A68" s="29">
        <v>4074</v>
      </c>
      <c r="B68" s="2" t="s">
        <v>25</v>
      </c>
      <c r="C68" s="2" t="s">
        <v>26</v>
      </c>
      <c r="D68" s="2" t="s">
        <v>27</v>
      </c>
      <c r="E68" s="38">
        <v>10</v>
      </c>
      <c r="F68" s="38">
        <v>78</v>
      </c>
      <c r="G68" s="39">
        <v>34709</v>
      </c>
      <c r="H68" s="29">
        <v>9</v>
      </c>
      <c r="I68" s="29" t="s">
        <v>15</v>
      </c>
      <c r="J68" s="29" t="s">
        <v>14</v>
      </c>
      <c r="K68" s="29" t="s">
        <v>14</v>
      </c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4.4" x14ac:dyDescent="0.3">
      <c r="A69" s="29">
        <v>3972</v>
      </c>
      <c r="B69" s="2" t="s">
        <v>28</v>
      </c>
      <c r="C69" s="2" t="s">
        <v>29</v>
      </c>
      <c r="D69" s="2" t="s">
        <v>30</v>
      </c>
      <c r="E69" s="38">
        <v>11</v>
      </c>
      <c r="F69" s="38">
        <v>347</v>
      </c>
      <c r="G69" s="39">
        <v>28942</v>
      </c>
      <c r="H69" s="29">
        <v>9</v>
      </c>
      <c r="I69" s="29" t="s">
        <v>14</v>
      </c>
      <c r="J69" s="29" t="s">
        <v>15</v>
      </c>
      <c r="K69" s="29" t="s">
        <v>14</v>
      </c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4.4" x14ac:dyDescent="0.3">
      <c r="A70" s="29">
        <v>4619</v>
      </c>
      <c r="B70" s="2" t="s">
        <v>31</v>
      </c>
      <c r="C70" s="2" t="s">
        <v>32</v>
      </c>
      <c r="D70" s="2" t="s">
        <v>33</v>
      </c>
      <c r="E70" s="38">
        <v>1</v>
      </c>
      <c r="F70" s="38">
        <v>113</v>
      </c>
      <c r="G70" s="39">
        <v>20901</v>
      </c>
      <c r="H70" s="29">
        <v>4</v>
      </c>
      <c r="I70" s="29" t="s">
        <v>14</v>
      </c>
      <c r="J70" s="29" t="s">
        <v>15</v>
      </c>
      <c r="K70" s="29" t="s">
        <v>15</v>
      </c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4.4" x14ac:dyDescent="0.3">
      <c r="A71" s="29">
        <v>2910</v>
      </c>
      <c r="B71" s="2" t="s">
        <v>34</v>
      </c>
      <c r="C71" s="2" t="s">
        <v>35</v>
      </c>
      <c r="D71" s="2" t="s">
        <v>36</v>
      </c>
      <c r="E71" s="38">
        <v>14</v>
      </c>
      <c r="F71" s="38">
        <v>105</v>
      </c>
      <c r="G71" s="39">
        <v>25115</v>
      </c>
      <c r="H71" s="29">
        <v>10</v>
      </c>
      <c r="I71" s="29" t="s">
        <v>14</v>
      </c>
      <c r="J71" s="29" t="s">
        <v>15</v>
      </c>
      <c r="K71" s="29" t="s">
        <v>14</v>
      </c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4.4" x14ac:dyDescent="0.3">
      <c r="A72" s="29">
        <v>3700</v>
      </c>
      <c r="B72" s="2" t="s">
        <v>37</v>
      </c>
      <c r="C72" s="2" t="s">
        <v>38</v>
      </c>
      <c r="D72" s="2" t="s">
        <v>39</v>
      </c>
      <c r="E72" s="38">
        <v>12</v>
      </c>
      <c r="F72" s="38">
        <v>629</v>
      </c>
      <c r="G72" s="39">
        <v>31679</v>
      </c>
      <c r="H72" s="29">
        <v>7</v>
      </c>
      <c r="I72" s="29" t="s">
        <v>15</v>
      </c>
      <c r="J72" s="29" t="s">
        <v>14</v>
      </c>
      <c r="K72" s="29" t="s">
        <v>15</v>
      </c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4.4" x14ac:dyDescent="0.3">
      <c r="A73" s="29">
        <v>5052</v>
      </c>
      <c r="B73" s="2" t="s">
        <v>40</v>
      </c>
      <c r="C73" s="2" t="s">
        <v>41</v>
      </c>
      <c r="D73" s="2" t="s">
        <v>27</v>
      </c>
      <c r="E73" s="38">
        <v>2</v>
      </c>
      <c r="F73" s="38">
        <v>33</v>
      </c>
      <c r="G73" s="39">
        <v>26071</v>
      </c>
      <c r="H73" s="29">
        <v>10</v>
      </c>
      <c r="I73" s="29" t="s">
        <v>15</v>
      </c>
      <c r="J73" s="29" t="s">
        <v>15</v>
      </c>
      <c r="K73" s="29" t="s">
        <v>14</v>
      </c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4.4" x14ac:dyDescent="0.3">
      <c r="A74" s="29">
        <v>2518</v>
      </c>
      <c r="B74" s="2" t="s">
        <v>42</v>
      </c>
      <c r="C74" s="2" t="s">
        <v>43</v>
      </c>
      <c r="D74" s="2" t="s">
        <v>44</v>
      </c>
      <c r="E74" s="38">
        <v>13</v>
      </c>
      <c r="F74" s="38">
        <v>343</v>
      </c>
      <c r="G74" s="40">
        <v>20379</v>
      </c>
      <c r="H74" s="29">
        <v>4</v>
      </c>
      <c r="I74" s="29" t="s">
        <v>15</v>
      </c>
      <c r="J74" s="29" t="s">
        <v>14</v>
      </c>
      <c r="K74" s="29" t="s">
        <v>14</v>
      </c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4.4" x14ac:dyDescent="0.3">
      <c r="A75" s="29">
        <v>4553</v>
      </c>
      <c r="B75" s="2" t="s">
        <v>45</v>
      </c>
      <c r="C75" s="2" t="s">
        <v>46</v>
      </c>
      <c r="D75" s="2" t="s">
        <v>44</v>
      </c>
      <c r="E75" s="38">
        <v>10</v>
      </c>
      <c r="F75" s="38">
        <v>72</v>
      </c>
      <c r="G75" s="39">
        <v>20585</v>
      </c>
      <c r="H75" s="29">
        <v>5</v>
      </c>
      <c r="I75" s="29" t="s">
        <v>14</v>
      </c>
      <c r="J75" s="29" t="s">
        <v>14</v>
      </c>
      <c r="K75" s="29" t="s">
        <v>14</v>
      </c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4.4" x14ac:dyDescent="0.3">
      <c r="A76" s="29">
        <v>4343</v>
      </c>
      <c r="B76" s="2" t="s">
        <v>47</v>
      </c>
      <c r="C76" s="2" t="s">
        <v>48</v>
      </c>
      <c r="D76" s="2" t="s">
        <v>27</v>
      </c>
      <c r="E76" s="38">
        <v>15</v>
      </c>
      <c r="F76" s="38">
        <v>80</v>
      </c>
      <c r="G76" s="39">
        <v>27395</v>
      </c>
      <c r="H76" s="29">
        <v>2</v>
      </c>
      <c r="I76" s="29" t="s">
        <v>15</v>
      </c>
      <c r="J76" s="29" t="s">
        <v>15</v>
      </c>
      <c r="K76" s="29" t="s">
        <v>14</v>
      </c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4.4" x14ac:dyDescent="0.3">
      <c r="A77" s="29">
        <v>3939</v>
      </c>
      <c r="B77" s="2" t="s">
        <v>49</v>
      </c>
      <c r="C77" s="2" t="s">
        <v>50</v>
      </c>
      <c r="D77" s="2" t="s">
        <v>44</v>
      </c>
      <c r="E77" s="38">
        <v>10</v>
      </c>
      <c r="F77" s="38">
        <v>501</v>
      </c>
      <c r="G77" s="40">
        <v>30252</v>
      </c>
      <c r="H77" s="29">
        <v>9</v>
      </c>
      <c r="I77" s="29" t="s">
        <v>15</v>
      </c>
      <c r="J77" s="29" t="s">
        <v>14</v>
      </c>
      <c r="K77" s="29" t="s">
        <v>15</v>
      </c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4.4" x14ac:dyDescent="0.3">
      <c r="A78" s="29">
        <v>3564</v>
      </c>
      <c r="B78" s="2" t="s">
        <v>51</v>
      </c>
      <c r="C78" s="2" t="s">
        <v>52</v>
      </c>
      <c r="D78" s="2" t="s">
        <v>53</v>
      </c>
      <c r="E78" s="38">
        <v>4</v>
      </c>
      <c r="F78" s="38">
        <v>870</v>
      </c>
      <c r="G78" s="39">
        <v>26477</v>
      </c>
      <c r="H78" s="29">
        <v>10</v>
      </c>
      <c r="I78" s="29" t="s">
        <v>14</v>
      </c>
      <c r="J78" s="29" t="s">
        <v>14</v>
      </c>
      <c r="K78" s="29" t="s">
        <v>14</v>
      </c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4.4" x14ac:dyDescent="0.3">
      <c r="A79" s="29">
        <v>4924</v>
      </c>
      <c r="B79" s="2" t="s">
        <v>54</v>
      </c>
      <c r="C79" s="2" t="s">
        <v>55</v>
      </c>
      <c r="D79" s="2" t="s">
        <v>18</v>
      </c>
      <c r="E79" s="38">
        <v>1</v>
      </c>
      <c r="F79" s="38">
        <v>432</v>
      </c>
      <c r="G79" s="39">
        <v>26551</v>
      </c>
      <c r="H79" s="29">
        <v>4</v>
      </c>
      <c r="I79" s="29" t="s">
        <v>15</v>
      </c>
      <c r="J79" s="29" t="s">
        <v>14</v>
      </c>
      <c r="K79" s="29" t="s">
        <v>15</v>
      </c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4.4" x14ac:dyDescent="0.3">
      <c r="A80" s="29">
        <v>3067</v>
      </c>
      <c r="B80" s="2" t="s">
        <v>56</v>
      </c>
      <c r="C80" s="2" t="s">
        <v>57</v>
      </c>
      <c r="D80" s="2" t="s">
        <v>39</v>
      </c>
      <c r="E80" s="38">
        <v>14</v>
      </c>
      <c r="F80" s="38">
        <v>164</v>
      </c>
      <c r="G80" s="39">
        <v>34484</v>
      </c>
      <c r="H80" s="29">
        <v>10</v>
      </c>
      <c r="I80" s="29" t="s">
        <v>14</v>
      </c>
      <c r="J80" s="29" t="s">
        <v>15</v>
      </c>
      <c r="K80" s="29" t="s">
        <v>14</v>
      </c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4.4" x14ac:dyDescent="0.3">
      <c r="A81" s="29">
        <v>3048</v>
      </c>
      <c r="B81" s="2" t="s">
        <v>58</v>
      </c>
      <c r="C81" s="2" t="s">
        <v>59</v>
      </c>
      <c r="D81" s="2" t="s">
        <v>36</v>
      </c>
      <c r="E81" s="38">
        <v>8</v>
      </c>
      <c r="F81" s="38">
        <v>312</v>
      </c>
      <c r="G81" s="40">
        <v>24100</v>
      </c>
      <c r="H81" s="29">
        <v>6</v>
      </c>
      <c r="I81" s="29" t="s">
        <v>14</v>
      </c>
      <c r="J81" s="29" t="s">
        <v>15</v>
      </c>
      <c r="K81" s="29" t="s">
        <v>14</v>
      </c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4.4" x14ac:dyDescent="0.3">
      <c r="A82" s="29">
        <v>3380</v>
      </c>
      <c r="B82" s="2" t="s">
        <v>60</v>
      </c>
      <c r="C82" s="2" t="s">
        <v>61</v>
      </c>
      <c r="D82" s="2" t="s">
        <v>33</v>
      </c>
      <c r="E82" s="38">
        <v>1</v>
      </c>
      <c r="F82" s="38">
        <v>104</v>
      </c>
      <c r="G82" s="40">
        <v>35002</v>
      </c>
      <c r="H82" s="29">
        <v>10</v>
      </c>
      <c r="I82" s="29" t="s">
        <v>14</v>
      </c>
      <c r="J82" s="29" t="s">
        <v>15</v>
      </c>
      <c r="K82" s="29" t="s">
        <v>15</v>
      </c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4.4" x14ac:dyDescent="0.3">
      <c r="A83" s="29">
        <v>3077</v>
      </c>
      <c r="B83" s="2" t="s">
        <v>62</v>
      </c>
      <c r="C83" s="2" t="s">
        <v>63</v>
      </c>
      <c r="D83" s="2" t="s">
        <v>64</v>
      </c>
      <c r="E83" s="38">
        <v>1</v>
      </c>
      <c r="F83" s="38">
        <v>692</v>
      </c>
      <c r="G83" s="39">
        <v>29621</v>
      </c>
      <c r="H83" s="29">
        <v>9</v>
      </c>
      <c r="I83" s="29" t="s">
        <v>14</v>
      </c>
      <c r="J83" s="29" t="s">
        <v>14</v>
      </c>
      <c r="K83" s="29" t="s">
        <v>14</v>
      </c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4.4" x14ac:dyDescent="0.3">
      <c r="A84" s="29">
        <v>4312</v>
      </c>
      <c r="B84" s="2" t="s">
        <v>65</v>
      </c>
      <c r="C84" s="2" t="s">
        <v>66</v>
      </c>
      <c r="D84" s="2" t="s">
        <v>33</v>
      </c>
      <c r="E84" s="38">
        <v>14</v>
      </c>
      <c r="F84" s="38">
        <v>374</v>
      </c>
      <c r="G84" s="39">
        <v>33842</v>
      </c>
      <c r="H84" s="29">
        <v>1</v>
      </c>
      <c r="I84" s="29" t="s">
        <v>15</v>
      </c>
      <c r="J84" s="29" t="s">
        <v>15</v>
      </c>
      <c r="K84" s="29" t="s">
        <v>15</v>
      </c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4.4" x14ac:dyDescent="0.3">
      <c r="A85" s="29">
        <v>3363</v>
      </c>
      <c r="B85" s="2" t="s">
        <v>67</v>
      </c>
      <c r="C85" s="2" t="s">
        <v>68</v>
      </c>
      <c r="D85" s="2" t="s">
        <v>33</v>
      </c>
      <c r="E85" s="38">
        <v>7</v>
      </c>
      <c r="F85" s="38">
        <v>670</v>
      </c>
      <c r="G85" s="39">
        <v>24941</v>
      </c>
      <c r="H85" s="29">
        <v>8</v>
      </c>
      <c r="I85" s="29" t="s">
        <v>15</v>
      </c>
      <c r="J85" s="29" t="s">
        <v>15</v>
      </c>
      <c r="K85" s="29" t="s">
        <v>15</v>
      </c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4.4" x14ac:dyDescent="0.3">
      <c r="A86" s="29">
        <v>2986</v>
      </c>
      <c r="B86" s="2" t="s">
        <v>69</v>
      </c>
      <c r="C86" s="2" t="s">
        <v>70</v>
      </c>
      <c r="D86" s="2" t="s">
        <v>71</v>
      </c>
      <c r="E86" s="38">
        <v>15</v>
      </c>
      <c r="F86" s="38">
        <v>85</v>
      </c>
      <c r="G86" s="39">
        <v>31483</v>
      </c>
      <c r="H86" s="29">
        <v>8</v>
      </c>
      <c r="I86" s="29" t="s">
        <v>15</v>
      </c>
      <c r="J86" s="29" t="s">
        <v>14</v>
      </c>
      <c r="K86" s="29" t="s">
        <v>14</v>
      </c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4.4" x14ac:dyDescent="0.3">
      <c r="A87" s="29">
        <v>3215</v>
      </c>
      <c r="B87" s="2" t="s">
        <v>72</v>
      </c>
      <c r="C87" s="2" t="s">
        <v>73</v>
      </c>
      <c r="D87" s="2" t="s">
        <v>36</v>
      </c>
      <c r="E87" s="38">
        <v>14</v>
      </c>
      <c r="F87" s="38">
        <v>771</v>
      </c>
      <c r="G87" s="39">
        <v>29033</v>
      </c>
      <c r="H87" s="29">
        <v>2</v>
      </c>
      <c r="I87" s="29" t="s">
        <v>14</v>
      </c>
      <c r="J87" s="29" t="s">
        <v>15</v>
      </c>
      <c r="K87" s="29" t="s">
        <v>15</v>
      </c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4.4" x14ac:dyDescent="0.3">
      <c r="A88" s="29">
        <v>3753</v>
      </c>
      <c r="B88" s="2" t="s">
        <v>74</v>
      </c>
      <c r="C88" s="2" t="s">
        <v>75</v>
      </c>
      <c r="D88" s="2" t="s">
        <v>33</v>
      </c>
      <c r="E88" s="38">
        <v>6</v>
      </c>
      <c r="F88" s="38">
        <v>421</v>
      </c>
      <c r="G88" s="39">
        <v>21163</v>
      </c>
      <c r="H88" s="29">
        <v>9</v>
      </c>
      <c r="I88" s="29" t="s">
        <v>15</v>
      </c>
      <c r="J88" s="29" t="s">
        <v>14</v>
      </c>
      <c r="K88" s="29" t="s">
        <v>14</v>
      </c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4.4" x14ac:dyDescent="0.3">
      <c r="A89" s="29">
        <v>5529</v>
      </c>
      <c r="B89" s="2" t="s">
        <v>76</v>
      </c>
      <c r="C89" s="2" t="s">
        <v>77</v>
      </c>
      <c r="D89" s="2" t="s">
        <v>78</v>
      </c>
      <c r="E89" s="38">
        <v>13</v>
      </c>
      <c r="F89" s="38">
        <v>851</v>
      </c>
      <c r="G89" s="39">
        <v>34176</v>
      </c>
      <c r="H89" s="29">
        <v>5</v>
      </c>
      <c r="I89" s="29" t="s">
        <v>14</v>
      </c>
      <c r="J89" s="29" t="s">
        <v>14</v>
      </c>
      <c r="K89" s="29" t="s">
        <v>14</v>
      </c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4.4" x14ac:dyDescent="0.3">
      <c r="A90" s="29">
        <v>4046</v>
      </c>
      <c r="B90" s="2" t="s">
        <v>79</v>
      </c>
      <c r="C90" s="2" t="s">
        <v>80</v>
      </c>
      <c r="D90" s="2" t="s">
        <v>39</v>
      </c>
      <c r="E90" s="38">
        <v>1</v>
      </c>
      <c r="F90" s="38">
        <v>129</v>
      </c>
      <c r="G90" s="39">
        <v>33118</v>
      </c>
      <c r="H90" s="29">
        <v>2</v>
      </c>
      <c r="I90" s="29" t="s">
        <v>14</v>
      </c>
      <c r="J90" s="29" t="s">
        <v>14</v>
      </c>
      <c r="K90" s="29" t="s">
        <v>15</v>
      </c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4.4" x14ac:dyDescent="0.3">
      <c r="A91" s="29">
        <v>4431</v>
      </c>
      <c r="B91" s="2" t="s">
        <v>11</v>
      </c>
      <c r="C91" s="2" t="s">
        <v>12</v>
      </c>
      <c r="D91" s="2" t="s">
        <v>13</v>
      </c>
      <c r="E91" s="38">
        <v>11</v>
      </c>
      <c r="F91" s="38">
        <v>607</v>
      </c>
      <c r="G91" s="40">
        <v>28058</v>
      </c>
      <c r="H91" s="29">
        <v>4</v>
      </c>
      <c r="I91" s="29" t="s">
        <v>14</v>
      </c>
      <c r="J91" s="29" t="s">
        <v>14</v>
      </c>
      <c r="K91" s="29" t="s">
        <v>14</v>
      </c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4.4" x14ac:dyDescent="0.3">
      <c r="A92" s="29">
        <v>5031</v>
      </c>
      <c r="B92" s="2" t="s">
        <v>16</v>
      </c>
      <c r="C92" s="2" t="s">
        <v>17</v>
      </c>
      <c r="D92" s="2" t="s">
        <v>18</v>
      </c>
      <c r="E92" s="38">
        <v>12</v>
      </c>
      <c r="F92" s="38">
        <v>626</v>
      </c>
      <c r="G92" s="40">
        <v>32065</v>
      </c>
      <c r="H92" s="29">
        <v>10</v>
      </c>
      <c r="I92" s="29" t="s">
        <v>15</v>
      </c>
      <c r="J92" s="29" t="s">
        <v>15</v>
      </c>
      <c r="K92" s="29" t="s">
        <v>14</v>
      </c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4.4" x14ac:dyDescent="0.3">
      <c r="A93" s="29">
        <v>3240</v>
      </c>
      <c r="B93" s="2" t="s">
        <v>19</v>
      </c>
      <c r="C93" s="2" t="s">
        <v>20</v>
      </c>
      <c r="D93" s="2" t="s">
        <v>21</v>
      </c>
      <c r="E93" s="38">
        <v>3</v>
      </c>
      <c r="F93" s="38">
        <v>458</v>
      </c>
      <c r="G93" s="39">
        <v>34867</v>
      </c>
      <c r="H93" s="29">
        <v>6</v>
      </c>
      <c r="I93" s="29" t="s">
        <v>14</v>
      </c>
      <c r="J93" s="29" t="s">
        <v>15</v>
      </c>
      <c r="K93" s="29" t="s">
        <v>14</v>
      </c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4.4" x14ac:dyDescent="0.3">
      <c r="A94" s="29">
        <v>3022</v>
      </c>
      <c r="B94" s="2" t="s">
        <v>22</v>
      </c>
      <c r="C94" s="2" t="s">
        <v>23</v>
      </c>
      <c r="D94" s="2" t="s">
        <v>24</v>
      </c>
      <c r="E94" s="38">
        <v>4</v>
      </c>
      <c r="F94" s="38">
        <v>827</v>
      </c>
      <c r="G94" s="40">
        <v>33583</v>
      </c>
      <c r="H94" s="29">
        <v>10</v>
      </c>
      <c r="I94" s="29" t="s">
        <v>15</v>
      </c>
      <c r="J94" s="29" t="s">
        <v>15</v>
      </c>
      <c r="K94" s="29" t="s">
        <v>14</v>
      </c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4.4" x14ac:dyDescent="0.3">
      <c r="A95" s="29">
        <v>5378</v>
      </c>
      <c r="B95" s="2" t="s">
        <v>25</v>
      </c>
      <c r="C95" s="2" t="s">
        <v>26</v>
      </c>
      <c r="D95" s="2" t="s">
        <v>27</v>
      </c>
      <c r="E95" s="38">
        <v>10</v>
      </c>
      <c r="F95" s="38">
        <v>115</v>
      </c>
      <c r="G95" s="39">
        <v>20168</v>
      </c>
      <c r="H95" s="29">
        <v>10</v>
      </c>
      <c r="I95" s="29" t="s">
        <v>14</v>
      </c>
      <c r="J95" s="29" t="s">
        <v>14</v>
      </c>
      <c r="K95" s="29" t="s">
        <v>14</v>
      </c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4.4" x14ac:dyDescent="0.3">
      <c r="A96" s="29">
        <v>3539</v>
      </c>
      <c r="B96" s="2" t="s">
        <v>28</v>
      </c>
      <c r="C96" s="2" t="s">
        <v>29</v>
      </c>
      <c r="D96" s="2" t="s">
        <v>30</v>
      </c>
      <c r="E96" s="38">
        <v>11</v>
      </c>
      <c r="F96" s="38">
        <v>780</v>
      </c>
      <c r="G96" s="39">
        <v>32922</v>
      </c>
      <c r="H96" s="29">
        <v>5</v>
      </c>
      <c r="I96" s="29" t="s">
        <v>14</v>
      </c>
      <c r="J96" s="29" t="s">
        <v>15</v>
      </c>
      <c r="K96" s="29" t="s">
        <v>14</v>
      </c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4.4" x14ac:dyDescent="0.3">
      <c r="A97" s="29">
        <v>3116</v>
      </c>
      <c r="B97" s="2" t="s">
        <v>31</v>
      </c>
      <c r="C97" s="2" t="s">
        <v>32</v>
      </c>
      <c r="D97" s="2" t="s">
        <v>33</v>
      </c>
      <c r="E97" s="38">
        <v>5</v>
      </c>
      <c r="F97" s="38">
        <v>713</v>
      </c>
      <c r="G97" s="39">
        <v>29009</v>
      </c>
      <c r="H97" s="29">
        <v>6</v>
      </c>
      <c r="I97" s="29" t="s">
        <v>14</v>
      </c>
      <c r="J97" s="29" t="s">
        <v>14</v>
      </c>
      <c r="K97" s="29" t="s">
        <v>15</v>
      </c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4.4" x14ac:dyDescent="0.3">
      <c r="A98" s="29">
        <v>5328</v>
      </c>
      <c r="B98" s="2" t="s">
        <v>34</v>
      </c>
      <c r="C98" s="2" t="s">
        <v>35</v>
      </c>
      <c r="D98" s="2" t="s">
        <v>36</v>
      </c>
      <c r="E98" s="38">
        <v>8</v>
      </c>
      <c r="F98" s="38">
        <v>242</v>
      </c>
      <c r="G98" s="39">
        <v>31533</v>
      </c>
      <c r="H98" s="29">
        <v>5</v>
      </c>
      <c r="I98" s="29" t="s">
        <v>14</v>
      </c>
      <c r="J98" s="29" t="s">
        <v>14</v>
      </c>
      <c r="K98" s="29" t="s">
        <v>14</v>
      </c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4.4" x14ac:dyDescent="0.3">
      <c r="A99" s="29">
        <v>5059</v>
      </c>
      <c r="B99" s="2" t="s">
        <v>37</v>
      </c>
      <c r="C99" s="2" t="s">
        <v>38</v>
      </c>
      <c r="D99" s="2" t="s">
        <v>39</v>
      </c>
      <c r="E99" s="38">
        <v>15</v>
      </c>
      <c r="F99" s="38">
        <v>26</v>
      </c>
      <c r="G99" s="39">
        <v>34599</v>
      </c>
      <c r="H99" s="29">
        <v>7</v>
      </c>
      <c r="I99" s="29" t="s">
        <v>15</v>
      </c>
      <c r="J99" s="29" t="s">
        <v>14</v>
      </c>
      <c r="K99" s="29" t="s">
        <v>14</v>
      </c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4.4" x14ac:dyDescent="0.3">
      <c r="A100" s="29">
        <v>2826</v>
      </c>
      <c r="B100" s="2" t="s">
        <v>40</v>
      </c>
      <c r="C100" s="2" t="s">
        <v>41</v>
      </c>
      <c r="D100" s="2" t="s">
        <v>27</v>
      </c>
      <c r="E100" s="38">
        <v>8</v>
      </c>
      <c r="F100" s="38">
        <v>391</v>
      </c>
      <c r="G100" s="39">
        <v>29103</v>
      </c>
      <c r="H100" s="29">
        <v>5</v>
      </c>
      <c r="I100" s="29" t="s">
        <v>14</v>
      </c>
      <c r="J100" s="29" t="s">
        <v>15</v>
      </c>
      <c r="K100" s="29" t="s">
        <v>14</v>
      </c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4.4" x14ac:dyDescent="0.3">
      <c r="A101" s="29">
        <v>3648</v>
      </c>
      <c r="B101" s="2" t="s">
        <v>42</v>
      </c>
      <c r="C101" s="2" t="s">
        <v>43</v>
      </c>
      <c r="D101" s="2" t="s">
        <v>44</v>
      </c>
      <c r="E101" s="38">
        <v>9</v>
      </c>
      <c r="F101" s="38">
        <v>620</v>
      </c>
      <c r="G101" s="39">
        <v>26039</v>
      </c>
      <c r="H101" s="29">
        <v>10</v>
      </c>
      <c r="I101" s="29" t="s">
        <v>15</v>
      </c>
      <c r="J101" s="29" t="s">
        <v>14</v>
      </c>
      <c r="K101" s="29" t="s">
        <v>14</v>
      </c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4.4" x14ac:dyDescent="0.3">
      <c r="A102" s="29">
        <v>5296</v>
      </c>
      <c r="B102" s="2" t="s">
        <v>45</v>
      </c>
      <c r="C102" s="2" t="s">
        <v>46</v>
      </c>
      <c r="D102" s="2" t="s">
        <v>44</v>
      </c>
      <c r="E102" s="38">
        <v>15</v>
      </c>
      <c r="F102" s="38">
        <v>807</v>
      </c>
      <c r="G102" s="39">
        <v>29100</v>
      </c>
      <c r="H102" s="29">
        <v>9</v>
      </c>
      <c r="I102" s="29" t="s">
        <v>14</v>
      </c>
      <c r="J102" s="29" t="s">
        <v>15</v>
      </c>
      <c r="K102" s="29" t="s">
        <v>14</v>
      </c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4.4" x14ac:dyDescent="0.3">
      <c r="A103" s="29">
        <v>4662</v>
      </c>
      <c r="B103" s="2" t="s">
        <v>47</v>
      </c>
      <c r="C103" s="2" t="s">
        <v>48</v>
      </c>
      <c r="D103" s="2" t="s">
        <v>27</v>
      </c>
      <c r="E103" s="38">
        <v>1</v>
      </c>
      <c r="F103" s="38">
        <v>417</v>
      </c>
      <c r="G103" s="39">
        <v>22115</v>
      </c>
      <c r="H103" s="29">
        <v>9</v>
      </c>
      <c r="I103" s="29" t="s">
        <v>14</v>
      </c>
      <c r="J103" s="29" t="s">
        <v>14</v>
      </c>
      <c r="K103" s="29" t="s">
        <v>14</v>
      </c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4.4" x14ac:dyDescent="0.3">
      <c r="A104" s="29">
        <v>2395</v>
      </c>
      <c r="B104" s="2" t="s">
        <v>49</v>
      </c>
      <c r="C104" s="2" t="s">
        <v>50</v>
      </c>
      <c r="D104" s="2" t="s">
        <v>44</v>
      </c>
      <c r="E104" s="38">
        <v>12</v>
      </c>
      <c r="F104" s="38">
        <v>709</v>
      </c>
      <c r="G104" s="39">
        <v>21225</v>
      </c>
      <c r="H104" s="29">
        <v>7</v>
      </c>
      <c r="I104" s="29" t="s">
        <v>15</v>
      </c>
      <c r="J104" s="29" t="s">
        <v>14</v>
      </c>
      <c r="K104" s="29" t="s">
        <v>15</v>
      </c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4.4" x14ac:dyDescent="0.3">
      <c r="A105" s="29">
        <v>4635</v>
      </c>
      <c r="B105" s="2" t="s">
        <v>51</v>
      </c>
      <c r="C105" s="2" t="s">
        <v>52</v>
      </c>
      <c r="D105" s="2" t="s">
        <v>53</v>
      </c>
      <c r="E105" s="38">
        <v>2</v>
      </c>
      <c r="F105" s="38">
        <v>604</v>
      </c>
      <c r="G105" s="39">
        <v>21210</v>
      </c>
      <c r="H105" s="29">
        <v>5</v>
      </c>
      <c r="I105" s="29" t="s">
        <v>14</v>
      </c>
      <c r="J105" s="29" t="s">
        <v>14</v>
      </c>
      <c r="K105" s="29" t="s">
        <v>15</v>
      </c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4.4" x14ac:dyDescent="0.3">
      <c r="A106" s="29">
        <v>2322</v>
      </c>
      <c r="B106" s="2" t="s">
        <v>11</v>
      </c>
      <c r="C106" s="2" t="s">
        <v>12</v>
      </c>
      <c r="D106" s="2" t="s">
        <v>13</v>
      </c>
      <c r="E106" s="38">
        <v>12</v>
      </c>
      <c r="F106" s="38">
        <v>867</v>
      </c>
      <c r="G106" s="40">
        <v>30981</v>
      </c>
      <c r="H106" s="29">
        <v>9</v>
      </c>
      <c r="I106" s="29" t="s">
        <v>15</v>
      </c>
      <c r="J106" s="29" t="s">
        <v>14</v>
      </c>
      <c r="K106" s="29" t="s">
        <v>15</v>
      </c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4.4" x14ac:dyDescent="0.3">
      <c r="A107" s="29">
        <v>5533</v>
      </c>
      <c r="B107" s="2" t="s">
        <v>16</v>
      </c>
      <c r="C107" s="2" t="s">
        <v>17</v>
      </c>
      <c r="D107" s="2" t="s">
        <v>18</v>
      </c>
      <c r="E107" s="38">
        <v>5</v>
      </c>
      <c r="F107" s="38">
        <v>466</v>
      </c>
      <c r="G107" s="39">
        <v>20678</v>
      </c>
      <c r="H107" s="29">
        <v>2</v>
      </c>
      <c r="I107" s="29" t="s">
        <v>15</v>
      </c>
      <c r="J107" s="29" t="s">
        <v>15</v>
      </c>
      <c r="K107" s="29" t="s">
        <v>14</v>
      </c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4.4" x14ac:dyDescent="0.3">
      <c r="A108" s="29">
        <v>4726</v>
      </c>
      <c r="B108" s="2" t="s">
        <v>19</v>
      </c>
      <c r="C108" s="2" t="s">
        <v>20</v>
      </c>
      <c r="D108" s="2" t="s">
        <v>21</v>
      </c>
      <c r="E108" s="38">
        <v>7</v>
      </c>
      <c r="F108" s="38">
        <v>502</v>
      </c>
      <c r="G108" s="39">
        <v>29847</v>
      </c>
      <c r="H108" s="29">
        <v>6</v>
      </c>
      <c r="I108" s="29" t="s">
        <v>14</v>
      </c>
      <c r="J108" s="29" t="s">
        <v>14</v>
      </c>
      <c r="K108" s="29" t="s">
        <v>14</v>
      </c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4.4" x14ac:dyDescent="0.3">
      <c r="A109" s="29">
        <v>2639</v>
      </c>
      <c r="B109" s="2" t="s">
        <v>22</v>
      </c>
      <c r="C109" s="2" t="s">
        <v>23</v>
      </c>
      <c r="D109" s="2" t="s">
        <v>24</v>
      </c>
      <c r="E109" s="38">
        <v>14</v>
      </c>
      <c r="F109" s="38">
        <v>813</v>
      </c>
      <c r="G109" s="39">
        <v>22699</v>
      </c>
      <c r="H109" s="29">
        <v>10</v>
      </c>
      <c r="I109" s="29" t="s">
        <v>15</v>
      </c>
      <c r="J109" s="29" t="s">
        <v>15</v>
      </c>
      <c r="K109" s="29" t="s">
        <v>14</v>
      </c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4.4" x14ac:dyDescent="0.3">
      <c r="A110" s="29">
        <v>5291</v>
      </c>
      <c r="B110" s="2" t="s">
        <v>11</v>
      </c>
      <c r="C110" s="2" t="s">
        <v>12</v>
      </c>
      <c r="D110" s="2" t="s">
        <v>13</v>
      </c>
      <c r="E110" s="38">
        <v>12</v>
      </c>
      <c r="F110" s="38">
        <v>597</v>
      </c>
      <c r="G110" s="39">
        <v>28343</v>
      </c>
      <c r="H110" s="29">
        <v>9</v>
      </c>
      <c r="I110" s="29" t="s">
        <v>14</v>
      </c>
      <c r="J110" s="29" t="s">
        <v>14</v>
      </c>
      <c r="K110" s="29" t="s">
        <v>14</v>
      </c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4.4" x14ac:dyDescent="0.3">
      <c r="A111" s="29">
        <v>3414</v>
      </c>
      <c r="B111" s="2" t="s">
        <v>16</v>
      </c>
      <c r="C111" s="2" t="s">
        <v>17</v>
      </c>
      <c r="D111" s="2" t="s">
        <v>18</v>
      </c>
      <c r="E111" s="38">
        <v>13</v>
      </c>
      <c r="F111" s="38">
        <v>541</v>
      </c>
      <c r="G111" s="39">
        <v>32609</v>
      </c>
      <c r="H111" s="29">
        <v>2</v>
      </c>
      <c r="I111" s="29" t="s">
        <v>14</v>
      </c>
      <c r="J111" s="29" t="s">
        <v>14</v>
      </c>
      <c r="K111" s="29" t="s">
        <v>14</v>
      </c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4.4" x14ac:dyDescent="0.3">
      <c r="A112" s="29">
        <v>4992</v>
      </c>
      <c r="B112" s="2" t="s">
        <v>19</v>
      </c>
      <c r="C112" s="2" t="s">
        <v>20</v>
      </c>
      <c r="D112" s="2" t="s">
        <v>21</v>
      </c>
      <c r="E112" s="38">
        <v>10</v>
      </c>
      <c r="F112" s="38">
        <v>160</v>
      </c>
      <c r="G112" s="39">
        <v>25834</v>
      </c>
      <c r="H112" s="29">
        <v>4</v>
      </c>
      <c r="I112" s="29" t="s">
        <v>15</v>
      </c>
      <c r="J112" s="29" t="s">
        <v>15</v>
      </c>
      <c r="K112" s="29" t="s">
        <v>15</v>
      </c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4.4" x14ac:dyDescent="0.3">
      <c r="A113" s="29">
        <v>4435</v>
      </c>
      <c r="B113" s="2" t="s">
        <v>22</v>
      </c>
      <c r="C113" s="2" t="s">
        <v>23</v>
      </c>
      <c r="D113" s="2" t="s">
        <v>24</v>
      </c>
      <c r="E113" s="38">
        <v>7</v>
      </c>
      <c r="F113" s="38">
        <v>990</v>
      </c>
      <c r="G113" s="39">
        <v>28891</v>
      </c>
      <c r="H113" s="29">
        <v>7</v>
      </c>
      <c r="I113" s="29" t="s">
        <v>14</v>
      </c>
      <c r="J113" s="29" t="s">
        <v>14</v>
      </c>
      <c r="K113" s="29" t="s">
        <v>14</v>
      </c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4.4" x14ac:dyDescent="0.3">
      <c r="A114" s="29">
        <v>2833</v>
      </c>
      <c r="B114" s="2" t="s">
        <v>11</v>
      </c>
      <c r="C114" s="2" t="s">
        <v>12</v>
      </c>
      <c r="D114" s="2" t="s">
        <v>13</v>
      </c>
      <c r="E114" s="38">
        <v>13</v>
      </c>
      <c r="F114" s="38">
        <v>701</v>
      </c>
      <c r="G114" s="40">
        <v>33199</v>
      </c>
      <c r="H114" s="29">
        <v>10</v>
      </c>
      <c r="I114" s="29" t="s">
        <v>14</v>
      </c>
      <c r="J114" s="29" t="s">
        <v>15</v>
      </c>
      <c r="K114" s="29" t="s">
        <v>15</v>
      </c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4.4" x14ac:dyDescent="0.3">
      <c r="A115" s="29">
        <v>3011</v>
      </c>
      <c r="B115" s="2" t="s">
        <v>149</v>
      </c>
      <c r="C115" s="2" t="s">
        <v>17</v>
      </c>
      <c r="D115" s="2" t="s">
        <v>18</v>
      </c>
      <c r="E115" s="38">
        <v>15</v>
      </c>
      <c r="F115" s="38">
        <v>267</v>
      </c>
      <c r="G115" s="40">
        <v>26225</v>
      </c>
      <c r="H115" s="29">
        <v>3</v>
      </c>
      <c r="I115" s="29" t="s">
        <v>14</v>
      </c>
      <c r="J115" s="29" t="s">
        <v>15</v>
      </c>
      <c r="K115" s="29" t="s">
        <v>14</v>
      </c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4.4" x14ac:dyDescent="0.3">
      <c r="A116" s="29">
        <v>4941</v>
      </c>
      <c r="B116" s="2" t="s">
        <v>19</v>
      </c>
      <c r="C116" s="2" t="s">
        <v>20</v>
      </c>
      <c r="D116" s="2" t="s">
        <v>21</v>
      </c>
      <c r="E116" s="38">
        <v>1</v>
      </c>
      <c r="F116" s="38">
        <v>406</v>
      </c>
      <c r="G116" s="39">
        <v>27628</v>
      </c>
      <c r="H116" s="29">
        <v>2</v>
      </c>
      <c r="I116" s="29" t="s">
        <v>14</v>
      </c>
      <c r="J116" s="29" t="s">
        <v>14</v>
      </c>
      <c r="K116" s="29" t="s">
        <v>14</v>
      </c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4.4" x14ac:dyDescent="0.3">
      <c r="A117" s="29">
        <v>3418</v>
      </c>
      <c r="B117" s="2" t="s">
        <v>22</v>
      </c>
      <c r="C117" s="2" t="s">
        <v>23</v>
      </c>
      <c r="D117" s="2" t="s">
        <v>24</v>
      </c>
      <c r="E117" s="38">
        <v>8</v>
      </c>
      <c r="F117" s="38">
        <v>523</v>
      </c>
      <c r="G117" s="39">
        <v>32368</v>
      </c>
      <c r="H117" s="29">
        <v>5</v>
      </c>
      <c r="I117" s="29" t="s">
        <v>14</v>
      </c>
      <c r="J117" s="29" t="s">
        <v>15</v>
      </c>
      <c r="K117" s="29" t="s">
        <v>15</v>
      </c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4.4" x14ac:dyDescent="0.3">
      <c r="A118" s="29">
        <v>4646</v>
      </c>
      <c r="B118" s="2" t="s">
        <v>11</v>
      </c>
      <c r="C118" s="2" t="s">
        <v>12</v>
      </c>
      <c r="D118" s="2" t="s">
        <v>13</v>
      </c>
      <c r="E118" s="38">
        <v>5</v>
      </c>
      <c r="F118" s="38">
        <v>966</v>
      </c>
      <c r="G118" s="39">
        <v>26913</v>
      </c>
      <c r="H118" s="29">
        <v>2</v>
      </c>
      <c r="I118" s="29" t="s">
        <v>14</v>
      </c>
      <c r="J118" s="29" t="s">
        <v>14</v>
      </c>
      <c r="K118" s="29" t="s">
        <v>14</v>
      </c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4.4" x14ac:dyDescent="0.3">
      <c r="A119" s="29">
        <v>3753</v>
      </c>
      <c r="B119" s="2" t="s">
        <v>16</v>
      </c>
      <c r="C119" s="2" t="s">
        <v>17</v>
      </c>
      <c r="D119" s="2" t="s">
        <v>18</v>
      </c>
      <c r="E119" s="38">
        <v>5</v>
      </c>
      <c r="F119" s="38">
        <v>275</v>
      </c>
      <c r="G119" s="39">
        <v>25274</v>
      </c>
      <c r="H119" s="29">
        <v>8</v>
      </c>
      <c r="I119" s="29" t="s">
        <v>15</v>
      </c>
      <c r="J119" s="29" t="s">
        <v>14</v>
      </c>
      <c r="K119" s="29" t="s">
        <v>14</v>
      </c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4.4" x14ac:dyDescent="0.3">
      <c r="A120" s="29">
        <v>3354</v>
      </c>
      <c r="B120" s="2" t="s">
        <v>19</v>
      </c>
      <c r="C120" s="2" t="s">
        <v>20</v>
      </c>
      <c r="D120" s="2" t="s">
        <v>21</v>
      </c>
      <c r="E120" s="38">
        <v>6</v>
      </c>
      <c r="F120" s="38">
        <v>36</v>
      </c>
      <c r="G120" s="39">
        <v>31653</v>
      </c>
      <c r="H120" s="29">
        <v>8</v>
      </c>
      <c r="I120" s="29" t="s">
        <v>14</v>
      </c>
      <c r="J120" s="29" t="s">
        <v>15</v>
      </c>
      <c r="K120" s="29" t="s">
        <v>14</v>
      </c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4.4" x14ac:dyDescent="0.3">
      <c r="A121" s="29">
        <v>4496</v>
      </c>
      <c r="B121" s="2" t="s">
        <v>22</v>
      </c>
      <c r="C121" s="2" t="s">
        <v>23</v>
      </c>
      <c r="D121" s="2" t="s">
        <v>24</v>
      </c>
      <c r="E121" s="38">
        <v>15</v>
      </c>
      <c r="F121" s="38">
        <v>28</v>
      </c>
      <c r="G121" s="39">
        <v>21658</v>
      </c>
      <c r="H121" s="29">
        <v>4</v>
      </c>
      <c r="I121" s="29" t="s">
        <v>14</v>
      </c>
      <c r="J121" s="29" t="s">
        <v>14</v>
      </c>
      <c r="K121" s="29" t="s">
        <v>15</v>
      </c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4.4" x14ac:dyDescent="0.3">
      <c r="A122" s="29">
        <v>4940</v>
      </c>
      <c r="B122" s="2" t="s">
        <v>11</v>
      </c>
      <c r="C122" s="2" t="s">
        <v>12</v>
      </c>
      <c r="D122" s="2" t="s">
        <v>13</v>
      </c>
      <c r="E122" s="38">
        <v>5</v>
      </c>
      <c r="F122" s="38">
        <v>95</v>
      </c>
      <c r="G122" s="39">
        <v>33418</v>
      </c>
      <c r="H122" s="29">
        <v>10</v>
      </c>
      <c r="I122" s="29" t="s">
        <v>14</v>
      </c>
      <c r="J122" s="29" t="s">
        <v>14</v>
      </c>
      <c r="K122" s="29" t="s">
        <v>15</v>
      </c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4.4" x14ac:dyDescent="0.3">
      <c r="A123" s="29">
        <v>4886</v>
      </c>
      <c r="B123" s="2" t="s">
        <v>16</v>
      </c>
      <c r="C123" s="2" t="s">
        <v>17</v>
      </c>
      <c r="D123" s="2" t="s">
        <v>18</v>
      </c>
      <c r="E123" s="38">
        <v>15</v>
      </c>
      <c r="F123" s="38">
        <v>954</v>
      </c>
      <c r="G123" s="39">
        <v>21404</v>
      </c>
      <c r="H123" s="29">
        <v>8</v>
      </c>
      <c r="I123" s="29" t="s">
        <v>14</v>
      </c>
      <c r="J123" s="29" t="s">
        <v>14</v>
      </c>
      <c r="K123" s="29" t="s">
        <v>14</v>
      </c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4.4" x14ac:dyDescent="0.3">
      <c r="A124" s="29">
        <v>5272</v>
      </c>
      <c r="B124" s="2" t="s">
        <v>19</v>
      </c>
      <c r="C124" s="2" t="s">
        <v>20</v>
      </c>
      <c r="D124" s="2" t="s">
        <v>21</v>
      </c>
      <c r="E124" s="38">
        <v>13</v>
      </c>
      <c r="F124" s="38">
        <v>461</v>
      </c>
      <c r="G124" s="39">
        <v>28101</v>
      </c>
      <c r="H124" s="29">
        <v>9</v>
      </c>
      <c r="I124" s="29" t="s">
        <v>14</v>
      </c>
      <c r="J124" s="29" t="s">
        <v>14</v>
      </c>
      <c r="K124" s="29" t="s">
        <v>14</v>
      </c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4.4" x14ac:dyDescent="0.3">
      <c r="A125" s="29">
        <v>4625</v>
      </c>
      <c r="B125" s="2" t="s">
        <v>22</v>
      </c>
      <c r="C125" s="2" t="s">
        <v>23</v>
      </c>
      <c r="D125" s="2" t="s">
        <v>24</v>
      </c>
      <c r="E125" s="38">
        <v>15</v>
      </c>
      <c r="F125" s="38">
        <v>940</v>
      </c>
      <c r="G125" s="39">
        <v>26095</v>
      </c>
      <c r="H125" s="29">
        <v>8</v>
      </c>
      <c r="I125" s="29" t="s">
        <v>14</v>
      </c>
      <c r="J125" s="29" t="s">
        <v>14</v>
      </c>
      <c r="K125" s="29" t="s">
        <v>14</v>
      </c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4.4" x14ac:dyDescent="0.3">
      <c r="A126" s="29">
        <v>3324</v>
      </c>
      <c r="B126" s="2" t="s">
        <v>11</v>
      </c>
      <c r="C126" s="2" t="s">
        <v>12</v>
      </c>
      <c r="D126" s="2" t="s">
        <v>13</v>
      </c>
      <c r="E126" s="38">
        <v>7</v>
      </c>
      <c r="F126" s="38">
        <v>325</v>
      </c>
      <c r="G126" s="40">
        <v>24798</v>
      </c>
      <c r="H126" s="29">
        <v>6</v>
      </c>
      <c r="I126" s="29" t="s">
        <v>15</v>
      </c>
      <c r="J126" s="29" t="s">
        <v>14</v>
      </c>
      <c r="K126" s="29" t="s">
        <v>14</v>
      </c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4.4" x14ac:dyDescent="0.3">
      <c r="A127" s="29">
        <v>2336</v>
      </c>
      <c r="B127" s="2" t="s">
        <v>16</v>
      </c>
      <c r="C127" s="2" t="s">
        <v>17</v>
      </c>
      <c r="D127" s="2" t="s">
        <v>18</v>
      </c>
      <c r="E127" s="38">
        <v>4</v>
      </c>
      <c r="F127" s="38">
        <v>379</v>
      </c>
      <c r="G127" s="39">
        <v>34585</v>
      </c>
      <c r="H127" s="29">
        <v>1</v>
      </c>
      <c r="I127" s="29" t="s">
        <v>15</v>
      </c>
      <c r="J127" s="29" t="s">
        <v>15</v>
      </c>
      <c r="K127" s="29" t="s">
        <v>15</v>
      </c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4.4" x14ac:dyDescent="0.3">
      <c r="A128" s="29">
        <v>5381</v>
      </c>
      <c r="B128" s="2" t="s">
        <v>19</v>
      </c>
      <c r="C128" s="2" t="s">
        <v>20</v>
      </c>
      <c r="D128" s="2" t="s">
        <v>21</v>
      </c>
      <c r="E128" s="38">
        <v>7</v>
      </c>
      <c r="F128" s="38">
        <v>387</v>
      </c>
      <c r="G128" s="39">
        <v>20270</v>
      </c>
      <c r="H128" s="29">
        <v>4</v>
      </c>
      <c r="I128" s="29" t="s">
        <v>15</v>
      </c>
      <c r="J128" s="29" t="s">
        <v>14</v>
      </c>
      <c r="K128" s="29" t="s">
        <v>15</v>
      </c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4.4" x14ac:dyDescent="0.3">
      <c r="A129" s="29">
        <v>3113</v>
      </c>
      <c r="B129" s="2" t="s">
        <v>22</v>
      </c>
      <c r="C129" s="2" t="s">
        <v>23</v>
      </c>
      <c r="D129" s="2" t="s">
        <v>24</v>
      </c>
      <c r="E129" s="38">
        <v>2</v>
      </c>
      <c r="F129" s="38">
        <v>732</v>
      </c>
      <c r="G129" s="39">
        <v>25074</v>
      </c>
      <c r="H129" s="29">
        <v>3</v>
      </c>
      <c r="I129" s="29" t="s">
        <v>14</v>
      </c>
      <c r="J129" s="29" t="s">
        <v>14</v>
      </c>
      <c r="K129" s="29" t="s">
        <v>15</v>
      </c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4.4" x14ac:dyDescent="0.3">
      <c r="A130" s="29">
        <v>2354</v>
      </c>
      <c r="B130" s="2" t="s">
        <v>11</v>
      </c>
      <c r="C130" s="2" t="s">
        <v>12</v>
      </c>
      <c r="D130" s="2" t="s">
        <v>13</v>
      </c>
      <c r="E130" s="38">
        <v>11</v>
      </c>
      <c r="F130" s="38">
        <v>418</v>
      </c>
      <c r="G130" s="39">
        <v>23459</v>
      </c>
      <c r="H130" s="29">
        <v>4</v>
      </c>
      <c r="I130" s="29" t="s">
        <v>14</v>
      </c>
      <c r="J130" s="29" t="s">
        <v>14</v>
      </c>
      <c r="K130" s="29" t="s">
        <v>15</v>
      </c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4.4" x14ac:dyDescent="0.3">
      <c r="A131" s="29">
        <v>5057</v>
      </c>
      <c r="B131" s="2" t="s">
        <v>16</v>
      </c>
      <c r="C131" s="2" t="s">
        <v>17</v>
      </c>
      <c r="D131" s="2" t="s">
        <v>18</v>
      </c>
      <c r="E131" s="38">
        <v>6</v>
      </c>
      <c r="F131" s="38">
        <v>26</v>
      </c>
      <c r="G131" s="39">
        <v>31149</v>
      </c>
      <c r="H131" s="29">
        <v>7</v>
      </c>
      <c r="I131" s="29" t="s">
        <v>14</v>
      </c>
      <c r="J131" s="29" t="s">
        <v>14</v>
      </c>
      <c r="K131" s="29" t="s">
        <v>15</v>
      </c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4.4" x14ac:dyDescent="0.3">
      <c r="A132" s="29">
        <v>4094</v>
      </c>
      <c r="B132" s="2" t="s">
        <v>19</v>
      </c>
      <c r="C132" s="2" t="s">
        <v>20</v>
      </c>
      <c r="D132" s="2" t="s">
        <v>21</v>
      </c>
      <c r="E132" s="38">
        <v>2</v>
      </c>
      <c r="F132" s="38">
        <v>263</v>
      </c>
      <c r="G132" s="39">
        <v>28539</v>
      </c>
      <c r="H132" s="29">
        <v>4</v>
      </c>
      <c r="I132" s="29" t="s">
        <v>14</v>
      </c>
      <c r="J132" s="29" t="s">
        <v>14</v>
      </c>
      <c r="K132" s="29" t="s">
        <v>15</v>
      </c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4.4" x14ac:dyDescent="0.3">
      <c r="A133" s="29">
        <v>4468</v>
      </c>
      <c r="B133" s="2" t="s">
        <v>22</v>
      </c>
      <c r="C133" s="2" t="s">
        <v>23</v>
      </c>
      <c r="D133" s="2" t="s">
        <v>24</v>
      </c>
      <c r="E133" s="38">
        <v>11</v>
      </c>
      <c r="F133" s="38">
        <v>877</v>
      </c>
      <c r="G133" s="39">
        <v>34488</v>
      </c>
      <c r="H133" s="29">
        <v>6</v>
      </c>
      <c r="I133" s="29" t="s">
        <v>14</v>
      </c>
      <c r="J133" s="29" t="s">
        <v>14</v>
      </c>
      <c r="K133" s="29" t="s">
        <v>15</v>
      </c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4.4" x14ac:dyDescent="0.3">
      <c r="A134" s="29">
        <v>3888</v>
      </c>
      <c r="B134" s="2" t="s">
        <v>11</v>
      </c>
      <c r="C134" s="2" t="s">
        <v>12</v>
      </c>
      <c r="D134" s="2" t="s">
        <v>13</v>
      </c>
      <c r="E134" s="38">
        <v>8</v>
      </c>
      <c r="F134" s="38">
        <v>471</v>
      </c>
      <c r="G134" s="39">
        <v>32586</v>
      </c>
      <c r="H134" s="29">
        <v>8</v>
      </c>
      <c r="I134" s="29" t="s">
        <v>15</v>
      </c>
      <c r="J134" s="29" t="s">
        <v>15</v>
      </c>
      <c r="K134" s="29" t="s">
        <v>14</v>
      </c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4.4" x14ac:dyDescent="0.3">
      <c r="A135" s="29">
        <v>2772</v>
      </c>
      <c r="B135" s="2" t="s">
        <v>16</v>
      </c>
      <c r="C135" s="2" t="s">
        <v>17</v>
      </c>
      <c r="D135" s="2" t="s">
        <v>18</v>
      </c>
      <c r="E135" s="38">
        <v>14</v>
      </c>
      <c r="F135" s="38">
        <v>830</v>
      </c>
      <c r="G135" s="40">
        <v>30296</v>
      </c>
      <c r="H135" s="29">
        <v>6</v>
      </c>
      <c r="I135" s="29" t="s">
        <v>14</v>
      </c>
      <c r="J135" s="29" t="s">
        <v>15</v>
      </c>
      <c r="K135" s="29" t="s">
        <v>15</v>
      </c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4.4" x14ac:dyDescent="0.3">
      <c r="A136" s="29">
        <v>4741</v>
      </c>
      <c r="B136" s="2" t="s">
        <v>19</v>
      </c>
      <c r="C136" s="2" t="s">
        <v>20</v>
      </c>
      <c r="D136" s="2" t="s">
        <v>21</v>
      </c>
      <c r="E136" s="38">
        <v>13</v>
      </c>
      <c r="F136" s="38">
        <v>55</v>
      </c>
      <c r="G136" s="40">
        <v>28058</v>
      </c>
      <c r="H136" s="29">
        <v>7</v>
      </c>
      <c r="I136" s="29" t="s">
        <v>15</v>
      </c>
      <c r="J136" s="29" t="s">
        <v>15</v>
      </c>
      <c r="K136" s="29" t="s">
        <v>15</v>
      </c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4.4" x14ac:dyDescent="0.3">
      <c r="A137" s="29">
        <v>5413</v>
      </c>
      <c r="B137" s="2" t="s">
        <v>22</v>
      </c>
      <c r="C137" s="2" t="s">
        <v>23</v>
      </c>
      <c r="D137" s="2" t="s">
        <v>24</v>
      </c>
      <c r="E137" s="38">
        <v>5</v>
      </c>
      <c r="F137" s="38">
        <v>400</v>
      </c>
      <c r="G137" s="39">
        <v>21750</v>
      </c>
      <c r="H137" s="29">
        <v>6</v>
      </c>
      <c r="I137" s="29" t="s">
        <v>14</v>
      </c>
      <c r="J137" s="29" t="s">
        <v>14</v>
      </c>
      <c r="K137" s="29" t="s">
        <v>14</v>
      </c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4.4" x14ac:dyDescent="0.3">
      <c r="A138" s="29">
        <v>2411</v>
      </c>
      <c r="B138" s="2" t="s">
        <v>11</v>
      </c>
      <c r="C138" s="2" t="s">
        <v>12</v>
      </c>
      <c r="D138" s="2" t="s">
        <v>13</v>
      </c>
      <c r="E138" s="38">
        <v>2</v>
      </c>
      <c r="F138" s="38">
        <v>689</v>
      </c>
      <c r="G138" s="39">
        <v>20850</v>
      </c>
      <c r="H138" s="29">
        <v>7</v>
      </c>
      <c r="I138" s="29" t="s">
        <v>14</v>
      </c>
      <c r="J138" s="29" t="s">
        <v>14</v>
      </c>
      <c r="K138" s="29" t="s">
        <v>14</v>
      </c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4.4" x14ac:dyDescent="0.3">
      <c r="A139" s="29">
        <v>3071</v>
      </c>
      <c r="B139" s="2" t="s">
        <v>16</v>
      </c>
      <c r="C139" s="2" t="s">
        <v>17</v>
      </c>
      <c r="D139" s="2" t="s">
        <v>18</v>
      </c>
      <c r="E139" s="38">
        <v>4</v>
      </c>
      <c r="F139" s="38">
        <v>706</v>
      </c>
      <c r="G139" s="39">
        <v>20219</v>
      </c>
      <c r="H139" s="29">
        <v>8</v>
      </c>
      <c r="I139" s="29" t="s">
        <v>15</v>
      </c>
      <c r="J139" s="29" t="s">
        <v>14</v>
      </c>
      <c r="K139" s="29" t="s">
        <v>15</v>
      </c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4.4" x14ac:dyDescent="0.3">
      <c r="A140" s="29">
        <v>5325</v>
      </c>
      <c r="B140" s="2" t="s">
        <v>11</v>
      </c>
      <c r="C140" s="2" t="s">
        <v>12</v>
      </c>
      <c r="D140" s="2" t="s">
        <v>13</v>
      </c>
      <c r="E140" s="38">
        <v>15</v>
      </c>
      <c r="F140" s="38">
        <v>551</v>
      </c>
      <c r="G140" s="39">
        <v>32698</v>
      </c>
      <c r="H140" s="29">
        <v>9</v>
      </c>
      <c r="I140" s="29" t="s">
        <v>14</v>
      </c>
      <c r="J140" s="29" t="s">
        <v>14</v>
      </c>
      <c r="K140" s="29" t="s">
        <v>14</v>
      </c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4.4" x14ac:dyDescent="0.3">
      <c r="A141" s="29">
        <v>3433</v>
      </c>
      <c r="B141" s="2" t="s">
        <v>16</v>
      </c>
      <c r="C141" s="2" t="s">
        <v>17</v>
      </c>
      <c r="D141" s="2" t="s">
        <v>18</v>
      </c>
      <c r="E141" s="38">
        <v>3</v>
      </c>
      <c r="F141" s="38">
        <v>311</v>
      </c>
      <c r="G141" s="39">
        <v>25674</v>
      </c>
      <c r="H141" s="29">
        <v>9</v>
      </c>
      <c r="I141" s="29" t="s">
        <v>14</v>
      </c>
      <c r="J141" s="29" t="s">
        <v>14</v>
      </c>
      <c r="K141" s="29" t="s">
        <v>15</v>
      </c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4.4" x14ac:dyDescent="0.3">
      <c r="A142" s="29">
        <v>4455</v>
      </c>
      <c r="B142" s="2" t="s">
        <v>11</v>
      </c>
      <c r="C142" s="2" t="s">
        <v>12</v>
      </c>
      <c r="D142" s="2" t="s">
        <v>13</v>
      </c>
      <c r="E142" s="38">
        <v>1</v>
      </c>
      <c r="F142" s="38">
        <v>137</v>
      </c>
      <c r="G142" s="40">
        <v>21850</v>
      </c>
      <c r="H142" s="29">
        <v>2</v>
      </c>
      <c r="I142" s="29" t="s">
        <v>14</v>
      </c>
      <c r="J142" s="29" t="s">
        <v>15</v>
      </c>
      <c r="K142" s="29" t="s">
        <v>14</v>
      </c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4.4" x14ac:dyDescent="0.3">
      <c r="A143" s="29">
        <v>4282</v>
      </c>
      <c r="B143" s="2" t="s">
        <v>16</v>
      </c>
      <c r="C143" s="2" t="s">
        <v>17</v>
      </c>
      <c r="D143" s="2" t="s">
        <v>18</v>
      </c>
      <c r="E143" s="38">
        <v>15</v>
      </c>
      <c r="F143" s="38">
        <v>944</v>
      </c>
      <c r="G143" s="39">
        <v>34029</v>
      </c>
      <c r="H143" s="29">
        <v>9</v>
      </c>
      <c r="I143" s="29" t="s">
        <v>15</v>
      </c>
      <c r="J143" s="29" t="s">
        <v>14</v>
      </c>
      <c r="K143" s="29" t="s">
        <v>14</v>
      </c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4.4" x14ac:dyDescent="0.3">
      <c r="A144" s="29">
        <v>5429</v>
      </c>
      <c r="B144" s="2" t="s">
        <v>11</v>
      </c>
      <c r="C144" s="2" t="s">
        <v>12</v>
      </c>
      <c r="D144" s="2" t="s">
        <v>13</v>
      </c>
      <c r="E144" s="38">
        <v>8</v>
      </c>
      <c r="F144" s="38">
        <v>557</v>
      </c>
      <c r="G144" s="39">
        <v>21720</v>
      </c>
      <c r="H144" s="29">
        <v>2</v>
      </c>
      <c r="I144" s="29" t="s">
        <v>15</v>
      </c>
      <c r="J144" s="29" t="s">
        <v>15</v>
      </c>
      <c r="K144" s="29" t="s">
        <v>15</v>
      </c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4.4" x14ac:dyDescent="0.3">
      <c r="A145" s="29">
        <v>3567</v>
      </c>
      <c r="B145" s="2" t="s">
        <v>16</v>
      </c>
      <c r="C145" s="2" t="s">
        <v>17</v>
      </c>
      <c r="D145" s="2" t="s">
        <v>18</v>
      </c>
      <c r="E145" s="38">
        <v>10</v>
      </c>
      <c r="F145" s="38">
        <v>452</v>
      </c>
      <c r="G145" s="39">
        <v>23247</v>
      </c>
      <c r="H145" s="29">
        <v>8</v>
      </c>
      <c r="I145" s="29" t="s">
        <v>14</v>
      </c>
      <c r="J145" s="29" t="s">
        <v>14</v>
      </c>
      <c r="K145" s="29" t="s">
        <v>14</v>
      </c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4.4" x14ac:dyDescent="0.3">
      <c r="A146" s="29">
        <v>5282</v>
      </c>
      <c r="B146" s="2" t="s">
        <v>11</v>
      </c>
      <c r="C146" s="2" t="s">
        <v>12</v>
      </c>
      <c r="D146" s="2" t="s">
        <v>13</v>
      </c>
      <c r="E146" s="38">
        <v>5</v>
      </c>
      <c r="F146" s="38">
        <v>68</v>
      </c>
      <c r="G146" s="39">
        <v>31079</v>
      </c>
      <c r="H146" s="29">
        <v>3</v>
      </c>
      <c r="I146" s="29" t="s">
        <v>14</v>
      </c>
      <c r="J146" s="29" t="s">
        <v>14</v>
      </c>
      <c r="K146" s="29" t="s">
        <v>15</v>
      </c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4.4" x14ac:dyDescent="0.3">
      <c r="A147" s="29">
        <v>3086</v>
      </c>
      <c r="B147" s="2" t="s">
        <v>16</v>
      </c>
      <c r="C147" s="2" t="s">
        <v>17</v>
      </c>
      <c r="D147" s="2" t="s">
        <v>18</v>
      </c>
      <c r="E147" s="38">
        <v>8</v>
      </c>
      <c r="F147" s="38">
        <v>339</v>
      </c>
      <c r="G147" s="39">
        <v>20674</v>
      </c>
      <c r="H147" s="29">
        <v>3</v>
      </c>
      <c r="I147" s="29" t="s">
        <v>14</v>
      </c>
      <c r="J147" s="29" t="s">
        <v>15</v>
      </c>
      <c r="K147" s="29" t="s">
        <v>15</v>
      </c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4.4" x14ac:dyDescent="0.3">
      <c r="A148" s="29">
        <v>3571</v>
      </c>
      <c r="B148" s="2" t="s">
        <v>11</v>
      </c>
      <c r="C148" s="2" t="s">
        <v>12</v>
      </c>
      <c r="D148" s="2" t="s">
        <v>13</v>
      </c>
      <c r="E148" s="38">
        <v>12</v>
      </c>
      <c r="F148" s="38">
        <v>580</v>
      </c>
      <c r="G148" s="39">
        <v>23801</v>
      </c>
      <c r="H148" s="29">
        <v>4</v>
      </c>
      <c r="I148" s="29" t="s">
        <v>14</v>
      </c>
      <c r="J148" s="29" t="s">
        <v>14</v>
      </c>
      <c r="K148" s="29" t="s">
        <v>14</v>
      </c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4.4" x14ac:dyDescent="0.3">
      <c r="A149" s="29">
        <v>5013</v>
      </c>
      <c r="B149" s="2" t="s">
        <v>16</v>
      </c>
      <c r="C149" s="2" t="s">
        <v>17</v>
      </c>
      <c r="D149" s="2" t="s">
        <v>18</v>
      </c>
      <c r="E149" s="38">
        <v>10</v>
      </c>
      <c r="F149" s="38">
        <v>482</v>
      </c>
      <c r="G149" s="39">
        <v>20394</v>
      </c>
      <c r="H149" s="29">
        <v>1</v>
      </c>
      <c r="I149" s="29" t="s">
        <v>15</v>
      </c>
      <c r="J149" s="29" t="s">
        <v>14</v>
      </c>
      <c r="K149" s="29" t="s">
        <v>15</v>
      </c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4.4" x14ac:dyDescent="0.3">
      <c r="A150" s="29">
        <v>4898</v>
      </c>
      <c r="B150" s="2" t="s">
        <v>16</v>
      </c>
      <c r="C150" s="2" t="s">
        <v>17</v>
      </c>
      <c r="D150" s="2" t="s">
        <v>18</v>
      </c>
      <c r="E150" s="38">
        <v>8</v>
      </c>
      <c r="F150" s="38">
        <v>851</v>
      </c>
      <c r="G150" s="39">
        <v>31524</v>
      </c>
      <c r="H150" s="29">
        <v>7</v>
      </c>
      <c r="I150" s="29" t="s">
        <v>15</v>
      </c>
      <c r="J150" s="29" t="s">
        <v>14</v>
      </c>
      <c r="K150" s="29" t="s">
        <v>15</v>
      </c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4.4" x14ac:dyDescent="0.3">
      <c r="A151" s="29">
        <v>3912</v>
      </c>
      <c r="B151" s="2" t="s">
        <v>16</v>
      </c>
      <c r="C151" s="2" t="s">
        <v>17</v>
      </c>
      <c r="D151" s="2" t="s">
        <v>18</v>
      </c>
      <c r="E151" s="38">
        <v>14</v>
      </c>
      <c r="F151" s="38">
        <v>955</v>
      </c>
      <c r="G151" s="40">
        <v>33162</v>
      </c>
      <c r="H151" s="29">
        <v>2</v>
      </c>
      <c r="I151" s="29" t="s">
        <v>15</v>
      </c>
      <c r="J151" s="29" t="s">
        <v>15</v>
      </c>
      <c r="K151" s="29" t="s">
        <v>14</v>
      </c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4.4" x14ac:dyDescent="0.3">
      <c r="A152" s="29">
        <v>2523</v>
      </c>
      <c r="B152" s="2" t="s">
        <v>16</v>
      </c>
      <c r="C152" s="2" t="s">
        <v>17</v>
      </c>
      <c r="D152" s="2" t="s">
        <v>18</v>
      </c>
      <c r="E152" s="38">
        <v>11</v>
      </c>
      <c r="F152" s="38">
        <v>260</v>
      </c>
      <c r="G152" s="39">
        <v>33288</v>
      </c>
      <c r="H152" s="29">
        <v>8</v>
      </c>
      <c r="I152" s="29" t="s">
        <v>15</v>
      </c>
      <c r="J152" s="29" t="s">
        <v>15</v>
      </c>
      <c r="K152" s="29" t="s">
        <v>14</v>
      </c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4.4" x14ac:dyDescent="0.3">
      <c r="A153" s="29">
        <v>4620</v>
      </c>
      <c r="B153" s="2" t="s">
        <v>16</v>
      </c>
      <c r="C153" s="2" t="s">
        <v>17</v>
      </c>
      <c r="D153" s="2" t="s">
        <v>18</v>
      </c>
      <c r="E153" s="38">
        <v>2</v>
      </c>
      <c r="F153" s="38">
        <v>794</v>
      </c>
      <c r="G153" s="39">
        <v>32773</v>
      </c>
      <c r="H153" s="29">
        <v>6</v>
      </c>
      <c r="I153" s="29" t="s">
        <v>15</v>
      </c>
      <c r="J153" s="29" t="s">
        <v>14</v>
      </c>
      <c r="K153" s="29" t="s">
        <v>15</v>
      </c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4.4" x14ac:dyDescent="0.3">
      <c r="A154" s="29">
        <v>2420</v>
      </c>
      <c r="B154" s="2" t="s">
        <v>16</v>
      </c>
      <c r="C154" s="2" t="s">
        <v>17</v>
      </c>
      <c r="D154" s="2" t="s">
        <v>18</v>
      </c>
      <c r="E154" s="38">
        <v>3</v>
      </c>
      <c r="F154" s="38">
        <v>655</v>
      </c>
      <c r="G154" s="39">
        <v>24084</v>
      </c>
      <c r="H154" s="29">
        <v>1</v>
      </c>
      <c r="I154" s="29" t="s">
        <v>15</v>
      </c>
      <c r="J154" s="29" t="s">
        <v>14</v>
      </c>
      <c r="K154" s="29" t="s">
        <v>14</v>
      </c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4.4" x14ac:dyDescent="0.3">
      <c r="A155" s="29">
        <v>3582</v>
      </c>
      <c r="B155" s="2" t="s">
        <v>16</v>
      </c>
      <c r="C155" s="2" t="s">
        <v>17</v>
      </c>
      <c r="D155" s="2" t="s">
        <v>18</v>
      </c>
      <c r="E155" s="38">
        <v>12</v>
      </c>
      <c r="F155" s="38">
        <v>235</v>
      </c>
      <c r="G155" s="39">
        <v>32039</v>
      </c>
      <c r="H155" s="29">
        <v>5</v>
      </c>
      <c r="I155" s="29" t="s">
        <v>15</v>
      </c>
      <c r="J155" s="29" t="s">
        <v>14</v>
      </c>
      <c r="K155" s="29" t="s">
        <v>14</v>
      </c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4.4" x14ac:dyDescent="0.3">
      <c r="A156" s="29">
        <v>4545</v>
      </c>
      <c r="B156" s="2" t="s">
        <v>16</v>
      </c>
      <c r="C156" s="2" t="s">
        <v>17</v>
      </c>
      <c r="D156" s="2" t="s">
        <v>18</v>
      </c>
      <c r="E156" s="38">
        <v>7</v>
      </c>
      <c r="F156" s="38">
        <v>758</v>
      </c>
      <c r="G156" s="39">
        <v>22441</v>
      </c>
      <c r="H156" s="29">
        <v>10</v>
      </c>
      <c r="I156" s="29" t="s">
        <v>14</v>
      </c>
      <c r="J156" s="29" t="s">
        <v>14</v>
      </c>
      <c r="K156" s="29" t="s">
        <v>14</v>
      </c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4.4" x14ac:dyDescent="0.3">
      <c r="A157" s="29">
        <v>3579</v>
      </c>
      <c r="B157" s="2" t="s">
        <v>16</v>
      </c>
      <c r="C157" s="2" t="s">
        <v>17</v>
      </c>
      <c r="D157" s="2" t="s">
        <v>18</v>
      </c>
      <c r="E157" s="38">
        <v>1</v>
      </c>
      <c r="F157" s="38">
        <v>656</v>
      </c>
      <c r="G157" s="39">
        <v>27579</v>
      </c>
      <c r="H157" s="29">
        <v>10</v>
      </c>
      <c r="I157" s="29" t="s">
        <v>15</v>
      </c>
      <c r="J157" s="29" t="s">
        <v>15</v>
      </c>
      <c r="K157" s="29" t="s">
        <v>15</v>
      </c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4.4" x14ac:dyDescent="0.3">
      <c r="A158" s="29">
        <v>3552</v>
      </c>
      <c r="B158" s="2" t="s">
        <v>16</v>
      </c>
      <c r="C158" s="2" t="s">
        <v>17</v>
      </c>
      <c r="D158" s="2" t="s">
        <v>18</v>
      </c>
      <c r="E158" s="38">
        <v>11</v>
      </c>
      <c r="F158" s="38">
        <v>736</v>
      </c>
      <c r="G158" s="39">
        <v>30082</v>
      </c>
      <c r="H158" s="29">
        <v>10</v>
      </c>
      <c r="I158" s="29" t="s">
        <v>15</v>
      </c>
      <c r="J158" s="29" t="s">
        <v>15</v>
      </c>
      <c r="K158" s="29" t="s">
        <v>14</v>
      </c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4.4" x14ac:dyDescent="0.3">
      <c r="A159" s="29">
        <v>3620</v>
      </c>
      <c r="B159" s="2" t="s">
        <v>16</v>
      </c>
      <c r="C159" s="2" t="s">
        <v>17</v>
      </c>
      <c r="D159" s="2" t="s">
        <v>18</v>
      </c>
      <c r="E159" s="38">
        <v>1</v>
      </c>
      <c r="F159" s="38">
        <v>665</v>
      </c>
      <c r="G159" s="39">
        <v>30426</v>
      </c>
      <c r="H159" s="29">
        <v>3</v>
      </c>
      <c r="I159" s="29" t="s">
        <v>14</v>
      </c>
      <c r="J159" s="29" t="s">
        <v>15</v>
      </c>
      <c r="K159" s="29" t="s">
        <v>14</v>
      </c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4.4" x14ac:dyDescent="0.3">
      <c r="A160" s="29">
        <v>2482</v>
      </c>
      <c r="B160" s="2" t="s">
        <v>16</v>
      </c>
      <c r="C160" s="2" t="s">
        <v>17</v>
      </c>
      <c r="D160" s="2" t="s">
        <v>18</v>
      </c>
      <c r="E160" s="38">
        <v>9</v>
      </c>
      <c r="F160" s="38">
        <v>780</v>
      </c>
      <c r="G160" s="39">
        <v>33622</v>
      </c>
      <c r="H160" s="29">
        <v>9</v>
      </c>
      <c r="I160" s="29" t="s">
        <v>14</v>
      </c>
      <c r="J160" s="29" t="s">
        <v>15</v>
      </c>
      <c r="K160" s="29" t="s">
        <v>15</v>
      </c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4.4" x14ac:dyDescent="0.3">
      <c r="A161" s="29">
        <v>5112</v>
      </c>
      <c r="B161" s="2" t="s">
        <v>16</v>
      </c>
      <c r="C161" s="2" t="s">
        <v>17</v>
      </c>
      <c r="D161" s="2" t="s">
        <v>18</v>
      </c>
      <c r="E161" s="38">
        <v>9</v>
      </c>
      <c r="F161" s="38">
        <v>469</v>
      </c>
      <c r="G161" s="39">
        <v>21770</v>
      </c>
      <c r="H161" s="29">
        <v>3</v>
      </c>
      <c r="I161" s="29" t="s">
        <v>15</v>
      </c>
      <c r="J161" s="29" t="s">
        <v>15</v>
      </c>
      <c r="K161" s="29" t="s">
        <v>14</v>
      </c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4.4" x14ac:dyDescent="0.3">
      <c r="A162" s="29">
        <v>4398</v>
      </c>
      <c r="B162" s="2" t="s">
        <v>150</v>
      </c>
      <c r="C162" s="2" t="s">
        <v>151</v>
      </c>
      <c r="D162" s="2" t="s">
        <v>36</v>
      </c>
      <c r="E162" s="38">
        <v>7</v>
      </c>
      <c r="F162" s="38">
        <v>236</v>
      </c>
      <c r="G162" s="39">
        <v>23394</v>
      </c>
      <c r="H162" s="29">
        <v>10</v>
      </c>
      <c r="I162" s="29" t="s">
        <v>14</v>
      </c>
      <c r="J162" s="29" t="s">
        <v>15</v>
      </c>
      <c r="K162" s="29" t="s">
        <v>15</v>
      </c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4.4" x14ac:dyDescent="0.3">
      <c r="A163" s="29">
        <v>5180</v>
      </c>
      <c r="B163" s="2" t="s">
        <v>152</v>
      </c>
      <c r="C163" s="2" t="s">
        <v>20</v>
      </c>
      <c r="D163" s="2" t="s">
        <v>21</v>
      </c>
      <c r="E163" s="38">
        <v>7</v>
      </c>
      <c r="F163" s="38">
        <v>988</v>
      </c>
      <c r="G163" s="40">
        <v>32078</v>
      </c>
      <c r="H163" s="29">
        <v>8</v>
      </c>
      <c r="I163" s="29" t="s">
        <v>15</v>
      </c>
      <c r="J163" s="29" t="s">
        <v>15</v>
      </c>
      <c r="K163" s="29" t="s">
        <v>15</v>
      </c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4.4" x14ac:dyDescent="0.3">
      <c r="A164" s="29">
        <v>4511</v>
      </c>
      <c r="B164" s="2" t="s">
        <v>153</v>
      </c>
      <c r="C164" s="2" t="s">
        <v>122</v>
      </c>
      <c r="D164" s="2" t="s">
        <v>39</v>
      </c>
      <c r="E164" s="38">
        <v>1</v>
      </c>
      <c r="F164" s="38">
        <v>585</v>
      </c>
      <c r="G164" s="39">
        <v>22674</v>
      </c>
      <c r="H164" s="29">
        <v>3</v>
      </c>
      <c r="I164" s="29" t="s">
        <v>14</v>
      </c>
      <c r="J164" s="29" t="s">
        <v>14</v>
      </c>
      <c r="K164" s="29" t="s">
        <v>15</v>
      </c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4.4" x14ac:dyDescent="0.3">
      <c r="A165" s="29">
        <v>5255</v>
      </c>
      <c r="B165" s="2" t="s">
        <v>154</v>
      </c>
      <c r="C165" s="2" t="s">
        <v>155</v>
      </c>
      <c r="D165" s="2" t="s">
        <v>93</v>
      </c>
      <c r="E165" s="38">
        <v>4</v>
      </c>
      <c r="F165" s="38">
        <v>375</v>
      </c>
      <c r="G165" s="39">
        <v>25006</v>
      </c>
      <c r="H165" s="29">
        <v>1</v>
      </c>
      <c r="I165" s="29" t="s">
        <v>14</v>
      </c>
      <c r="J165" s="29" t="s">
        <v>15</v>
      </c>
      <c r="K165" s="29" t="s">
        <v>15</v>
      </c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4.4" x14ac:dyDescent="0.3">
      <c r="A166" s="29">
        <v>3631</v>
      </c>
      <c r="B166" s="2" t="s">
        <v>156</v>
      </c>
      <c r="C166" s="2" t="s">
        <v>12</v>
      </c>
      <c r="D166" s="2" t="s">
        <v>13</v>
      </c>
      <c r="E166" s="38">
        <v>5</v>
      </c>
      <c r="F166" s="38">
        <v>960</v>
      </c>
      <c r="G166" s="40">
        <v>29146</v>
      </c>
      <c r="H166" s="29">
        <v>3</v>
      </c>
      <c r="I166" s="29" t="s">
        <v>15</v>
      </c>
      <c r="J166" s="29" t="s">
        <v>15</v>
      </c>
      <c r="K166" s="29" t="s">
        <v>15</v>
      </c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4.4" x14ac:dyDescent="0.3">
      <c r="A167" s="29">
        <v>4382</v>
      </c>
      <c r="B167" s="2" t="s">
        <v>157</v>
      </c>
      <c r="C167" s="2" t="s">
        <v>84</v>
      </c>
      <c r="D167" s="2" t="s">
        <v>21</v>
      </c>
      <c r="E167" s="38">
        <v>3</v>
      </c>
      <c r="F167" s="38">
        <v>372</v>
      </c>
      <c r="G167" s="39">
        <v>30426</v>
      </c>
      <c r="H167" s="29">
        <v>5</v>
      </c>
      <c r="I167" s="29" t="s">
        <v>14</v>
      </c>
      <c r="J167" s="29" t="s">
        <v>14</v>
      </c>
      <c r="K167" s="29" t="s">
        <v>15</v>
      </c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4.4" x14ac:dyDescent="0.3">
      <c r="A168" s="29">
        <v>2505</v>
      </c>
      <c r="B168" s="2" t="s">
        <v>158</v>
      </c>
      <c r="C168" s="2" t="s">
        <v>41</v>
      </c>
      <c r="D168" s="2" t="s">
        <v>27</v>
      </c>
      <c r="E168" s="38">
        <v>1</v>
      </c>
      <c r="F168" s="38">
        <v>642</v>
      </c>
      <c r="G168" s="39">
        <v>28682</v>
      </c>
      <c r="H168" s="29">
        <v>3</v>
      </c>
      <c r="I168" s="29" t="s">
        <v>15</v>
      </c>
      <c r="J168" s="29" t="s">
        <v>14</v>
      </c>
      <c r="K168" s="29" t="s">
        <v>15</v>
      </c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4.4" x14ac:dyDescent="0.3">
      <c r="A169" s="29">
        <v>4655</v>
      </c>
      <c r="B169" s="2" t="s">
        <v>159</v>
      </c>
      <c r="C169" s="2" t="s">
        <v>160</v>
      </c>
      <c r="D169" s="2" t="s">
        <v>44</v>
      </c>
      <c r="E169" s="38">
        <v>4</v>
      </c>
      <c r="F169" s="38">
        <v>573</v>
      </c>
      <c r="G169" s="39">
        <v>30530</v>
      </c>
      <c r="H169" s="29">
        <v>7</v>
      </c>
      <c r="I169" s="29" t="s">
        <v>15</v>
      </c>
      <c r="J169" s="29" t="s">
        <v>15</v>
      </c>
      <c r="K169" s="29" t="s">
        <v>15</v>
      </c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4.4" x14ac:dyDescent="0.3">
      <c r="A170" s="29">
        <v>5131</v>
      </c>
      <c r="B170" s="2" t="s">
        <v>161</v>
      </c>
      <c r="C170" s="2" t="s">
        <v>12</v>
      </c>
      <c r="D170" s="2" t="s">
        <v>13</v>
      </c>
      <c r="E170" s="38">
        <v>12</v>
      </c>
      <c r="F170" s="38">
        <v>184</v>
      </c>
      <c r="G170" s="39">
        <v>20337</v>
      </c>
      <c r="H170" s="29">
        <v>2</v>
      </c>
      <c r="I170" s="29" t="s">
        <v>14</v>
      </c>
      <c r="J170" s="29" t="s">
        <v>14</v>
      </c>
      <c r="K170" s="29" t="s">
        <v>14</v>
      </c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4.4" x14ac:dyDescent="0.3">
      <c r="A171" s="29">
        <v>4918</v>
      </c>
      <c r="B171" s="2" t="s">
        <v>162</v>
      </c>
      <c r="C171" s="2" t="s">
        <v>163</v>
      </c>
      <c r="D171" s="2" t="s">
        <v>18</v>
      </c>
      <c r="E171" s="38">
        <v>1</v>
      </c>
      <c r="F171" s="38">
        <v>883</v>
      </c>
      <c r="G171" s="39">
        <v>20153</v>
      </c>
      <c r="H171" s="29">
        <v>8</v>
      </c>
      <c r="I171" s="29" t="s">
        <v>15</v>
      </c>
      <c r="J171" s="29" t="s">
        <v>15</v>
      </c>
      <c r="K171" s="29" t="s">
        <v>15</v>
      </c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4.4" x14ac:dyDescent="0.3">
      <c r="A172" s="29">
        <v>3511</v>
      </c>
      <c r="B172" s="2" t="s">
        <v>164</v>
      </c>
      <c r="C172" s="2" t="s">
        <v>165</v>
      </c>
      <c r="D172" s="2" t="s">
        <v>53</v>
      </c>
      <c r="E172" s="38">
        <v>3</v>
      </c>
      <c r="F172" s="38">
        <v>670</v>
      </c>
      <c r="G172" s="39">
        <v>27041</v>
      </c>
      <c r="H172" s="29">
        <v>2</v>
      </c>
      <c r="I172" s="29" t="s">
        <v>15</v>
      </c>
      <c r="J172" s="29" t="s">
        <v>14</v>
      </c>
      <c r="K172" s="29" t="s">
        <v>14</v>
      </c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4.4" x14ac:dyDescent="0.3">
      <c r="A173" s="29">
        <v>5025</v>
      </c>
      <c r="B173" s="2" t="s">
        <v>166</v>
      </c>
      <c r="C173" s="2" t="s">
        <v>167</v>
      </c>
      <c r="D173" s="2" t="s">
        <v>21</v>
      </c>
      <c r="E173" s="38">
        <v>9</v>
      </c>
      <c r="F173" s="38">
        <v>287</v>
      </c>
      <c r="G173" s="40">
        <v>28839</v>
      </c>
      <c r="H173" s="29">
        <v>7</v>
      </c>
      <c r="I173" s="29" t="s">
        <v>14</v>
      </c>
      <c r="J173" s="29" t="s">
        <v>14</v>
      </c>
      <c r="K173" s="29" t="s">
        <v>15</v>
      </c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4.4" x14ac:dyDescent="0.3">
      <c r="A174" s="29">
        <v>2987</v>
      </c>
      <c r="B174" s="2" t="s">
        <v>168</v>
      </c>
      <c r="C174" s="2" t="s">
        <v>92</v>
      </c>
      <c r="D174" s="2" t="s">
        <v>93</v>
      </c>
      <c r="E174" s="38">
        <v>1</v>
      </c>
      <c r="F174" s="38">
        <v>619</v>
      </c>
      <c r="G174" s="39">
        <v>21987</v>
      </c>
      <c r="H174" s="29">
        <v>9</v>
      </c>
      <c r="I174" s="29" t="s">
        <v>14</v>
      </c>
      <c r="J174" s="29" t="s">
        <v>15</v>
      </c>
      <c r="K174" s="29" t="s">
        <v>15</v>
      </c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4.4" x14ac:dyDescent="0.3">
      <c r="A175" s="29">
        <v>2495</v>
      </c>
      <c r="B175" s="2" t="s">
        <v>169</v>
      </c>
      <c r="C175" s="2" t="s">
        <v>170</v>
      </c>
      <c r="D175" s="2" t="s">
        <v>27</v>
      </c>
      <c r="E175" s="38">
        <v>9</v>
      </c>
      <c r="F175" s="38">
        <v>999</v>
      </c>
      <c r="G175" s="39">
        <v>25403</v>
      </c>
      <c r="H175" s="29">
        <v>4</v>
      </c>
      <c r="I175" s="29" t="s">
        <v>15</v>
      </c>
      <c r="J175" s="29" t="s">
        <v>14</v>
      </c>
      <c r="K175" s="29" t="s">
        <v>15</v>
      </c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4.4" x14ac:dyDescent="0.3">
      <c r="A176" s="29">
        <v>3883</v>
      </c>
      <c r="B176" s="2" t="s">
        <v>171</v>
      </c>
      <c r="C176" s="2" t="s">
        <v>172</v>
      </c>
      <c r="D176" s="2" t="s">
        <v>118</v>
      </c>
      <c r="E176" s="38">
        <v>14</v>
      </c>
      <c r="F176" s="38">
        <v>240</v>
      </c>
      <c r="G176" s="39">
        <v>21799</v>
      </c>
      <c r="H176" s="29">
        <v>7</v>
      </c>
      <c r="I176" s="29" t="s">
        <v>14</v>
      </c>
      <c r="J176" s="29" t="s">
        <v>15</v>
      </c>
      <c r="K176" s="29" t="s">
        <v>14</v>
      </c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4.4" x14ac:dyDescent="0.3">
      <c r="A177" s="29">
        <v>4632</v>
      </c>
      <c r="B177" s="2" t="s">
        <v>173</v>
      </c>
      <c r="C177" s="2" t="s">
        <v>84</v>
      </c>
      <c r="D177" s="2" t="s">
        <v>21</v>
      </c>
      <c r="E177" s="38">
        <v>10</v>
      </c>
      <c r="F177" s="38">
        <v>943</v>
      </c>
      <c r="G177" s="39">
        <v>29817</v>
      </c>
      <c r="H177" s="29">
        <v>5</v>
      </c>
      <c r="I177" s="29" t="s">
        <v>14</v>
      </c>
      <c r="J177" s="29" t="s">
        <v>15</v>
      </c>
      <c r="K177" s="29" t="s">
        <v>15</v>
      </c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4.4" x14ac:dyDescent="0.3">
      <c r="A178" s="29">
        <v>3676</v>
      </c>
      <c r="B178" s="2" t="s">
        <v>174</v>
      </c>
      <c r="C178" s="2" t="s">
        <v>175</v>
      </c>
      <c r="D178" s="2" t="s">
        <v>176</v>
      </c>
      <c r="E178" s="38">
        <v>13</v>
      </c>
      <c r="F178" s="38">
        <v>232</v>
      </c>
      <c r="G178" s="39">
        <v>20520</v>
      </c>
      <c r="H178" s="29">
        <v>9</v>
      </c>
      <c r="I178" s="29" t="s">
        <v>14</v>
      </c>
      <c r="J178" s="29" t="s">
        <v>14</v>
      </c>
      <c r="K178" s="29" t="s">
        <v>14</v>
      </c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4.4" x14ac:dyDescent="0.3">
      <c r="A179" s="29">
        <v>5079</v>
      </c>
      <c r="B179" s="2" t="s">
        <v>177</v>
      </c>
      <c r="C179" s="2" t="s">
        <v>84</v>
      </c>
      <c r="D179" s="2" t="s">
        <v>21</v>
      </c>
      <c r="E179" s="38">
        <v>5</v>
      </c>
      <c r="F179" s="38">
        <v>748</v>
      </c>
      <c r="G179" s="39">
        <v>22174</v>
      </c>
      <c r="H179" s="29">
        <v>8</v>
      </c>
      <c r="I179" s="29" t="s">
        <v>15</v>
      </c>
      <c r="J179" s="29" t="s">
        <v>15</v>
      </c>
      <c r="K179" s="29" t="s">
        <v>15</v>
      </c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4.4" x14ac:dyDescent="0.3">
      <c r="A180" s="29">
        <v>3286</v>
      </c>
      <c r="B180" s="2" t="s">
        <v>178</v>
      </c>
      <c r="C180" s="2" t="s">
        <v>20</v>
      </c>
      <c r="D180" s="2" t="s">
        <v>21</v>
      </c>
      <c r="E180" s="38">
        <v>11</v>
      </c>
      <c r="F180" s="38">
        <v>890</v>
      </c>
      <c r="G180" s="39">
        <v>26141</v>
      </c>
      <c r="H180" s="29">
        <v>8</v>
      </c>
      <c r="I180" s="29" t="s">
        <v>14</v>
      </c>
      <c r="J180" s="29" t="s">
        <v>15</v>
      </c>
      <c r="K180" s="29" t="s">
        <v>15</v>
      </c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4.4" x14ac:dyDescent="0.3">
      <c r="A181" s="29">
        <v>4885</v>
      </c>
      <c r="B181" s="2" t="s">
        <v>179</v>
      </c>
      <c r="C181" s="2" t="s">
        <v>17</v>
      </c>
      <c r="D181" s="2" t="s">
        <v>18</v>
      </c>
      <c r="E181" s="38">
        <v>10</v>
      </c>
      <c r="F181" s="38">
        <v>832</v>
      </c>
      <c r="G181" s="40">
        <v>25520</v>
      </c>
      <c r="H181" s="29">
        <v>4</v>
      </c>
      <c r="I181" s="29" t="s">
        <v>14</v>
      </c>
      <c r="J181" s="29" t="s">
        <v>14</v>
      </c>
      <c r="K181" s="29" t="s">
        <v>15</v>
      </c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4.4" x14ac:dyDescent="0.3">
      <c r="A182" s="29">
        <v>4936</v>
      </c>
      <c r="B182" s="2" t="s">
        <v>180</v>
      </c>
      <c r="C182" s="2" t="s">
        <v>43</v>
      </c>
      <c r="D182" s="2" t="s">
        <v>44</v>
      </c>
      <c r="E182" s="38">
        <v>3</v>
      </c>
      <c r="F182" s="38">
        <v>570</v>
      </c>
      <c r="G182" s="39">
        <v>32326</v>
      </c>
      <c r="H182" s="29">
        <v>5</v>
      </c>
      <c r="I182" s="29" t="s">
        <v>15</v>
      </c>
      <c r="J182" s="29" t="s">
        <v>14</v>
      </c>
      <c r="K182" s="29" t="s">
        <v>14</v>
      </c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4.4" x14ac:dyDescent="0.3">
      <c r="A183" s="29">
        <v>2419</v>
      </c>
      <c r="B183" s="2" t="s">
        <v>181</v>
      </c>
      <c r="C183" s="2" t="s">
        <v>35</v>
      </c>
      <c r="D183" s="2" t="s">
        <v>36</v>
      </c>
      <c r="E183" s="38">
        <v>14</v>
      </c>
      <c r="F183" s="38">
        <v>13</v>
      </c>
      <c r="G183" s="39">
        <v>20899</v>
      </c>
      <c r="H183" s="29">
        <v>4</v>
      </c>
      <c r="I183" s="29" t="s">
        <v>14</v>
      </c>
      <c r="J183" s="29" t="s">
        <v>15</v>
      </c>
      <c r="K183" s="29" t="s">
        <v>15</v>
      </c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4.4" x14ac:dyDescent="0.3">
      <c r="A184" s="29">
        <v>4966</v>
      </c>
      <c r="B184" s="2" t="s">
        <v>182</v>
      </c>
      <c r="C184" s="2" t="s">
        <v>23</v>
      </c>
      <c r="D184" s="2" t="s">
        <v>24</v>
      </c>
      <c r="E184" s="38">
        <v>2</v>
      </c>
      <c r="F184" s="38">
        <v>921</v>
      </c>
      <c r="G184" s="39">
        <v>29222</v>
      </c>
      <c r="H184" s="29">
        <v>4</v>
      </c>
      <c r="I184" s="29" t="s">
        <v>15</v>
      </c>
      <c r="J184" s="29" t="s">
        <v>14</v>
      </c>
      <c r="K184" s="29" t="s">
        <v>15</v>
      </c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4.4" x14ac:dyDescent="0.3">
      <c r="A185" s="29">
        <v>3192</v>
      </c>
      <c r="B185" s="2" t="s">
        <v>183</v>
      </c>
      <c r="C185" s="2" t="s">
        <v>57</v>
      </c>
      <c r="D185" s="2" t="s">
        <v>39</v>
      </c>
      <c r="E185" s="38">
        <v>12</v>
      </c>
      <c r="F185" s="38">
        <v>845</v>
      </c>
      <c r="G185" s="39">
        <v>33444</v>
      </c>
      <c r="H185" s="29">
        <v>6</v>
      </c>
      <c r="I185" s="29" t="s">
        <v>15</v>
      </c>
      <c r="J185" s="29" t="s">
        <v>14</v>
      </c>
      <c r="K185" s="29" t="s">
        <v>15</v>
      </c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4.4" x14ac:dyDescent="0.3">
      <c r="A186" s="29">
        <v>4597</v>
      </c>
      <c r="B186" s="2" t="s">
        <v>184</v>
      </c>
      <c r="C186" s="2" t="s">
        <v>38</v>
      </c>
      <c r="D186" s="2" t="s">
        <v>39</v>
      </c>
      <c r="E186" s="38">
        <v>8</v>
      </c>
      <c r="F186" s="38">
        <v>713</v>
      </c>
      <c r="G186" s="39">
        <v>21610</v>
      </c>
      <c r="H186" s="29">
        <v>10</v>
      </c>
      <c r="I186" s="29" t="s">
        <v>15</v>
      </c>
      <c r="J186" s="29" t="s">
        <v>14</v>
      </c>
      <c r="K186" s="29" t="s">
        <v>15</v>
      </c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4.4" x14ac:dyDescent="0.3">
      <c r="A187" s="29">
        <v>4894</v>
      </c>
      <c r="B187" s="2" t="s">
        <v>185</v>
      </c>
      <c r="C187" s="2" t="s">
        <v>23</v>
      </c>
      <c r="D187" s="2" t="s">
        <v>24</v>
      </c>
      <c r="E187" s="38">
        <v>6</v>
      </c>
      <c r="F187" s="38">
        <v>387</v>
      </c>
      <c r="G187" s="39">
        <v>27818</v>
      </c>
      <c r="H187" s="29">
        <v>7</v>
      </c>
      <c r="I187" s="29" t="s">
        <v>15</v>
      </c>
      <c r="J187" s="29" t="s">
        <v>15</v>
      </c>
      <c r="K187" s="29" t="s">
        <v>15</v>
      </c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4.4" x14ac:dyDescent="0.3">
      <c r="A188" s="29">
        <v>4105</v>
      </c>
      <c r="B188" s="2" t="s">
        <v>186</v>
      </c>
      <c r="C188" s="2" t="s">
        <v>41</v>
      </c>
      <c r="D188" s="2" t="s">
        <v>27</v>
      </c>
      <c r="E188" s="38">
        <v>12</v>
      </c>
      <c r="F188" s="38">
        <v>518</v>
      </c>
      <c r="G188" s="40">
        <v>24029</v>
      </c>
      <c r="H188" s="29">
        <v>3</v>
      </c>
      <c r="I188" s="29" t="s">
        <v>15</v>
      </c>
      <c r="J188" s="29" t="s">
        <v>14</v>
      </c>
      <c r="K188" s="29" t="s">
        <v>15</v>
      </c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4.4" x14ac:dyDescent="0.3">
      <c r="A189" s="29">
        <v>2551</v>
      </c>
      <c r="B189" s="2" t="s">
        <v>187</v>
      </c>
      <c r="C189" s="2" t="s">
        <v>41</v>
      </c>
      <c r="D189" s="2" t="s">
        <v>27</v>
      </c>
      <c r="E189" s="38">
        <v>13</v>
      </c>
      <c r="F189" s="38">
        <v>20</v>
      </c>
      <c r="G189" s="39">
        <v>34817</v>
      </c>
      <c r="H189" s="29">
        <v>5</v>
      </c>
      <c r="I189" s="29" t="s">
        <v>15</v>
      </c>
      <c r="J189" s="29" t="s">
        <v>14</v>
      </c>
      <c r="K189" s="29" t="s">
        <v>15</v>
      </c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4.4" x14ac:dyDescent="0.3">
      <c r="A190" s="29">
        <v>4502</v>
      </c>
      <c r="B190" s="2" t="s">
        <v>188</v>
      </c>
      <c r="C190" s="2" t="s">
        <v>23</v>
      </c>
      <c r="D190" s="2" t="s">
        <v>24</v>
      </c>
      <c r="E190" s="38">
        <v>15</v>
      </c>
      <c r="F190" s="38">
        <v>397</v>
      </c>
      <c r="G190" s="40">
        <v>22972</v>
      </c>
      <c r="H190" s="29">
        <v>3</v>
      </c>
      <c r="I190" s="29" t="s">
        <v>15</v>
      </c>
      <c r="J190" s="29" t="s">
        <v>15</v>
      </c>
      <c r="K190" s="29" t="s">
        <v>14</v>
      </c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4.4" x14ac:dyDescent="0.3">
      <c r="A191" s="29">
        <v>2838</v>
      </c>
      <c r="B191" s="2" t="s">
        <v>189</v>
      </c>
      <c r="C191" s="2" t="s">
        <v>190</v>
      </c>
      <c r="D191" s="2" t="s">
        <v>18</v>
      </c>
      <c r="E191" s="38">
        <v>3</v>
      </c>
      <c r="F191" s="38">
        <v>804</v>
      </c>
      <c r="G191" s="39">
        <v>25342</v>
      </c>
      <c r="H191" s="29">
        <v>3</v>
      </c>
      <c r="I191" s="29" t="s">
        <v>15</v>
      </c>
      <c r="J191" s="29" t="s">
        <v>14</v>
      </c>
      <c r="K191" s="29" t="s">
        <v>14</v>
      </c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4.4" x14ac:dyDescent="0.3">
      <c r="A192" s="29">
        <v>4290</v>
      </c>
      <c r="B192" s="2" t="s">
        <v>191</v>
      </c>
      <c r="C192" s="2" t="s">
        <v>172</v>
      </c>
      <c r="D192" s="2" t="s">
        <v>118</v>
      </c>
      <c r="E192" s="38">
        <v>1</v>
      </c>
      <c r="F192" s="38">
        <v>83</v>
      </c>
      <c r="G192" s="40">
        <v>25529</v>
      </c>
      <c r="H192" s="29">
        <v>9</v>
      </c>
      <c r="I192" s="29" t="s">
        <v>14</v>
      </c>
      <c r="J192" s="29" t="s">
        <v>15</v>
      </c>
      <c r="K192" s="29" t="s">
        <v>14</v>
      </c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4.4" x14ac:dyDescent="0.3">
      <c r="A193" s="29">
        <v>2899</v>
      </c>
      <c r="B193" s="2" t="s">
        <v>192</v>
      </c>
      <c r="C193" s="2" t="s">
        <v>193</v>
      </c>
      <c r="D193" s="2" t="s">
        <v>13</v>
      </c>
      <c r="E193" s="38">
        <v>4</v>
      </c>
      <c r="F193" s="38">
        <v>23</v>
      </c>
      <c r="G193" s="40">
        <v>25885</v>
      </c>
      <c r="H193" s="29">
        <v>6</v>
      </c>
      <c r="I193" s="29" t="s">
        <v>15</v>
      </c>
      <c r="J193" s="29" t="s">
        <v>15</v>
      </c>
      <c r="K193" s="29" t="s">
        <v>14</v>
      </c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4.4" x14ac:dyDescent="0.3">
      <c r="A194" s="29">
        <v>4152</v>
      </c>
      <c r="B194" s="2" t="s">
        <v>194</v>
      </c>
      <c r="C194" s="2" t="s">
        <v>195</v>
      </c>
      <c r="D194" s="2" t="s">
        <v>18</v>
      </c>
      <c r="E194" s="38">
        <v>4</v>
      </c>
      <c r="F194" s="38">
        <v>869</v>
      </c>
      <c r="G194" s="39">
        <v>33003</v>
      </c>
      <c r="H194" s="29">
        <v>1</v>
      </c>
      <c r="I194" s="29" t="s">
        <v>14</v>
      </c>
      <c r="J194" s="29" t="s">
        <v>15</v>
      </c>
      <c r="K194" s="29" t="s">
        <v>15</v>
      </c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4.4" x14ac:dyDescent="0.3">
      <c r="A195" s="29">
        <v>2514</v>
      </c>
      <c r="B195" s="2" t="s">
        <v>196</v>
      </c>
      <c r="C195" s="2" t="s">
        <v>38</v>
      </c>
      <c r="D195" s="2" t="s">
        <v>39</v>
      </c>
      <c r="E195" s="38">
        <v>3</v>
      </c>
      <c r="F195" s="38">
        <v>776</v>
      </c>
      <c r="G195" s="39">
        <v>30815</v>
      </c>
      <c r="H195" s="29">
        <v>3</v>
      </c>
      <c r="I195" s="29" t="s">
        <v>15</v>
      </c>
      <c r="J195" s="29" t="s">
        <v>15</v>
      </c>
      <c r="K195" s="29" t="s">
        <v>15</v>
      </c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4.4" x14ac:dyDescent="0.3">
      <c r="A196" s="29">
        <v>4602</v>
      </c>
      <c r="B196" s="2" t="s">
        <v>197</v>
      </c>
      <c r="C196" s="2" t="s">
        <v>35</v>
      </c>
      <c r="D196" s="2" t="s">
        <v>36</v>
      </c>
      <c r="E196" s="38">
        <v>4</v>
      </c>
      <c r="F196" s="38">
        <v>362</v>
      </c>
      <c r="G196" s="39">
        <v>20831</v>
      </c>
      <c r="H196" s="29">
        <v>10</v>
      </c>
      <c r="I196" s="29" t="s">
        <v>15</v>
      </c>
      <c r="J196" s="29" t="s">
        <v>15</v>
      </c>
      <c r="K196" s="29" t="s">
        <v>15</v>
      </c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4.4" x14ac:dyDescent="0.3">
      <c r="A197" s="29">
        <v>3184</v>
      </c>
      <c r="B197" s="2" t="s">
        <v>198</v>
      </c>
      <c r="C197" s="2" t="s">
        <v>17</v>
      </c>
      <c r="D197" s="2" t="s">
        <v>18</v>
      </c>
      <c r="E197" s="38">
        <v>13</v>
      </c>
      <c r="F197" s="38">
        <v>655</v>
      </c>
      <c r="G197" s="40">
        <v>24041</v>
      </c>
      <c r="H197" s="29">
        <v>6</v>
      </c>
      <c r="I197" s="29" t="s">
        <v>15</v>
      </c>
      <c r="J197" s="29" t="s">
        <v>15</v>
      </c>
      <c r="K197" s="29" t="s">
        <v>14</v>
      </c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4.4" x14ac:dyDescent="0.3">
      <c r="A198" s="29">
        <v>2646</v>
      </c>
      <c r="B198" s="2" t="s">
        <v>199</v>
      </c>
      <c r="C198" s="2" t="s">
        <v>23</v>
      </c>
      <c r="D198" s="2" t="s">
        <v>24</v>
      </c>
      <c r="E198" s="38">
        <v>4</v>
      </c>
      <c r="F198" s="38">
        <v>319</v>
      </c>
      <c r="G198" s="39">
        <v>29757</v>
      </c>
      <c r="H198" s="29">
        <v>2</v>
      </c>
      <c r="I198" s="29" t="s">
        <v>14</v>
      </c>
      <c r="J198" s="29" t="s">
        <v>15</v>
      </c>
      <c r="K198" s="29" t="s">
        <v>15</v>
      </c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4.4" x14ac:dyDescent="0.3">
      <c r="A199" s="29">
        <v>2765</v>
      </c>
      <c r="B199" s="2" t="s">
        <v>200</v>
      </c>
      <c r="C199" s="2" t="s">
        <v>201</v>
      </c>
      <c r="D199" s="2" t="s">
        <v>13</v>
      </c>
      <c r="E199" s="38">
        <v>7</v>
      </c>
      <c r="F199" s="38">
        <v>645</v>
      </c>
      <c r="G199" s="39">
        <v>21991</v>
      </c>
      <c r="H199" s="29">
        <v>9</v>
      </c>
      <c r="I199" s="29" t="s">
        <v>15</v>
      </c>
      <c r="J199" s="29" t="s">
        <v>15</v>
      </c>
      <c r="K199" s="29" t="s">
        <v>14</v>
      </c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4.4" x14ac:dyDescent="0.3">
      <c r="A200" s="29">
        <v>2371</v>
      </c>
      <c r="B200" s="2" t="s">
        <v>202</v>
      </c>
      <c r="C200" s="2" t="s">
        <v>17</v>
      </c>
      <c r="D200" s="2" t="s">
        <v>18</v>
      </c>
      <c r="E200" s="38">
        <v>12</v>
      </c>
      <c r="F200" s="38">
        <v>66</v>
      </c>
      <c r="G200" s="39">
        <v>31954</v>
      </c>
      <c r="H200" s="29">
        <v>8</v>
      </c>
      <c r="I200" s="29" t="s">
        <v>14</v>
      </c>
      <c r="J200" s="29" t="s">
        <v>14</v>
      </c>
      <c r="K200" s="29" t="s">
        <v>15</v>
      </c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4.4" x14ac:dyDescent="0.3">
      <c r="A201" s="29">
        <v>3819</v>
      </c>
      <c r="B201" s="2" t="s">
        <v>203</v>
      </c>
      <c r="C201" s="2" t="s">
        <v>35</v>
      </c>
      <c r="D201" s="2" t="s">
        <v>36</v>
      </c>
      <c r="E201" s="38">
        <v>15</v>
      </c>
      <c r="F201" s="38">
        <v>118</v>
      </c>
      <c r="G201" s="39">
        <v>26305</v>
      </c>
      <c r="H201" s="29">
        <v>6</v>
      </c>
      <c r="I201" s="29" t="s">
        <v>15</v>
      </c>
      <c r="J201" s="29" t="s">
        <v>15</v>
      </c>
      <c r="K201" s="29" t="s">
        <v>15</v>
      </c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4.4" x14ac:dyDescent="0.3">
      <c r="A202" s="29">
        <v>4007</v>
      </c>
      <c r="B202" s="2" t="s">
        <v>204</v>
      </c>
      <c r="C202" s="2" t="s">
        <v>12</v>
      </c>
      <c r="D202" s="2" t="s">
        <v>13</v>
      </c>
      <c r="E202" s="38">
        <v>4</v>
      </c>
      <c r="F202" s="38">
        <v>680</v>
      </c>
      <c r="G202" s="39">
        <v>34218</v>
      </c>
      <c r="H202" s="29">
        <v>1</v>
      </c>
      <c r="I202" s="29" t="s">
        <v>15</v>
      </c>
      <c r="J202" s="29" t="s">
        <v>14</v>
      </c>
      <c r="K202" s="29" t="s">
        <v>14</v>
      </c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4.4" x14ac:dyDescent="0.3">
      <c r="A203" s="29">
        <v>4012</v>
      </c>
      <c r="B203" s="2" t="s">
        <v>205</v>
      </c>
      <c r="C203" s="2" t="s">
        <v>20</v>
      </c>
      <c r="D203" s="2" t="s">
        <v>21</v>
      </c>
      <c r="E203" s="38">
        <v>2</v>
      </c>
      <c r="F203" s="38">
        <v>130</v>
      </c>
      <c r="G203" s="39">
        <v>22034</v>
      </c>
      <c r="H203" s="29">
        <v>2</v>
      </c>
      <c r="I203" s="29" t="s">
        <v>15</v>
      </c>
      <c r="J203" s="29" t="s">
        <v>15</v>
      </c>
      <c r="K203" s="29" t="s">
        <v>14</v>
      </c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4.4" x14ac:dyDescent="0.3">
      <c r="A204" s="29">
        <v>4855</v>
      </c>
      <c r="B204" s="2" t="s">
        <v>206</v>
      </c>
      <c r="C204" s="2" t="s">
        <v>207</v>
      </c>
      <c r="D204" s="2" t="s">
        <v>24</v>
      </c>
      <c r="E204" s="38">
        <v>5</v>
      </c>
      <c r="F204" s="38">
        <v>575</v>
      </c>
      <c r="G204" s="39">
        <v>24256</v>
      </c>
      <c r="H204" s="29">
        <v>9</v>
      </c>
      <c r="I204" s="29" t="s">
        <v>14</v>
      </c>
      <c r="J204" s="29" t="s">
        <v>15</v>
      </c>
      <c r="K204" s="29" t="s">
        <v>15</v>
      </c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4.4" x14ac:dyDescent="0.3">
      <c r="A205" s="29">
        <v>5233</v>
      </c>
      <c r="B205" s="2" t="s">
        <v>208</v>
      </c>
      <c r="C205" s="2" t="s">
        <v>147</v>
      </c>
      <c r="D205" s="2" t="s">
        <v>36</v>
      </c>
      <c r="E205" s="38">
        <v>13</v>
      </c>
      <c r="F205" s="38">
        <v>537</v>
      </c>
      <c r="G205" s="39">
        <v>21381</v>
      </c>
      <c r="H205" s="29">
        <v>3</v>
      </c>
      <c r="I205" s="29" t="s">
        <v>15</v>
      </c>
      <c r="J205" s="29" t="s">
        <v>15</v>
      </c>
      <c r="K205" s="29" t="s">
        <v>14</v>
      </c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4.4" x14ac:dyDescent="0.3">
      <c r="A206" s="29">
        <v>3910</v>
      </c>
      <c r="B206" s="2" t="s">
        <v>209</v>
      </c>
      <c r="C206" s="2" t="s">
        <v>170</v>
      </c>
      <c r="D206" s="2" t="s">
        <v>27</v>
      </c>
      <c r="E206" s="38">
        <v>12</v>
      </c>
      <c r="F206" s="38">
        <v>167</v>
      </c>
      <c r="G206" s="39">
        <v>32186</v>
      </c>
      <c r="H206" s="29">
        <v>1</v>
      </c>
      <c r="I206" s="29" t="s">
        <v>15</v>
      </c>
      <c r="J206" s="29" t="s">
        <v>14</v>
      </c>
      <c r="K206" s="29" t="s">
        <v>14</v>
      </c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4.4" x14ac:dyDescent="0.3">
      <c r="A207" s="29">
        <v>2469</v>
      </c>
      <c r="B207" s="2" t="s">
        <v>210</v>
      </c>
      <c r="C207" s="2" t="s">
        <v>84</v>
      </c>
      <c r="D207" s="2" t="s">
        <v>21</v>
      </c>
      <c r="E207" s="38">
        <v>15</v>
      </c>
      <c r="F207" s="38">
        <v>152</v>
      </c>
      <c r="G207" s="39">
        <v>20349</v>
      </c>
      <c r="H207" s="29">
        <v>3</v>
      </c>
      <c r="I207" s="29" t="s">
        <v>15</v>
      </c>
      <c r="J207" s="29" t="s">
        <v>15</v>
      </c>
      <c r="K207" s="29" t="s">
        <v>15</v>
      </c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4.4" x14ac:dyDescent="0.3">
      <c r="A208" s="29">
        <v>4554</v>
      </c>
      <c r="B208" s="2" t="s">
        <v>211</v>
      </c>
      <c r="C208" s="2" t="s">
        <v>212</v>
      </c>
      <c r="D208" s="2" t="s">
        <v>24</v>
      </c>
      <c r="E208" s="38">
        <v>8</v>
      </c>
      <c r="F208" s="38">
        <v>484</v>
      </c>
      <c r="G208" s="40">
        <v>23663</v>
      </c>
      <c r="H208" s="29">
        <v>4</v>
      </c>
      <c r="I208" s="29" t="s">
        <v>15</v>
      </c>
      <c r="J208" s="29" t="s">
        <v>14</v>
      </c>
      <c r="K208" s="29" t="s">
        <v>14</v>
      </c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4.4" x14ac:dyDescent="0.3">
      <c r="A209" s="29">
        <v>4033</v>
      </c>
      <c r="B209" s="2" t="s">
        <v>213</v>
      </c>
      <c r="C209" s="2" t="s">
        <v>117</v>
      </c>
      <c r="D209" s="2" t="s">
        <v>118</v>
      </c>
      <c r="E209" s="38">
        <v>10</v>
      </c>
      <c r="F209" s="38">
        <v>797</v>
      </c>
      <c r="G209" s="39">
        <v>24321</v>
      </c>
      <c r="H209" s="29">
        <v>5</v>
      </c>
      <c r="I209" s="29" t="s">
        <v>15</v>
      </c>
      <c r="J209" s="29" t="s">
        <v>15</v>
      </c>
      <c r="K209" s="29" t="s">
        <v>15</v>
      </c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4.4" x14ac:dyDescent="0.3">
      <c r="A210" s="29">
        <v>3028</v>
      </c>
      <c r="B210" s="2" t="s">
        <v>214</v>
      </c>
      <c r="C210" s="2" t="s">
        <v>97</v>
      </c>
      <c r="D210" s="2" t="s">
        <v>13</v>
      </c>
      <c r="E210" s="38">
        <v>14</v>
      </c>
      <c r="F210" s="38">
        <v>934</v>
      </c>
      <c r="G210" s="39">
        <v>20484</v>
      </c>
      <c r="H210" s="29">
        <v>6</v>
      </c>
      <c r="I210" s="29" t="s">
        <v>15</v>
      </c>
      <c r="J210" s="29" t="s">
        <v>15</v>
      </c>
      <c r="K210" s="29" t="s">
        <v>14</v>
      </c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4.4" x14ac:dyDescent="0.3">
      <c r="A211" s="29">
        <v>3752</v>
      </c>
      <c r="B211" s="2" t="s">
        <v>215</v>
      </c>
      <c r="C211" s="2" t="s">
        <v>216</v>
      </c>
      <c r="D211" s="2" t="s">
        <v>18</v>
      </c>
      <c r="E211" s="38">
        <v>13</v>
      </c>
      <c r="F211" s="38">
        <v>538</v>
      </c>
      <c r="G211" s="39">
        <v>24268</v>
      </c>
      <c r="H211" s="29">
        <v>8</v>
      </c>
      <c r="I211" s="29" t="s">
        <v>15</v>
      </c>
      <c r="J211" s="29" t="s">
        <v>15</v>
      </c>
      <c r="K211" s="29" t="s">
        <v>14</v>
      </c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4.4" x14ac:dyDescent="0.3">
      <c r="A212" s="29">
        <v>4864</v>
      </c>
      <c r="B212" s="2" t="s">
        <v>217</v>
      </c>
      <c r="C212" s="2" t="s">
        <v>38</v>
      </c>
      <c r="D212" s="2" t="s">
        <v>39</v>
      </c>
      <c r="E212" s="38">
        <v>9</v>
      </c>
      <c r="F212" s="38">
        <v>682</v>
      </c>
      <c r="G212" s="39">
        <v>31551</v>
      </c>
      <c r="H212" s="29">
        <v>4</v>
      </c>
      <c r="I212" s="29" t="s">
        <v>14</v>
      </c>
      <c r="J212" s="29" t="s">
        <v>14</v>
      </c>
      <c r="K212" s="29" t="s">
        <v>14</v>
      </c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4.4" x14ac:dyDescent="0.3">
      <c r="A213" s="29">
        <v>2890</v>
      </c>
      <c r="B213" s="2" t="s">
        <v>218</v>
      </c>
      <c r="C213" s="2" t="s">
        <v>142</v>
      </c>
      <c r="D213" s="2" t="s">
        <v>36</v>
      </c>
      <c r="E213" s="38">
        <v>4</v>
      </c>
      <c r="F213" s="38">
        <v>424</v>
      </c>
      <c r="G213" s="40">
        <v>27381</v>
      </c>
      <c r="H213" s="29">
        <v>6</v>
      </c>
      <c r="I213" s="29" t="s">
        <v>14</v>
      </c>
      <c r="J213" s="29" t="s">
        <v>15</v>
      </c>
      <c r="K213" s="29" t="s">
        <v>14</v>
      </c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4.4" x14ac:dyDescent="0.3">
      <c r="A214" s="29">
        <v>3316</v>
      </c>
      <c r="B214" s="2" t="s">
        <v>219</v>
      </c>
      <c r="C214" s="2" t="s">
        <v>35</v>
      </c>
      <c r="D214" s="2" t="s">
        <v>36</v>
      </c>
      <c r="E214" s="38">
        <v>11</v>
      </c>
      <c r="F214" s="38">
        <v>598</v>
      </c>
      <c r="G214" s="39">
        <v>25993</v>
      </c>
      <c r="H214" s="29">
        <v>8</v>
      </c>
      <c r="I214" s="29" t="s">
        <v>14</v>
      </c>
      <c r="J214" s="29" t="s">
        <v>15</v>
      </c>
      <c r="K214" s="29" t="s">
        <v>15</v>
      </c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4.4" x14ac:dyDescent="0.3">
      <c r="A215" s="29">
        <v>5514</v>
      </c>
      <c r="B215" s="2" t="s">
        <v>220</v>
      </c>
      <c r="C215" s="2" t="s">
        <v>20</v>
      </c>
      <c r="D215" s="2" t="s">
        <v>21</v>
      </c>
      <c r="E215" s="38">
        <v>10</v>
      </c>
      <c r="F215" s="38">
        <v>671</v>
      </c>
      <c r="G215" s="39">
        <v>21824</v>
      </c>
      <c r="H215" s="29">
        <v>2</v>
      </c>
      <c r="I215" s="29" t="s">
        <v>14</v>
      </c>
      <c r="J215" s="29" t="s">
        <v>15</v>
      </c>
      <c r="K215" s="29" t="s">
        <v>15</v>
      </c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4.4" x14ac:dyDescent="0.3">
      <c r="A216" s="29">
        <v>5070</v>
      </c>
      <c r="B216" s="2" t="s">
        <v>221</v>
      </c>
      <c r="C216" s="2" t="s">
        <v>107</v>
      </c>
      <c r="D216" s="2" t="s">
        <v>44</v>
      </c>
      <c r="E216" s="38">
        <v>4</v>
      </c>
      <c r="F216" s="38">
        <v>124</v>
      </c>
      <c r="G216" s="39">
        <v>23154</v>
      </c>
      <c r="H216" s="29">
        <v>1</v>
      </c>
      <c r="I216" s="29" t="s">
        <v>15</v>
      </c>
      <c r="J216" s="29" t="s">
        <v>15</v>
      </c>
      <c r="K216" s="29" t="s">
        <v>14</v>
      </c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4.4" x14ac:dyDescent="0.3">
      <c r="A217" s="29">
        <v>5243</v>
      </c>
      <c r="B217" s="2" t="s">
        <v>222</v>
      </c>
      <c r="C217" s="2" t="s">
        <v>95</v>
      </c>
      <c r="D217" s="2" t="s">
        <v>18</v>
      </c>
      <c r="E217" s="38">
        <v>9</v>
      </c>
      <c r="F217" s="38">
        <v>856</v>
      </c>
      <c r="G217" s="39">
        <v>24133</v>
      </c>
      <c r="H217" s="29">
        <v>1</v>
      </c>
      <c r="I217" s="29" t="s">
        <v>15</v>
      </c>
      <c r="J217" s="29" t="s">
        <v>15</v>
      </c>
      <c r="K217" s="29" t="s">
        <v>14</v>
      </c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4.4" x14ac:dyDescent="0.3">
      <c r="A218" s="29">
        <v>4448</v>
      </c>
      <c r="B218" s="2" t="s">
        <v>223</v>
      </c>
      <c r="C218" s="2" t="s">
        <v>224</v>
      </c>
      <c r="D218" s="2" t="s">
        <v>118</v>
      </c>
      <c r="E218" s="38">
        <v>11</v>
      </c>
      <c r="F218" s="38">
        <v>427</v>
      </c>
      <c r="G218" s="40">
        <v>33558</v>
      </c>
      <c r="H218" s="29">
        <v>6</v>
      </c>
      <c r="I218" s="29" t="s">
        <v>15</v>
      </c>
      <c r="J218" s="29" t="s">
        <v>15</v>
      </c>
      <c r="K218" s="29" t="s">
        <v>14</v>
      </c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4.4" x14ac:dyDescent="0.3">
      <c r="A219" s="29">
        <v>4207</v>
      </c>
      <c r="B219" s="2" t="s">
        <v>225</v>
      </c>
      <c r="C219" s="2" t="s">
        <v>12</v>
      </c>
      <c r="D219" s="2" t="s">
        <v>13</v>
      </c>
      <c r="E219" s="38">
        <v>6</v>
      </c>
      <c r="F219" s="38">
        <v>989</v>
      </c>
      <c r="G219" s="39">
        <v>32764</v>
      </c>
      <c r="H219" s="29">
        <v>4</v>
      </c>
      <c r="I219" s="29" t="s">
        <v>14</v>
      </c>
      <c r="J219" s="29" t="s">
        <v>15</v>
      </c>
      <c r="K219" s="29" t="s">
        <v>14</v>
      </c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4.4" x14ac:dyDescent="0.3">
      <c r="A220" s="29">
        <v>3172</v>
      </c>
      <c r="B220" s="2" t="s">
        <v>226</v>
      </c>
      <c r="C220" s="2" t="s">
        <v>227</v>
      </c>
      <c r="D220" s="2" t="s">
        <v>30</v>
      </c>
      <c r="E220" s="38">
        <v>7</v>
      </c>
      <c r="F220" s="38">
        <v>325</v>
      </c>
      <c r="G220" s="40">
        <v>32795</v>
      </c>
      <c r="H220" s="29">
        <v>4</v>
      </c>
      <c r="I220" s="29" t="s">
        <v>15</v>
      </c>
      <c r="J220" s="29" t="s">
        <v>14</v>
      </c>
      <c r="K220" s="29" t="s">
        <v>14</v>
      </c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4.4" x14ac:dyDescent="0.3">
      <c r="A221" s="29">
        <v>4800</v>
      </c>
      <c r="B221" s="2" t="s">
        <v>228</v>
      </c>
      <c r="C221" s="2" t="s">
        <v>95</v>
      </c>
      <c r="D221" s="2" t="s">
        <v>18</v>
      </c>
      <c r="E221" s="38">
        <v>8</v>
      </c>
      <c r="F221" s="38">
        <v>991</v>
      </c>
      <c r="G221" s="39">
        <v>27784</v>
      </c>
      <c r="H221" s="29">
        <v>1</v>
      </c>
      <c r="I221" s="29" t="s">
        <v>14</v>
      </c>
      <c r="J221" s="29" t="s">
        <v>14</v>
      </c>
      <c r="K221" s="29" t="s">
        <v>14</v>
      </c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4.4" x14ac:dyDescent="0.3">
      <c r="A222" s="29">
        <v>3472</v>
      </c>
      <c r="B222" s="2" t="s">
        <v>229</v>
      </c>
      <c r="C222" s="2" t="s">
        <v>230</v>
      </c>
      <c r="D222" s="2" t="s">
        <v>93</v>
      </c>
      <c r="E222" s="38">
        <v>11</v>
      </c>
      <c r="F222" s="38">
        <v>306</v>
      </c>
      <c r="G222" s="39">
        <v>27464</v>
      </c>
      <c r="H222" s="29">
        <v>1</v>
      </c>
      <c r="I222" s="29" t="s">
        <v>15</v>
      </c>
      <c r="J222" s="29" t="s">
        <v>14</v>
      </c>
      <c r="K222" s="29" t="s">
        <v>15</v>
      </c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4.4" x14ac:dyDescent="0.3">
      <c r="A223" s="29">
        <v>4297</v>
      </c>
      <c r="B223" s="2" t="s">
        <v>231</v>
      </c>
      <c r="C223" s="2" t="s">
        <v>48</v>
      </c>
      <c r="D223" s="2" t="s">
        <v>27</v>
      </c>
      <c r="E223" s="38">
        <v>2</v>
      </c>
      <c r="F223" s="38">
        <v>444</v>
      </c>
      <c r="G223" s="39">
        <v>30340</v>
      </c>
      <c r="H223" s="29">
        <v>1</v>
      </c>
      <c r="I223" s="29" t="s">
        <v>15</v>
      </c>
      <c r="J223" s="29" t="s">
        <v>14</v>
      </c>
      <c r="K223" s="29" t="s">
        <v>15</v>
      </c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4.4" x14ac:dyDescent="0.3">
      <c r="A224" s="29">
        <v>5379</v>
      </c>
      <c r="B224" s="2" t="s">
        <v>232</v>
      </c>
      <c r="C224" s="2" t="s">
        <v>43</v>
      </c>
      <c r="D224" s="2" t="s">
        <v>44</v>
      </c>
      <c r="E224" s="38">
        <v>13</v>
      </c>
      <c r="F224" s="38">
        <v>195</v>
      </c>
      <c r="G224" s="40">
        <v>27713</v>
      </c>
      <c r="H224" s="29">
        <v>5</v>
      </c>
      <c r="I224" s="29" t="s">
        <v>14</v>
      </c>
      <c r="J224" s="29" t="s">
        <v>15</v>
      </c>
      <c r="K224" s="29" t="s">
        <v>15</v>
      </c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4.4" x14ac:dyDescent="0.3">
      <c r="A225" s="29">
        <v>5307</v>
      </c>
      <c r="B225" s="2" t="s">
        <v>233</v>
      </c>
      <c r="C225" s="2" t="s">
        <v>17</v>
      </c>
      <c r="D225" s="2" t="s">
        <v>18</v>
      </c>
      <c r="E225" s="38">
        <v>9</v>
      </c>
      <c r="F225" s="38">
        <v>831</v>
      </c>
      <c r="G225" s="39">
        <v>22860</v>
      </c>
      <c r="H225" s="29">
        <v>4</v>
      </c>
      <c r="I225" s="29" t="s">
        <v>14</v>
      </c>
      <c r="J225" s="29" t="s">
        <v>15</v>
      </c>
      <c r="K225" s="29" t="s">
        <v>14</v>
      </c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4.4" x14ac:dyDescent="0.3">
      <c r="A226" s="29">
        <v>5459</v>
      </c>
      <c r="B226" s="2" t="s">
        <v>234</v>
      </c>
      <c r="C226" s="2" t="s">
        <v>66</v>
      </c>
      <c r="D226" s="2" t="s">
        <v>33</v>
      </c>
      <c r="E226" s="38">
        <v>3</v>
      </c>
      <c r="F226" s="38">
        <v>106</v>
      </c>
      <c r="G226" s="39">
        <v>24859</v>
      </c>
      <c r="H226" s="29">
        <v>8</v>
      </c>
      <c r="I226" s="29" t="s">
        <v>15</v>
      </c>
      <c r="J226" s="29" t="s">
        <v>15</v>
      </c>
      <c r="K226" s="29" t="s">
        <v>15</v>
      </c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4.4" x14ac:dyDescent="0.3">
      <c r="A227" s="29">
        <v>4124</v>
      </c>
      <c r="B227" s="2" t="s">
        <v>235</v>
      </c>
      <c r="C227" s="2" t="s">
        <v>236</v>
      </c>
      <c r="D227" s="2" t="s">
        <v>27</v>
      </c>
      <c r="E227" s="38">
        <v>15</v>
      </c>
      <c r="F227" s="38">
        <v>353</v>
      </c>
      <c r="G227" s="39">
        <v>22259</v>
      </c>
      <c r="H227" s="29">
        <v>2</v>
      </c>
      <c r="I227" s="29" t="s">
        <v>14</v>
      </c>
      <c r="J227" s="29" t="s">
        <v>14</v>
      </c>
      <c r="K227" s="29" t="s">
        <v>15</v>
      </c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4.4" x14ac:dyDescent="0.3">
      <c r="A228" s="29">
        <v>4169</v>
      </c>
      <c r="B228" s="2" t="s">
        <v>237</v>
      </c>
      <c r="C228" s="2" t="s">
        <v>12</v>
      </c>
      <c r="D228" s="2" t="s">
        <v>13</v>
      </c>
      <c r="E228" s="38">
        <v>4</v>
      </c>
      <c r="F228" s="38">
        <v>896</v>
      </c>
      <c r="G228" s="39">
        <v>34646</v>
      </c>
      <c r="H228" s="29">
        <v>7</v>
      </c>
      <c r="I228" s="29" t="s">
        <v>14</v>
      </c>
      <c r="J228" s="29" t="s">
        <v>15</v>
      </c>
      <c r="K228" s="29" t="s">
        <v>14</v>
      </c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4.4" x14ac:dyDescent="0.3">
      <c r="A229" s="29">
        <v>5400</v>
      </c>
      <c r="B229" s="2" t="s">
        <v>238</v>
      </c>
      <c r="C229" s="2" t="s">
        <v>88</v>
      </c>
      <c r="D229" s="2" t="s">
        <v>78</v>
      </c>
      <c r="E229" s="38">
        <v>14</v>
      </c>
      <c r="F229" s="38">
        <v>605</v>
      </c>
      <c r="G229" s="40">
        <v>33188</v>
      </c>
      <c r="H229" s="29">
        <v>1</v>
      </c>
      <c r="I229" s="29" t="s">
        <v>15</v>
      </c>
      <c r="J229" s="29" t="s">
        <v>14</v>
      </c>
      <c r="K229" s="29" t="s">
        <v>14</v>
      </c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4.4" x14ac:dyDescent="0.3">
      <c r="A230" s="29">
        <v>5592</v>
      </c>
      <c r="B230" s="2" t="s">
        <v>239</v>
      </c>
      <c r="C230" s="2" t="s">
        <v>224</v>
      </c>
      <c r="D230" s="2" t="s">
        <v>118</v>
      </c>
      <c r="E230" s="38">
        <v>6</v>
      </c>
      <c r="F230" s="38">
        <v>403</v>
      </c>
      <c r="G230" s="39">
        <v>23468</v>
      </c>
      <c r="H230" s="29">
        <v>5</v>
      </c>
      <c r="I230" s="29" t="s">
        <v>14</v>
      </c>
      <c r="J230" s="29" t="s">
        <v>15</v>
      </c>
      <c r="K230" s="29" t="s">
        <v>14</v>
      </c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4.4" x14ac:dyDescent="0.3">
      <c r="A231" s="29">
        <v>5563</v>
      </c>
      <c r="B231" s="2" t="s">
        <v>240</v>
      </c>
      <c r="C231" s="2" t="s">
        <v>95</v>
      </c>
      <c r="D231" s="2" t="s">
        <v>18</v>
      </c>
      <c r="E231" s="38">
        <v>15</v>
      </c>
      <c r="F231" s="38">
        <v>935</v>
      </c>
      <c r="G231" s="39">
        <v>33873</v>
      </c>
      <c r="H231" s="29">
        <v>4</v>
      </c>
      <c r="I231" s="29" t="s">
        <v>15</v>
      </c>
      <c r="J231" s="29" t="s">
        <v>15</v>
      </c>
      <c r="K231" s="29" t="s">
        <v>14</v>
      </c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4.4" x14ac:dyDescent="0.3">
      <c r="A232" s="29">
        <v>4149</v>
      </c>
      <c r="B232" s="2" t="s">
        <v>241</v>
      </c>
      <c r="C232" s="2" t="s">
        <v>117</v>
      </c>
      <c r="D232" s="2" t="s">
        <v>118</v>
      </c>
      <c r="E232" s="38">
        <v>4</v>
      </c>
      <c r="F232" s="38">
        <v>409</v>
      </c>
      <c r="G232" s="40">
        <v>21173</v>
      </c>
      <c r="H232" s="29">
        <v>3</v>
      </c>
      <c r="I232" s="29" t="s">
        <v>14</v>
      </c>
      <c r="J232" s="29" t="s">
        <v>14</v>
      </c>
      <c r="K232" s="29" t="s">
        <v>14</v>
      </c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4.4" x14ac:dyDescent="0.3">
      <c r="A233" s="29">
        <v>4421</v>
      </c>
      <c r="B233" s="2" t="s">
        <v>242</v>
      </c>
      <c r="C233" s="2" t="s">
        <v>70</v>
      </c>
      <c r="D233" s="2" t="s">
        <v>71</v>
      </c>
      <c r="E233" s="38">
        <v>8</v>
      </c>
      <c r="F233" s="38">
        <v>345</v>
      </c>
      <c r="G233" s="39">
        <v>20399</v>
      </c>
      <c r="H233" s="29">
        <v>4</v>
      </c>
      <c r="I233" s="29" t="s">
        <v>14</v>
      </c>
      <c r="J233" s="29" t="s">
        <v>14</v>
      </c>
      <c r="K233" s="29" t="s">
        <v>15</v>
      </c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4.4" x14ac:dyDescent="0.3">
      <c r="A234" s="29">
        <v>4331</v>
      </c>
      <c r="B234" s="2" t="s">
        <v>243</v>
      </c>
      <c r="C234" s="2" t="s">
        <v>244</v>
      </c>
      <c r="D234" s="2" t="s">
        <v>64</v>
      </c>
      <c r="E234" s="38">
        <v>15</v>
      </c>
      <c r="F234" s="38">
        <v>408</v>
      </c>
      <c r="G234" s="39">
        <v>26758</v>
      </c>
      <c r="H234" s="29">
        <v>7</v>
      </c>
      <c r="I234" s="29" t="s">
        <v>14</v>
      </c>
      <c r="J234" s="29" t="s">
        <v>15</v>
      </c>
      <c r="K234" s="29" t="s">
        <v>14</v>
      </c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4.4" x14ac:dyDescent="0.3">
      <c r="A235" s="29">
        <v>4660</v>
      </c>
      <c r="B235" s="2" t="s">
        <v>245</v>
      </c>
      <c r="C235" s="2" t="s">
        <v>12</v>
      </c>
      <c r="D235" s="2" t="s">
        <v>13</v>
      </c>
      <c r="E235" s="38">
        <v>4</v>
      </c>
      <c r="F235" s="38">
        <v>705</v>
      </c>
      <c r="G235" s="40">
        <v>28812</v>
      </c>
      <c r="H235" s="29">
        <v>2</v>
      </c>
      <c r="I235" s="29" t="s">
        <v>14</v>
      </c>
      <c r="J235" s="29" t="s">
        <v>14</v>
      </c>
      <c r="K235" s="29" t="s">
        <v>15</v>
      </c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4.4" x14ac:dyDescent="0.3">
      <c r="A236" s="29">
        <v>3906</v>
      </c>
      <c r="B236" s="2" t="s">
        <v>246</v>
      </c>
      <c r="C236" s="2" t="s">
        <v>167</v>
      </c>
      <c r="D236" s="2" t="s">
        <v>21</v>
      </c>
      <c r="E236" s="38">
        <v>2</v>
      </c>
      <c r="F236" s="38">
        <v>318</v>
      </c>
      <c r="G236" s="39">
        <v>27931</v>
      </c>
      <c r="H236" s="29">
        <v>3</v>
      </c>
      <c r="I236" s="29" t="s">
        <v>15</v>
      </c>
      <c r="J236" s="29" t="s">
        <v>14</v>
      </c>
      <c r="K236" s="29" t="s">
        <v>15</v>
      </c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4.4" x14ac:dyDescent="0.3">
      <c r="A237" s="29">
        <v>2774</v>
      </c>
      <c r="B237" s="2" t="s">
        <v>247</v>
      </c>
      <c r="C237" s="2" t="s">
        <v>155</v>
      </c>
      <c r="D237" s="2" t="s">
        <v>93</v>
      </c>
      <c r="E237" s="38">
        <v>13</v>
      </c>
      <c r="F237" s="38">
        <v>475</v>
      </c>
      <c r="G237" s="39">
        <v>20627</v>
      </c>
      <c r="H237" s="29">
        <v>10</v>
      </c>
      <c r="I237" s="29" t="s">
        <v>15</v>
      </c>
      <c r="J237" s="29" t="s">
        <v>15</v>
      </c>
      <c r="K237" s="29" t="s">
        <v>15</v>
      </c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4.4" x14ac:dyDescent="0.3">
      <c r="A238" s="29">
        <v>5325</v>
      </c>
      <c r="B238" s="2" t="s">
        <v>248</v>
      </c>
      <c r="C238" s="2" t="s">
        <v>20</v>
      </c>
      <c r="D238" s="2" t="s">
        <v>21</v>
      </c>
      <c r="E238" s="38">
        <v>15</v>
      </c>
      <c r="F238" s="38">
        <v>208</v>
      </c>
      <c r="G238" s="39">
        <v>21343</v>
      </c>
      <c r="H238" s="29">
        <v>6</v>
      </c>
      <c r="I238" s="29" t="s">
        <v>14</v>
      </c>
      <c r="J238" s="29" t="s">
        <v>14</v>
      </c>
      <c r="K238" s="29" t="s">
        <v>14</v>
      </c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4.4" x14ac:dyDescent="0.3">
      <c r="A239" s="29">
        <v>3604</v>
      </c>
      <c r="B239" s="2" t="s">
        <v>249</v>
      </c>
      <c r="C239" s="2" t="s">
        <v>12</v>
      </c>
      <c r="D239" s="2" t="s">
        <v>13</v>
      </c>
      <c r="E239" s="38">
        <v>8</v>
      </c>
      <c r="F239" s="38">
        <v>684</v>
      </c>
      <c r="G239" s="39">
        <v>34731</v>
      </c>
      <c r="H239" s="29">
        <v>3</v>
      </c>
      <c r="I239" s="29" t="s">
        <v>14</v>
      </c>
      <c r="J239" s="29" t="s">
        <v>15</v>
      </c>
      <c r="K239" s="29" t="s">
        <v>15</v>
      </c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4.4" x14ac:dyDescent="0.3">
      <c r="A240" s="29">
        <v>2673</v>
      </c>
      <c r="B240" s="2" t="s">
        <v>250</v>
      </c>
      <c r="C240" s="2" t="s">
        <v>251</v>
      </c>
      <c r="D240" s="2" t="s">
        <v>18</v>
      </c>
      <c r="E240" s="38">
        <v>6</v>
      </c>
      <c r="F240" s="38">
        <v>403</v>
      </c>
      <c r="G240" s="39">
        <v>20878</v>
      </c>
      <c r="H240" s="29">
        <v>10</v>
      </c>
      <c r="I240" s="29" t="s">
        <v>14</v>
      </c>
      <c r="J240" s="29" t="s">
        <v>14</v>
      </c>
      <c r="K240" s="29" t="s">
        <v>14</v>
      </c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4.4" x14ac:dyDescent="0.3">
      <c r="A241" s="29">
        <v>2826</v>
      </c>
      <c r="B241" s="2" t="s">
        <v>252</v>
      </c>
      <c r="C241" s="2" t="s">
        <v>12</v>
      </c>
      <c r="D241" s="2" t="s">
        <v>13</v>
      </c>
      <c r="E241" s="38">
        <v>3</v>
      </c>
      <c r="F241" s="38">
        <v>900</v>
      </c>
      <c r="G241" s="39">
        <v>28734</v>
      </c>
      <c r="H241" s="29">
        <v>2</v>
      </c>
      <c r="I241" s="29" t="s">
        <v>14</v>
      </c>
      <c r="J241" s="29" t="s">
        <v>14</v>
      </c>
      <c r="K241" s="29" t="s">
        <v>14</v>
      </c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4.4" x14ac:dyDescent="0.3">
      <c r="A242" s="29">
        <v>4735</v>
      </c>
      <c r="B242" s="2" t="s">
        <v>253</v>
      </c>
      <c r="C242" s="2" t="s">
        <v>70</v>
      </c>
      <c r="D242" s="2" t="s">
        <v>71</v>
      </c>
      <c r="E242" s="38">
        <v>13</v>
      </c>
      <c r="F242" s="38">
        <v>294</v>
      </c>
      <c r="G242" s="39">
        <v>23949</v>
      </c>
      <c r="H242" s="29">
        <v>7</v>
      </c>
      <c r="I242" s="29" t="s">
        <v>14</v>
      </c>
      <c r="J242" s="29" t="s">
        <v>14</v>
      </c>
      <c r="K242" s="29" t="s">
        <v>15</v>
      </c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4.4" x14ac:dyDescent="0.3">
      <c r="A243" s="29">
        <v>2546</v>
      </c>
      <c r="B243" s="2" t="s">
        <v>254</v>
      </c>
      <c r="C243" s="2" t="s">
        <v>41</v>
      </c>
      <c r="D243" s="2" t="s">
        <v>27</v>
      </c>
      <c r="E243" s="38">
        <v>15</v>
      </c>
      <c r="F243" s="38">
        <v>382</v>
      </c>
      <c r="G243" s="39">
        <v>26356</v>
      </c>
      <c r="H243" s="29">
        <v>4</v>
      </c>
      <c r="I243" s="29" t="s">
        <v>14</v>
      </c>
      <c r="J243" s="29" t="s">
        <v>14</v>
      </c>
      <c r="K243" s="29" t="s">
        <v>15</v>
      </c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4.4" x14ac:dyDescent="0.3">
      <c r="A244" s="29">
        <v>2509</v>
      </c>
      <c r="B244" s="2" t="s">
        <v>255</v>
      </c>
      <c r="C244" s="2" t="s">
        <v>107</v>
      </c>
      <c r="D244" s="2" t="s">
        <v>44</v>
      </c>
      <c r="E244" s="38">
        <v>13</v>
      </c>
      <c r="F244" s="38">
        <v>606</v>
      </c>
      <c r="G244" s="39">
        <v>27342</v>
      </c>
      <c r="H244" s="29">
        <v>9</v>
      </c>
      <c r="I244" s="29" t="s">
        <v>15</v>
      </c>
      <c r="J244" s="29" t="s">
        <v>15</v>
      </c>
      <c r="K244" s="29" t="s">
        <v>15</v>
      </c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4.4" x14ac:dyDescent="0.3">
      <c r="A245" s="29">
        <v>2851</v>
      </c>
      <c r="B245" s="2" t="s">
        <v>256</v>
      </c>
      <c r="C245" s="2" t="s">
        <v>145</v>
      </c>
      <c r="D245" s="2" t="s">
        <v>18</v>
      </c>
      <c r="E245" s="38">
        <v>12</v>
      </c>
      <c r="F245" s="38">
        <v>735</v>
      </c>
      <c r="G245" s="39">
        <v>34216</v>
      </c>
      <c r="H245" s="29">
        <v>4</v>
      </c>
      <c r="I245" s="29" t="s">
        <v>15</v>
      </c>
      <c r="J245" s="29" t="s">
        <v>15</v>
      </c>
      <c r="K245" s="29" t="s">
        <v>15</v>
      </c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4.4" x14ac:dyDescent="0.3">
      <c r="A246" s="29">
        <v>4932</v>
      </c>
      <c r="B246" s="2" t="s">
        <v>257</v>
      </c>
      <c r="C246" s="2" t="s">
        <v>20</v>
      </c>
      <c r="D246" s="2" t="s">
        <v>21</v>
      </c>
      <c r="E246" s="38">
        <v>13</v>
      </c>
      <c r="F246" s="38">
        <v>12</v>
      </c>
      <c r="G246" s="39">
        <v>27620</v>
      </c>
      <c r="H246" s="29">
        <v>6</v>
      </c>
      <c r="I246" s="29" t="s">
        <v>15</v>
      </c>
      <c r="J246" s="29" t="s">
        <v>14</v>
      </c>
      <c r="K246" s="29" t="s">
        <v>15</v>
      </c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4.4" x14ac:dyDescent="0.3">
      <c r="A247" s="29">
        <v>2572</v>
      </c>
      <c r="B247" s="2" t="s">
        <v>258</v>
      </c>
      <c r="C247" s="2" t="s">
        <v>163</v>
      </c>
      <c r="D247" s="2" t="s">
        <v>18</v>
      </c>
      <c r="E247" s="38">
        <v>5</v>
      </c>
      <c r="F247" s="38">
        <v>713</v>
      </c>
      <c r="G247" s="39">
        <v>26495</v>
      </c>
      <c r="H247" s="29">
        <v>3</v>
      </c>
      <c r="I247" s="29" t="s">
        <v>14</v>
      </c>
      <c r="J247" s="29" t="s">
        <v>14</v>
      </c>
      <c r="K247" s="29" t="s">
        <v>15</v>
      </c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4.4" x14ac:dyDescent="0.3">
      <c r="A248" s="29">
        <v>5136</v>
      </c>
      <c r="B248" s="2" t="s">
        <v>259</v>
      </c>
      <c r="C248" s="2" t="s">
        <v>236</v>
      </c>
      <c r="D248" s="2" t="s">
        <v>27</v>
      </c>
      <c r="E248" s="38">
        <v>7</v>
      </c>
      <c r="F248" s="38">
        <v>226</v>
      </c>
      <c r="G248" s="39">
        <v>23802</v>
      </c>
      <c r="H248" s="29">
        <v>7</v>
      </c>
      <c r="I248" s="29" t="s">
        <v>15</v>
      </c>
      <c r="J248" s="29" t="s">
        <v>14</v>
      </c>
      <c r="K248" s="29" t="s">
        <v>15</v>
      </c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4.4" x14ac:dyDescent="0.3">
      <c r="A249" s="29">
        <v>3669</v>
      </c>
      <c r="B249" s="2" t="s">
        <v>260</v>
      </c>
      <c r="C249" s="2" t="s">
        <v>43</v>
      </c>
      <c r="D249" s="2" t="s">
        <v>44</v>
      </c>
      <c r="E249" s="38">
        <v>9</v>
      </c>
      <c r="F249" s="38">
        <v>939</v>
      </c>
      <c r="G249" s="39">
        <v>30949</v>
      </c>
      <c r="H249" s="29">
        <v>2</v>
      </c>
      <c r="I249" s="29" t="s">
        <v>15</v>
      </c>
      <c r="J249" s="29" t="s">
        <v>14</v>
      </c>
      <c r="K249" s="29" t="s">
        <v>15</v>
      </c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4.4" x14ac:dyDescent="0.3">
      <c r="A250" s="29">
        <v>4705</v>
      </c>
      <c r="B250" s="2" t="s">
        <v>261</v>
      </c>
      <c r="C250" s="2" t="s">
        <v>38</v>
      </c>
      <c r="D250" s="2" t="s">
        <v>39</v>
      </c>
      <c r="E250" s="38">
        <v>1</v>
      </c>
      <c r="F250" s="38">
        <v>718</v>
      </c>
      <c r="G250" s="39">
        <v>20732</v>
      </c>
      <c r="H250" s="29">
        <v>8</v>
      </c>
      <c r="I250" s="29" t="s">
        <v>14</v>
      </c>
      <c r="J250" s="29" t="s">
        <v>14</v>
      </c>
      <c r="K250" s="29" t="s">
        <v>14</v>
      </c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4.4" x14ac:dyDescent="0.3">
      <c r="A251" s="29">
        <v>3032</v>
      </c>
      <c r="B251" s="2" t="s">
        <v>262</v>
      </c>
      <c r="C251" s="2" t="s">
        <v>167</v>
      </c>
      <c r="D251" s="2" t="s">
        <v>21</v>
      </c>
      <c r="E251" s="38">
        <v>3</v>
      </c>
      <c r="F251" s="38">
        <v>803</v>
      </c>
      <c r="G251" s="39">
        <v>21965</v>
      </c>
      <c r="H251" s="29">
        <v>8</v>
      </c>
      <c r="I251" s="29" t="s">
        <v>14</v>
      </c>
      <c r="J251" s="29" t="s">
        <v>14</v>
      </c>
      <c r="K251" s="29" t="s">
        <v>14</v>
      </c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4.4" x14ac:dyDescent="0.3">
      <c r="A252" s="29">
        <v>5222</v>
      </c>
      <c r="B252" s="2" t="s">
        <v>263</v>
      </c>
      <c r="C252" s="2" t="s">
        <v>140</v>
      </c>
      <c r="D252" s="2" t="s">
        <v>39</v>
      </c>
      <c r="E252" s="38">
        <v>7</v>
      </c>
      <c r="F252" s="38">
        <v>340</v>
      </c>
      <c r="G252" s="39">
        <v>20134</v>
      </c>
      <c r="H252" s="29">
        <v>3</v>
      </c>
      <c r="I252" s="29" t="s">
        <v>14</v>
      </c>
      <c r="J252" s="29" t="s">
        <v>15</v>
      </c>
      <c r="K252" s="29" t="s">
        <v>14</v>
      </c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4.4" x14ac:dyDescent="0.3">
      <c r="A253" s="29">
        <v>3091</v>
      </c>
      <c r="B253" s="2" t="s">
        <v>264</v>
      </c>
      <c r="C253" s="2" t="s">
        <v>12</v>
      </c>
      <c r="D253" s="2" t="s">
        <v>13</v>
      </c>
      <c r="E253" s="38">
        <v>7</v>
      </c>
      <c r="F253" s="38">
        <v>463</v>
      </c>
      <c r="G253" s="39">
        <v>26018</v>
      </c>
      <c r="H253" s="29">
        <v>4</v>
      </c>
      <c r="I253" s="29" t="s">
        <v>14</v>
      </c>
      <c r="J253" s="29" t="s">
        <v>15</v>
      </c>
      <c r="K253" s="29" t="s">
        <v>14</v>
      </c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4.4" x14ac:dyDescent="0.3">
      <c r="A254" s="29">
        <v>3363</v>
      </c>
      <c r="B254" s="2" t="s">
        <v>265</v>
      </c>
      <c r="C254" s="2" t="s">
        <v>84</v>
      </c>
      <c r="D254" s="2" t="s">
        <v>21</v>
      </c>
      <c r="E254" s="38">
        <v>5</v>
      </c>
      <c r="F254" s="38">
        <v>58</v>
      </c>
      <c r="G254" s="39">
        <v>22159</v>
      </c>
      <c r="H254" s="29">
        <v>1</v>
      </c>
      <c r="I254" s="29" t="s">
        <v>14</v>
      </c>
      <c r="J254" s="29" t="s">
        <v>15</v>
      </c>
      <c r="K254" s="29" t="s">
        <v>15</v>
      </c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4.4" x14ac:dyDescent="0.3">
      <c r="A255" s="29">
        <v>5122</v>
      </c>
      <c r="B255" s="2" t="s">
        <v>266</v>
      </c>
      <c r="C255" s="2" t="s">
        <v>244</v>
      </c>
      <c r="D255" s="2" t="s">
        <v>64</v>
      </c>
      <c r="E255" s="38">
        <v>9</v>
      </c>
      <c r="F255" s="38">
        <v>308</v>
      </c>
      <c r="G255" s="39">
        <v>28756</v>
      </c>
      <c r="H255" s="29">
        <v>1</v>
      </c>
      <c r="I255" s="29" t="s">
        <v>15</v>
      </c>
      <c r="J255" s="29" t="s">
        <v>14</v>
      </c>
      <c r="K255" s="29" t="s">
        <v>14</v>
      </c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4.4" x14ac:dyDescent="0.3">
      <c r="A256" s="29">
        <v>2400</v>
      </c>
      <c r="B256" s="2" t="s">
        <v>267</v>
      </c>
      <c r="C256" s="2" t="s">
        <v>113</v>
      </c>
      <c r="D256" s="2" t="s">
        <v>105</v>
      </c>
      <c r="E256" s="38">
        <v>2</v>
      </c>
      <c r="F256" s="38">
        <v>54</v>
      </c>
      <c r="G256" s="39">
        <v>27199</v>
      </c>
      <c r="H256" s="29">
        <v>2</v>
      </c>
      <c r="I256" s="29" t="s">
        <v>14</v>
      </c>
      <c r="J256" s="29" t="s">
        <v>15</v>
      </c>
      <c r="K256" s="29" t="s">
        <v>14</v>
      </c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4.4" x14ac:dyDescent="0.3">
      <c r="A257" s="29">
        <v>3372</v>
      </c>
      <c r="B257" s="2" t="s">
        <v>268</v>
      </c>
      <c r="C257" s="2" t="s">
        <v>26</v>
      </c>
      <c r="D257" s="2" t="s">
        <v>27</v>
      </c>
      <c r="E257" s="38">
        <v>5</v>
      </c>
      <c r="F257" s="38">
        <v>749</v>
      </c>
      <c r="G257" s="39">
        <v>31385</v>
      </c>
      <c r="H257" s="29">
        <v>9</v>
      </c>
      <c r="I257" s="29" t="s">
        <v>15</v>
      </c>
      <c r="J257" s="29" t="s">
        <v>15</v>
      </c>
      <c r="K257" s="29" t="s">
        <v>15</v>
      </c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4.4" x14ac:dyDescent="0.3">
      <c r="A258" s="29">
        <v>3358</v>
      </c>
      <c r="B258" s="2" t="s">
        <v>269</v>
      </c>
      <c r="C258" s="2" t="s">
        <v>104</v>
      </c>
      <c r="D258" s="2" t="s">
        <v>105</v>
      </c>
      <c r="E258" s="38">
        <v>2</v>
      </c>
      <c r="F258" s="38">
        <v>272</v>
      </c>
      <c r="G258" s="40">
        <v>20787</v>
      </c>
      <c r="H258" s="29">
        <v>6</v>
      </c>
      <c r="I258" s="29" t="s">
        <v>15</v>
      </c>
      <c r="J258" s="29" t="s">
        <v>14</v>
      </c>
      <c r="K258" s="29" t="s">
        <v>15</v>
      </c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4.4" x14ac:dyDescent="0.3">
      <c r="A259" s="29">
        <v>3936</v>
      </c>
      <c r="B259" s="2" t="s">
        <v>270</v>
      </c>
      <c r="C259" s="2" t="s">
        <v>20</v>
      </c>
      <c r="D259" s="2" t="s">
        <v>21</v>
      </c>
      <c r="E259" s="38">
        <v>14</v>
      </c>
      <c r="F259" s="38">
        <v>245</v>
      </c>
      <c r="G259" s="39">
        <v>34810</v>
      </c>
      <c r="H259" s="29">
        <v>8</v>
      </c>
      <c r="I259" s="29" t="s">
        <v>15</v>
      </c>
      <c r="J259" s="29" t="s">
        <v>14</v>
      </c>
      <c r="K259" s="29" t="s">
        <v>15</v>
      </c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4.4" x14ac:dyDescent="0.3">
      <c r="A260" s="29">
        <v>3190</v>
      </c>
      <c r="B260" s="2" t="s">
        <v>271</v>
      </c>
      <c r="C260" s="2" t="s">
        <v>23</v>
      </c>
      <c r="D260" s="2" t="s">
        <v>24</v>
      </c>
      <c r="E260" s="38">
        <v>14</v>
      </c>
      <c r="F260" s="38">
        <v>356</v>
      </c>
      <c r="G260" s="39">
        <v>31433</v>
      </c>
      <c r="H260" s="29">
        <v>9</v>
      </c>
      <c r="I260" s="29" t="s">
        <v>14</v>
      </c>
      <c r="J260" s="29" t="s">
        <v>14</v>
      </c>
      <c r="K260" s="29" t="s">
        <v>15</v>
      </c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4.4" x14ac:dyDescent="0.3">
      <c r="A261" s="29">
        <v>5531</v>
      </c>
      <c r="B261" s="2" t="s">
        <v>272</v>
      </c>
      <c r="C261" s="2" t="s">
        <v>273</v>
      </c>
      <c r="D261" s="2" t="s">
        <v>118</v>
      </c>
      <c r="E261" s="38">
        <v>1</v>
      </c>
      <c r="F261" s="38">
        <v>699</v>
      </c>
      <c r="G261" s="40">
        <v>27016</v>
      </c>
      <c r="H261" s="29">
        <v>6</v>
      </c>
      <c r="I261" s="29" t="s">
        <v>15</v>
      </c>
      <c r="J261" s="29" t="s">
        <v>14</v>
      </c>
      <c r="K261" s="29" t="s">
        <v>14</v>
      </c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4.4" x14ac:dyDescent="0.3">
      <c r="A262" s="29">
        <v>4572</v>
      </c>
      <c r="B262" s="2" t="s">
        <v>274</v>
      </c>
      <c r="C262" s="2" t="s">
        <v>97</v>
      </c>
      <c r="D262" s="2" t="s">
        <v>13</v>
      </c>
      <c r="E262" s="38">
        <v>14</v>
      </c>
      <c r="F262" s="38">
        <v>921</v>
      </c>
      <c r="G262" s="39">
        <v>26857</v>
      </c>
      <c r="H262" s="29">
        <v>5</v>
      </c>
      <c r="I262" s="29" t="s">
        <v>14</v>
      </c>
      <c r="J262" s="29" t="s">
        <v>14</v>
      </c>
      <c r="K262" s="29" t="s">
        <v>15</v>
      </c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4.4" x14ac:dyDescent="0.3">
      <c r="A263" s="29">
        <v>4576</v>
      </c>
      <c r="B263" s="2" t="s">
        <v>275</v>
      </c>
      <c r="C263" s="2" t="s">
        <v>97</v>
      </c>
      <c r="D263" s="2" t="s">
        <v>13</v>
      </c>
      <c r="E263" s="38">
        <v>5</v>
      </c>
      <c r="F263" s="38">
        <v>349</v>
      </c>
      <c r="G263" s="39">
        <v>24372</v>
      </c>
      <c r="H263" s="29">
        <v>6</v>
      </c>
      <c r="I263" s="29" t="s">
        <v>14</v>
      </c>
      <c r="J263" s="29" t="s">
        <v>15</v>
      </c>
      <c r="K263" s="29" t="s">
        <v>14</v>
      </c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4.4" x14ac:dyDescent="0.3">
      <c r="A264" s="29">
        <v>5485</v>
      </c>
      <c r="B264" s="2" t="s">
        <v>276</v>
      </c>
      <c r="C264" s="2" t="s">
        <v>95</v>
      </c>
      <c r="D264" s="2" t="s">
        <v>18</v>
      </c>
      <c r="E264" s="38">
        <v>10</v>
      </c>
      <c r="F264" s="38">
        <v>986</v>
      </c>
      <c r="G264" s="39">
        <v>34098</v>
      </c>
      <c r="H264" s="29">
        <v>5</v>
      </c>
      <c r="I264" s="29" t="s">
        <v>15</v>
      </c>
      <c r="J264" s="29" t="s">
        <v>14</v>
      </c>
      <c r="K264" s="29" t="s">
        <v>14</v>
      </c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4.4" x14ac:dyDescent="0.3">
      <c r="A265" s="29">
        <v>4301</v>
      </c>
      <c r="B265" s="2" t="s">
        <v>277</v>
      </c>
      <c r="C265" s="2" t="s">
        <v>20</v>
      </c>
      <c r="D265" s="2" t="s">
        <v>21</v>
      </c>
      <c r="E265" s="38">
        <v>15</v>
      </c>
      <c r="F265" s="38">
        <v>592</v>
      </c>
      <c r="G265" s="39">
        <v>32256</v>
      </c>
      <c r="H265" s="29">
        <v>2</v>
      </c>
      <c r="I265" s="29" t="s">
        <v>15</v>
      </c>
      <c r="J265" s="29" t="s">
        <v>15</v>
      </c>
      <c r="K265" s="29" t="s">
        <v>15</v>
      </c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4.4" x14ac:dyDescent="0.3">
      <c r="A266" s="29">
        <v>5491</v>
      </c>
      <c r="B266" s="2" t="s">
        <v>278</v>
      </c>
      <c r="C266" s="2" t="s">
        <v>17</v>
      </c>
      <c r="D266" s="2" t="s">
        <v>18</v>
      </c>
      <c r="E266" s="38">
        <v>6</v>
      </c>
      <c r="F266" s="38">
        <v>779</v>
      </c>
      <c r="G266" s="39">
        <v>28354</v>
      </c>
      <c r="H266" s="29">
        <v>9</v>
      </c>
      <c r="I266" s="29" t="s">
        <v>15</v>
      </c>
      <c r="J266" s="29" t="s">
        <v>15</v>
      </c>
      <c r="K266" s="29" t="s">
        <v>14</v>
      </c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4.4" x14ac:dyDescent="0.3">
      <c r="A267" s="29">
        <v>4233</v>
      </c>
      <c r="B267" s="2" t="s">
        <v>279</v>
      </c>
      <c r="C267" s="2" t="s">
        <v>41</v>
      </c>
      <c r="D267" s="2" t="s">
        <v>27</v>
      </c>
      <c r="E267" s="38">
        <v>5</v>
      </c>
      <c r="F267" s="38">
        <v>973</v>
      </c>
      <c r="G267" s="39">
        <v>30024</v>
      </c>
      <c r="H267" s="29">
        <v>6</v>
      </c>
      <c r="I267" s="29" t="s">
        <v>15</v>
      </c>
      <c r="J267" s="29" t="s">
        <v>15</v>
      </c>
      <c r="K267" s="29" t="s">
        <v>15</v>
      </c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4.4" x14ac:dyDescent="0.3">
      <c r="A268" s="29">
        <v>4834</v>
      </c>
      <c r="B268" s="2" t="s">
        <v>280</v>
      </c>
      <c r="C268" s="2" t="s">
        <v>281</v>
      </c>
      <c r="D268" s="2" t="s">
        <v>44</v>
      </c>
      <c r="E268" s="38">
        <v>8</v>
      </c>
      <c r="F268" s="38">
        <v>274</v>
      </c>
      <c r="G268" s="39">
        <v>29561</v>
      </c>
      <c r="H268" s="29">
        <v>1</v>
      </c>
      <c r="I268" s="29" t="s">
        <v>15</v>
      </c>
      <c r="J268" s="29" t="s">
        <v>14</v>
      </c>
      <c r="K268" s="29" t="s">
        <v>14</v>
      </c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4.4" x14ac:dyDescent="0.3">
      <c r="A269" s="29">
        <v>3068</v>
      </c>
      <c r="B269" s="2" t="s">
        <v>282</v>
      </c>
      <c r="C269" s="2" t="s">
        <v>140</v>
      </c>
      <c r="D269" s="2" t="s">
        <v>39</v>
      </c>
      <c r="E269" s="38">
        <v>4</v>
      </c>
      <c r="F269" s="38">
        <v>997</v>
      </c>
      <c r="G269" s="39">
        <v>23040</v>
      </c>
      <c r="H269" s="29">
        <v>4</v>
      </c>
      <c r="I269" s="29" t="s">
        <v>15</v>
      </c>
      <c r="J269" s="29" t="s">
        <v>15</v>
      </c>
      <c r="K269" s="29" t="s">
        <v>15</v>
      </c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4.4" x14ac:dyDescent="0.3">
      <c r="A270" s="29">
        <v>5553</v>
      </c>
      <c r="B270" s="2" t="s">
        <v>283</v>
      </c>
      <c r="C270" s="2" t="s">
        <v>17</v>
      </c>
      <c r="D270" s="2" t="s">
        <v>18</v>
      </c>
      <c r="E270" s="38">
        <v>10</v>
      </c>
      <c r="F270" s="38">
        <v>628</v>
      </c>
      <c r="G270" s="39">
        <v>31500</v>
      </c>
      <c r="H270" s="29">
        <v>10</v>
      </c>
      <c r="I270" s="29" t="s">
        <v>15</v>
      </c>
      <c r="J270" s="29" t="s">
        <v>14</v>
      </c>
      <c r="K270" s="29" t="s">
        <v>15</v>
      </c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4.4" x14ac:dyDescent="0.3">
      <c r="A271" s="29">
        <v>4699</v>
      </c>
      <c r="B271" s="2" t="s">
        <v>284</v>
      </c>
      <c r="C271" s="2" t="s">
        <v>17</v>
      </c>
      <c r="D271" s="2" t="s">
        <v>18</v>
      </c>
      <c r="E271" s="38">
        <v>13</v>
      </c>
      <c r="F271" s="38">
        <v>487</v>
      </c>
      <c r="G271" s="39">
        <v>34854</v>
      </c>
      <c r="H271" s="29">
        <v>2</v>
      </c>
      <c r="I271" s="29" t="s">
        <v>15</v>
      </c>
      <c r="J271" s="29" t="s">
        <v>14</v>
      </c>
      <c r="K271" s="29" t="s">
        <v>14</v>
      </c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4.4" x14ac:dyDescent="0.3">
      <c r="A272" s="29">
        <v>5443</v>
      </c>
      <c r="B272" s="2" t="s">
        <v>285</v>
      </c>
      <c r="C272" s="2" t="s">
        <v>286</v>
      </c>
      <c r="D272" s="2" t="s">
        <v>78</v>
      </c>
      <c r="E272" s="38">
        <v>9</v>
      </c>
      <c r="F272" s="38">
        <v>190</v>
      </c>
      <c r="G272" s="39">
        <v>29642</v>
      </c>
      <c r="H272" s="29">
        <v>3</v>
      </c>
      <c r="I272" s="29" t="s">
        <v>14</v>
      </c>
      <c r="J272" s="29" t="s">
        <v>15</v>
      </c>
      <c r="K272" s="29" t="s">
        <v>14</v>
      </c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4.4" x14ac:dyDescent="0.3">
      <c r="A273" s="29">
        <v>4246</v>
      </c>
      <c r="B273" s="2" t="s">
        <v>287</v>
      </c>
      <c r="C273" s="2" t="s">
        <v>155</v>
      </c>
      <c r="D273" s="2" t="s">
        <v>93</v>
      </c>
      <c r="E273" s="38">
        <v>6</v>
      </c>
      <c r="F273" s="38">
        <v>8</v>
      </c>
      <c r="G273" s="40">
        <v>24103</v>
      </c>
      <c r="H273" s="29">
        <v>7</v>
      </c>
      <c r="I273" s="29" t="s">
        <v>14</v>
      </c>
      <c r="J273" s="29" t="s">
        <v>15</v>
      </c>
      <c r="K273" s="29" t="s">
        <v>14</v>
      </c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4.4" x14ac:dyDescent="0.3">
      <c r="A274" s="29">
        <v>4353</v>
      </c>
      <c r="B274" s="2" t="s">
        <v>288</v>
      </c>
      <c r="C274" s="2" t="s">
        <v>12</v>
      </c>
      <c r="D274" s="2" t="s">
        <v>13</v>
      </c>
      <c r="E274" s="38">
        <v>13</v>
      </c>
      <c r="F274" s="38">
        <v>47</v>
      </c>
      <c r="G274" s="39">
        <v>25395</v>
      </c>
      <c r="H274" s="29">
        <v>4</v>
      </c>
      <c r="I274" s="29" t="s">
        <v>14</v>
      </c>
      <c r="J274" s="29" t="s">
        <v>15</v>
      </c>
      <c r="K274" s="29" t="s">
        <v>15</v>
      </c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4.4" x14ac:dyDescent="0.3">
      <c r="A275" s="29">
        <v>3700</v>
      </c>
      <c r="B275" s="2" t="s">
        <v>289</v>
      </c>
      <c r="C275" s="2" t="s">
        <v>23</v>
      </c>
      <c r="D275" s="2" t="s">
        <v>24</v>
      </c>
      <c r="E275" s="38">
        <v>5</v>
      </c>
      <c r="F275" s="38">
        <v>757</v>
      </c>
      <c r="G275" s="40">
        <v>21106</v>
      </c>
      <c r="H275" s="29">
        <v>3</v>
      </c>
      <c r="I275" s="29" t="s">
        <v>14</v>
      </c>
      <c r="J275" s="29" t="s">
        <v>15</v>
      </c>
      <c r="K275" s="29" t="s">
        <v>14</v>
      </c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4.4" x14ac:dyDescent="0.3">
      <c r="A276" s="29">
        <v>3685</v>
      </c>
      <c r="B276" s="2" t="s">
        <v>290</v>
      </c>
      <c r="C276" s="2" t="s">
        <v>23</v>
      </c>
      <c r="D276" s="2" t="s">
        <v>24</v>
      </c>
      <c r="E276" s="38">
        <v>7</v>
      </c>
      <c r="F276" s="38">
        <v>317</v>
      </c>
      <c r="G276" s="39">
        <v>25825</v>
      </c>
      <c r="H276" s="29">
        <v>9</v>
      </c>
      <c r="I276" s="29" t="s">
        <v>15</v>
      </c>
      <c r="J276" s="29" t="s">
        <v>15</v>
      </c>
      <c r="K276" s="29" t="s">
        <v>14</v>
      </c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4.4" x14ac:dyDescent="0.3">
      <c r="A277" s="29">
        <v>2509</v>
      </c>
      <c r="B277" s="2" t="s">
        <v>291</v>
      </c>
      <c r="C277" s="2" t="s">
        <v>26</v>
      </c>
      <c r="D277" s="2" t="s">
        <v>27</v>
      </c>
      <c r="E277" s="38">
        <v>8</v>
      </c>
      <c r="F277" s="38">
        <v>19</v>
      </c>
      <c r="G277" s="39">
        <v>33392</v>
      </c>
      <c r="H277" s="29">
        <v>6</v>
      </c>
      <c r="I277" s="29" t="s">
        <v>14</v>
      </c>
      <c r="J277" s="29" t="s">
        <v>15</v>
      </c>
      <c r="K277" s="29" t="s">
        <v>14</v>
      </c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4.4" x14ac:dyDescent="0.3">
      <c r="A278" s="29">
        <v>2795</v>
      </c>
      <c r="B278" s="2" t="s">
        <v>292</v>
      </c>
      <c r="C278" s="2" t="s">
        <v>133</v>
      </c>
      <c r="D278" s="2" t="s">
        <v>24</v>
      </c>
      <c r="E278" s="38">
        <v>6</v>
      </c>
      <c r="F278" s="38">
        <v>955</v>
      </c>
      <c r="G278" s="39">
        <v>25427</v>
      </c>
      <c r="H278" s="29">
        <v>8</v>
      </c>
      <c r="I278" s="29" t="s">
        <v>14</v>
      </c>
      <c r="J278" s="29" t="s">
        <v>15</v>
      </c>
      <c r="K278" s="29" t="s">
        <v>14</v>
      </c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4.4" x14ac:dyDescent="0.3">
      <c r="A279" s="29">
        <v>2496</v>
      </c>
      <c r="B279" s="2" t="s">
        <v>293</v>
      </c>
      <c r="C279" s="2" t="s">
        <v>84</v>
      </c>
      <c r="D279" s="2" t="s">
        <v>21</v>
      </c>
      <c r="E279" s="38">
        <v>9</v>
      </c>
      <c r="F279" s="38">
        <v>314</v>
      </c>
      <c r="G279" s="39">
        <v>31141</v>
      </c>
      <c r="H279" s="29">
        <v>4</v>
      </c>
      <c r="I279" s="29" t="s">
        <v>15</v>
      </c>
      <c r="J279" s="29" t="s">
        <v>15</v>
      </c>
      <c r="K279" s="29" t="s">
        <v>14</v>
      </c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4.4" x14ac:dyDescent="0.3">
      <c r="A280" s="29">
        <v>3004</v>
      </c>
      <c r="B280" s="2" t="s">
        <v>294</v>
      </c>
      <c r="C280" s="2" t="s">
        <v>20</v>
      </c>
      <c r="D280" s="2" t="s">
        <v>21</v>
      </c>
      <c r="E280" s="38">
        <v>3</v>
      </c>
      <c r="F280" s="38">
        <v>614</v>
      </c>
      <c r="G280" s="39">
        <v>31755</v>
      </c>
      <c r="H280" s="29">
        <v>4</v>
      </c>
      <c r="I280" s="29" t="s">
        <v>15</v>
      </c>
      <c r="J280" s="29" t="s">
        <v>14</v>
      </c>
      <c r="K280" s="29" t="s">
        <v>14</v>
      </c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4.4" x14ac:dyDescent="0.3">
      <c r="A281" s="29">
        <v>2330</v>
      </c>
      <c r="B281" s="2" t="s">
        <v>295</v>
      </c>
      <c r="C281" s="2" t="s">
        <v>82</v>
      </c>
      <c r="D281" s="2" t="s">
        <v>33</v>
      </c>
      <c r="E281" s="38">
        <v>9</v>
      </c>
      <c r="F281" s="38">
        <v>669</v>
      </c>
      <c r="G281" s="39">
        <v>27006</v>
      </c>
      <c r="H281" s="29">
        <v>4</v>
      </c>
      <c r="I281" s="29" t="s">
        <v>15</v>
      </c>
      <c r="J281" s="29" t="s">
        <v>14</v>
      </c>
      <c r="K281" s="29" t="s">
        <v>14</v>
      </c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4.4" x14ac:dyDescent="0.3">
      <c r="A282" s="29">
        <v>4858</v>
      </c>
      <c r="B282" s="2" t="s">
        <v>296</v>
      </c>
      <c r="C282" s="2" t="s">
        <v>297</v>
      </c>
      <c r="D282" s="2" t="s">
        <v>53</v>
      </c>
      <c r="E282" s="38">
        <v>7</v>
      </c>
      <c r="F282" s="38">
        <v>149</v>
      </c>
      <c r="G282" s="39">
        <v>28021</v>
      </c>
      <c r="H282" s="29">
        <v>8</v>
      </c>
      <c r="I282" s="29" t="s">
        <v>15</v>
      </c>
      <c r="J282" s="29" t="s">
        <v>14</v>
      </c>
      <c r="K282" s="29" t="s">
        <v>15</v>
      </c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4.4" x14ac:dyDescent="0.3">
      <c r="A283" s="29">
        <v>5256</v>
      </c>
      <c r="B283" s="2" t="s">
        <v>298</v>
      </c>
      <c r="C283" s="2" t="s">
        <v>32</v>
      </c>
      <c r="D283" s="2" t="s">
        <v>33</v>
      </c>
      <c r="E283" s="38">
        <v>14</v>
      </c>
      <c r="F283" s="38">
        <v>353</v>
      </c>
      <c r="G283" s="39">
        <v>23160</v>
      </c>
      <c r="H283" s="29">
        <v>9</v>
      </c>
      <c r="I283" s="29" t="s">
        <v>14</v>
      </c>
      <c r="J283" s="29" t="s">
        <v>14</v>
      </c>
      <c r="K283" s="29" t="s">
        <v>14</v>
      </c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4.4" x14ac:dyDescent="0.3">
      <c r="A284" s="29">
        <v>3894</v>
      </c>
      <c r="B284" s="2" t="s">
        <v>299</v>
      </c>
      <c r="C284" s="2" t="s">
        <v>300</v>
      </c>
      <c r="D284" s="2" t="s">
        <v>44</v>
      </c>
      <c r="E284" s="38">
        <v>11</v>
      </c>
      <c r="F284" s="38">
        <v>121</v>
      </c>
      <c r="G284" s="39">
        <v>27270</v>
      </c>
      <c r="H284" s="29">
        <v>1</v>
      </c>
      <c r="I284" s="29" t="s">
        <v>15</v>
      </c>
      <c r="J284" s="29" t="s">
        <v>15</v>
      </c>
      <c r="K284" s="29" t="s">
        <v>14</v>
      </c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4.4" x14ac:dyDescent="0.3">
      <c r="A285" s="29">
        <v>2500</v>
      </c>
      <c r="B285" s="2" t="s">
        <v>301</v>
      </c>
      <c r="C285" s="2" t="s">
        <v>86</v>
      </c>
      <c r="D285" s="2" t="s">
        <v>33</v>
      </c>
      <c r="E285" s="38">
        <v>13</v>
      </c>
      <c r="F285" s="38">
        <v>424</v>
      </c>
      <c r="G285" s="39">
        <v>27642</v>
      </c>
      <c r="H285" s="29">
        <v>1</v>
      </c>
      <c r="I285" s="29" t="s">
        <v>14</v>
      </c>
      <c r="J285" s="29" t="s">
        <v>14</v>
      </c>
      <c r="K285" s="29" t="s">
        <v>14</v>
      </c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4.4" x14ac:dyDescent="0.3">
      <c r="A286" s="29">
        <v>3488</v>
      </c>
      <c r="B286" s="2" t="s">
        <v>302</v>
      </c>
      <c r="C286" s="2" t="s">
        <v>244</v>
      </c>
      <c r="D286" s="2" t="s">
        <v>64</v>
      </c>
      <c r="E286" s="38">
        <v>11</v>
      </c>
      <c r="F286" s="38">
        <v>677</v>
      </c>
      <c r="G286" s="39">
        <v>27366</v>
      </c>
      <c r="H286" s="29">
        <v>8</v>
      </c>
      <c r="I286" s="29" t="s">
        <v>14</v>
      </c>
      <c r="J286" s="29" t="s">
        <v>14</v>
      </c>
      <c r="K286" s="29" t="s">
        <v>14</v>
      </c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4.4" x14ac:dyDescent="0.3">
      <c r="A287" s="29">
        <v>2639</v>
      </c>
      <c r="B287" s="2" t="s">
        <v>303</v>
      </c>
      <c r="C287" s="2" t="s">
        <v>97</v>
      </c>
      <c r="D287" s="2" t="s">
        <v>13</v>
      </c>
      <c r="E287" s="38">
        <v>8</v>
      </c>
      <c r="F287" s="38">
        <v>738</v>
      </c>
      <c r="G287" s="40">
        <v>26625</v>
      </c>
      <c r="H287" s="29">
        <v>10</v>
      </c>
      <c r="I287" s="29" t="s">
        <v>15</v>
      </c>
      <c r="J287" s="29" t="s">
        <v>15</v>
      </c>
      <c r="K287" s="29" t="s">
        <v>14</v>
      </c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4.4" x14ac:dyDescent="0.3">
      <c r="A288" s="29">
        <v>4622</v>
      </c>
      <c r="B288" s="2" t="s">
        <v>304</v>
      </c>
      <c r="C288" s="2" t="s">
        <v>20</v>
      </c>
      <c r="D288" s="2" t="s">
        <v>21</v>
      </c>
      <c r="E288" s="38">
        <v>6</v>
      </c>
      <c r="F288" s="38">
        <v>909</v>
      </c>
      <c r="G288" s="39">
        <v>32184</v>
      </c>
      <c r="H288" s="29">
        <v>10</v>
      </c>
      <c r="I288" s="29" t="s">
        <v>14</v>
      </c>
      <c r="J288" s="29" t="s">
        <v>15</v>
      </c>
      <c r="K288" s="29" t="s">
        <v>14</v>
      </c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4.4" x14ac:dyDescent="0.3">
      <c r="A289" s="29">
        <v>2891</v>
      </c>
      <c r="B289" s="2" t="s">
        <v>305</v>
      </c>
      <c r="C289" s="2" t="s">
        <v>95</v>
      </c>
      <c r="D289" s="2" t="s">
        <v>18</v>
      </c>
      <c r="E289" s="38">
        <v>9</v>
      </c>
      <c r="F289" s="38">
        <v>517</v>
      </c>
      <c r="G289" s="39">
        <v>23346</v>
      </c>
      <c r="H289" s="29">
        <v>9</v>
      </c>
      <c r="I289" s="29" t="s">
        <v>15</v>
      </c>
      <c r="J289" s="29" t="s">
        <v>15</v>
      </c>
      <c r="K289" s="29" t="s">
        <v>15</v>
      </c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4.4" x14ac:dyDescent="0.3">
      <c r="A290" s="29">
        <v>4981</v>
      </c>
      <c r="B290" s="2" t="s">
        <v>306</v>
      </c>
      <c r="C290" s="2" t="s">
        <v>236</v>
      </c>
      <c r="D290" s="2" t="s">
        <v>27</v>
      </c>
      <c r="E290" s="38">
        <v>15</v>
      </c>
      <c r="F290" s="38">
        <v>136</v>
      </c>
      <c r="G290" s="39">
        <v>24661</v>
      </c>
      <c r="H290" s="29">
        <v>8</v>
      </c>
      <c r="I290" s="29" t="s">
        <v>14</v>
      </c>
      <c r="J290" s="29" t="s">
        <v>15</v>
      </c>
      <c r="K290" s="29" t="s">
        <v>14</v>
      </c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4.4" x14ac:dyDescent="0.3">
      <c r="A291" s="29">
        <v>3383</v>
      </c>
      <c r="B291" s="2" t="s">
        <v>307</v>
      </c>
      <c r="C291" s="2" t="s">
        <v>73</v>
      </c>
      <c r="D291" s="2" t="s">
        <v>36</v>
      </c>
      <c r="E291" s="38">
        <v>10</v>
      </c>
      <c r="F291" s="38">
        <v>854</v>
      </c>
      <c r="G291" s="39">
        <v>33666</v>
      </c>
      <c r="H291" s="29">
        <v>8</v>
      </c>
      <c r="I291" s="29" t="s">
        <v>15</v>
      </c>
      <c r="J291" s="29" t="s">
        <v>14</v>
      </c>
      <c r="K291" s="29" t="s">
        <v>15</v>
      </c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4.4" x14ac:dyDescent="0.3">
      <c r="A292" s="29">
        <v>4173</v>
      </c>
      <c r="B292" s="2" t="s">
        <v>308</v>
      </c>
      <c r="C292" s="2" t="s">
        <v>309</v>
      </c>
      <c r="D292" s="2" t="s">
        <v>310</v>
      </c>
      <c r="E292" s="38">
        <v>12</v>
      </c>
      <c r="F292" s="38">
        <v>951</v>
      </c>
      <c r="G292" s="39">
        <v>22743</v>
      </c>
      <c r="H292" s="29">
        <v>8</v>
      </c>
      <c r="I292" s="29" t="s">
        <v>15</v>
      </c>
      <c r="J292" s="29" t="s">
        <v>15</v>
      </c>
      <c r="K292" s="29" t="s">
        <v>14</v>
      </c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4.4" x14ac:dyDescent="0.3">
      <c r="A293" s="29">
        <v>2810</v>
      </c>
      <c r="B293" s="2" t="s">
        <v>311</v>
      </c>
      <c r="C293" s="2" t="s">
        <v>23</v>
      </c>
      <c r="D293" s="2" t="s">
        <v>24</v>
      </c>
      <c r="E293" s="38">
        <v>3</v>
      </c>
      <c r="F293" s="38">
        <v>466</v>
      </c>
      <c r="G293" s="39">
        <v>34187</v>
      </c>
      <c r="H293" s="29">
        <v>10</v>
      </c>
      <c r="I293" s="29" t="s">
        <v>14</v>
      </c>
      <c r="J293" s="29" t="s">
        <v>14</v>
      </c>
      <c r="K293" s="29" t="s">
        <v>14</v>
      </c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4.4" x14ac:dyDescent="0.3">
      <c r="A294" s="29">
        <v>2382</v>
      </c>
      <c r="B294" s="2" t="s">
        <v>312</v>
      </c>
      <c r="C294" s="2" t="s">
        <v>20</v>
      </c>
      <c r="D294" s="2" t="s">
        <v>21</v>
      </c>
      <c r="E294" s="38">
        <v>8</v>
      </c>
      <c r="F294" s="38">
        <v>391</v>
      </c>
      <c r="G294" s="39">
        <v>34346</v>
      </c>
      <c r="H294" s="29">
        <v>10</v>
      </c>
      <c r="I294" s="29" t="s">
        <v>14</v>
      </c>
      <c r="J294" s="29" t="s">
        <v>14</v>
      </c>
      <c r="K294" s="29" t="s">
        <v>15</v>
      </c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4.4" x14ac:dyDescent="0.3">
      <c r="A295" s="29">
        <v>3811</v>
      </c>
      <c r="B295" s="2" t="s">
        <v>313</v>
      </c>
      <c r="C295" s="2" t="s">
        <v>90</v>
      </c>
      <c r="D295" s="2" t="s">
        <v>27</v>
      </c>
      <c r="E295" s="38">
        <v>15</v>
      </c>
      <c r="F295" s="38">
        <v>992</v>
      </c>
      <c r="G295" s="40">
        <v>24098</v>
      </c>
      <c r="H295" s="29">
        <v>8</v>
      </c>
      <c r="I295" s="29" t="s">
        <v>14</v>
      </c>
      <c r="J295" s="29" t="s">
        <v>15</v>
      </c>
      <c r="K295" s="29" t="s">
        <v>14</v>
      </c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4.4" x14ac:dyDescent="0.3">
      <c r="A296" s="29">
        <v>3341</v>
      </c>
      <c r="B296" s="2" t="s">
        <v>314</v>
      </c>
      <c r="C296" s="2" t="s">
        <v>80</v>
      </c>
      <c r="D296" s="2" t="s">
        <v>39</v>
      </c>
      <c r="E296" s="38">
        <v>11</v>
      </c>
      <c r="F296" s="38">
        <v>600</v>
      </c>
      <c r="G296" s="39">
        <v>30205</v>
      </c>
      <c r="H296" s="29">
        <v>5</v>
      </c>
      <c r="I296" s="29" t="s">
        <v>15</v>
      </c>
      <c r="J296" s="29" t="s">
        <v>14</v>
      </c>
      <c r="K296" s="29" t="s">
        <v>15</v>
      </c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4.4" x14ac:dyDescent="0.3">
      <c r="A297" s="29">
        <v>4636</v>
      </c>
      <c r="B297" s="2" t="s">
        <v>315</v>
      </c>
      <c r="C297" s="2" t="s">
        <v>17</v>
      </c>
      <c r="D297" s="2" t="s">
        <v>18</v>
      </c>
      <c r="E297" s="38">
        <v>1</v>
      </c>
      <c r="F297" s="38">
        <v>335</v>
      </c>
      <c r="G297" s="39">
        <v>22298</v>
      </c>
      <c r="H297" s="29">
        <v>7</v>
      </c>
      <c r="I297" s="29" t="s">
        <v>14</v>
      </c>
      <c r="J297" s="29" t="s">
        <v>15</v>
      </c>
      <c r="K297" s="29" t="s">
        <v>15</v>
      </c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4.4" x14ac:dyDescent="0.3">
      <c r="A298" s="29">
        <v>5563</v>
      </c>
      <c r="B298" s="2" t="s">
        <v>316</v>
      </c>
      <c r="C298" s="2" t="s">
        <v>17</v>
      </c>
      <c r="D298" s="2" t="s">
        <v>18</v>
      </c>
      <c r="E298" s="38">
        <v>6</v>
      </c>
      <c r="F298" s="38">
        <v>462</v>
      </c>
      <c r="G298" s="39">
        <v>22871</v>
      </c>
      <c r="H298" s="29">
        <v>6</v>
      </c>
      <c r="I298" s="29" t="s">
        <v>14</v>
      </c>
      <c r="J298" s="29" t="s">
        <v>14</v>
      </c>
      <c r="K298" s="29" t="s">
        <v>15</v>
      </c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4.4" x14ac:dyDescent="0.3">
      <c r="A299" s="29">
        <v>2731</v>
      </c>
      <c r="B299" s="2" t="s">
        <v>317</v>
      </c>
      <c r="C299" s="2" t="s">
        <v>318</v>
      </c>
      <c r="D299" s="2" t="s">
        <v>18</v>
      </c>
      <c r="E299" s="38">
        <v>4</v>
      </c>
      <c r="F299" s="38">
        <v>245</v>
      </c>
      <c r="G299" s="39">
        <v>34600</v>
      </c>
      <c r="H299" s="29">
        <v>4</v>
      </c>
      <c r="I299" s="29" t="s">
        <v>14</v>
      </c>
      <c r="J299" s="29" t="s">
        <v>15</v>
      </c>
      <c r="K299" s="29" t="s">
        <v>14</v>
      </c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4.4" x14ac:dyDescent="0.3">
      <c r="A300" s="29">
        <v>4071</v>
      </c>
      <c r="B300" s="2" t="s">
        <v>319</v>
      </c>
      <c r="C300" s="2" t="s">
        <v>236</v>
      </c>
      <c r="D300" s="2" t="s">
        <v>27</v>
      </c>
      <c r="E300" s="38">
        <v>10</v>
      </c>
      <c r="F300" s="38">
        <v>784</v>
      </c>
      <c r="G300" s="39">
        <v>32262</v>
      </c>
      <c r="H300" s="29">
        <v>9</v>
      </c>
      <c r="I300" s="29" t="s">
        <v>14</v>
      </c>
      <c r="J300" s="29" t="s">
        <v>15</v>
      </c>
      <c r="K300" s="29" t="s">
        <v>14</v>
      </c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4.4" x14ac:dyDescent="0.3">
      <c r="A301" s="29">
        <v>4333</v>
      </c>
      <c r="B301" s="2" t="s">
        <v>320</v>
      </c>
      <c r="C301" s="2" t="s">
        <v>321</v>
      </c>
      <c r="D301" s="2" t="s">
        <v>64</v>
      </c>
      <c r="E301" s="38">
        <v>14</v>
      </c>
      <c r="F301" s="38">
        <v>295</v>
      </c>
      <c r="G301" s="39">
        <v>32937</v>
      </c>
      <c r="H301" s="29">
        <v>7</v>
      </c>
      <c r="I301" s="29" t="s">
        <v>14</v>
      </c>
      <c r="J301" s="29" t="s">
        <v>14</v>
      </c>
      <c r="K301" s="29" t="s">
        <v>15</v>
      </c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3.8" x14ac:dyDescent="0.3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3.8" x14ac:dyDescent="0.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3.8" x14ac:dyDescent="0.3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3.8" x14ac:dyDescent="0.3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3.8" x14ac:dyDescent="0.3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3.8" x14ac:dyDescent="0.3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3.8" x14ac:dyDescent="0.3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3.8" x14ac:dyDescent="0.3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3.8" x14ac:dyDescent="0.3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3.8" x14ac:dyDescent="0.3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3.8" x14ac:dyDescent="0.3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3.8" x14ac:dyDescent="0.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3.8" x14ac:dyDescent="0.3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3.8" x14ac:dyDescent="0.3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3.8" x14ac:dyDescent="0.3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3.8" x14ac:dyDescent="0.3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3.8" x14ac:dyDescent="0.3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3.8" x14ac:dyDescent="0.3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3.8" x14ac:dyDescent="0.3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3.8" x14ac:dyDescent="0.3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3.8" x14ac:dyDescent="0.3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3.8" x14ac:dyDescent="0.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3.8" x14ac:dyDescent="0.3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3.8" x14ac:dyDescent="0.3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3.8" x14ac:dyDescent="0.3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3.8" x14ac:dyDescent="0.3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3.8" x14ac:dyDescent="0.3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3.8" x14ac:dyDescent="0.3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3.8" x14ac:dyDescent="0.3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3.8" x14ac:dyDescent="0.3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3.8" x14ac:dyDescent="0.3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3.8" x14ac:dyDescent="0.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3.8" x14ac:dyDescent="0.3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3.8" x14ac:dyDescent="0.3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3.8" x14ac:dyDescent="0.3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3.8" x14ac:dyDescent="0.3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3.8" x14ac:dyDescent="0.3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3.8" x14ac:dyDescent="0.3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3.8" x14ac:dyDescent="0.3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3.8" x14ac:dyDescent="0.3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3.8" x14ac:dyDescent="0.3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3.8" x14ac:dyDescent="0.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3.8" x14ac:dyDescent="0.3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3.8" x14ac:dyDescent="0.3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3.8" x14ac:dyDescent="0.3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3.8" x14ac:dyDescent="0.3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3.8" x14ac:dyDescent="0.3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3.8" x14ac:dyDescent="0.3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3.8" x14ac:dyDescent="0.3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3.8" x14ac:dyDescent="0.3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3.8" x14ac:dyDescent="0.3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3.8" x14ac:dyDescent="0.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3.8" x14ac:dyDescent="0.3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3.8" x14ac:dyDescent="0.3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3.8" x14ac:dyDescent="0.3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3.8" x14ac:dyDescent="0.3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3.8" x14ac:dyDescent="0.3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3.8" x14ac:dyDescent="0.3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3.8" x14ac:dyDescent="0.3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3.8" x14ac:dyDescent="0.3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3.8" x14ac:dyDescent="0.3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3.8" x14ac:dyDescent="0.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3.8" x14ac:dyDescent="0.3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3.8" x14ac:dyDescent="0.3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3.8" x14ac:dyDescent="0.3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3.8" x14ac:dyDescent="0.3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3.8" x14ac:dyDescent="0.3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3.8" x14ac:dyDescent="0.3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3.8" x14ac:dyDescent="0.3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3.8" x14ac:dyDescent="0.3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3.8" x14ac:dyDescent="0.3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3.8" x14ac:dyDescent="0.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3.8" x14ac:dyDescent="0.3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3.8" x14ac:dyDescent="0.3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3.8" x14ac:dyDescent="0.3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3.8" x14ac:dyDescent="0.3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3.8" x14ac:dyDescent="0.3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3.8" x14ac:dyDescent="0.3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3.8" x14ac:dyDescent="0.3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3.8" x14ac:dyDescent="0.3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3.8" x14ac:dyDescent="0.3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3.8" x14ac:dyDescent="0.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3.8" x14ac:dyDescent="0.3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3.8" x14ac:dyDescent="0.3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3.8" x14ac:dyDescent="0.3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3.8" x14ac:dyDescent="0.3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3.8" x14ac:dyDescent="0.3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3.8" x14ac:dyDescent="0.3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3.8" x14ac:dyDescent="0.3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3.8" x14ac:dyDescent="0.3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3.8" x14ac:dyDescent="0.3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3.8" x14ac:dyDescent="0.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3.8" x14ac:dyDescent="0.3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3.8" x14ac:dyDescent="0.3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3.8" x14ac:dyDescent="0.3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3.8" x14ac:dyDescent="0.3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3.8" x14ac:dyDescent="0.3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3.8" x14ac:dyDescent="0.3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3.8" x14ac:dyDescent="0.3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3.8" x14ac:dyDescent="0.3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3.8" x14ac:dyDescent="0.3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3.8" x14ac:dyDescent="0.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3.8" x14ac:dyDescent="0.3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3.8" x14ac:dyDescent="0.3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3.8" x14ac:dyDescent="0.3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3.8" x14ac:dyDescent="0.3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3.8" x14ac:dyDescent="0.3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3.8" x14ac:dyDescent="0.3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3.8" x14ac:dyDescent="0.3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3.8" x14ac:dyDescent="0.3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3.8" x14ac:dyDescent="0.3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3.8" x14ac:dyDescent="0.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3.8" x14ac:dyDescent="0.3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3.8" x14ac:dyDescent="0.3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3.8" x14ac:dyDescent="0.3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3.8" x14ac:dyDescent="0.3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3.8" x14ac:dyDescent="0.3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3.8" x14ac:dyDescent="0.3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3.8" x14ac:dyDescent="0.3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3.8" x14ac:dyDescent="0.3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3.8" x14ac:dyDescent="0.3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3.8" x14ac:dyDescent="0.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3.8" x14ac:dyDescent="0.3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3.8" x14ac:dyDescent="0.3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3.8" x14ac:dyDescent="0.3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3.8" x14ac:dyDescent="0.3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3.8" x14ac:dyDescent="0.3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3.8" x14ac:dyDescent="0.3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3.8" x14ac:dyDescent="0.3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3.8" x14ac:dyDescent="0.3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3.8" x14ac:dyDescent="0.3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3.8" x14ac:dyDescent="0.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3.8" x14ac:dyDescent="0.3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3.8" x14ac:dyDescent="0.3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3.8" x14ac:dyDescent="0.3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3.8" x14ac:dyDescent="0.3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3.8" x14ac:dyDescent="0.3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3.8" x14ac:dyDescent="0.3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3.8" x14ac:dyDescent="0.3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3.8" x14ac:dyDescent="0.3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3.8" x14ac:dyDescent="0.3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3.8" x14ac:dyDescent="0.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3.8" x14ac:dyDescent="0.3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3.8" x14ac:dyDescent="0.3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3.8" x14ac:dyDescent="0.3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3.8" x14ac:dyDescent="0.3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3.8" x14ac:dyDescent="0.3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3.8" x14ac:dyDescent="0.3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3.8" x14ac:dyDescent="0.3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3.8" x14ac:dyDescent="0.3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3.8" x14ac:dyDescent="0.3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3.8" x14ac:dyDescent="0.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3.8" x14ac:dyDescent="0.3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3.8" x14ac:dyDescent="0.3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3.8" x14ac:dyDescent="0.3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3.8" x14ac:dyDescent="0.3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3.8" x14ac:dyDescent="0.3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3.8" x14ac:dyDescent="0.3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3.8" x14ac:dyDescent="0.3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3.8" x14ac:dyDescent="0.3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3.8" x14ac:dyDescent="0.3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3.8" x14ac:dyDescent="0.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3.8" x14ac:dyDescent="0.3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3.8" x14ac:dyDescent="0.3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3.8" x14ac:dyDescent="0.3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3.8" x14ac:dyDescent="0.3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3.8" x14ac:dyDescent="0.3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3.8" x14ac:dyDescent="0.3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3.8" x14ac:dyDescent="0.3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3.8" x14ac:dyDescent="0.3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3.8" x14ac:dyDescent="0.3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3.8" x14ac:dyDescent="0.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3.8" x14ac:dyDescent="0.3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3.8" x14ac:dyDescent="0.3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3.8" x14ac:dyDescent="0.3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3.8" x14ac:dyDescent="0.3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3.8" x14ac:dyDescent="0.3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3.8" x14ac:dyDescent="0.3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3.8" x14ac:dyDescent="0.3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3.8" x14ac:dyDescent="0.3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3.8" x14ac:dyDescent="0.3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3.8" x14ac:dyDescent="0.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3.8" x14ac:dyDescent="0.3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3.8" x14ac:dyDescent="0.3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3.8" x14ac:dyDescent="0.3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3.8" x14ac:dyDescent="0.3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3.8" x14ac:dyDescent="0.3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3.8" x14ac:dyDescent="0.3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3.8" x14ac:dyDescent="0.3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3.8" x14ac:dyDescent="0.3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3.8" x14ac:dyDescent="0.3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3.8" x14ac:dyDescent="0.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3.8" x14ac:dyDescent="0.3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3.8" x14ac:dyDescent="0.3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3.8" x14ac:dyDescent="0.3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3.8" x14ac:dyDescent="0.3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3.8" x14ac:dyDescent="0.3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3.8" x14ac:dyDescent="0.3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3.8" x14ac:dyDescent="0.3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3.8" x14ac:dyDescent="0.3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3.8" x14ac:dyDescent="0.3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3.8" x14ac:dyDescent="0.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3.8" x14ac:dyDescent="0.3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3.8" x14ac:dyDescent="0.3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3.8" x14ac:dyDescent="0.3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3.8" x14ac:dyDescent="0.3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3.8" x14ac:dyDescent="0.3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3.8" x14ac:dyDescent="0.3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3.8" x14ac:dyDescent="0.3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3.8" x14ac:dyDescent="0.3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3.8" x14ac:dyDescent="0.3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3.8" x14ac:dyDescent="0.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3.8" x14ac:dyDescent="0.3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3.8" x14ac:dyDescent="0.3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3.8" x14ac:dyDescent="0.3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3.8" x14ac:dyDescent="0.3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3.8" x14ac:dyDescent="0.3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3.8" x14ac:dyDescent="0.3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3.8" x14ac:dyDescent="0.3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3.8" x14ac:dyDescent="0.3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3.8" x14ac:dyDescent="0.3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3.8" x14ac:dyDescent="0.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3.8" x14ac:dyDescent="0.3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3.8" x14ac:dyDescent="0.3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3.8" x14ac:dyDescent="0.3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3.8" x14ac:dyDescent="0.3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3.8" x14ac:dyDescent="0.3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3.8" x14ac:dyDescent="0.3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3.8" x14ac:dyDescent="0.3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3.8" x14ac:dyDescent="0.3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3.8" x14ac:dyDescent="0.3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3.8" x14ac:dyDescent="0.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3.8" x14ac:dyDescent="0.3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3.8" x14ac:dyDescent="0.3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3.8" x14ac:dyDescent="0.3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3.8" x14ac:dyDescent="0.3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3.8" x14ac:dyDescent="0.3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3.8" x14ac:dyDescent="0.3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3.8" x14ac:dyDescent="0.3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3.8" x14ac:dyDescent="0.3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3.8" x14ac:dyDescent="0.3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3.8" x14ac:dyDescent="0.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3.8" x14ac:dyDescent="0.3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3.8" x14ac:dyDescent="0.3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3.8" x14ac:dyDescent="0.3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3.8" x14ac:dyDescent="0.3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3.8" x14ac:dyDescent="0.3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3.8" x14ac:dyDescent="0.3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3.8" x14ac:dyDescent="0.3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3.8" x14ac:dyDescent="0.3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3.8" x14ac:dyDescent="0.3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3.8" x14ac:dyDescent="0.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3.8" x14ac:dyDescent="0.3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3.8" x14ac:dyDescent="0.3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3.8" x14ac:dyDescent="0.3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3.8" x14ac:dyDescent="0.3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3.8" x14ac:dyDescent="0.3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3.8" x14ac:dyDescent="0.3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3.8" x14ac:dyDescent="0.3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3.8" x14ac:dyDescent="0.3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3.8" x14ac:dyDescent="0.3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3.8" x14ac:dyDescent="0.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3.8" x14ac:dyDescent="0.3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3.8" x14ac:dyDescent="0.3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3.8" x14ac:dyDescent="0.3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3.8" x14ac:dyDescent="0.3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3.8" x14ac:dyDescent="0.3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3.8" x14ac:dyDescent="0.3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3.8" x14ac:dyDescent="0.3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3.8" x14ac:dyDescent="0.3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3.8" x14ac:dyDescent="0.3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3.8" x14ac:dyDescent="0.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3.8" x14ac:dyDescent="0.3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3.8" x14ac:dyDescent="0.3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3.8" x14ac:dyDescent="0.3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3.8" x14ac:dyDescent="0.3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3.8" x14ac:dyDescent="0.3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3.8" x14ac:dyDescent="0.3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3.8" x14ac:dyDescent="0.3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3.8" x14ac:dyDescent="0.3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3.8" x14ac:dyDescent="0.3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3.8" x14ac:dyDescent="0.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3.8" x14ac:dyDescent="0.3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3.8" x14ac:dyDescent="0.3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3.8" x14ac:dyDescent="0.3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3.8" x14ac:dyDescent="0.3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3.8" x14ac:dyDescent="0.3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3.8" x14ac:dyDescent="0.3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3.8" x14ac:dyDescent="0.3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3.8" x14ac:dyDescent="0.3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3.8" x14ac:dyDescent="0.3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3.8" x14ac:dyDescent="0.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3.8" x14ac:dyDescent="0.3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3.8" x14ac:dyDescent="0.3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3.8" x14ac:dyDescent="0.3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3.8" x14ac:dyDescent="0.3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3.8" x14ac:dyDescent="0.3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3.8" x14ac:dyDescent="0.3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3.8" x14ac:dyDescent="0.3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3.8" x14ac:dyDescent="0.3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3.8" x14ac:dyDescent="0.3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3.8" x14ac:dyDescent="0.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3.8" x14ac:dyDescent="0.3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3.8" x14ac:dyDescent="0.3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3.8" x14ac:dyDescent="0.3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3.8" x14ac:dyDescent="0.3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3.8" x14ac:dyDescent="0.3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3.8" x14ac:dyDescent="0.3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3.8" x14ac:dyDescent="0.3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3.8" x14ac:dyDescent="0.3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3.8" x14ac:dyDescent="0.3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3.8" x14ac:dyDescent="0.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3.8" x14ac:dyDescent="0.3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3.8" x14ac:dyDescent="0.3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3.8" x14ac:dyDescent="0.3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3.8" x14ac:dyDescent="0.3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3.8" x14ac:dyDescent="0.3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3.8" x14ac:dyDescent="0.3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3.8" x14ac:dyDescent="0.3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3.8" x14ac:dyDescent="0.3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3.8" x14ac:dyDescent="0.3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3.8" x14ac:dyDescent="0.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3.8" x14ac:dyDescent="0.3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3.8" x14ac:dyDescent="0.3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3.8" x14ac:dyDescent="0.3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3.8" x14ac:dyDescent="0.3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3.8" x14ac:dyDescent="0.3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3.8" x14ac:dyDescent="0.3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3.8" x14ac:dyDescent="0.3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3.8" x14ac:dyDescent="0.3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3.8" x14ac:dyDescent="0.3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3.8" x14ac:dyDescent="0.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3.8" x14ac:dyDescent="0.3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3.8" x14ac:dyDescent="0.3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3.8" x14ac:dyDescent="0.3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3.8" x14ac:dyDescent="0.3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3.8" x14ac:dyDescent="0.3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3.8" x14ac:dyDescent="0.3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3.8" x14ac:dyDescent="0.3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3.8" x14ac:dyDescent="0.3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3.8" x14ac:dyDescent="0.3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3.8" x14ac:dyDescent="0.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3.8" x14ac:dyDescent="0.3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3.8" x14ac:dyDescent="0.3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3.8" x14ac:dyDescent="0.3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3.8" x14ac:dyDescent="0.3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3.8" x14ac:dyDescent="0.3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3.8" x14ac:dyDescent="0.3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3.8" x14ac:dyDescent="0.3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3.8" x14ac:dyDescent="0.3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3.8" x14ac:dyDescent="0.3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3.8" x14ac:dyDescent="0.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3.8" x14ac:dyDescent="0.3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3.8" x14ac:dyDescent="0.3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3.8" x14ac:dyDescent="0.3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3.8" x14ac:dyDescent="0.3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3.8" x14ac:dyDescent="0.3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3.8" x14ac:dyDescent="0.3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3.8" x14ac:dyDescent="0.3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3.8" x14ac:dyDescent="0.3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3.8" x14ac:dyDescent="0.3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3.8" x14ac:dyDescent="0.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3.8" x14ac:dyDescent="0.3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3.8" x14ac:dyDescent="0.3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3.8" x14ac:dyDescent="0.3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3.8" x14ac:dyDescent="0.3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3.8" x14ac:dyDescent="0.3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3.8" x14ac:dyDescent="0.3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3.8" x14ac:dyDescent="0.3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3.8" x14ac:dyDescent="0.3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3.8" x14ac:dyDescent="0.3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3.8" x14ac:dyDescent="0.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3.8" x14ac:dyDescent="0.3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3.8" x14ac:dyDescent="0.3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3.8" x14ac:dyDescent="0.3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3.8" x14ac:dyDescent="0.3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3.8" x14ac:dyDescent="0.3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3.8" x14ac:dyDescent="0.3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3.8" x14ac:dyDescent="0.3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3.8" x14ac:dyDescent="0.3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3.8" x14ac:dyDescent="0.3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3.8" x14ac:dyDescent="0.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3.8" x14ac:dyDescent="0.3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3.8" x14ac:dyDescent="0.3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3.8" x14ac:dyDescent="0.3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3.8" x14ac:dyDescent="0.3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3.8" x14ac:dyDescent="0.3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3.8" x14ac:dyDescent="0.3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3.8" x14ac:dyDescent="0.3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3.8" x14ac:dyDescent="0.3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3.8" x14ac:dyDescent="0.3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3.8" x14ac:dyDescent="0.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3.8" x14ac:dyDescent="0.3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3.8" x14ac:dyDescent="0.3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3.8" x14ac:dyDescent="0.3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3.8" x14ac:dyDescent="0.3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3.8" x14ac:dyDescent="0.3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3.8" x14ac:dyDescent="0.3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3.8" x14ac:dyDescent="0.3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3.8" x14ac:dyDescent="0.3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3.8" x14ac:dyDescent="0.3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3.8" x14ac:dyDescent="0.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3.8" x14ac:dyDescent="0.3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3.8" x14ac:dyDescent="0.3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3.8" x14ac:dyDescent="0.3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3.8" x14ac:dyDescent="0.3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3.8" x14ac:dyDescent="0.3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3.8" x14ac:dyDescent="0.3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3.8" x14ac:dyDescent="0.3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3.8" x14ac:dyDescent="0.3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3.8" x14ac:dyDescent="0.3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3.8" x14ac:dyDescent="0.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3.8" x14ac:dyDescent="0.3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3.8" x14ac:dyDescent="0.3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3.8" x14ac:dyDescent="0.3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3.8" x14ac:dyDescent="0.3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3.8" x14ac:dyDescent="0.3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3.8" x14ac:dyDescent="0.3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3.8" x14ac:dyDescent="0.3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3.8" x14ac:dyDescent="0.3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3.8" x14ac:dyDescent="0.3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3.8" x14ac:dyDescent="0.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3.8" x14ac:dyDescent="0.3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3.8" x14ac:dyDescent="0.3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3.8" x14ac:dyDescent="0.3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3.8" x14ac:dyDescent="0.3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3.8" x14ac:dyDescent="0.3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3.8" x14ac:dyDescent="0.3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3.8" x14ac:dyDescent="0.3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3.8" x14ac:dyDescent="0.3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3.8" x14ac:dyDescent="0.3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3.8" x14ac:dyDescent="0.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3.8" x14ac:dyDescent="0.3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3.8" x14ac:dyDescent="0.3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3.8" x14ac:dyDescent="0.3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3.8" x14ac:dyDescent="0.3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3.8" x14ac:dyDescent="0.3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3.8" x14ac:dyDescent="0.3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3.8" x14ac:dyDescent="0.3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3.8" x14ac:dyDescent="0.3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3.8" x14ac:dyDescent="0.3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3.8" x14ac:dyDescent="0.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3.8" x14ac:dyDescent="0.3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3.8" x14ac:dyDescent="0.3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3.8" x14ac:dyDescent="0.3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3.8" x14ac:dyDescent="0.3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3.8" x14ac:dyDescent="0.3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3.8" x14ac:dyDescent="0.3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3.8" x14ac:dyDescent="0.3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3.8" x14ac:dyDescent="0.3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3.8" x14ac:dyDescent="0.3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3.8" x14ac:dyDescent="0.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3.8" x14ac:dyDescent="0.3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3.8" x14ac:dyDescent="0.3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3.8" x14ac:dyDescent="0.3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3.8" x14ac:dyDescent="0.3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3.8" x14ac:dyDescent="0.3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3.8" x14ac:dyDescent="0.3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3.8" x14ac:dyDescent="0.3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3.8" x14ac:dyDescent="0.3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3.8" x14ac:dyDescent="0.3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3.8" x14ac:dyDescent="0.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3.8" x14ac:dyDescent="0.3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3.8" x14ac:dyDescent="0.3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3.8" x14ac:dyDescent="0.3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3.8" x14ac:dyDescent="0.3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3.8" x14ac:dyDescent="0.3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3.8" x14ac:dyDescent="0.3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3.8" x14ac:dyDescent="0.3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3.8" x14ac:dyDescent="0.3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3.8" x14ac:dyDescent="0.3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3.8" x14ac:dyDescent="0.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3.8" x14ac:dyDescent="0.3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3.8" x14ac:dyDescent="0.3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3.8" x14ac:dyDescent="0.3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3.8" x14ac:dyDescent="0.3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3.8" x14ac:dyDescent="0.3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3.8" x14ac:dyDescent="0.3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3.8" x14ac:dyDescent="0.3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3.8" x14ac:dyDescent="0.3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3.8" x14ac:dyDescent="0.3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3.8" x14ac:dyDescent="0.3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3.8" x14ac:dyDescent="0.3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3.8" x14ac:dyDescent="0.3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3.8" x14ac:dyDescent="0.3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3.8" x14ac:dyDescent="0.3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3.8" x14ac:dyDescent="0.3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3.8" x14ac:dyDescent="0.3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3.8" x14ac:dyDescent="0.3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3.8" x14ac:dyDescent="0.3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3.8" x14ac:dyDescent="0.3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3.8" x14ac:dyDescent="0.3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3.8" x14ac:dyDescent="0.3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3.8" x14ac:dyDescent="0.3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3.8" x14ac:dyDescent="0.3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3.8" x14ac:dyDescent="0.3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3.8" x14ac:dyDescent="0.3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3.8" x14ac:dyDescent="0.3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3.8" x14ac:dyDescent="0.3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3.8" x14ac:dyDescent="0.3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3.8" x14ac:dyDescent="0.3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3.8" x14ac:dyDescent="0.3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3.8" x14ac:dyDescent="0.3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3.8" x14ac:dyDescent="0.3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3.8" x14ac:dyDescent="0.3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3.8" x14ac:dyDescent="0.3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3.8" x14ac:dyDescent="0.3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3.8" x14ac:dyDescent="0.3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3.8" x14ac:dyDescent="0.3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3.8" x14ac:dyDescent="0.3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3.8" x14ac:dyDescent="0.3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3.8" x14ac:dyDescent="0.3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3.8" x14ac:dyDescent="0.3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3.8" x14ac:dyDescent="0.3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3.8" x14ac:dyDescent="0.3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3.8" x14ac:dyDescent="0.3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3.8" x14ac:dyDescent="0.3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3.8" x14ac:dyDescent="0.3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3.8" x14ac:dyDescent="0.3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3.8" x14ac:dyDescent="0.3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3.8" x14ac:dyDescent="0.3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3.8" x14ac:dyDescent="0.3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3.8" x14ac:dyDescent="0.3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3.8" x14ac:dyDescent="0.3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3.8" x14ac:dyDescent="0.3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3.8" x14ac:dyDescent="0.3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3.8" x14ac:dyDescent="0.3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3.8" x14ac:dyDescent="0.3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3.8" x14ac:dyDescent="0.3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3.8" x14ac:dyDescent="0.3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3.8" x14ac:dyDescent="0.3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3.8" x14ac:dyDescent="0.3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3.8" x14ac:dyDescent="0.3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3.8" x14ac:dyDescent="0.3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3.8" x14ac:dyDescent="0.3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3.8" x14ac:dyDescent="0.3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3.8" x14ac:dyDescent="0.3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3.8" x14ac:dyDescent="0.3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3.8" x14ac:dyDescent="0.3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3.8" x14ac:dyDescent="0.3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3.8" x14ac:dyDescent="0.3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3.8" x14ac:dyDescent="0.3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3.8" x14ac:dyDescent="0.3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3.8" x14ac:dyDescent="0.3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3.8" x14ac:dyDescent="0.3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3.8" x14ac:dyDescent="0.3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3.8" x14ac:dyDescent="0.3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3.8" x14ac:dyDescent="0.3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3.8" x14ac:dyDescent="0.3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3.8" x14ac:dyDescent="0.3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3.8" x14ac:dyDescent="0.3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3.8" x14ac:dyDescent="0.3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3.8" x14ac:dyDescent="0.3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3.8" x14ac:dyDescent="0.3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3.8" x14ac:dyDescent="0.3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3.8" x14ac:dyDescent="0.3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3.8" x14ac:dyDescent="0.3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3.8" x14ac:dyDescent="0.3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3.8" x14ac:dyDescent="0.3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3.8" x14ac:dyDescent="0.3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3.8" x14ac:dyDescent="0.3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3.8" x14ac:dyDescent="0.3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3.8" x14ac:dyDescent="0.3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3.8" x14ac:dyDescent="0.3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3.8" x14ac:dyDescent="0.3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3.8" x14ac:dyDescent="0.3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3.8" x14ac:dyDescent="0.3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3.8" x14ac:dyDescent="0.3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3.8" x14ac:dyDescent="0.3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3.8" x14ac:dyDescent="0.3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3.8" x14ac:dyDescent="0.3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3.8" x14ac:dyDescent="0.3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3.8" x14ac:dyDescent="0.3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3.8" x14ac:dyDescent="0.3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3.8" x14ac:dyDescent="0.3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3.8" x14ac:dyDescent="0.3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3.8" x14ac:dyDescent="0.3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3.8" x14ac:dyDescent="0.3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3.8" x14ac:dyDescent="0.3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3.8" x14ac:dyDescent="0.3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3.8" x14ac:dyDescent="0.3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3.8" x14ac:dyDescent="0.3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3.8" x14ac:dyDescent="0.3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3.8" x14ac:dyDescent="0.3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3.8" x14ac:dyDescent="0.3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3.8" x14ac:dyDescent="0.3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3.8" x14ac:dyDescent="0.3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3.8" x14ac:dyDescent="0.3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3.8" x14ac:dyDescent="0.3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3.8" x14ac:dyDescent="0.3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3.8" x14ac:dyDescent="0.3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3.8" x14ac:dyDescent="0.3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3.8" x14ac:dyDescent="0.3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3.8" x14ac:dyDescent="0.3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3.8" x14ac:dyDescent="0.3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3.8" x14ac:dyDescent="0.3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3.8" x14ac:dyDescent="0.3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3.8" x14ac:dyDescent="0.3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3.8" x14ac:dyDescent="0.3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3.8" x14ac:dyDescent="0.3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3.8" x14ac:dyDescent="0.3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3.8" x14ac:dyDescent="0.3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3.8" x14ac:dyDescent="0.3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3.8" x14ac:dyDescent="0.3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3.8" x14ac:dyDescent="0.3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3.8" x14ac:dyDescent="0.3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3.8" x14ac:dyDescent="0.3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3.8" x14ac:dyDescent="0.3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3.8" x14ac:dyDescent="0.3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3.8" x14ac:dyDescent="0.3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3.8" x14ac:dyDescent="0.3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3.8" x14ac:dyDescent="0.3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3.8" x14ac:dyDescent="0.3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3.8" x14ac:dyDescent="0.3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3.8" x14ac:dyDescent="0.3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3.8" x14ac:dyDescent="0.3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3.8" x14ac:dyDescent="0.3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3.8" x14ac:dyDescent="0.3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3.8" x14ac:dyDescent="0.3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3.8" x14ac:dyDescent="0.3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3.8" x14ac:dyDescent="0.3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3.8" x14ac:dyDescent="0.3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3.8" x14ac:dyDescent="0.3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3.8" x14ac:dyDescent="0.3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3.8" x14ac:dyDescent="0.3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3.8" x14ac:dyDescent="0.3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3.8" x14ac:dyDescent="0.3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3.8" x14ac:dyDescent="0.3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3.8" x14ac:dyDescent="0.3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3.8" x14ac:dyDescent="0.3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3.8" x14ac:dyDescent="0.3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3.8" x14ac:dyDescent="0.3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3.8" x14ac:dyDescent="0.3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3.8" x14ac:dyDescent="0.3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3.8" x14ac:dyDescent="0.3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3.8" x14ac:dyDescent="0.3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3.8" x14ac:dyDescent="0.3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3.8" x14ac:dyDescent="0.3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3.8" x14ac:dyDescent="0.3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3.8" x14ac:dyDescent="0.3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3.8" x14ac:dyDescent="0.3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3.8" x14ac:dyDescent="0.3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3.8" x14ac:dyDescent="0.3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3.8" x14ac:dyDescent="0.3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3.8" x14ac:dyDescent="0.3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3.8" x14ac:dyDescent="0.3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3.8" x14ac:dyDescent="0.3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3.8" x14ac:dyDescent="0.3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3.8" x14ac:dyDescent="0.3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3.8" x14ac:dyDescent="0.3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3.8" x14ac:dyDescent="0.3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3.8" x14ac:dyDescent="0.3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3.8" x14ac:dyDescent="0.3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3.8" x14ac:dyDescent="0.3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3.8" x14ac:dyDescent="0.3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3.8" x14ac:dyDescent="0.3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3.8" x14ac:dyDescent="0.3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3.8" x14ac:dyDescent="0.3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3.8" x14ac:dyDescent="0.3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3.8" x14ac:dyDescent="0.3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3.8" x14ac:dyDescent="0.3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3.8" x14ac:dyDescent="0.3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3.8" x14ac:dyDescent="0.3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3.8" x14ac:dyDescent="0.3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3.8" x14ac:dyDescent="0.3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3.8" x14ac:dyDescent="0.3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3.8" x14ac:dyDescent="0.3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3.8" x14ac:dyDescent="0.3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3.8" x14ac:dyDescent="0.3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3.8" x14ac:dyDescent="0.3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3.8" x14ac:dyDescent="0.3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3.8" x14ac:dyDescent="0.3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3.8" x14ac:dyDescent="0.3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3.8" x14ac:dyDescent="0.3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3.8" x14ac:dyDescent="0.3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3.8" x14ac:dyDescent="0.3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3.8" x14ac:dyDescent="0.3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3.8" x14ac:dyDescent="0.3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3.8" x14ac:dyDescent="0.3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3.8" x14ac:dyDescent="0.3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3.8" x14ac:dyDescent="0.3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3.8" x14ac:dyDescent="0.3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3.8" x14ac:dyDescent="0.3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3.8" x14ac:dyDescent="0.3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3.8" x14ac:dyDescent="0.3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3.8" x14ac:dyDescent="0.3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3.8" x14ac:dyDescent="0.3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3.8" x14ac:dyDescent="0.3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3.8" x14ac:dyDescent="0.3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3.8" x14ac:dyDescent="0.3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3.8" x14ac:dyDescent="0.3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1:26" ht="13.8" x14ac:dyDescent="0.3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1:26" ht="13.8" x14ac:dyDescent="0.3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1:26" ht="13.8" x14ac:dyDescent="0.3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1:26" ht="13.8" x14ac:dyDescent="0.3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1:26" ht="13.8" x14ac:dyDescent="0.3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1:26" ht="13.8" x14ac:dyDescent="0.3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1:26" ht="13.8" x14ac:dyDescent="0.3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1:26" ht="13.8" x14ac:dyDescent="0.3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56E8B-F294-4CA0-AAD0-FC7AEF7AD58F}">
  <dimension ref="A1:AA1000"/>
  <sheetViews>
    <sheetView zoomScale="70" zoomScaleNormal="70" workbookViewId="0">
      <selection activeCell="O22" sqref="O22"/>
    </sheetView>
  </sheetViews>
  <sheetFormatPr defaultColWidth="12.6640625" defaultRowHeight="13.8" x14ac:dyDescent="0.3"/>
  <cols>
    <col min="1" max="1" width="18.33203125" style="28" bestFit="1" customWidth="1"/>
    <col min="2" max="2" width="23.88671875" style="28" bestFit="1" customWidth="1"/>
    <col min="3" max="3" width="13.77734375" style="28" bestFit="1" customWidth="1"/>
    <col min="4" max="4" width="15.6640625" style="28" bestFit="1" customWidth="1"/>
    <col min="5" max="5" width="12.6640625" style="28" bestFit="1" customWidth="1"/>
    <col min="6" max="6" width="10.44140625" style="28" bestFit="1" customWidth="1"/>
    <col min="7" max="7" width="22.6640625" style="28" bestFit="1" customWidth="1"/>
    <col min="8" max="8" width="32.44140625" style="28" bestFit="1" customWidth="1"/>
    <col min="9" max="9" width="19.44140625" style="28" bestFit="1" customWidth="1"/>
    <col min="10" max="10" width="33.77734375" style="28" bestFit="1" customWidth="1"/>
    <col min="11" max="11" width="29.6640625" style="28" bestFit="1" customWidth="1"/>
    <col min="12" max="12" width="48.88671875" style="28" bestFit="1" customWidth="1"/>
    <col min="13" max="13" width="12" style="28" bestFit="1" customWidth="1"/>
    <col min="14" max="14" width="12.6640625" style="28"/>
    <col min="15" max="15" width="161.109375" style="28" bestFit="1" customWidth="1"/>
    <col min="16" max="16" width="69.77734375" style="28" bestFit="1" customWidth="1"/>
    <col min="17" max="16384" width="12.6640625" style="28"/>
  </cols>
  <sheetData>
    <row r="1" spans="1:27" ht="14.4" x14ac:dyDescent="0.3">
      <c r="A1" s="36" t="s">
        <v>0</v>
      </c>
      <c r="B1" s="37" t="s">
        <v>1</v>
      </c>
      <c r="C1" s="37" t="s">
        <v>2</v>
      </c>
      <c r="D1" s="37" t="s">
        <v>2</v>
      </c>
      <c r="E1" s="37" t="s">
        <v>3</v>
      </c>
      <c r="F1" s="37" t="s">
        <v>4</v>
      </c>
      <c r="G1" s="37" t="s">
        <v>5</v>
      </c>
      <c r="H1" s="37" t="s">
        <v>6</v>
      </c>
      <c r="I1" s="36" t="s">
        <v>7</v>
      </c>
      <c r="J1" s="36" t="s">
        <v>8</v>
      </c>
      <c r="K1" s="36" t="s">
        <v>9</v>
      </c>
      <c r="L1" s="36" t="s">
        <v>10</v>
      </c>
      <c r="M1" s="36" t="s">
        <v>339</v>
      </c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</row>
    <row r="2" spans="1:27" ht="15.75" customHeight="1" x14ac:dyDescent="0.3">
      <c r="A2" s="29">
        <v>2495</v>
      </c>
      <c r="B2" s="2" t="s">
        <v>169</v>
      </c>
      <c r="C2" s="2" t="s">
        <v>170</v>
      </c>
      <c r="D2" s="2" t="s">
        <v>452</v>
      </c>
      <c r="E2" s="2" t="s">
        <v>27</v>
      </c>
      <c r="F2" s="38">
        <v>9</v>
      </c>
      <c r="G2" s="38">
        <v>999</v>
      </c>
      <c r="H2" s="39">
        <v>25403</v>
      </c>
      <c r="I2" s="29">
        <v>4</v>
      </c>
      <c r="J2" s="29" t="s">
        <v>15</v>
      </c>
      <c r="K2" s="29" t="s">
        <v>14</v>
      </c>
      <c r="L2" s="29" t="s">
        <v>15</v>
      </c>
      <c r="M2" s="34">
        <v>174</v>
      </c>
      <c r="N2" s="34"/>
      <c r="O2" s="15" t="s">
        <v>390</v>
      </c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</row>
    <row r="3" spans="1:27" ht="15.75" customHeight="1" x14ac:dyDescent="0.3">
      <c r="A3" s="29">
        <v>3068</v>
      </c>
      <c r="B3" s="2" t="s">
        <v>282</v>
      </c>
      <c r="C3" s="2" t="s">
        <v>140</v>
      </c>
      <c r="D3" s="2" t="s">
        <v>139</v>
      </c>
      <c r="E3" s="2" t="s">
        <v>39</v>
      </c>
      <c r="F3" s="38">
        <v>4</v>
      </c>
      <c r="G3" s="38">
        <v>997</v>
      </c>
      <c r="H3" s="39">
        <v>23040</v>
      </c>
      <c r="I3" s="29">
        <v>4</v>
      </c>
      <c r="J3" s="29" t="s">
        <v>15</v>
      </c>
      <c r="K3" s="29" t="s">
        <v>15</v>
      </c>
      <c r="L3" s="29" t="s">
        <v>15</v>
      </c>
      <c r="M3" s="34">
        <v>268</v>
      </c>
      <c r="N3" s="34"/>
      <c r="O3" s="15" t="s">
        <v>389</v>
      </c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</row>
    <row r="4" spans="1:27" ht="15.75" customHeight="1" x14ac:dyDescent="0.3">
      <c r="A4" s="29">
        <v>3811</v>
      </c>
      <c r="B4" s="2" t="s">
        <v>313</v>
      </c>
      <c r="C4" s="2" t="s">
        <v>90</v>
      </c>
      <c r="D4" s="2" t="s">
        <v>89</v>
      </c>
      <c r="E4" s="2" t="s">
        <v>27</v>
      </c>
      <c r="F4" s="38">
        <v>15</v>
      </c>
      <c r="G4" s="38">
        <v>992</v>
      </c>
      <c r="H4" s="40">
        <v>24098</v>
      </c>
      <c r="I4" s="29">
        <v>8</v>
      </c>
      <c r="J4" s="29" t="s">
        <v>14</v>
      </c>
      <c r="K4" s="29" t="s">
        <v>15</v>
      </c>
      <c r="L4" s="29" t="s">
        <v>14</v>
      </c>
      <c r="M4" s="34">
        <v>294</v>
      </c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</row>
    <row r="5" spans="1:27" ht="15.75" customHeight="1" x14ac:dyDescent="0.3">
      <c r="A5" s="29">
        <v>4800</v>
      </c>
      <c r="B5" s="2" t="s">
        <v>228</v>
      </c>
      <c r="C5" s="2" t="s">
        <v>95</v>
      </c>
      <c r="D5" s="2" t="s">
        <v>453</v>
      </c>
      <c r="E5" s="2" t="s">
        <v>18</v>
      </c>
      <c r="F5" s="38">
        <v>8</v>
      </c>
      <c r="G5" s="38">
        <v>991</v>
      </c>
      <c r="H5" s="39">
        <v>27784</v>
      </c>
      <c r="I5" s="29">
        <v>1</v>
      </c>
      <c r="J5" s="29" t="s">
        <v>14</v>
      </c>
      <c r="K5" s="29" t="s">
        <v>14</v>
      </c>
      <c r="L5" s="29" t="s">
        <v>14</v>
      </c>
      <c r="M5" s="34">
        <v>220</v>
      </c>
      <c r="O5" s="15" t="s">
        <v>324</v>
      </c>
      <c r="U5" s="34"/>
      <c r="V5" s="34"/>
      <c r="W5" s="34"/>
      <c r="X5" s="34"/>
      <c r="Y5" s="34"/>
      <c r="Z5" s="34"/>
      <c r="AA5" s="34"/>
    </row>
    <row r="6" spans="1:27" ht="15.75" customHeight="1" x14ac:dyDescent="0.3">
      <c r="A6" s="29">
        <v>4435</v>
      </c>
      <c r="B6" s="2" t="s">
        <v>22</v>
      </c>
      <c r="C6" s="2" t="s">
        <v>23</v>
      </c>
      <c r="D6" s="2" t="s">
        <v>22</v>
      </c>
      <c r="E6" s="2" t="s">
        <v>24</v>
      </c>
      <c r="F6" s="38">
        <v>7</v>
      </c>
      <c r="G6" s="38">
        <v>990</v>
      </c>
      <c r="H6" s="39">
        <v>28891</v>
      </c>
      <c r="I6" s="29">
        <v>7</v>
      </c>
      <c r="J6" s="29" t="s">
        <v>14</v>
      </c>
      <c r="K6" s="29" t="s">
        <v>14</v>
      </c>
      <c r="L6" s="29" t="s">
        <v>14</v>
      </c>
      <c r="M6" s="34">
        <v>112</v>
      </c>
      <c r="O6" s="15">
        <f>COUNT(A2:A301)</f>
        <v>300</v>
      </c>
      <c r="P6" s="15" t="str">
        <f ca="1">_xlfn.FORMULATEXT(O6)</f>
        <v>=CONTA.NUMERI(A2:A301)</v>
      </c>
      <c r="Q6" s="15"/>
      <c r="U6" s="34"/>
      <c r="V6" s="34"/>
      <c r="W6" s="34"/>
      <c r="X6" s="34"/>
      <c r="Y6" s="34"/>
      <c r="Z6" s="34"/>
      <c r="AA6" s="34"/>
    </row>
    <row r="7" spans="1:27" ht="15.75" customHeight="1" x14ac:dyDescent="0.3">
      <c r="A7" s="29">
        <v>4207</v>
      </c>
      <c r="B7" s="2" t="s">
        <v>225</v>
      </c>
      <c r="C7" s="2" t="s">
        <v>12</v>
      </c>
      <c r="D7" s="2" t="s">
        <v>11</v>
      </c>
      <c r="E7" s="2" t="s">
        <v>13</v>
      </c>
      <c r="F7" s="38">
        <v>6</v>
      </c>
      <c r="G7" s="38">
        <v>989</v>
      </c>
      <c r="H7" s="39">
        <v>32764</v>
      </c>
      <c r="I7" s="29">
        <v>4</v>
      </c>
      <c r="J7" s="29" t="s">
        <v>14</v>
      </c>
      <c r="K7" s="29" t="s">
        <v>15</v>
      </c>
      <c r="L7" s="29" t="s">
        <v>14</v>
      </c>
      <c r="M7" s="34">
        <v>218</v>
      </c>
      <c r="U7" s="34"/>
      <c r="V7" s="34"/>
      <c r="W7" s="34"/>
      <c r="X7" s="34"/>
      <c r="Y7" s="34"/>
      <c r="Z7" s="34"/>
      <c r="AA7" s="34"/>
    </row>
    <row r="8" spans="1:27" ht="15.75" customHeight="1" x14ac:dyDescent="0.3">
      <c r="A8" s="29">
        <v>5180</v>
      </c>
      <c r="B8" s="2" t="s">
        <v>152</v>
      </c>
      <c r="C8" s="2" t="s">
        <v>20</v>
      </c>
      <c r="D8" s="2" t="s">
        <v>19</v>
      </c>
      <c r="E8" s="2" t="s">
        <v>21</v>
      </c>
      <c r="F8" s="38">
        <v>7</v>
      </c>
      <c r="G8" s="38">
        <v>988</v>
      </c>
      <c r="H8" s="40">
        <v>32078</v>
      </c>
      <c r="I8" s="29">
        <v>8</v>
      </c>
      <c r="J8" s="29" t="s">
        <v>15</v>
      </c>
      <c r="K8" s="29" t="s">
        <v>15</v>
      </c>
      <c r="L8" s="29" t="s">
        <v>15</v>
      </c>
      <c r="M8" s="34">
        <v>162</v>
      </c>
      <c r="O8" s="15" t="s">
        <v>325</v>
      </c>
      <c r="U8" s="34"/>
      <c r="V8" s="34"/>
      <c r="W8" s="34"/>
      <c r="X8" s="34"/>
      <c r="Y8" s="34"/>
      <c r="Z8" s="34"/>
      <c r="AA8" s="34"/>
    </row>
    <row r="9" spans="1:27" ht="15.75" customHeight="1" x14ac:dyDescent="0.3">
      <c r="A9" s="29">
        <v>5485</v>
      </c>
      <c r="B9" s="2" t="s">
        <v>276</v>
      </c>
      <c r="C9" s="2" t="s">
        <v>95</v>
      </c>
      <c r="D9" s="2" t="s">
        <v>453</v>
      </c>
      <c r="E9" s="2" t="s">
        <v>18</v>
      </c>
      <c r="F9" s="38">
        <v>10</v>
      </c>
      <c r="G9" s="38">
        <v>986</v>
      </c>
      <c r="H9" s="39">
        <v>34098</v>
      </c>
      <c r="I9" s="29">
        <v>5</v>
      </c>
      <c r="J9" s="29" t="s">
        <v>15</v>
      </c>
      <c r="K9" s="29" t="s">
        <v>14</v>
      </c>
      <c r="L9" s="29" t="s">
        <v>14</v>
      </c>
      <c r="M9" s="34">
        <v>263</v>
      </c>
      <c r="O9" s="15">
        <f>COUNT(_xlfn.UNIQUE(A2:A301))</f>
        <v>284</v>
      </c>
      <c r="P9" s="15" t="str">
        <f ca="1">_xlfn.FORMULATEXT(O9)</f>
        <v>=CONTA.NUMERI(UNICI(A2:A301))</v>
      </c>
      <c r="Q9" s="15"/>
      <c r="R9" s="15"/>
      <c r="U9" s="34"/>
      <c r="V9" s="34"/>
      <c r="W9" s="34"/>
      <c r="X9" s="34"/>
      <c r="Y9" s="34"/>
      <c r="Z9" s="34"/>
      <c r="AA9" s="34"/>
    </row>
    <row r="10" spans="1:27" ht="15.75" customHeight="1" x14ac:dyDescent="0.3">
      <c r="A10" s="29">
        <v>2943</v>
      </c>
      <c r="B10" s="2" t="s">
        <v>108</v>
      </c>
      <c r="C10" s="2" t="s">
        <v>109</v>
      </c>
      <c r="D10" s="2" t="s">
        <v>108</v>
      </c>
      <c r="E10" s="2" t="s">
        <v>71</v>
      </c>
      <c r="F10" s="38">
        <v>10</v>
      </c>
      <c r="G10" s="38">
        <v>983</v>
      </c>
      <c r="H10" s="39">
        <v>33072</v>
      </c>
      <c r="I10" s="29">
        <v>5</v>
      </c>
      <c r="J10" s="29" t="s">
        <v>15</v>
      </c>
      <c r="K10" s="29" t="s">
        <v>14</v>
      </c>
      <c r="L10" s="29" t="s">
        <v>14</v>
      </c>
      <c r="M10" s="34">
        <v>41</v>
      </c>
      <c r="U10" s="34"/>
      <c r="V10" s="34"/>
      <c r="W10" s="34"/>
      <c r="X10" s="34"/>
      <c r="Y10" s="34"/>
      <c r="Z10" s="34"/>
      <c r="AA10" s="34"/>
    </row>
    <row r="11" spans="1:27" ht="15.75" customHeight="1" x14ac:dyDescent="0.3">
      <c r="A11" s="29">
        <v>3392</v>
      </c>
      <c r="B11" s="2" t="s">
        <v>22</v>
      </c>
      <c r="C11" s="2" t="s">
        <v>23</v>
      </c>
      <c r="D11" s="2" t="s">
        <v>22</v>
      </c>
      <c r="E11" s="2" t="s">
        <v>24</v>
      </c>
      <c r="F11" s="38">
        <v>1</v>
      </c>
      <c r="G11" s="38">
        <v>973</v>
      </c>
      <c r="H11" s="39">
        <v>25828</v>
      </c>
      <c r="I11" s="29">
        <v>2</v>
      </c>
      <c r="J11" s="29" t="s">
        <v>15</v>
      </c>
      <c r="K11" s="29" t="s">
        <v>14</v>
      </c>
      <c r="L11" s="29" t="s">
        <v>14</v>
      </c>
      <c r="M11" s="34">
        <v>4</v>
      </c>
      <c r="O11" s="15" t="s">
        <v>331</v>
      </c>
      <c r="U11" s="34"/>
      <c r="V11" s="34"/>
      <c r="W11" s="34"/>
      <c r="X11" s="34"/>
      <c r="Y11" s="34"/>
      <c r="Z11" s="34"/>
      <c r="AA11" s="34"/>
    </row>
    <row r="12" spans="1:27" ht="15.75" customHeight="1" x14ac:dyDescent="0.3">
      <c r="A12" s="29">
        <v>4233</v>
      </c>
      <c r="B12" s="2" t="s">
        <v>279</v>
      </c>
      <c r="C12" s="2" t="s">
        <v>41</v>
      </c>
      <c r="D12" s="2" t="s">
        <v>40</v>
      </c>
      <c r="E12" s="2" t="s">
        <v>27</v>
      </c>
      <c r="F12" s="38">
        <v>5</v>
      </c>
      <c r="G12" s="38">
        <v>973</v>
      </c>
      <c r="H12" s="39">
        <v>30024</v>
      </c>
      <c r="I12" s="29">
        <v>6</v>
      </c>
      <c r="J12" s="29" t="s">
        <v>15</v>
      </c>
      <c r="K12" s="29" t="s">
        <v>15</v>
      </c>
      <c r="L12" s="29" t="s">
        <v>15</v>
      </c>
      <c r="M12" s="34">
        <v>266</v>
      </c>
      <c r="O12" s="15">
        <f>COUNTIF(J2:J301,"Sì")</f>
        <v>146</v>
      </c>
      <c r="P12" s="15" t="str">
        <f ca="1">_xlfn.FORMULATEXT(O12)</f>
        <v>=CONTA.SE(J2:J301;"Sì")</v>
      </c>
      <c r="U12" s="34"/>
      <c r="V12" s="34"/>
      <c r="W12" s="34"/>
      <c r="X12" s="34"/>
      <c r="Y12" s="34"/>
      <c r="Z12" s="34"/>
      <c r="AA12" s="34"/>
    </row>
    <row r="13" spans="1:27" ht="15.75" customHeight="1" x14ac:dyDescent="0.3">
      <c r="A13" s="29">
        <v>4646</v>
      </c>
      <c r="B13" s="2" t="s">
        <v>11</v>
      </c>
      <c r="C13" s="2" t="s">
        <v>12</v>
      </c>
      <c r="D13" s="2" t="s">
        <v>11</v>
      </c>
      <c r="E13" s="2" t="s">
        <v>13</v>
      </c>
      <c r="F13" s="38">
        <v>5</v>
      </c>
      <c r="G13" s="38">
        <v>966</v>
      </c>
      <c r="H13" s="39">
        <v>26913</v>
      </c>
      <c r="I13" s="29">
        <v>2</v>
      </c>
      <c r="J13" s="29" t="s">
        <v>14</v>
      </c>
      <c r="K13" s="29" t="s">
        <v>14</v>
      </c>
      <c r="L13" s="29" t="s">
        <v>14</v>
      </c>
      <c r="M13" s="34">
        <v>117</v>
      </c>
      <c r="U13" s="34"/>
      <c r="V13" s="34"/>
      <c r="W13" s="34"/>
      <c r="X13" s="34"/>
      <c r="Y13" s="34"/>
      <c r="Z13" s="34"/>
      <c r="AA13" s="34"/>
    </row>
    <row r="14" spans="1:27" ht="15.75" customHeight="1" x14ac:dyDescent="0.3">
      <c r="A14" s="29">
        <v>2789</v>
      </c>
      <c r="B14" s="2" t="s">
        <v>45</v>
      </c>
      <c r="C14" s="2" t="s">
        <v>46</v>
      </c>
      <c r="D14" s="2" t="s">
        <v>45</v>
      </c>
      <c r="E14" s="2" t="s">
        <v>44</v>
      </c>
      <c r="F14" s="38">
        <v>6</v>
      </c>
      <c r="G14" s="38">
        <v>961</v>
      </c>
      <c r="H14" s="39">
        <v>31939</v>
      </c>
      <c r="I14" s="29">
        <v>7</v>
      </c>
      <c r="J14" s="29" t="s">
        <v>14</v>
      </c>
      <c r="K14" s="29" t="s">
        <v>15</v>
      </c>
      <c r="L14" s="29" t="s">
        <v>15</v>
      </c>
      <c r="M14" s="34">
        <v>12</v>
      </c>
      <c r="N14" s="34"/>
      <c r="O14" s="15" t="s">
        <v>333</v>
      </c>
      <c r="W14" s="34"/>
      <c r="X14" s="34"/>
      <c r="Y14" s="34"/>
      <c r="Z14" s="34"/>
      <c r="AA14" s="34"/>
    </row>
    <row r="15" spans="1:27" ht="15.75" customHeight="1" x14ac:dyDescent="0.3">
      <c r="A15" s="29">
        <v>3631</v>
      </c>
      <c r="B15" s="2" t="s">
        <v>156</v>
      </c>
      <c r="C15" s="2" t="s">
        <v>12</v>
      </c>
      <c r="D15" s="2" t="s">
        <v>11</v>
      </c>
      <c r="E15" s="2" t="s">
        <v>13</v>
      </c>
      <c r="F15" s="38">
        <v>5</v>
      </c>
      <c r="G15" s="38">
        <v>960</v>
      </c>
      <c r="H15" s="40">
        <v>29146</v>
      </c>
      <c r="I15" s="29">
        <v>3</v>
      </c>
      <c r="J15" s="29" t="s">
        <v>15</v>
      </c>
      <c r="K15" s="29" t="s">
        <v>15</v>
      </c>
      <c r="L15" s="29" t="s">
        <v>15</v>
      </c>
      <c r="M15" s="34">
        <v>165</v>
      </c>
      <c r="N15" s="34"/>
      <c r="O15" s="15">
        <f>COUNTIF(I2:I301,"&gt;6")</f>
        <v>125</v>
      </c>
      <c r="P15" s="15" t="str">
        <f ca="1">_xlfn.FORMULATEXT(O15)</f>
        <v>=CONTA.SE(I2:I301;"&gt;6")</v>
      </c>
      <c r="Q15" s="15"/>
      <c r="R15" s="15"/>
      <c r="S15" s="34"/>
      <c r="T15" s="34"/>
      <c r="U15" s="34"/>
      <c r="V15" s="34"/>
      <c r="W15" s="34"/>
      <c r="X15" s="34"/>
      <c r="Y15" s="34"/>
      <c r="Z15" s="34"/>
      <c r="AA15" s="34"/>
    </row>
    <row r="16" spans="1:27" ht="15.75" customHeight="1" x14ac:dyDescent="0.3">
      <c r="A16" s="29">
        <v>3912</v>
      </c>
      <c r="B16" s="2" t="s">
        <v>16</v>
      </c>
      <c r="C16" s="2" t="s">
        <v>17</v>
      </c>
      <c r="D16" s="2" t="s">
        <v>16</v>
      </c>
      <c r="E16" s="2" t="s">
        <v>18</v>
      </c>
      <c r="F16" s="38">
        <v>14</v>
      </c>
      <c r="G16" s="38">
        <v>955</v>
      </c>
      <c r="H16" s="40">
        <v>33162</v>
      </c>
      <c r="I16" s="29">
        <v>2</v>
      </c>
      <c r="J16" s="29" t="s">
        <v>15</v>
      </c>
      <c r="K16" s="29" t="s">
        <v>15</v>
      </c>
      <c r="L16" s="29" t="s">
        <v>14</v>
      </c>
      <c r="M16" s="34">
        <v>150</v>
      </c>
      <c r="N16" s="34"/>
      <c r="O16" s="15">
        <f>COUNTIFS(I2:I301,"&gt;6",J2:J301,"=Sì")</f>
        <v>63</v>
      </c>
      <c r="P16" s="15" t="str">
        <f ca="1">_xlfn.FORMULATEXT(O16)</f>
        <v>=CONTA.PIÙ.SE(I2:I301;"&gt;6";J2:J301;"=Sì")</v>
      </c>
      <c r="Q16" s="15"/>
      <c r="R16" s="15"/>
      <c r="S16" s="34"/>
      <c r="T16" s="34"/>
      <c r="U16" s="34"/>
      <c r="V16" s="34"/>
      <c r="W16" s="34"/>
      <c r="X16" s="34"/>
      <c r="Y16" s="34"/>
      <c r="Z16" s="34"/>
      <c r="AA16" s="34"/>
    </row>
    <row r="17" spans="1:27" ht="15.75" customHeight="1" x14ac:dyDescent="0.3">
      <c r="A17" s="29">
        <v>2795</v>
      </c>
      <c r="B17" s="2" t="s">
        <v>292</v>
      </c>
      <c r="C17" s="2" t="s">
        <v>133</v>
      </c>
      <c r="D17" s="2" t="s">
        <v>132</v>
      </c>
      <c r="E17" s="2" t="s">
        <v>24</v>
      </c>
      <c r="F17" s="38">
        <v>6</v>
      </c>
      <c r="G17" s="38">
        <v>955</v>
      </c>
      <c r="H17" s="39">
        <v>25427</v>
      </c>
      <c r="I17" s="29">
        <v>8</v>
      </c>
      <c r="J17" s="29" t="s">
        <v>14</v>
      </c>
      <c r="K17" s="29" t="s">
        <v>15</v>
      </c>
      <c r="L17" s="29" t="s">
        <v>14</v>
      </c>
      <c r="M17" s="34">
        <v>277</v>
      </c>
      <c r="N17" s="34"/>
      <c r="V17" s="34"/>
      <c r="W17" s="34"/>
      <c r="X17" s="34"/>
      <c r="Y17" s="34"/>
      <c r="Z17" s="34"/>
      <c r="AA17" s="34"/>
    </row>
    <row r="18" spans="1:27" ht="15.75" customHeight="1" x14ac:dyDescent="0.3">
      <c r="A18" s="29">
        <v>4886</v>
      </c>
      <c r="B18" s="2" t="s">
        <v>16</v>
      </c>
      <c r="C18" s="2" t="s">
        <v>17</v>
      </c>
      <c r="D18" s="2" t="s">
        <v>16</v>
      </c>
      <c r="E18" s="2" t="s">
        <v>18</v>
      </c>
      <c r="F18" s="38">
        <v>15</v>
      </c>
      <c r="G18" s="38">
        <v>954</v>
      </c>
      <c r="H18" s="39">
        <v>21404</v>
      </c>
      <c r="I18" s="29">
        <v>8</v>
      </c>
      <c r="J18" s="29" t="s">
        <v>14</v>
      </c>
      <c r="K18" s="29" t="s">
        <v>14</v>
      </c>
      <c r="L18" s="29" t="s">
        <v>14</v>
      </c>
      <c r="M18" s="34">
        <v>122</v>
      </c>
      <c r="N18" s="34"/>
      <c r="O18" s="15" t="s">
        <v>334</v>
      </c>
      <c r="V18" s="34"/>
      <c r="W18" s="34"/>
      <c r="X18" s="34"/>
      <c r="Y18" s="34"/>
      <c r="Z18" s="34"/>
      <c r="AA18" s="34"/>
    </row>
    <row r="19" spans="1:27" ht="15.75" customHeight="1" x14ac:dyDescent="0.3">
      <c r="A19" s="29">
        <v>4396</v>
      </c>
      <c r="B19" s="2" t="s">
        <v>81</v>
      </c>
      <c r="C19" s="2" t="s">
        <v>82</v>
      </c>
      <c r="D19" s="2" t="s">
        <v>81</v>
      </c>
      <c r="E19" s="2" t="s">
        <v>33</v>
      </c>
      <c r="F19" s="38">
        <v>1</v>
      </c>
      <c r="G19" s="38">
        <v>953</v>
      </c>
      <c r="H19" s="39">
        <v>20605</v>
      </c>
      <c r="I19" s="29">
        <v>3</v>
      </c>
      <c r="J19" s="29" t="s">
        <v>15</v>
      </c>
      <c r="K19" s="29" t="s">
        <v>15</v>
      </c>
      <c r="L19" s="29" t="s">
        <v>15</v>
      </c>
      <c r="M19" s="34">
        <v>28</v>
      </c>
      <c r="N19" s="34"/>
      <c r="O19" s="15">
        <f>COUNTIF(L2:L301,"=Sì")</f>
        <v>143</v>
      </c>
      <c r="P19" s="15" t="str">
        <f ca="1">_xlfn.FORMULATEXT(O19)</f>
        <v>=CONTA.SE(L2:L301;"=Sì")</v>
      </c>
      <c r="Q19" s="15"/>
      <c r="V19" s="34"/>
      <c r="W19" s="34"/>
      <c r="X19" s="34"/>
      <c r="Y19" s="34"/>
      <c r="Z19" s="34"/>
      <c r="AA19" s="34"/>
    </row>
    <row r="20" spans="1:27" ht="15.75" customHeight="1" x14ac:dyDescent="0.3">
      <c r="A20" s="29">
        <v>4173</v>
      </c>
      <c r="B20" s="2" t="s">
        <v>308</v>
      </c>
      <c r="C20" s="2" t="s">
        <v>309</v>
      </c>
      <c r="D20" s="2" t="s">
        <v>308</v>
      </c>
      <c r="E20" s="2" t="s">
        <v>310</v>
      </c>
      <c r="F20" s="38">
        <v>12</v>
      </c>
      <c r="G20" s="38">
        <v>951</v>
      </c>
      <c r="H20" s="39">
        <v>22743</v>
      </c>
      <c r="I20" s="29">
        <v>8</v>
      </c>
      <c r="J20" s="29" t="s">
        <v>15</v>
      </c>
      <c r="K20" s="29" t="s">
        <v>15</v>
      </c>
      <c r="L20" s="29" t="s">
        <v>14</v>
      </c>
      <c r="M20" s="34">
        <v>291</v>
      </c>
      <c r="N20" s="34"/>
      <c r="V20" s="34"/>
      <c r="W20" s="34"/>
      <c r="X20" s="34"/>
      <c r="Y20" s="34"/>
      <c r="Z20" s="34"/>
      <c r="AA20" s="34"/>
    </row>
    <row r="21" spans="1:27" ht="15.75" customHeight="1" x14ac:dyDescent="0.3">
      <c r="A21" s="29">
        <v>4282</v>
      </c>
      <c r="B21" s="2" t="s">
        <v>16</v>
      </c>
      <c r="C21" s="2" t="s">
        <v>17</v>
      </c>
      <c r="D21" s="2" t="s">
        <v>16</v>
      </c>
      <c r="E21" s="2" t="s">
        <v>18</v>
      </c>
      <c r="F21" s="38">
        <v>15</v>
      </c>
      <c r="G21" s="38">
        <v>944</v>
      </c>
      <c r="H21" s="39">
        <v>34029</v>
      </c>
      <c r="I21" s="29">
        <v>9</v>
      </c>
      <c r="J21" s="29" t="s">
        <v>15</v>
      </c>
      <c r="K21" s="29" t="s">
        <v>14</v>
      </c>
      <c r="L21" s="29" t="s">
        <v>14</v>
      </c>
      <c r="M21" s="34">
        <v>142</v>
      </c>
      <c r="N21" s="34"/>
      <c r="O21" s="15" t="s">
        <v>335</v>
      </c>
      <c r="V21" s="34"/>
      <c r="W21" s="34"/>
      <c r="X21" s="34"/>
      <c r="Y21" s="34"/>
      <c r="Z21" s="34"/>
      <c r="AA21" s="34"/>
    </row>
    <row r="22" spans="1:27" ht="15.75" customHeight="1" x14ac:dyDescent="0.3">
      <c r="A22" s="29">
        <v>4632</v>
      </c>
      <c r="B22" s="2" t="s">
        <v>173</v>
      </c>
      <c r="C22" s="2" t="s">
        <v>84</v>
      </c>
      <c r="D22" s="2" t="s">
        <v>83</v>
      </c>
      <c r="E22" s="2" t="s">
        <v>21</v>
      </c>
      <c r="F22" s="38">
        <v>10</v>
      </c>
      <c r="G22" s="38">
        <v>943</v>
      </c>
      <c r="H22" s="39">
        <v>29817</v>
      </c>
      <c r="I22" s="29">
        <v>5</v>
      </c>
      <c r="J22" s="29" t="s">
        <v>14</v>
      </c>
      <c r="K22" s="29" t="s">
        <v>15</v>
      </c>
      <c r="L22" s="29" t="s">
        <v>15</v>
      </c>
      <c r="M22" s="34">
        <v>176</v>
      </c>
      <c r="N22" s="34"/>
      <c r="O22" s="15">
        <f>_xlfn.XLOOKUP(_xlfn.MAXIFS(G2:G301,J2:J301,"Sì",K2:K301,"Sì"),G2:G301,A2:A301,,0)</f>
        <v>3068</v>
      </c>
      <c r="P22" s="15" t="str">
        <f ca="1">_xlfn.FORMULATEXT(O22)</f>
        <v>=CERCA.X(MAX.PIÙ.SE(G2:G301;J2:J301;"Sì";K2:K301;"Sì");G2:G301;A2:A301;;0)</v>
      </c>
      <c r="V22" s="34"/>
      <c r="W22" s="34"/>
      <c r="X22" s="34"/>
      <c r="Y22" s="34"/>
      <c r="Z22" s="34"/>
      <c r="AA22" s="34"/>
    </row>
    <row r="23" spans="1:27" ht="15.75" customHeight="1" x14ac:dyDescent="0.3">
      <c r="A23" s="29">
        <v>4625</v>
      </c>
      <c r="B23" s="2" t="s">
        <v>22</v>
      </c>
      <c r="C23" s="2" t="s">
        <v>23</v>
      </c>
      <c r="D23" s="2" t="s">
        <v>22</v>
      </c>
      <c r="E23" s="2" t="s">
        <v>24</v>
      </c>
      <c r="F23" s="38">
        <v>15</v>
      </c>
      <c r="G23" s="38">
        <v>940</v>
      </c>
      <c r="H23" s="39">
        <v>26095</v>
      </c>
      <c r="I23" s="29">
        <v>8</v>
      </c>
      <c r="J23" s="29" t="s">
        <v>14</v>
      </c>
      <c r="K23" s="29" t="s">
        <v>14</v>
      </c>
      <c r="L23" s="29" t="s">
        <v>14</v>
      </c>
      <c r="M23" s="34">
        <v>124</v>
      </c>
      <c r="N23" s="34"/>
      <c r="O23" s="34"/>
      <c r="P23" s="34"/>
      <c r="Q23" s="34"/>
      <c r="R23" s="34"/>
      <c r="V23" s="34"/>
      <c r="W23" s="34"/>
      <c r="X23" s="34"/>
      <c r="Y23" s="34"/>
      <c r="Z23" s="34"/>
      <c r="AA23" s="34"/>
    </row>
    <row r="24" spans="1:27" ht="15.75" customHeight="1" x14ac:dyDescent="0.3">
      <c r="A24" s="29">
        <v>3669</v>
      </c>
      <c r="B24" s="2" t="s">
        <v>260</v>
      </c>
      <c r="C24" s="2" t="s">
        <v>43</v>
      </c>
      <c r="D24" s="2" t="s">
        <v>42</v>
      </c>
      <c r="E24" s="2" t="s">
        <v>44</v>
      </c>
      <c r="F24" s="38">
        <v>9</v>
      </c>
      <c r="G24" s="38">
        <v>939</v>
      </c>
      <c r="H24" s="39">
        <v>30949</v>
      </c>
      <c r="I24" s="29">
        <v>2</v>
      </c>
      <c r="J24" s="29" t="s">
        <v>15</v>
      </c>
      <c r="K24" s="29" t="s">
        <v>14</v>
      </c>
      <c r="L24" s="29" t="s">
        <v>15</v>
      </c>
      <c r="M24" s="34">
        <v>248</v>
      </c>
      <c r="N24" s="34"/>
      <c r="O24" s="15" t="s">
        <v>337</v>
      </c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</row>
    <row r="25" spans="1:27" ht="15.75" customHeight="1" x14ac:dyDescent="0.3">
      <c r="A25" s="29">
        <v>5563</v>
      </c>
      <c r="B25" s="2" t="s">
        <v>240</v>
      </c>
      <c r="C25" s="2" t="s">
        <v>95</v>
      </c>
      <c r="D25" s="2" t="s">
        <v>453</v>
      </c>
      <c r="E25" s="2" t="s">
        <v>18</v>
      </c>
      <c r="F25" s="38">
        <v>15</v>
      </c>
      <c r="G25" s="38">
        <v>935</v>
      </c>
      <c r="H25" s="39">
        <v>33873</v>
      </c>
      <c r="I25" s="29">
        <v>4</v>
      </c>
      <c r="J25" s="29" t="s">
        <v>15</v>
      </c>
      <c r="K25" s="29" t="s">
        <v>15</v>
      </c>
      <c r="L25" s="29" t="s">
        <v>14</v>
      </c>
      <c r="M25" s="34">
        <v>230</v>
      </c>
      <c r="N25" s="34"/>
      <c r="O25" s="23">
        <f>AVERAGEIF(L2:L301,"Sì",G2:G301)</f>
        <v>514.09090909090912</v>
      </c>
      <c r="P25" s="15" t="str">
        <f ca="1">_xlfn.FORMULATEXT(O25)</f>
        <v>=MEDIA.SE(L2:L301;"Sì";G2:G301)</v>
      </c>
      <c r="Q25" s="15"/>
      <c r="R25" s="34"/>
      <c r="S25" s="34"/>
      <c r="T25" s="34"/>
      <c r="U25" s="34"/>
      <c r="V25" s="34"/>
      <c r="W25" s="34"/>
      <c r="X25" s="34"/>
      <c r="Y25" s="34"/>
      <c r="Z25" s="34"/>
      <c r="AA25" s="34"/>
    </row>
    <row r="26" spans="1:27" ht="15.75" customHeight="1" x14ac:dyDescent="0.3">
      <c r="A26" s="29">
        <v>3028</v>
      </c>
      <c r="B26" s="2" t="s">
        <v>214</v>
      </c>
      <c r="C26" s="2" t="s">
        <v>97</v>
      </c>
      <c r="D26" s="2" t="s">
        <v>96</v>
      </c>
      <c r="E26" s="2" t="s">
        <v>13</v>
      </c>
      <c r="F26" s="38">
        <v>14</v>
      </c>
      <c r="G26" s="38">
        <v>934</v>
      </c>
      <c r="H26" s="39">
        <v>20484</v>
      </c>
      <c r="I26" s="29">
        <v>6</v>
      </c>
      <c r="J26" s="29" t="s">
        <v>15</v>
      </c>
      <c r="K26" s="29" t="s">
        <v>15</v>
      </c>
      <c r="L26" s="29" t="s">
        <v>14</v>
      </c>
      <c r="M26" s="34">
        <v>209</v>
      </c>
      <c r="N26" s="34"/>
      <c r="O26" s="23">
        <f>AVERAGEIF(L2:L301,"No",G2:G301)</f>
        <v>500.86624203821657</v>
      </c>
      <c r="P26" s="15" t="str">
        <f ca="1">_xlfn.FORMULATEXT(O26)</f>
        <v>=MEDIA.SE(L2:L301;"No";G2:G301)</v>
      </c>
      <c r="Q26" s="15"/>
      <c r="R26" s="34"/>
      <c r="S26" s="34"/>
      <c r="T26" s="34"/>
      <c r="U26" s="34"/>
      <c r="V26" s="34"/>
      <c r="W26" s="34"/>
      <c r="X26" s="34"/>
      <c r="Y26" s="34"/>
      <c r="Z26" s="34"/>
      <c r="AA26" s="34"/>
    </row>
    <row r="27" spans="1:27" ht="14.4" x14ac:dyDescent="0.3">
      <c r="A27" s="29">
        <v>3681</v>
      </c>
      <c r="B27" s="2" t="s">
        <v>87</v>
      </c>
      <c r="C27" s="2" t="s">
        <v>88</v>
      </c>
      <c r="D27" s="2" t="s">
        <v>87</v>
      </c>
      <c r="E27" s="2" t="s">
        <v>78</v>
      </c>
      <c r="F27" s="38">
        <v>13</v>
      </c>
      <c r="G27" s="38">
        <v>933</v>
      </c>
      <c r="H27" s="39">
        <v>23968</v>
      </c>
      <c r="I27" s="29">
        <v>6</v>
      </c>
      <c r="J27" s="29" t="s">
        <v>14</v>
      </c>
      <c r="K27" s="29" t="s">
        <v>15</v>
      </c>
      <c r="L27" s="29" t="s">
        <v>14</v>
      </c>
      <c r="M27" s="34">
        <v>31</v>
      </c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</row>
    <row r="28" spans="1:27" ht="14.4" x14ac:dyDescent="0.3">
      <c r="A28" s="29">
        <v>4456</v>
      </c>
      <c r="B28" s="2" t="s">
        <v>144</v>
      </c>
      <c r="C28" s="2" t="s">
        <v>145</v>
      </c>
      <c r="D28" s="2" t="s">
        <v>144</v>
      </c>
      <c r="E28" s="2" t="s">
        <v>18</v>
      </c>
      <c r="F28" s="38">
        <v>5</v>
      </c>
      <c r="G28" s="38">
        <v>926</v>
      </c>
      <c r="H28" s="40">
        <v>21839</v>
      </c>
      <c r="I28" s="29">
        <v>8</v>
      </c>
      <c r="J28" s="29" t="s">
        <v>15</v>
      </c>
      <c r="K28" s="29" t="s">
        <v>14</v>
      </c>
      <c r="L28" s="29" t="s">
        <v>14</v>
      </c>
      <c r="M28" s="34">
        <v>60</v>
      </c>
      <c r="N28" s="34"/>
      <c r="S28" s="34"/>
      <c r="T28" s="34"/>
      <c r="U28" s="34"/>
      <c r="V28" s="34"/>
      <c r="W28" s="34"/>
      <c r="X28" s="34"/>
      <c r="Y28" s="34"/>
      <c r="Z28" s="34"/>
      <c r="AA28" s="34"/>
    </row>
    <row r="29" spans="1:27" ht="14.4" x14ac:dyDescent="0.3">
      <c r="A29" s="29">
        <v>4966</v>
      </c>
      <c r="B29" s="2" t="s">
        <v>182</v>
      </c>
      <c r="C29" s="2" t="s">
        <v>23</v>
      </c>
      <c r="D29" s="2" t="s">
        <v>22</v>
      </c>
      <c r="E29" s="2" t="s">
        <v>24</v>
      </c>
      <c r="F29" s="38">
        <v>2</v>
      </c>
      <c r="G29" s="38">
        <v>921</v>
      </c>
      <c r="H29" s="39">
        <v>29222</v>
      </c>
      <c r="I29" s="29">
        <v>4</v>
      </c>
      <c r="J29" s="29" t="s">
        <v>15</v>
      </c>
      <c r="K29" s="29" t="s">
        <v>14</v>
      </c>
      <c r="L29" s="29" t="s">
        <v>15</v>
      </c>
      <c r="M29" s="34">
        <v>183</v>
      </c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</row>
    <row r="30" spans="1:27" ht="14.4" x14ac:dyDescent="0.3">
      <c r="A30" s="29">
        <v>4572</v>
      </c>
      <c r="B30" s="2" t="s">
        <v>274</v>
      </c>
      <c r="C30" s="2" t="s">
        <v>97</v>
      </c>
      <c r="D30" s="2" t="s">
        <v>96</v>
      </c>
      <c r="E30" s="2" t="s">
        <v>13</v>
      </c>
      <c r="F30" s="38">
        <v>14</v>
      </c>
      <c r="G30" s="38">
        <v>921</v>
      </c>
      <c r="H30" s="39">
        <v>26857</v>
      </c>
      <c r="I30" s="29">
        <v>5</v>
      </c>
      <c r="J30" s="29" t="s">
        <v>14</v>
      </c>
      <c r="K30" s="29" t="s">
        <v>14</v>
      </c>
      <c r="L30" s="29" t="s">
        <v>15</v>
      </c>
      <c r="M30" s="34">
        <v>261</v>
      </c>
      <c r="N30" s="34"/>
      <c r="S30" s="34"/>
      <c r="T30" s="34"/>
      <c r="U30" s="34"/>
      <c r="V30" s="34"/>
      <c r="W30" s="34"/>
      <c r="X30" s="34"/>
      <c r="Y30" s="34"/>
      <c r="Z30" s="34"/>
      <c r="AA30" s="34"/>
    </row>
    <row r="31" spans="1:27" ht="14.4" x14ac:dyDescent="0.3">
      <c r="A31" s="29">
        <v>4622</v>
      </c>
      <c r="B31" s="2" t="s">
        <v>304</v>
      </c>
      <c r="C31" s="2" t="s">
        <v>20</v>
      </c>
      <c r="D31" s="2" t="s">
        <v>19</v>
      </c>
      <c r="E31" s="2" t="s">
        <v>21</v>
      </c>
      <c r="F31" s="38">
        <v>6</v>
      </c>
      <c r="G31" s="38">
        <v>909</v>
      </c>
      <c r="H31" s="39">
        <v>32184</v>
      </c>
      <c r="I31" s="29">
        <v>10</v>
      </c>
      <c r="J31" s="29" t="s">
        <v>14</v>
      </c>
      <c r="K31" s="29" t="s">
        <v>15</v>
      </c>
      <c r="L31" s="29" t="s">
        <v>14</v>
      </c>
      <c r="M31" s="34">
        <v>287</v>
      </c>
      <c r="N31" s="34"/>
      <c r="S31" s="34"/>
      <c r="T31" s="34"/>
      <c r="U31" s="34"/>
      <c r="V31" s="34"/>
      <c r="W31" s="34"/>
      <c r="X31" s="34"/>
      <c r="Y31" s="34"/>
      <c r="Z31" s="34"/>
      <c r="AA31" s="34"/>
    </row>
    <row r="32" spans="1:27" ht="14.4" x14ac:dyDescent="0.3">
      <c r="A32" s="29">
        <v>2826</v>
      </c>
      <c r="B32" s="2" t="s">
        <v>252</v>
      </c>
      <c r="C32" s="2" t="s">
        <v>12</v>
      </c>
      <c r="D32" s="2" t="s">
        <v>11</v>
      </c>
      <c r="E32" s="2" t="s">
        <v>13</v>
      </c>
      <c r="F32" s="38">
        <v>3</v>
      </c>
      <c r="G32" s="38">
        <v>900</v>
      </c>
      <c r="H32" s="39">
        <v>28734</v>
      </c>
      <c r="I32" s="29">
        <v>2</v>
      </c>
      <c r="J32" s="29" t="s">
        <v>14</v>
      </c>
      <c r="K32" s="29" t="s">
        <v>14</v>
      </c>
      <c r="L32" s="29" t="s">
        <v>14</v>
      </c>
      <c r="M32" s="34">
        <v>240</v>
      </c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</row>
    <row r="33" spans="1:27" ht="14.4" x14ac:dyDescent="0.3">
      <c r="A33" s="29">
        <v>4169</v>
      </c>
      <c r="B33" s="2" t="s">
        <v>237</v>
      </c>
      <c r="C33" s="2" t="s">
        <v>12</v>
      </c>
      <c r="D33" s="2" t="s">
        <v>11</v>
      </c>
      <c r="E33" s="2" t="s">
        <v>13</v>
      </c>
      <c r="F33" s="38">
        <v>4</v>
      </c>
      <c r="G33" s="38">
        <v>896</v>
      </c>
      <c r="H33" s="39">
        <v>34646</v>
      </c>
      <c r="I33" s="29">
        <v>7</v>
      </c>
      <c r="J33" s="29" t="s">
        <v>14</v>
      </c>
      <c r="K33" s="29" t="s">
        <v>15</v>
      </c>
      <c r="L33" s="29" t="s">
        <v>14</v>
      </c>
      <c r="M33" s="34">
        <v>227</v>
      </c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</row>
    <row r="34" spans="1:27" ht="14.4" x14ac:dyDescent="0.3">
      <c r="A34" s="29">
        <v>3286</v>
      </c>
      <c r="B34" s="2" t="s">
        <v>178</v>
      </c>
      <c r="C34" s="2" t="s">
        <v>20</v>
      </c>
      <c r="D34" s="2" t="s">
        <v>19</v>
      </c>
      <c r="E34" s="2" t="s">
        <v>21</v>
      </c>
      <c r="F34" s="38">
        <v>11</v>
      </c>
      <c r="G34" s="38">
        <v>890</v>
      </c>
      <c r="H34" s="39">
        <v>26141</v>
      </c>
      <c r="I34" s="29">
        <v>8</v>
      </c>
      <c r="J34" s="29" t="s">
        <v>14</v>
      </c>
      <c r="K34" s="29" t="s">
        <v>15</v>
      </c>
      <c r="L34" s="29" t="s">
        <v>15</v>
      </c>
      <c r="M34" s="34">
        <v>179</v>
      </c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</row>
    <row r="35" spans="1:27" ht="14.4" x14ac:dyDescent="0.3">
      <c r="A35" s="29">
        <v>4300</v>
      </c>
      <c r="B35" s="2" t="s">
        <v>16</v>
      </c>
      <c r="C35" s="2" t="s">
        <v>17</v>
      </c>
      <c r="D35" s="2" t="s">
        <v>16</v>
      </c>
      <c r="E35" s="2" t="s">
        <v>18</v>
      </c>
      <c r="F35" s="38">
        <v>2</v>
      </c>
      <c r="G35" s="38">
        <v>886</v>
      </c>
      <c r="H35" s="39">
        <v>24375</v>
      </c>
      <c r="I35" s="29">
        <v>7</v>
      </c>
      <c r="J35" s="29" t="s">
        <v>15</v>
      </c>
      <c r="K35" s="29" t="s">
        <v>14</v>
      </c>
      <c r="L35" s="29" t="s">
        <v>15</v>
      </c>
      <c r="M35" s="34">
        <v>2</v>
      </c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</row>
    <row r="36" spans="1:27" ht="14.4" x14ac:dyDescent="0.3">
      <c r="A36" s="29">
        <v>4918</v>
      </c>
      <c r="B36" s="2" t="s">
        <v>162</v>
      </c>
      <c r="C36" s="2" t="s">
        <v>163</v>
      </c>
      <c r="D36" s="2" t="s">
        <v>454</v>
      </c>
      <c r="E36" s="2" t="s">
        <v>18</v>
      </c>
      <c r="F36" s="38">
        <v>1</v>
      </c>
      <c r="G36" s="38">
        <v>883</v>
      </c>
      <c r="H36" s="39">
        <v>20153</v>
      </c>
      <c r="I36" s="29">
        <v>8</v>
      </c>
      <c r="J36" s="29" t="s">
        <v>15</v>
      </c>
      <c r="K36" s="29" t="s">
        <v>15</v>
      </c>
      <c r="L36" s="29" t="s">
        <v>15</v>
      </c>
      <c r="M36" s="34">
        <v>170</v>
      </c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</row>
    <row r="37" spans="1:27" ht="14.4" x14ac:dyDescent="0.3">
      <c r="A37" s="29">
        <v>3675</v>
      </c>
      <c r="B37" s="2" t="s">
        <v>22</v>
      </c>
      <c r="C37" s="2" t="s">
        <v>23</v>
      </c>
      <c r="D37" s="2" t="s">
        <v>22</v>
      </c>
      <c r="E37" s="2" t="s">
        <v>24</v>
      </c>
      <c r="F37" s="38">
        <v>8</v>
      </c>
      <c r="G37" s="38">
        <v>882</v>
      </c>
      <c r="H37" s="39">
        <v>24574</v>
      </c>
      <c r="I37" s="29">
        <v>6</v>
      </c>
      <c r="J37" s="29" t="s">
        <v>14</v>
      </c>
      <c r="K37" s="29" t="s">
        <v>14</v>
      </c>
      <c r="L37" s="29" t="s">
        <v>14</v>
      </c>
      <c r="M37" s="34">
        <v>66</v>
      </c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</row>
    <row r="38" spans="1:27" ht="14.4" x14ac:dyDescent="0.3">
      <c r="A38" s="29">
        <v>4468</v>
      </c>
      <c r="B38" s="2" t="s">
        <v>22</v>
      </c>
      <c r="C38" s="2" t="s">
        <v>23</v>
      </c>
      <c r="D38" s="2" t="s">
        <v>22</v>
      </c>
      <c r="E38" s="2" t="s">
        <v>24</v>
      </c>
      <c r="F38" s="38">
        <v>11</v>
      </c>
      <c r="G38" s="38">
        <v>877</v>
      </c>
      <c r="H38" s="39">
        <v>34488</v>
      </c>
      <c r="I38" s="29">
        <v>6</v>
      </c>
      <c r="J38" s="29" t="s">
        <v>14</v>
      </c>
      <c r="K38" s="29" t="s">
        <v>14</v>
      </c>
      <c r="L38" s="29" t="s">
        <v>15</v>
      </c>
      <c r="M38" s="34">
        <v>132</v>
      </c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</row>
    <row r="39" spans="1:27" ht="14.4" x14ac:dyDescent="0.3">
      <c r="A39" s="29">
        <v>3564</v>
      </c>
      <c r="B39" s="2" t="s">
        <v>51</v>
      </c>
      <c r="C39" s="2" t="s">
        <v>52</v>
      </c>
      <c r="D39" s="2" t="s">
        <v>51</v>
      </c>
      <c r="E39" s="2" t="s">
        <v>53</v>
      </c>
      <c r="F39" s="38">
        <v>4</v>
      </c>
      <c r="G39" s="38">
        <v>870</v>
      </c>
      <c r="H39" s="39">
        <v>26477</v>
      </c>
      <c r="I39" s="29">
        <v>10</v>
      </c>
      <c r="J39" s="29" t="s">
        <v>14</v>
      </c>
      <c r="K39" s="29" t="s">
        <v>14</v>
      </c>
      <c r="L39" s="29" t="s">
        <v>14</v>
      </c>
      <c r="M39" s="34">
        <v>77</v>
      </c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</row>
    <row r="40" spans="1:27" ht="14.4" x14ac:dyDescent="0.3">
      <c r="A40" s="29">
        <v>4152</v>
      </c>
      <c r="B40" s="2" t="s">
        <v>194</v>
      </c>
      <c r="C40" s="2" t="s">
        <v>195</v>
      </c>
      <c r="D40" s="2" t="s">
        <v>194</v>
      </c>
      <c r="E40" s="2" t="s">
        <v>18</v>
      </c>
      <c r="F40" s="38">
        <v>4</v>
      </c>
      <c r="G40" s="38">
        <v>869</v>
      </c>
      <c r="H40" s="39">
        <v>33003</v>
      </c>
      <c r="I40" s="29">
        <v>1</v>
      </c>
      <c r="J40" s="29" t="s">
        <v>14</v>
      </c>
      <c r="K40" s="29" t="s">
        <v>15</v>
      </c>
      <c r="L40" s="29" t="s">
        <v>15</v>
      </c>
      <c r="M40" s="34">
        <v>193</v>
      </c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</row>
    <row r="41" spans="1:27" ht="14.4" x14ac:dyDescent="0.3">
      <c r="A41" s="29">
        <v>3868</v>
      </c>
      <c r="B41" s="2" t="s">
        <v>11</v>
      </c>
      <c r="C41" s="2" t="s">
        <v>12</v>
      </c>
      <c r="D41" s="2" t="s">
        <v>11</v>
      </c>
      <c r="E41" s="2" t="s">
        <v>13</v>
      </c>
      <c r="F41" s="38">
        <v>7</v>
      </c>
      <c r="G41" s="38">
        <v>867</v>
      </c>
      <c r="H41" s="39">
        <v>24495</v>
      </c>
      <c r="I41" s="29">
        <v>4</v>
      </c>
      <c r="J41" s="29" t="s">
        <v>14</v>
      </c>
      <c r="K41" s="29" t="s">
        <v>15</v>
      </c>
      <c r="L41" s="29" t="s">
        <v>15</v>
      </c>
      <c r="M41" s="34">
        <v>63</v>
      </c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</row>
    <row r="42" spans="1:27" ht="14.4" x14ac:dyDescent="0.3">
      <c r="A42" s="29">
        <v>2322</v>
      </c>
      <c r="B42" s="2" t="s">
        <v>11</v>
      </c>
      <c r="C42" s="2" t="s">
        <v>12</v>
      </c>
      <c r="D42" s="2" t="s">
        <v>11</v>
      </c>
      <c r="E42" s="2" t="s">
        <v>13</v>
      </c>
      <c r="F42" s="38">
        <v>12</v>
      </c>
      <c r="G42" s="38">
        <v>867</v>
      </c>
      <c r="H42" s="40">
        <v>30981</v>
      </c>
      <c r="I42" s="29">
        <v>9</v>
      </c>
      <c r="J42" s="29" t="s">
        <v>15</v>
      </c>
      <c r="K42" s="29" t="s">
        <v>14</v>
      </c>
      <c r="L42" s="29" t="s">
        <v>15</v>
      </c>
      <c r="M42" s="34">
        <v>105</v>
      </c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</row>
    <row r="43" spans="1:27" ht="14.4" x14ac:dyDescent="0.3">
      <c r="A43" s="29">
        <v>5243</v>
      </c>
      <c r="B43" s="2" t="s">
        <v>222</v>
      </c>
      <c r="C43" s="2" t="s">
        <v>95</v>
      </c>
      <c r="D43" s="2" t="s">
        <v>453</v>
      </c>
      <c r="E43" s="2" t="s">
        <v>18</v>
      </c>
      <c r="F43" s="38">
        <v>9</v>
      </c>
      <c r="G43" s="38">
        <v>856</v>
      </c>
      <c r="H43" s="39">
        <v>24133</v>
      </c>
      <c r="I43" s="29">
        <v>1</v>
      </c>
      <c r="J43" s="29" t="s">
        <v>15</v>
      </c>
      <c r="K43" s="29" t="s">
        <v>15</v>
      </c>
      <c r="L43" s="29" t="s">
        <v>14</v>
      </c>
      <c r="M43" s="34">
        <v>216</v>
      </c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</row>
    <row r="44" spans="1:27" ht="14.4" x14ac:dyDescent="0.3">
      <c r="A44" s="29">
        <v>3383</v>
      </c>
      <c r="B44" s="2" t="s">
        <v>307</v>
      </c>
      <c r="C44" s="2" t="s">
        <v>73</v>
      </c>
      <c r="D44" s="2" t="s">
        <v>72</v>
      </c>
      <c r="E44" s="2" t="s">
        <v>36</v>
      </c>
      <c r="F44" s="38">
        <v>10</v>
      </c>
      <c r="G44" s="38">
        <v>854</v>
      </c>
      <c r="H44" s="39">
        <v>33666</v>
      </c>
      <c r="I44" s="29">
        <v>8</v>
      </c>
      <c r="J44" s="29" t="s">
        <v>15</v>
      </c>
      <c r="K44" s="29" t="s">
        <v>14</v>
      </c>
      <c r="L44" s="29" t="s">
        <v>15</v>
      </c>
      <c r="M44" s="34">
        <v>290</v>
      </c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</row>
    <row r="45" spans="1:27" ht="14.4" x14ac:dyDescent="0.3">
      <c r="A45" s="29">
        <v>5473</v>
      </c>
      <c r="B45" s="2" t="s">
        <v>65</v>
      </c>
      <c r="C45" s="2" t="s">
        <v>66</v>
      </c>
      <c r="D45" s="2" t="s">
        <v>65</v>
      </c>
      <c r="E45" s="2" t="s">
        <v>33</v>
      </c>
      <c r="F45" s="38">
        <v>1</v>
      </c>
      <c r="G45" s="38">
        <v>853</v>
      </c>
      <c r="H45" s="39">
        <v>22688</v>
      </c>
      <c r="I45" s="29">
        <v>1</v>
      </c>
      <c r="J45" s="29" t="s">
        <v>14</v>
      </c>
      <c r="K45" s="29" t="s">
        <v>14</v>
      </c>
      <c r="L45" s="29" t="s">
        <v>14</v>
      </c>
      <c r="M45" s="34">
        <v>21</v>
      </c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</row>
    <row r="46" spans="1:27" ht="14.4" x14ac:dyDescent="0.3">
      <c r="A46" s="29">
        <v>5529</v>
      </c>
      <c r="B46" s="2" t="s">
        <v>76</v>
      </c>
      <c r="C46" s="2" t="s">
        <v>77</v>
      </c>
      <c r="D46" s="2" t="s">
        <v>76</v>
      </c>
      <c r="E46" s="2" t="s">
        <v>78</v>
      </c>
      <c r="F46" s="38">
        <v>13</v>
      </c>
      <c r="G46" s="38">
        <v>851</v>
      </c>
      <c r="H46" s="39">
        <v>34176</v>
      </c>
      <c r="I46" s="29">
        <v>5</v>
      </c>
      <c r="J46" s="29" t="s">
        <v>14</v>
      </c>
      <c r="K46" s="29" t="s">
        <v>14</v>
      </c>
      <c r="L46" s="29" t="s">
        <v>14</v>
      </c>
      <c r="M46" s="34">
        <v>88</v>
      </c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</row>
    <row r="47" spans="1:27" ht="14.4" x14ac:dyDescent="0.3">
      <c r="A47" s="29">
        <v>4898</v>
      </c>
      <c r="B47" s="2" t="s">
        <v>16</v>
      </c>
      <c r="C47" s="2" t="s">
        <v>17</v>
      </c>
      <c r="D47" s="2" t="s">
        <v>16</v>
      </c>
      <c r="E47" s="2" t="s">
        <v>18</v>
      </c>
      <c r="F47" s="38">
        <v>8</v>
      </c>
      <c r="G47" s="38">
        <v>851</v>
      </c>
      <c r="H47" s="39">
        <v>31524</v>
      </c>
      <c r="I47" s="29">
        <v>7</v>
      </c>
      <c r="J47" s="29" t="s">
        <v>15</v>
      </c>
      <c r="K47" s="29" t="s">
        <v>14</v>
      </c>
      <c r="L47" s="29" t="s">
        <v>15</v>
      </c>
      <c r="M47" s="34">
        <v>149</v>
      </c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</row>
    <row r="48" spans="1:27" ht="14.4" x14ac:dyDescent="0.3">
      <c r="A48" s="29">
        <v>4657</v>
      </c>
      <c r="B48" s="2" t="s">
        <v>31</v>
      </c>
      <c r="C48" s="2" t="s">
        <v>32</v>
      </c>
      <c r="D48" s="2" t="s">
        <v>31</v>
      </c>
      <c r="E48" s="2" t="s">
        <v>33</v>
      </c>
      <c r="F48" s="38">
        <v>6</v>
      </c>
      <c r="G48" s="38">
        <v>846</v>
      </c>
      <c r="H48" s="39">
        <v>34226</v>
      </c>
      <c r="I48" s="29">
        <v>6</v>
      </c>
      <c r="J48" s="29" t="s">
        <v>15</v>
      </c>
      <c r="K48" s="29" t="s">
        <v>14</v>
      </c>
      <c r="L48" s="29" t="s">
        <v>15</v>
      </c>
      <c r="M48" s="34">
        <v>7</v>
      </c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</row>
    <row r="49" spans="1:27" ht="14.4" x14ac:dyDescent="0.3">
      <c r="A49" s="29">
        <v>3192</v>
      </c>
      <c r="B49" s="2" t="s">
        <v>183</v>
      </c>
      <c r="C49" s="2" t="s">
        <v>57</v>
      </c>
      <c r="D49" s="2" t="s">
        <v>56</v>
      </c>
      <c r="E49" s="2" t="s">
        <v>39</v>
      </c>
      <c r="F49" s="38">
        <v>12</v>
      </c>
      <c r="G49" s="38">
        <v>845</v>
      </c>
      <c r="H49" s="39">
        <v>33444</v>
      </c>
      <c r="I49" s="29">
        <v>6</v>
      </c>
      <c r="J49" s="29" t="s">
        <v>15</v>
      </c>
      <c r="K49" s="29" t="s">
        <v>14</v>
      </c>
      <c r="L49" s="29" t="s">
        <v>15</v>
      </c>
      <c r="M49" s="34">
        <v>184</v>
      </c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</row>
    <row r="50" spans="1:27" ht="14.4" x14ac:dyDescent="0.3">
      <c r="A50" s="29">
        <v>5356</v>
      </c>
      <c r="B50" s="2" t="s">
        <v>58</v>
      </c>
      <c r="C50" s="2" t="s">
        <v>59</v>
      </c>
      <c r="D50" s="2" t="s">
        <v>58</v>
      </c>
      <c r="E50" s="2" t="s">
        <v>36</v>
      </c>
      <c r="F50" s="38">
        <v>15</v>
      </c>
      <c r="G50" s="38">
        <v>833</v>
      </c>
      <c r="H50" s="40">
        <v>26631</v>
      </c>
      <c r="I50" s="29">
        <v>10</v>
      </c>
      <c r="J50" s="29" t="s">
        <v>15</v>
      </c>
      <c r="K50" s="29" t="s">
        <v>15</v>
      </c>
      <c r="L50" s="29" t="s">
        <v>15</v>
      </c>
      <c r="M50" s="34">
        <v>18</v>
      </c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</row>
    <row r="51" spans="1:27" ht="14.4" x14ac:dyDescent="0.3">
      <c r="A51" s="29">
        <v>4885</v>
      </c>
      <c r="B51" s="2" t="s">
        <v>179</v>
      </c>
      <c r="C51" s="2" t="s">
        <v>17</v>
      </c>
      <c r="D51" s="2" t="s">
        <v>16</v>
      </c>
      <c r="E51" s="2" t="s">
        <v>18</v>
      </c>
      <c r="F51" s="38">
        <v>10</v>
      </c>
      <c r="G51" s="38">
        <v>832</v>
      </c>
      <c r="H51" s="40">
        <v>25520</v>
      </c>
      <c r="I51" s="29">
        <v>4</v>
      </c>
      <c r="J51" s="29" t="s">
        <v>14</v>
      </c>
      <c r="K51" s="29" t="s">
        <v>14</v>
      </c>
      <c r="L51" s="29" t="s">
        <v>15</v>
      </c>
      <c r="M51" s="34">
        <v>180</v>
      </c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</row>
    <row r="52" spans="1:27" ht="14.4" x14ac:dyDescent="0.3">
      <c r="A52" s="29">
        <v>5307</v>
      </c>
      <c r="B52" s="2" t="s">
        <v>233</v>
      </c>
      <c r="C52" s="2" t="s">
        <v>17</v>
      </c>
      <c r="D52" s="2" t="s">
        <v>16</v>
      </c>
      <c r="E52" s="2" t="s">
        <v>18</v>
      </c>
      <c r="F52" s="38">
        <v>9</v>
      </c>
      <c r="G52" s="38">
        <v>831</v>
      </c>
      <c r="H52" s="39">
        <v>22860</v>
      </c>
      <c r="I52" s="29">
        <v>4</v>
      </c>
      <c r="J52" s="29" t="s">
        <v>14</v>
      </c>
      <c r="K52" s="29" t="s">
        <v>15</v>
      </c>
      <c r="L52" s="29" t="s">
        <v>14</v>
      </c>
      <c r="M52" s="34">
        <v>224</v>
      </c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</row>
    <row r="53" spans="1:27" ht="14.4" x14ac:dyDescent="0.3">
      <c r="A53" s="29">
        <v>2772</v>
      </c>
      <c r="B53" s="2" t="s">
        <v>16</v>
      </c>
      <c r="C53" s="2" t="s">
        <v>17</v>
      </c>
      <c r="D53" s="2" t="s">
        <v>16</v>
      </c>
      <c r="E53" s="2" t="s">
        <v>18</v>
      </c>
      <c r="F53" s="38">
        <v>14</v>
      </c>
      <c r="G53" s="38">
        <v>830</v>
      </c>
      <c r="H53" s="40">
        <v>30296</v>
      </c>
      <c r="I53" s="29">
        <v>6</v>
      </c>
      <c r="J53" s="29" t="s">
        <v>14</v>
      </c>
      <c r="K53" s="29" t="s">
        <v>15</v>
      </c>
      <c r="L53" s="29" t="s">
        <v>15</v>
      </c>
      <c r="M53" s="34">
        <v>134</v>
      </c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</row>
    <row r="54" spans="1:27" ht="14.4" x14ac:dyDescent="0.3">
      <c r="A54" s="29">
        <v>2656</v>
      </c>
      <c r="B54" s="2" t="s">
        <v>132</v>
      </c>
      <c r="C54" s="2" t="s">
        <v>133</v>
      </c>
      <c r="D54" s="2" t="s">
        <v>132</v>
      </c>
      <c r="E54" s="2" t="s">
        <v>24</v>
      </c>
      <c r="F54" s="38">
        <v>6</v>
      </c>
      <c r="G54" s="38">
        <v>829</v>
      </c>
      <c r="H54" s="39">
        <v>31058</v>
      </c>
      <c r="I54" s="29">
        <v>5</v>
      </c>
      <c r="J54" s="29" t="s">
        <v>14</v>
      </c>
      <c r="K54" s="29" t="s">
        <v>15</v>
      </c>
      <c r="L54" s="29" t="s">
        <v>15</v>
      </c>
      <c r="M54" s="34">
        <v>53</v>
      </c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</row>
    <row r="55" spans="1:27" ht="14.4" x14ac:dyDescent="0.3">
      <c r="A55" s="29">
        <v>3022</v>
      </c>
      <c r="B55" s="2" t="s">
        <v>22</v>
      </c>
      <c r="C55" s="2" t="s">
        <v>23</v>
      </c>
      <c r="D55" s="2" t="s">
        <v>22</v>
      </c>
      <c r="E55" s="2" t="s">
        <v>24</v>
      </c>
      <c r="F55" s="38">
        <v>4</v>
      </c>
      <c r="G55" s="38">
        <v>827</v>
      </c>
      <c r="H55" s="40">
        <v>33583</v>
      </c>
      <c r="I55" s="29">
        <v>10</v>
      </c>
      <c r="J55" s="29" t="s">
        <v>15</v>
      </c>
      <c r="K55" s="29" t="s">
        <v>15</v>
      </c>
      <c r="L55" s="29" t="s">
        <v>14</v>
      </c>
      <c r="M55" s="34">
        <v>93</v>
      </c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</row>
    <row r="56" spans="1:27" ht="14.4" x14ac:dyDescent="0.3">
      <c r="A56" s="29">
        <v>2639</v>
      </c>
      <c r="B56" s="2" t="s">
        <v>22</v>
      </c>
      <c r="C56" s="2" t="s">
        <v>23</v>
      </c>
      <c r="D56" s="2" t="s">
        <v>22</v>
      </c>
      <c r="E56" s="2" t="s">
        <v>24</v>
      </c>
      <c r="F56" s="38">
        <v>14</v>
      </c>
      <c r="G56" s="38">
        <v>813</v>
      </c>
      <c r="H56" s="39">
        <v>22699</v>
      </c>
      <c r="I56" s="29">
        <v>10</v>
      </c>
      <c r="J56" s="29" t="s">
        <v>15</v>
      </c>
      <c r="K56" s="29" t="s">
        <v>15</v>
      </c>
      <c r="L56" s="29" t="s">
        <v>14</v>
      </c>
      <c r="M56" s="34">
        <v>108</v>
      </c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</row>
    <row r="57" spans="1:27" ht="14.4" x14ac:dyDescent="0.3">
      <c r="A57" s="29">
        <v>3071</v>
      </c>
      <c r="B57" s="2" t="s">
        <v>69</v>
      </c>
      <c r="C57" s="2" t="s">
        <v>70</v>
      </c>
      <c r="D57" s="2" t="s">
        <v>69</v>
      </c>
      <c r="E57" s="2" t="s">
        <v>71</v>
      </c>
      <c r="F57" s="38">
        <v>2</v>
      </c>
      <c r="G57" s="38">
        <v>809</v>
      </c>
      <c r="H57" s="40">
        <v>29934</v>
      </c>
      <c r="I57" s="29">
        <v>7</v>
      </c>
      <c r="J57" s="29" t="s">
        <v>15</v>
      </c>
      <c r="K57" s="29" t="s">
        <v>15</v>
      </c>
      <c r="L57" s="29" t="s">
        <v>15</v>
      </c>
      <c r="M57" s="34">
        <v>23</v>
      </c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</row>
    <row r="58" spans="1:27" ht="14.4" x14ac:dyDescent="0.3">
      <c r="A58" s="29">
        <v>5296</v>
      </c>
      <c r="B58" s="2" t="s">
        <v>45</v>
      </c>
      <c r="C58" s="2" t="s">
        <v>46</v>
      </c>
      <c r="D58" s="2" t="s">
        <v>45</v>
      </c>
      <c r="E58" s="2" t="s">
        <v>44</v>
      </c>
      <c r="F58" s="38">
        <v>15</v>
      </c>
      <c r="G58" s="38">
        <v>807</v>
      </c>
      <c r="H58" s="39">
        <v>29100</v>
      </c>
      <c r="I58" s="29">
        <v>9</v>
      </c>
      <c r="J58" s="29" t="s">
        <v>14</v>
      </c>
      <c r="K58" s="29" t="s">
        <v>15</v>
      </c>
      <c r="L58" s="29" t="s">
        <v>14</v>
      </c>
      <c r="M58" s="34">
        <v>101</v>
      </c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</row>
    <row r="59" spans="1:27" ht="14.4" x14ac:dyDescent="0.3">
      <c r="A59" s="29">
        <v>2838</v>
      </c>
      <c r="B59" s="2" t="s">
        <v>189</v>
      </c>
      <c r="C59" s="2" t="s">
        <v>190</v>
      </c>
      <c r="D59" s="2" t="s">
        <v>189</v>
      </c>
      <c r="E59" s="2" t="s">
        <v>18</v>
      </c>
      <c r="F59" s="38">
        <v>3</v>
      </c>
      <c r="G59" s="38">
        <v>804</v>
      </c>
      <c r="H59" s="39">
        <v>25342</v>
      </c>
      <c r="I59" s="29">
        <v>3</v>
      </c>
      <c r="J59" s="29" t="s">
        <v>15</v>
      </c>
      <c r="K59" s="29" t="s">
        <v>14</v>
      </c>
      <c r="L59" s="29" t="s">
        <v>14</v>
      </c>
      <c r="M59" s="34">
        <v>190</v>
      </c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</row>
    <row r="60" spans="1:27" ht="14.4" x14ac:dyDescent="0.3">
      <c r="A60" s="29">
        <v>3032</v>
      </c>
      <c r="B60" s="2" t="s">
        <v>262</v>
      </c>
      <c r="C60" s="2" t="s">
        <v>167</v>
      </c>
      <c r="D60" s="2" t="s">
        <v>455</v>
      </c>
      <c r="E60" s="2" t="s">
        <v>21</v>
      </c>
      <c r="F60" s="38">
        <v>3</v>
      </c>
      <c r="G60" s="38">
        <v>803</v>
      </c>
      <c r="H60" s="39">
        <v>21965</v>
      </c>
      <c r="I60" s="29">
        <v>8</v>
      </c>
      <c r="J60" s="29" t="s">
        <v>14</v>
      </c>
      <c r="K60" s="29" t="s">
        <v>14</v>
      </c>
      <c r="L60" s="29" t="s">
        <v>14</v>
      </c>
      <c r="M60" s="34">
        <v>250</v>
      </c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</row>
    <row r="61" spans="1:27" ht="14.4" x14ac:dyDescent="0.3">
      <c r="A61" s="29">
        <v>2681</v>
      </c>
      <c r="B61" s="2" t="s">
        <v>76</v>
      </c>
      <c r="C61" s="2" t="s">
        <v>77</v>
      </c>
      <c r="D61" s="2" t="s">
        <v>76</v>
      </c>
      <c r="E61" s="2" t="s">
        <v>78</v>
      </c>
      <c r="F61" s="38">
        <v>2</v>
      </c>
      <c r="G61" s="38">
        <v>802</v>
      </c>
      <c r="H61" s="39">
        <v>30796</v>
      </c>
      <c r="I61" s="29">
        <v>2</v>
      </c>
      <c r="J61" s="29" t="s">
        <v>14</v>
      </c>
      <c r="K61" s="29" t="s">
        <v>15</v>
      </c>
      <c r="L61" s="29" t="s">
        <v>15</v>
      </c>
      <c r="M61" s="34">
        <v>26</v>
      </c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</row>
    <row r="62" spans="1:27" ht="14.4" x14ac:dyDescent="0.3">
      <c r="A62" s="29">
        <v>4033</v>
      </c>
      <c r="B62" s="2" t="s">
        <v>213</v>
      </c>
      <c r="C62" s="2" t="s">
        <v>117</v>
      </c>
      <c r="D62" s="2" t="s">
        <v>116</v>
      </c>
      <c r="E62" s="2" t="s">
        <v>118</v>
      </c>
      <c r="F62" s="38">
        <v>10</v>
      </c>
      <c r="G62" s="38">
        <v>797</v>
      </c>
      <c r="H62" s="39">
        <v>24321</v>
      </c>
      <c r="I62" s="29">
        <v>5</v>
      </c>
      <c r="J62" s="29" t="s">
        <v>15</v>
      </c>
      <c r="K62" s="29" t="s">
        <v>15</v>
      </c>
      <c r="L62" s="29" t="s">
        <v>15</v>
      </c>
      <c r="M62" s="34">
        <v>208</v>
      </c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</row>
    <row r="63" spans="1:27" ht="14.4" x14ac:dyDescent="0.3">
      <c r="A63" s="29">
        <v>4620</v>
      </c>
      <c r="B63" s="2" t="s">
        <v>16</v>
      </c>
      <c r="C63" s="2" t="s">
        <v>17</v>
      </c>
      <c r="D63" s="2" t="s">
        <v>16</v>
      </c>
      <c r="E63" s="2" t="s">
        <v>18</v>
      </c>
      <c r="F63" s="38">
        <v>2</v>
      </c>
      <c r="G63" s="38">
        <v>794</v>
      </c>
      <c r="H63" s="39">
        <v>32773</v>
      </c>
      <c r="I63" s="29">
        <v>6</v>
      </c>
      <c r="J63" s="29" t="s">
        <v>15</v>
      </c>
      <c r="K63" s="29" t="s">
        <v>14</v>
      </c>
      <c r="L63" s="29" t="s">
        <v>15</v>
      </c>
      <c r="M63" s="34">
        <v>152</v>
      </c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</row>
    <row r="64" spans="1:27" ht="14.4" x14ac:dyDescent="0.3">
      <c r="A64" s="29">
        <v>5477</v>
      </c>
      <c r="B64" s="2" t="s">
        <v>106</v>
      </c>
      <c r="C64" s="2" t="s">
        <v>107</v>
      </c>
      <c r="D64" s="2" t="s">
        <v>106</v>
      </c>
      <c r="E64" s="2" t="s">
        <v>44</v>
      </c>
      <c r="F64" s="38">
        <v>4</v>
      </c>
      <c r="G64" s="38">
        <v>787</v>
      </c>
      <c r="H64" s="39">
        <v>21232</v>
      </c>
      <c r="I64" s="29">
        <v>8</v>
      </c>
      <c r="J64" s="29" t="s">
        <v>15</v>
      </c>
      <c r="K64" s="29" t="s">
        <v>14</v>
      </c>
      <c r="L64" s="29" t="s">
        <v>15</v>
      </c>
      <c r="M64" s="34">
        <v>40</v>
      </c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</row>
    <row r="65" spans="1:27" ht="14.4" x14ac:dyDescent="0.3">
      <c r="A65" s="29">
        <v>4071</v>
      </c>
      <c r="B65" s="2" t="s">
        <v>319</v>
      </c>
      <c r="C65" s="2" t="s">
        <v>236</v>
      </c>
      <c r="D65" s="2" t="s">
        <v>456</v>
      </c>
      <c r="E65" s="2" t="s">
        <v>27</v>
      </c>
      <c r="F65" s="38">
        <v>10</v>
      </c>
      <c r="G65" s="38">
        <v>784</v>
      </c>
      <c r="H65" s="39">
        <v>32262</v>
      </c>
      <c r="I65" s="29">
        <v>9</v>
      </c>
      <c r="J65" s="29" t="s">
        <v>14</v>
      </c>
      <c r="K65" s="29" t="s">
        <v>15</v>
      </c>
      <c r="L65" s="29" t="s">
        <v>14</v>
      </c>
      <c r="M65" s="34">
        <v>299</v>
      </c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</row>
    <row r="66" spans="1:27" ht="14.4" x14ac:dyDescent="0.3">
      <c r="A66" s="29">
        <v>3539</v>
      </c>
      <c r="B66" s="2" t="s">
        <v>28</v>
      </c>
      <c r="C66" s="2" t="s">
        <v>29</v>
      </c>
      <c r="D66" s="2" t="s">
        <v>28</v>
      </c>
      <c r="E66" s="2" t="s">
        <v>30</v>
      </c>
      <c r="F66" s="38">
        <v>11</v>
      </c>
      <c r="G66" s="38">
        <v>780</v>
      </c>
      <c r="H66" s="39">
        <v>32922</v>
      </c>
      <c r="I66" s="29">
        <v>5</v>
      </c>
      <c r="J66" s="29" t="s">
        <v>14</v>
      </c>
      <c r="K66" s="29" t="s">
        <v>15</v>
      </c>
      <c r="L66" s="29" t="s">
        <v>14</v>
      </c>
      <c r="M66" s="34">
        <v>95</v>
      </c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</row>
    <row r="67" spans="1:27" ht="14.4" x14ac:dyDescent="0.3">
      <c r="A67" s="29">
        <v>2482</v>
      </c>
      <c r="B67" s="2" t="s">
        <v>16</v>
      </c>
      <c r="C67" s="2" t="s">
        <v>17</v>
      </c>
      <c r="D67" s="2" t="s">
        <v>16</v>
      </c>
      <c r="E67" s="2" t="s">
        <v>18</v>
      </c>
      <c r="F67" s="38">
        <v>9</v>
      </c>
      <c r="G67" s="38">
        <v>780</v>
      </c>
      <c r="H67" s="39">
        <v>33622</v>
      </c>
      <c r="I67" s="29">
        <v>9</v>
      </c>
      <c r="J67" s="29" t="s">
        <v>14</v>
      </c>
      <c r="K67" s="29" t="s">
        <v>15</v>
      </c>
      <c r="L67" s="29" t="s">
        <v>15</v>
      </c>
      <c r="M67" s="34">
        <v>159</v>
      </c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</row>
    <row r="68" spans="1:27" ht="14.4" x14ac:dyDescent="0.3">
      <c r="A68" s="29">
        <v>4596</v>
      </c>
      <c r="B68" s="2" t="s">
        <v>119</v>
      </c>
      <c r="C68" s="2" t="s">
        <v>120</v>
      </c>
      <c r="D68" s="2" t="s">
        <v>119</v>
      </c>
      <c r="E68" s="2" t="s">
        <v>36</v>
      </c>
      <c r="F68" s="38">
        <v>9</v>
      </c>
      <c r="G68" s="38">
        <v>779</v>
      </c>
      <c r="H68" s="40">
        <v>20088</v>
      </c>
      <c r="I68" s="29">
        <v>4</v>
      </c>
      <c r="J68" s="29" t="s">
        <v>14</v>
      </c>
      <c r="K68" s="29" t="s">
        <v>14</v>
      </c>
      <c r="L68" s="29" t="s">
        <v>14</v>
      </c>
      <c r="M68" s="34">
        <v>46</v>
      </c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</row>
    <row r="69" spans="1:27" ht="14.4" x14ac:dyDescent="0.3">
      <c r="A69" s="29">
        <v>5491</v>
      </c>
      <c r="B69" s="2" t="s">
        <v>278</v>
      </c>
      <c r="C69" s="2" t="s">
        <v>17</v>
      </c>
      <c r="D69" s="2" t="s">
        <v>16</v>
      </c>
      <c r="E69" s="2" t="s">
        <v>18</v>
      </c>
      <c r="F69" s="38">
        <v>6</v>
      </c>
      <c r="G69" s="38">
        <v>779</v>
      </c>
      <c r="H69" s="39">
        <v>28354</v>
      </c>
      <c r="I69" s="29">
        <v>9</v>
      </c>
      <c r="J69" s="29" t="s">
        <v>15</v>
      </c>
      <c r="K69" s="29" t="s">
        <v>15</v>
      </c>
      <c r="L69" s="29" t="s">
        <v>14</v>
      </c>
      <c r="M69" s="34">
        <v>265</v>
      </c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</row>
    <row r="70" spans="1:27" ht="14.4" x14ac:dyDescent="0.3">
      <c r="A70" s="29">
        <v>2514</v>
      </c>
      <c r="B70" s="2" t="s">
        <v>196</v>
      </c>
      <c r="C70" s="2" t="s">
        <v>38</v>
      </c>
      <c r="D70" s="2" t="s">
        <v>37</v>
      </c>
      <c r="E70" s="2" t="s">
        <v>39</v>
      </c>
      <c r="F70" s="38">
        <v>3</v>
      </c>
      <c r="G70" s="38">
        <v>776</v>
      </c>
      <c r="H70" s="39">
        <v>30815</v>
      </c>
      <c r="I70" s="29">
        <v>3</v>
      </c>
      <c r="J70" s="29" t="s">
        <v>15</v>
      </c>
      <c r="K70" s="29" t="s">
        <v>15</v>
      </c>
      <c r="L70" s="29" t="s">
        <v>15</v>
      </c>
      <c r="M70" s="34">
        <v>194</v>
      </c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</row>
    <row r="71" spans="1:27" ht="14.4" x14ac:dyDescent="0.3">
      <c r="A71" s="29">
        <v>3215</v>
      </c>
      <c r="B71" s="2" t="s">
        <v>72</v>
      </c>
      <c r="C71" s="2" t="s">
        <v>73</v>
      </c>
      <c r="D71" s="2" t="s">
        <v>72</v>
      </c>
      <c r="E71" s="2" t="s">
        <v>36</v>
      </c>
      <c r="F71" s="38">
        <v>14</v>
      </c>
      <c r="G71" s="38">
        <v>771</v>
      </c>
      <c r="H71" s="39">
        <v>29033</v>
      </c>
      <c r="I71" s="29">
        <v>2</v>
      </c>
      <c r="J71" s="29" t="s">
        <v>14</v>
      </c>
      <c r="K71" s="29" t="s">
        <v>15</v>
      </c>
      <c r="L71" s="29" t="s">
        <v>15</v>
      </c>
      <c r="M71" s="34">
        <v>86</v>
      </c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</row>
    <row r="72" spans="1:27" ht="14.4" x14ac:dyDescent="0.3">
      <c r="A72" s="29">
        <v>4545</v>
      </c>
      <c r="B72" s="2" t="s">
        <v>16</v>
      </c>
      <c r="C72" s="2" t="s">
        <v>17</v>
      </c>
      <c r="D72" s="2" t="s">
        <v>16</v>
      </c>
      <c r="E72" s="2" t="s">
        <v>18</v>
      </c>
      <c r="F72" s="38">
        <v>7</v>
      </c>
      <c r="G72" s="38">
        <v>758</v>
      </c>
      <c r="H72" s="39">
        <v>22441</v>
      </c>
      <c r="I72" s="29">
        <v>10</v>
      </c>
      <c r="J72" s="29" t="s">
        <v>14</v>
      </c>
      <c r="K72" s="29" t="s">
        <v>14</v>
      </c>
      <c r="L72" s="29" t="s">
        <v>14</v>
      </c>
      <c r="M72" s="34">
        <v>155</v>
      </c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</row>
    <row r="73" spans="1:27" ht="14.4" x14ac:dyDescent="0.3">
      <c r="A73" s="29">
        <v>3700</v>
      </c>
      <c r="B73" s="2" t="s">
        <v>289</v>
      </c>
      <c r="C73" s="2" t="s">
        <v>23</v>
      </c>
      <c r="D73" s="2" t="s">
        <v>22</v>
      </c>
      <c r="E73" s="2" t="s">
        <v>24</v>
      </c>
      <c r="F73" s="38">
        <v>5</v>
      </c>
      <c r="G73" s="38">
        <v>757</v>
      </c>
      <c r="H73" s="40">
        <v>21106</v>
      </c>
      <c r="I73" s="29">
        <v>3</v>
      </c>
      <c r="J73" s="29" t="s">
        <v>14</v>
      </c>
      <c r="K73" s="29" t="s">
        <v>15</v>
      </c>
      <c r="L73" s="29" t="s">
        <v>14</v>
      </c>
      <c r="M73" s="34">
        <v>274</v>
      </c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</row>
    <row r="74" spans="1:27" ht="14.4" x14ac:dyDescent="0.3">
      <c r="A74" s="29">
        <v>3372</v>
      </c>
      <c r="B74" s="2" t="s">
        <v>268</v>
      </c>
      <c r="C74" s="2" t="s">
        <v>26</v>
      </c>
      <c r="D74" s="2" t="s">
        <v>25</v>
      </c>
      <c r="E74" s="2" t="s">
        <v>27</v>
      </c>
      <c r="F74" s="38">
        <v>5</v>
      </c>
      <c r="G74" s="38">
        <v>749</v>
      </c>
      <c r="H74" s="39">
        <v>31385</v>
      </c>
      <c r="I74" s="29">
        <v>9</v>
      </c>
      <c r="J74" s="29" t="s">
        <v>15</v>
      </c>
      <c r="K74" s="29" t="s">
        <v>15</v>
      </c>
      <c r="L74" s="29" t="s">
        <v>15</v>
      </c>
      <c r="M74" s="34">
        <v>256</v>
      </c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</row>
    <row r="75" spans="1:27" ht="14.4" x14ac:dyDescent="0.3">
      <c r="A75" s="29">
        <v>5079</v>
      </c>
      <c r="B75" s="2" t="s">
        <v>177</v>
      </c>
      <c r="C75" s="2" t="s">
        <v>84</v>
      </c>
      <c r="D75" s="2" t="s">
        <v>83</v>
      </c>
      <c r="E75" s="2" t="s">
        <v>21</v>
      </c>
      <c r="F75" s="38">
        <v>5</v>
      </c>
      <c r="G75" s="38">
        <v>748</v>
      </c>
      <c r="H75" s="39">
        <v>22174</v>
      </c>
      <c r="I75" s="29">
        <v>8</v>
      </c>
      <c r="J75" s="29" t="s">
        <v>15</v>
      </c>
      <c r="K75" s="29" t="s">
        <v>15</v>
      </c>
      <c r="L75" s="29" t="s">
        <v>15</v>
      </c>
      <c r="M75" s="34">
        <v>178</v>
      </c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</row>
    <row r="76" spans="1:27" ht="14.4" x14ac:dyDescent="0.3">
      <c r="A76" s="29">
        <v>2639</v>
      </c>
      <c r="B76" s="2" t="s">
        <v>303</v>
      </c>
      <c r="C76" s="2" t="s">
        <v>97</v>
      </c>
      <c r="D76" s="2" t="s">
        <v>96</v>
      </c>
      <c r="E76" s="2" t="s">
        <v>13</v>
      </c>
      <c r="F76" s="38">
        <v>8</v>
      </c>
      <c r="G76" s="38">
        <v>738</v>
      </c>
      <c r="H76" s="40">
        <v>26625</v>
      </c>
      <c r="I76" s="29">
        <v>10</v>
      </c>
      <c r="J76" s="29" t="s">
        <v>15</v>
      </c>
      <c r="K76" s="29" t="s">
        <v>15</v>
      </c>
      <c r="L76" s="29" t="s">
        <v>14</v>
      </c>
      <c r="M76" s="34">
        <v>286</v>
      </c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</row>
    <row r="77" spans="1:27" ht="14.4" x14ac:dyDescent="0.3">
      <c r="A77" s="29">
        <v>3552</v>
      </c>
      <c r="B77" s="2" t="s">
        <v>16</v>
      </c>
      <c r="C77" s="2" t="s">
        <v>17</v>
      </c>
      <c r="D77" s="2" t="s">
        <v>16</v>
      </c>
      <c r="E77" s="2" t="s">
        <v>18</v>
      </c>
      <c r="F77" s="38">
        <v>11</v>
      </c>
      <c r="G77" s="38">
        <v>736</v>
      </c>
      <c r="H77" s="39">
        <v>30082</v>
      </c>
      <c r="I77" s="29">
        <v>10</v>
      </c>
      <c r="J77" s="29" t="s">
        <v>15</v>
      </c>
      <c r="K77" s="29" t="s">
        <v>15</v>
      </c>
      <c r="L77" s="29" t="s">
        <v>14</v>
      </c>
      <c r="M77" s="34">
        <v>157</v>
      </c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</row>
    <row r="78" spans="1:27" ht="14.4" x14ac:dyDescent="0.3">
      <c r="A78" s="29">
        <v>2851</v>
      </c>
      <c r="B78" s="2" t="s">
        <v>256</v>
      </c>
      <c r="C78" s="2" t="s">
        <v>145</v>
      </c>
      <c r="D78" s="2" t="s">
        <v>144</v>
      </c>
      <c r="E78" s="2" t="s">
        <v>18</v>
      </c>
      <c r="F78" s="38">
        <v>12</v>
      </c>
      <c r="G78" s="38">
        <v>735</v>
      </c>
      <c r="H78" s="39">
        <v>34216</v>
      </c>
      <c r="I78" s="29">
        <v>4</v>
      </c>
      <c r="J78" s="29" t="s">
        <v>15</v>
      </c>
      <c r="K78" s="29" t="s">
        <v>15</v>
      </c>
      <c r="L78" s="29" t="s">
        <v>15</v>
      </c>
      <c r="M78" s="34">
        <v>244</v>
      </c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</row>
    <row r="79" spans="1:27" ht="14.4" x14ac:dyDescent="0.3">
      <c r="A79" s="29">
        <v>3113</v>
      </c>
      <c r="B79" s="2" t="s">
        <v>22</v>
      </c>
      <c r="C79" s="2" t="s">
        <v>23</v>
      </c>
      <c r="D79" s="2" t="s">
        <v>22</v>
      </c>
      <c r="E79" s="2" t="s">
        <v>24</v>
      </c>
      <c r="F79" s="38">
        <v>2</v>
      </c>
      <c r="G79" s="38">
        <v>732</v>
      </c>
      <c r="H79" s="39">
        <v>25074</v>
      </c>
      <c r="I79" s="29">
        <v>3</v>
      </c>
      <c r="J79" s="29" t="s">
        <v>14</v>
      </c>
      <c r="K79" s="29" t="s">
        <v>14</v>
      </c>
      <c r="L79" s="29" t="s">
        <v>15</v>
      </c>
      <c r="M79" s="34">
        <v>128</v>
      </c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</row>
    <row r="80" spans="1:27" ht="14.4" x14ac:dyDescent="0.3">
      <c r="A80" s="29">
        <v>4705</v>
      </c>
      <c r="B80" s="2" t="s">
        <v>261</v>
      </c>
      <c r="C80" s="2" t="s">
        <v>38</v>
      </c>
      <c r="D80" s="2" t="s">
        <v>37</v>
      </c>
      <c r="E80" s="2" t="s">
        <v>39</v>
      </c>
      <c r="F80" s="38">
        <v>1</v>
      </c>
      <c r="G80" s="38">
        <v>718</v>
      </c>
      <c r="H80" s="39">
        <v>20732</v>
      </c>
      <c r="I80" s="29">
        <v>8</v>
      </c>
      <c r="J80" s="29" t="s">
        <v>14</v>
      </c>
      <c r="K80" s="29" t="s">
        <v>14</v>
      </c>
      <c r="L80" s="29" t="s">
        <v>14</v>
      </c>
      <c r="M80" s="34">
        <v>249</v>
      </c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</row>
    <row r="81" spans="1:27" ht="14.4" x14ac:dyDescent="0.3">
      <c r="A81" s="29">
        <v>5049</v>
      </c>
      <c r="B81" s="2" t="s">
        <v>146</v>
      </c>
      <c r="C81" s="2" t="s">
        <v>147</v>
      </c>
      <c r="D81" s="2" t="s">
        <v>146</v>
      </c>
      <c r="E81" s="2" t="s">
        <v>36</v>
      </c>
      <c r="F81" s="38">
        <v>4</v>
      </c>
      <c r="G81" s="38">
        <v>714</v>
      </c>
      <c r="H81" s="40">
        <v>33566</v>
      </c>
      <c r="I81" s="29">
        <v>8</v>
      </c>
      <c r="J81" s="29" t="s">
        <v>15</v>
      </c>
      <c r="K81" s="29" t="s">
        <v>14</v>
      </c>
      <c r="L81" s="29" t="s">
        <v>15</v>
      </c>
      <c r="M81" s="34">
        <v>61</v>
      </c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</row>
    <row r="82" spans="1:27" ht="14.4" x14ac:dyDescent="0.3">
      <c r="A82" s="29">
        <v>3116</v>
      </c>
      <c r="B82" s="2" t="s">
        <v>31</v>
      </c>
      <c r="C82" s="2" t="s">
        <v>32</v>
      </c>
      <c r="D82" s="2" t="s">
        <v>31</v>
      </c>
      <c r="E82" s="2" t="s">
        <v>33</v>
      </c>
      <c r="F82" s="38">
        <v>5</v>
      </c>
      <c r="G82" s="38">
        <v>713</v>
      </c>
      <c r="H82" s="39">
        <v>29009</v>
      </c>
      <c r="I82" s="29">
        <v>6</v>
      </c>
      <c r="J82" s="29" t="s">
        <v>14</v>
      </c>
      <c r="K82" s="29" t="s">
        <v>14</v>
      </c>
      <c r="L82" s="29" t="s">
        <v>15</v>
      </c>
      <c r="M82" s="34">
        <v>96</v>
      </c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</row>
    <row r="83" spans="1:27" ht="14.4" x14ac:dyDescent="0.3">
      <c r="A83" s="29">
        <v>4597</v>
      </c>
      <c r="B83" s="2" t="s">
        <v>184</v>
      </c>
      <c r="C83" s="2" t="s">
        <v>38</v>
      </c>
      <c r="D83" s="2" t="s">
        <v>37</v>
      </c>
      <c r="E83" s="2" t="s">
        <v>39</v>
      </c>
      <c r="F83" s="38">
        <v>8</v>
      </c>
      <c r="G83" s="38">
        <v>713</v>
      </c>
      <c r="H83" s="39">
        <v>21610</v>
      </c>
      <c r="I83" s="29">
        <v>10</v>
      </c>
      <c r="J83" s="29" t="s">
        <v>15</v>
      </c>
      <c r="K83" s="29" t="s">
        <v>14</v>
      </c>
      <c r="L83" s="29" t="s">
        <v>15</v>
      </c>
      <c r="M83" s="34">
        <v>185</v>
      </c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</row>
    <row r="84" spans="1:27" ht="14.4" x14ac:dyDescent="0.3">
      <c r="A84" s="29">
        <v>2572</v>
      </c>
      <c r="B84" s="2" t="s">
        <v>258</v>
      </c>
      <c r="C84" s="2" t="s">
        <v>163</v>
      </c>
      <c r="D84" s="2" t="s">
        <v>454</v>
      </c>
      <c r="E84" s="2" t="s">
        <v>18</v>
      </c>
      <c r="F84" s="38">
        <v>5</v>
      </c>
      <c r="G84" s="38">
        <v>713</v>
      </c>
      <c r="H84" s="39">
        <v>26495</v>
      </c>
      <c r="I84" s="29">
        <v>3</v>
      </c>
      <c r="J84" s="29" t="s">
        <v>14</v>
      </c>
      <c r="K84" s="29" t="s">
        <v>14</v>
      </c>
      <c r="L84" s="29" t="s">
        <v>15</v>
      </c>
      <c r="M84" s="34">
        <v>246</v>
      </c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</row>
    <row r="85" spans="1:27" ht="14.4" x14ac:dyDescent="0.3">
      <c r="A85" s="29">
        <v>5054</v>
      </c>
      <c r="B85" s="2" t="s">
        <v>16</v>
      </c>
      <c r="C85" s="2" t="s">
        <v>17</v>
      </c>
      <c r="D85" s="2" t="s">
        <v>16</v>
      </c>
      <c r="E85" s="2" t="s">
        <v>18</v>
      </c>
      <c r="F85" s="38">
        <v>4</v>
      </c>
      <c r="G85" s="38">
        <v>712</v>
      </c>
      <c r="H85" s="39">
        <v>23755</v>
      </c>
      <c r="I85" s="29">
        <v>6</v>
      </c>
      <c r="J85" s="29" t="s">
        <v>15</v>
      </c>
      <c r="K85" s="29" t="s">
        <v>14</v>
      </c>
      <c r="L85" s="29" t="s">
        <v>14</v>
      </c>
      <c r="M85" s="34">
        <v>64</v>
      </c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</row>
    <row r="86" spans="1:27" ht="14.4" x14ac:dyDescent="0.3">
      <c r="A86" s="29">
        <v>2395</v>
      </c>
      <c r="B86" s="2" t="s">
        <v>49</v>
      </c>
      <c r="C86" s="2" t="s">
        <v>50</v>
      </c>
      <c r="D86" s="2" t="s">
        <v>49</v>
      </c>
      <c r="E86" s="2" t="s">
        <v>44</v>
      </c>
      <c r="F86" s="38">
        <v>12</v>
      </c>
      <c r="G86" s="38">
        <v>709</v>
      </c>
      <c r="H86" s="39">
        <v>21225</v>
      </c>
      <c r="I86" s="29">
        <v>7</v>
      </c>
      <c r="J86" s="29" t="s">
        <v>15</v>
      </c>
      <c r="K86" s="29" t="s">
        <v>14</v>
      </c>
      <c r="L86" s="29" t="s">
        <v>15</v>
      </c>
      <c r="M86" s="34">
        <v>103</v>
      </c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</row>
    <row r="87" spans="1:27" ht="14.4" x14ac:dyDescent="0.3">
      <c r="A87" s="29">
        <v>3071</v>
      </c>
      <c r="B87" s="2" t="s">
        <v>16</v>
      </c>
      <c r="C87" s="2" t="s">
        <v>17</v>
      </c>
      <c r="D87" s="2" t="s">
        <v>16</v>
      </c>
      <c r="E87" s="2" t="s">
        <v>18</v>
      </c>
      <c r="F87" s="38">
        <v>4</v>
      </c>
      <c r="G87" s="38">
        <v>706</v>
      </c>
      <c r="H87" s="39">
        <v>20219</v>
      </c>
      <c r="I87" s="29">
        <v>8</v>
      </c>
      <c r="J87" s="29" t="s">
        <v>15</v>
      </c>
      <c r="K87" s="29" t="s">
        <v>14</v>
      </c>
      <c r="L87" s="29" t="s">
        <v>15</v>
      </c>
      <c r="M87" s="34">
        <v>138</v>
      </c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</row>
    <row r="88" spans="1:27" ht="14.4" x14ac:dyDescent="0.3">
      <c r="A88" s="29">
        <v>5160</v>
      </c>
      <c r="B88" s="2" t="s">
        <v>126</v>
      </c>
      <c r="C88" s="2" t="s">
        <v>127</v>
      </c>
      <c r="D88" s="2" t="s">
        <v>126</v>
      </c>
      <c r="E88" s="2" t="s">
        <v>39</v>
      </c>
      <c r="F88" s="38">
        <v>5</v>
      </c>
      <c r="G88" s="38">
        <v>705</v>
      </c>
      <c r="H88" s="39">
        <v>34359</v>
      </c>
      <c r="I88" s="29">
        <v>4</v>
      </c>
      <c r="J88" s="29" t="s">
        <v>15</v>
      </c>
      <c r="K88" s="29" t="s">
        <v>15</v>
      </c>
      <c r="L88" s="29" t="s">
        <v>15</v>
      </c>
      <c r="M88" s="34">
        <v>50</v>
      </c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</row>
    <row r="89" spans="1:27" ht="14.4" x14ac:dyDescent="0.3">
      <c r="A89" s="29">
        <v>4660</v>
      </c>
      <c r="B89" s="2" t="s">
        <v>245</v>
      </c>
      <c r="C89" s="2" t="s">
        <v>12</v>
      </c>
      <c r="D89" s="2" t="s">
        <v>11</v>
      </c>
      <c r="E89" s="2" t="s">
        <v>13</v>
      </c>
      <c r="F89" s="38">
        <v>4</v>
      </c>
      <c r="G89" s="38">
        <v>705</v>
      </c>
      <c r="H89" s="40">
        <v>28812</v>
      </c>
      <c r="I89" s="29">
        <v>2</v>
      </c>
      <c r="J89" s="29" t="s">
        <v>14</v>
      </c>
      <c r="K89" s="29" t="s">
        <v>14</v>
      </c>
      <c r="L89" s="29" t="s">
        <v>15</v>
      </c>
      <c r="M89" s="34">
        <v>234</v>
      </c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</row>
    <row r="90" spans="1:27" ht="14.4" x14ac:dyDescent="0.3">
      <c r="A90" s="29">
        <v>2833</v>
      </c>
      <c r="B90" s="2" t="s">
        <v>11</v>
      </c>
      <c r="C90" s="2" t="s">
        <v>12</v>
      </c>
      <c r="D90" s="2" t="s">
        <v>11</v>
      </c>
      <c r="E90" s="2" t="s">
        <v>13</v>
      </c>
      <c r="F90" s="38">
        <v>13</v>
      </c>
      <c r="G90" s="38">
        <v>701</v>
      </c>
      <c r="H90" s="40">
        <v>33199</v>
      </c>
      <c r="I90" s="29">
        <v>10</v>
      </c>
      <c r="J90" s="29" t="s">
        <v>14</v>
      </c>
      <c r="K90" s="29" t="s">
        <v>15</v>
      </c>
      <c r="L90" s="29" t="s">
        <v>15</v>
      </c>
      <c r="M90" s="34">
        <v>113</v>
      </c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</row>
    <row r="91" spans="1:27" ht="14.4" x14ac:dyDescent="0.3">
      <c r="A91" s="29">
        <v>5531</v>
      </c>
      <c r="B91" s="2" t="s">
        <v>272</v>
      </c>
      <c r="C91" s="2" t="s">
        <v>273</v>
      </c>
      <c r="D91" s="2" t="s">
        <v>272</v>
      </c>
      <c r="E91" s="2" t="s">
        <v>118</v>
      </c>
      <c r="F91" s="38">
        <v>1</v>
      </c>
      <c r="G91" s="38">
        <v>699</v>
      </c>
      <c r="H91" s="40">
        <v>27016</v>
      </c>
      <c r="I91" s="29">
        <v>6</v>
      </c>
      <c r="J91" s="29" t="s">
        <v>15</v>
      </c>
      <c r="K91" s="29" t="s">
        <v>14</v>
      </c>
      <c r="L91" s="29" t="s">
        <v>14</v>
      </c>
      <c r="M91" s="34">
        <v>260</v>
      </c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</row>
    <row r="92" spans="1:27" ht="14.4" x14ac:dyDescent="0.3">
      <c r="A92" s="29">
        <v>3077</v>
      </c>
      <c r="B92" s="2" t="s">
        <v>62</v>
      </c>
      <c r="C92" s="2" t="s">
        <v>63</v>
      </c>
      <c r="D92" s="2" t="s">
        <v>62</v>
      </c>
      <c r="E92" s="2" t="s">
        <v>64</v>
      </c>
      <c r="F92" s="38">
        <v>1</v>
      </c>
      <c r="G92" s="38">
        <v>692</v>
      </c>
      <c r="H92" s="39">
        <v>29621</v>
      </c>
      <c r="I92" s="29">
        <v>9</v>
      </c>
      <c r="J92" s="29" t="s">
        <v>14</v>
      </c>
      <c r="K92" s="29" t="s">
        <v>14</v>
      </c>
      <c r="L92" s="29" t="s">
        <v>14</v>
      </c>
      <c r="M92" s="34">
        <v>82</v>
      </c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</row>
    <row r="93" spans="1:27" ht="14.4" x14ac:dyDescent="0.3">
      <c r="A93" s="29">
        <v>2411</v>
      </c>
      <c r="B93" s="2" t="s">
        <v>11</v>
      </c>
      <c r="C93" s="2" t="s">
        <v>12</v>
      </c>
      <c r="D93" s="2" t="s">
        <v>11</v>
      </c>
      <c r="E93" s="2" t="s">
        <v>13</v>
      </c>
      <c r="F93" s="38">
        <v>2</v>
      </c>
      <c r="G93" s="38">
        <v>689</v>
      </c>
      <c r="H93" s="39">
        <v>20850</v>
      </c>
      <c r="I93" s="29">
        <v>7</v>
      </c>
      <c r="J93" s="29" t="s">
        <v>14</v>
      </c>
      <c r="K93" s="29" t="s">
        <v>14</v>
      </c>
      <c r="L93" s="29" t="s">
        <v>14</v>
      </c>
      <c r="M93" s="34">
        <v>137</v>
      </c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</row>
    <row r="94" spans="1:27" ht="14.4" x14ac:dyDescent="0.3">
      <c r="A94" s="29">
        <v>3604</v>
      </c>
      <c r="B94" s="2" t="s">
        <v>249</v>
      </c>
      <c r="C94" s="2" t="s">
        <v>12</v>
      </c>
      <c r="D94" s="2" t="s">
        <v>11</v>
      </c>
      <c r="E94" s="2" t="s">
        <v>13</v>
      </c>
      <c r="F94" s="38">
        <v>8</v>
      </c>
      <c r="G94" s="38">
        <v>684</v>
      </c>
      <c r="H94" s="39">
        <v>34731</v>
      </c>
      <c r="I94" s="29">
        <v>3</v>
      </c>
      <c r="J94" s="29" t="s">
        <v>14</v>
      </c>
      <c r="K94" s="29" t="s">
        <v>15</v>
      </c>
      <c r="L94" s="29" t="s">
        <v>15</v>
      </c>
      <c r="M94" s="34">
        <v>238</v>
      </c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</row>
    <row r="95" spans="1:27" ht="14.4" x14ac:dyDescent="0.3">
      <c r="A95" s="29">
        <v>4864</v>
      </c>
      <c r="B95" s="2" t="s">
        <v>217</v>
      </c>
      <c r="C95" s="2" t="s">
        <v>38</v>
      </c>
      <c r="D95" s="2" t="s">
        <v>37</v>
      </c>
      <c r="E95" s="2" t="s">
        <v>39</v>
      </c>
      <c r="F95" s="38">
        <v>9</v>
      </c>
      <c r="G95" s="38">
        <v>682</v>
      </c>
      <c r="H95" s="39">
        <v>31551</v>
      </c>
      <c r="I95" s="29">
        <v>4</v>
      </c>
      <c r="J95" s="29" t="s">
        <v>14</v>
      </c>
      <c r="K95" s="29" t="s">
        <v>14</v>
      </c>
      <c r="L95" s="29" t="s">
        <v>14</v>
      </c>
      <c r="M95" s="34">
        <v>211</v>
      </c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</row>
    <row r="96" spans="1:27" ht="14.4" x14ac:dyDescent="0.3">
      <c r="A96" s="29">
        <v>4007</v>
      </c>
      <c r="B96" s="2" t="s">
        <v>204</v>
      </c>
      <c r="C96" s="2" t="s">
        <v>12</v>
      </c>
      <c r="D96" s="2" t="s">
        <v>11</v>
      </c>
      <c r="E96" s="2" t="s">
        <v>13</v>
      </c>
      <c r="F96" s="38">
        <v>4</v>
      </c>
      <c r="G96" s="38">
        <v>680</v>
      </c>
      <c r="H96" s="39">
        <v>34218</v>
      </c>
      <c r="I96" s="29">
        <v>1</v>
      </c>
      <c r="J96" s="29" t="s">
        <v>15</v>
      </c>
      <c r="K96" s="29" t="s">
        <v>14</v>
      </c>
      <c r="L96" s="29" t="s">
        <v>14</v>
      </c>
      <c r="M96" s="34">
        <v>201</v>
      </c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</row>
    <row r="97" spans="1:27" ht="14.4" x14ac:dyDescent="0.3">
      <c r="A97" s="29">
        <v>3488</v>
      </c>
      <c r="B97" s="2" t="s">
        <v>302</v>
      </c>
      <c r="C97" s="2" t="s">
        <v>244</v>
      </c>
      <c r="D97" s="2" t="s">
        <v>457</v>
      </c>
      <c r="E97" s="2" t="s">
        <v>64</v>
      </c>
      <c r="F97" s="38">
        <v>11</v>
      </c>
      <c r="G97" s="38">
        <v>677</v>
      </c>
      <c r="H97" s="39">
        <v>27366</v>
      </c>
      <c r="I97" s="29">
        <v>8</v>
      </c>
      <c r="J97" s="29" t="s">
        <v>14</v>
      </c>
      <c r="K97" s="29" t="s">
        <v>14</v>
      </c>
      <c r="L97" s="29" t="s">
        <v>14</v>
      </c>
      <c r="M97" s="34">
        <v>285</v>
      </c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</row>
    <row r="98" spans="1:27" ht="14.4" x14ac:dyDescent="0.3">
      <c r="A98" s="29">
        <v>5514</v>
      </c>
      <c r="B98" s="2" t="s">
        <v>220</v>
      </c>
      <c r="C98" s="2" t="s">
        <v>20</v>
      </c>
      <c r="D98" s="2" t="s">
        <v>19</v>
      </c>
      <c r="E98" s="2" t="s">
        <v>21</v>
      </c>
      <c r="F98" s="38">
        <v>10</v>
      </c>
      <c r="G98" s="38">
        <v>671</v>
      </c>
      <c r="H98" s="39">
        <v>21824</v>
      </c>
      <c r="I98" s="29">
        <v>2</v>
      </c>
      <c r="J98" s="29" t="s">
        <v>14</v>
      </c>
      <c r="K98" s="29" t="s">
        <v>15</v>
      </c>
      <c r="L98" s="29" t="s">
        <v>15</v>
      </c>
      <c r="M98" s="34">
        <v>214</v>
      </c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</row>
    <row r="99" spans="1:27" ht="14.4" x14ac:dyDescent="0.3">
      <c r="A99" s="29">
        <v>3363</v>
      </c>
      <c r="B99" s="2" t="s">
        <v>67</v>
      </c>
      <c r="C99" s="2" t="s">
        <v>68</v>
      </c>
      <c r="D99" s="2" t="s">
        <v>67</v>
      </c>
      <c r="E99" s="2" t="s">
        <v>33</v>
      </c>
      <c r="F99" s="38">
        <v>7</v>
      </c>
      <c r="G99" s="38">
        <v>670</v>
      </c>
      <c r="H99" s="39">
        <v>24941</v>
      </c>
      <c r="I99" s="29">
        <v>8</v>
      </c>
      <c r="J99" s="29" t="s">
        <v>15</v>
      </c>
      <c r="K99" s="29" t="s">
        <v>15</v>
      </c>
      <c r="L99" s="29" t="s">
        <v>15</v>
      </c>
      <c r="M99" s="34">
        <v>84</v>
      </c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</row>
    <row r="100" spans="1:27" ht="14.4" x14ac:dyDescent="0.3">
      <c r="A100" s="29">
        <v>3511</v>
      </c>
      <c r="B100" s="2" t="s">
        <v>164</v>
      </c>
      <c r="C100" s="2" t="s">
        <v>165</v>
      </c>
      <c r="D100" s="2" t="s">
        <v>164</v>
      </c>
      <c r="E100" s="2" t="s">
        <v>53</v>
      </c>
      <c r="F100" s="38">
        <v>3</v>
      </c>
      <c r="G100" s="38">
        <v>670</v>
      </c>
      <c r="H100" s="39">
        <v>27041</v>
      </c>
      <c r="I100" s="29">
        <v>2</v>
      </c>
      <c r="J100" s="29" t="s">
        <v>15</v>
      </c>
      <c r="K100" s="29" t="s">
        <v>14</v>
      </c>
      <c r="L100" s="29" t="s">
        <v>14</v>
      </c>
      <c r="M100" s="34">
        <v>171</v>
      </c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</row>
    <row r="101" spans="1:27" ht="14.4" x14ac:dyDescent="0.3">
      <c r="A101" s="29">
        <v>2330</v>
      </c>
      <c r="B101" s="2" t="s">
        <v>295</v>
      </c>
      <c r="C101" s="2" t="s">
        <v>82</v>
      </c>
      <c r="D101" s="2" t="s">
        <v>81</v>
      </c>
      <c r="E101" s="2" t="s">
        <v>33</v>
      </c>
      <c r="F101" s="38">
        <v>9</v>
      </c>
      <c r="G101" s="38">
        <v>669</v>
      </c>
      <c r="H101" s="39">
        <v>27006</v>
      </c>
      <c r="I101" s="29">
        <v>4</v>
      </c>
      <c r="J101" s="29" t="s">
        <v>15</v>
      </c>
      <c r="K101" s="29" t="s">
        <v>14</v>
      </c>
      <c r="L101" s="29" t="s">
        <v>14</v>
      </c>
      <c r="M101" s="34">
        <v>280</v>
      </c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</row>
    <row r="102" spans="1:27" ht="14.4" x14ac:dyDescent="0.3">
      <c r="A102" s="29">
        <v>3620</v>
      </c>
      <c r="B102" s="2" t="s">
        <v>16</v>
      </c>
      <c r="C102" s="2" t="s">
        <v>17</v>
      </c>
      <c r="D102" s="2" t="s">
        <v>16</v>
      </c>
      <c r="E102" s="2" t="s">
        <v>18</v>
      </c>
      <c r="F102" s="38">
        <v>1</v>
      </c>
      <c r="G102" s="38">
        <v>665</v>
      </c>
      <c r="H102" s="39">
        <v>30426</v>
      </c>
      <c r="I102" s="29">
        <v>3</v>
      </c>
      <c r="J102" s="29" t="s">
        <v>14</v>
      </c>
      <c r="K102" s="29" t="s">
        <v>15</v>
      </c>
      <c r="L102" s="29" t="s">
        <v>14</v>
      </c>
      <c r="M102" s="34">
        <v>158</v>
      </c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</row>
    <row r="103" spans="1:27" ht="14.4" x14ac:dyDescent="0.3">
      <c r="A103" s="29">
        <v>3579</v>
      </c>
      <c r="B103" s="2" t="s">
        <v>16</v>
      </c>
      <c r="C103" s="2" t="s">
        <v>17</v>
      </c>
      <c r="D103" s="2" t="s">
        <v>16</v>
      </c>
      <c r="E103" s="2" t="s">
        <v>18</v>
      </c>
      <c r="F103" s="38">
        <v>1</v>
      </c>
      <c r="G103" s="38">
        <v>656</v>
      </c>
      <c r="H103" s="39">
        <v>27579</v>
      </c>
      <c r="I103" s="29">
        <v>10</v>
      </c>
      <c r="J103" s="29" t="s">
        <v>15</v>
      </c>
      <c r="K103" s="29" t="s">
        <v>15</v>
      </c>
      <c r="L103" s="29" t="s">
        <v>15</v>
      </c>
      <c r="M103" s="34">
        <v>156</v>
      </c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</row>
    <row r="104" spans="1:27" ht="14.4" x14ac:dyDescent="0.3">
      <c r="A104" s="29">
        <v>4661</v>
      </c>
      <c r="B104" s="2" t="s">
        <v>94</v>
      </c>
      <c r="C104" s="2" t="s">
        <v>95</v>
      </c>
      <c r="D104" s="2" t="s">
        <v>453</v>
      </c>
      <c r="E104" s="2" t="s">
        <v>18</v>
      </c>
      <c r="F104" s="38">
        <v>2</v>
      </c>
      <c r="G104" s="38">
        <v>655</v>
      </c>
      <c r="H104" s="39">
        <v>30731</v>
      </c>
      <c r="I104" s="29">
        <v>7</v>
      </c>
      <c r="J104" s="29" t="s">
        <v>15</v>
      </c>
      <c r="K104" s="29" t="s">
        <v>14</v>
      </c>
      <c r="L104" s="29" t="s">
        <v>14</v>
      </c>
      <c r="M104" s="34">
        <v>34</v>
      </c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</row>
    <row r="105" spans="1:27" ht="14.4" x14ac:dyDescent="0.3">
      <c r="A105" s="29">
        <v>2420</v>
      </c>
      <c r="B105" s="2" t="s">
        <v>16</v>
      </c>
      <c r="C105" s="2" t="s">
        <v>17</v>
      </c>
      <c r="D105" s="2" t="s">
        <v>16</v>
      </c>
      <c r="E105" s="2" t="s">
        <v>18</v>
      </c>
      <c r="F105" s="38">
        <v>3</v>
      </c>
      <c r="G105" s="38">
        <v>655</v>
      </c>
      <c r="H105" s="39">
        <v>24084</v>
      </c>
      <c r="I105" s="29">
        <v>1</v>
      </c>
      <c r="J105" s="29" t="s">
        <v>15</v>
      </c>
      <c r="K105" s="29" t="s">
        <v>14</v>
      </c>
      <c r="L105" s="29" t="s">
        <v>14</v>
      </c>
      <c r="M105" s="34">
        <v>153</v>
      </c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</row>
    <row r="106" spans="1:27" ht="14.4" x14ac:dyDescent="0.3">
      <c r="A106" s="29">
        <v>3184</v>
      </c>
      <c r="B106" s="2" t="s">
        <v>198</v>
      </c>
      <c r="C106" s="2" t="s">
        <v>17</v>
      </c>
      <c r="D106" s="2" t="s">
        <v>16</v>
      </c>
      <c r="E106" s="2" t="s">
        <v>18</v>
      </c>
      <c r="F106" s="38">
        <v>13</v>
      </c>
      <c r="G106" s="38">
        <v>655</v>
      </c>
      <c r="H106" s="40">
        <v>24041</v>
      </c>
      <c r="I106" s="29">
        <v>6</v>
      </c>
      <c r="J106" s="29" t="s">
        <v>15</v>
      </c>
      <c r="K106" s="29" t="s">
        <v>15</v>
      </c>
      <c r="L106" s="29" t="s">
        <v>14</v>
      </c>
      <c r="M106" s="34">
        <v>196</v>
      </c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</row>
    <row r="107" spans="1:27" ht="14.4" x14ac:dyDescent="0.3">
      <c r="A107" s="29">
        <v>4349</v>
      </c>
      <c r="B107" s="2" t="s">
        <v>116</v>
      </c>
      <c r="C107" s="2" t="s">
        <v>117</v>
      </c>
      <c r="D107" s="2" t="s">
        <v>116</v>
      </c>
      <c r="E107" s="2" t="s">
        <v>118</v>
      </c>
      <c r="F107" s="38">
        <v>14</v>
      </c>
      <c r="G107" s="38">
        <v>653</v>
      </c>
      <c r="H107" s="39">
        <v>34710</v>
      </c>
      <c r="I107" s="29">
        <v>9</v>
      </c>
      <c r="J107" s="29" t="s">
        <v>15</v>
      </c>
      <c r="K107" s="29" t="s">
        <v>15</v>
      </c>
      <c r="L107" s="29" t="s">
        <v>15</v>
      </c>
      <c r="M107" s="34">
        <v>45</v>
      </c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</row>
    <row r="108" spans="1:27" ht="14.4" x14ac:dyDescent="0.3">
      <c r="A108" s="29">
        <v>3028</v>
      </c>
      <c r="B108" s="2" t="s">
        <v>67</v>
      </c>
      <c r="C108" s="2" t="s">
        <v>68</v>
      </c>
      <c r="D108" s="2" t="s">
        <v>67</v>
      </c>
      <c r="E108" s="2" t="s">
        <v>33</v>
      </c>
      <c r="F108" s="38">
        <v>12</v>
      </c>
      <c r="G108" s="38">
        <v>650</v>
      </c>
      <c r="H108" s="39">
        <v>30900</v>
      </c>
      <c r="I108" s="29">
        <v>9</v>
      </c>
      <c r="J108" s="29" t="s">
        <v>15</v>
      </c>
      <c r="K108" s="29" t="s">
        <v>15</v>
      </c>
      <c r="L108" s="29" t="s">
        <v>15</v>
      </c>
      <c r="M108" s="34">
        <v>22</v>
      </c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</row>
    <row r="109" spans="1:27" ht="14.4" x14ac:dyDescent="0.3">
      <c r="A109" s="29">
        <v>2765</v>
      </c>
      <c r="B109" s="2" t="s">
        <v>200</v>
      </c>
      <c r="C109" s="2" t="s">
        <v>201</v>
      </c>
      <c r="D109" s="2" t="s">
        <v>201</v>
      </c>
      <c r="E109" s="2" t="s">
        <v>13</v>
      </c>
      <c r="F109" s="38">
        <v>7</v>
      </c>
      <c r="G109" s="38">
        <v>645</v>
      </c>
      <c r="H109" s="39">
        <v>21991</v>
      </c>
      <c r="I109" s="29">
        <v>9</v>
      </c>
      <c r="J109" s="29" t="s">
        <v>15</v>
      </c>
      <c r="K109" s="29" t="s">
        <v>15</v>
      </c>
      <c r="L109" s="29" t="s">
        <v>14</v>
      </c>
      <c r="M109" s="34">
        <v>198</v>
      </c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</row>
    <row r="110" spans="1:27" ht="14.4" x14ac:dyDescent="0.3">
      <c r="A110" s="29">
        <v>2505</v>
      </c>
      <c r="B110" s="2" t="s">
        <v>158</v>
      </c>
      <c r="C110" s="2" t="s">
        <v>41</v>
      </c>
      <c r="D110" s="2" t="s">
        <v>40</v>
      </c>
      <c r="E110" s="2" t="s">
        <v>27</v>
      </c>
      <c r="F110" s="38">
        <v>1</v>
      </c>
      <c r="G110" s="38">
        <v>642</v>
      </c>
      <c r="H110" s="39">
        <v>28682</v>
      </c>
      <c r="I110" s="29">
        <v>3</v>
      </c>
      <c r="J110" s="29" t="s">
        <v>15</v>
      </c>
      <c r="K110" s="29" t="s">
        <v>14</v>
      </c>
      <c r="L110" s="29" t="s">
        <v>15</v>
      </c>
      <c r="M110" s="34">
        <v>167</v>
      </c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</row>
    <row r="111" spans="1:27" ht="14.4" x14ac:dyDescent="0.3">
      <c r="A111" s="29">
        <v>3700</v>
      </c>
      <c r="B111" s="2" t="s">
        <v>37</v>
      </c>
      <c r="C111" s="2" t="s">
        <v>38</v>
      </c>
      <c r="D111" s="2" t="s">
        <v>37</v>
      </c>
      <c r="E111" s="2" t="s">
        <v>39</v>
      </c>
      <c r="F111" s="38">
        <v>12</v>
      </c>
      <c r="G111" s="38">
        <v>629</v>
      </c>
      <c r="H111" s="39">
        <v>31679</v>
      </c>
      <c r="I111" s="29">
        <v>7</v>
      </c>
      <c r="J111" s="29" t="s">
        <v>15</v>
      </c>
      <c r="K111" s="29" t="s">
        <v>14</v>
      </c>
      <c r="L111" s="29" t="s">
        <v>15</v>
      </c>
      <c r="M111" s="34">
        <v>71</v>
      </c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</row>
    <row r="112" spans="1:27" ht="14.4" x14ac:dyDescent="0.3">
      <c r="A112" s="29">
        <v>5553</v>
      </c>
      <c r="B112" s="2" t="s">
        <v>283</v>
      </c>
      <c r="C112" s="2" t="s">
        <v>17</v>
      </c>
      <c r="D112" s="2" t="s">
        <v>16</v>
      </c>
      <c r="E112" s="2" t="s">
        <v>18</v>
      </c>
      <c r="F112" s="38">
        <v>10</v>
      </c>
      <c r="G112" s="38">
        <v>628</v>
      </c>
      <c r="H112" s="39">
        <v>31500</v>
      </c>
      <c r="I112" s="29">
        <v>10</v>
      </c>
      <c r="J112" s="29" t="s">
        <v>15</v>
      </c>
      <c r="K112" s="29" t="s">
        <v>14</v>
      </c>
      <c r="L112" s="29" t="s">
        <v>15</v>
      </c>
      <c r="M112" s="34">
        <v>269</v>
      </c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</row>
    <row r="113" spans="1:27" ht="14.4" x14ac:dyDescent="0.3">
      <c r="A113" s="29">
        <v>5031</v>
      </c>
      <c r="B113" s="2" t="s">
        <v>16</v>
      </c>
      <c r="C113" s="2" t="s">
        <v>17</v>
      </c>
      <c r="D113" s="2" t="s">
        <v>16</v>
      </c>
      <c r="E113" s="2" t="s">
        <v>18</v>
      </c>
      <c r="F113" s="38">
        <v>12</v>
      </c>
      <c r="G113" s="38">
        <v>626</v>
      </c>
      <c r="H113" s="40">
        <v>32065</v>
      </c>
      <c r="I113" s="29">
        <v>10</v>
      </c>
      <c r="J113" s="29" t="s">
        <v>15</v>
      </c>
      <c r="K113" s="29" t="s">
        <v>15</v>
      </c>
      <c r="L113" s="29" t="s">
        <v>14</v>
      </c>
      <c r="M113" s="34">
        <v>91</v>
      </c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</row>
    <row r="114" spans="1:27" ht="14.4" x14ac:dyDescent="0.3">
      <c r="A114" s="29">
        <v>3648</v>
      </c>
      <c r="B114" s="2" t="s">
        <v>42</v>
      </c>
      <c r="C114" s="2" t="s">
        <v>43</v>
      </c>
      <c r="D114" s="2" t="s">
        <v>42</v>
      </c>
      <c r="E114" s="2" t="s">
        <v>44</v>
      </c>
      <c r="F114" s="38">
        <v>9</v>
      </c>
      <c r="G114" s="38">
        <v>620</v>
      </c>
      <c r="H114" s="39">
        <v>26039</v>
      </c>
      <c r="I114" s="29">
        <v>10</v>
      </c>
      <c r="J114" s="29" t="s">
        <v>15</v>
      </c>
      <c r="K114" s="29" t="s">
        <v>14</v>
      </c>
      <c r="L114" s="29" t="s">
        <v>14</v>
      </c>
      <c r="M114" s="34">
        <v>100</v>
      </c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</row>
    <row r="115" spans="1:27" ht="14.4" x14ac:dyDescent="0.3">
      <c r="A115" s="29">
        <v>2987</v>
      </c>
      <c r="B115" s="2" t="s">
        <v>168</v>
      </c>
      <c r="C115" s="2" t="s">
        <v>92</v>
      </c>
      <c r="D115" s="2" t="s">
        <v>92</v>
      </c>
      <c r="E115" s="2" t="s">
        <v>93</v>
      </c>
      <c r="F115" s="38">
        <v>1</v>
      </c>
      <c r="G115" s="38">
        <v>619</v>
      </c>
      <c r="H115" s="39">
        <v>21987</v>
      </c>
      <c r="I115" s="29">
        <v>9</v>
      </c>
      <c r="J115" s="29" t="s">
        <v>14</v>
      </c>
      <c r="K115" s="29" t="s">
        <v>15</v>
      </c>
      <c r="L115" s="29" t="s">
        <v>15</v>
      </c>
      <c r="M115" s="34">
        <v>173</v>
      </c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</row>
    <row r="116" spans="1:27" ht="14.4" x14ac:dyDescent="0.3">
      <c r="A116" s="29">
        <v>2705</v>
      </c>
      <c r="B116" s="2" t="s">
        <v>19</v>
      </c>
      <c r="C116" s="2" t="s">
        <v>20</v>
      </c>
      <c r="D116" s="2" t="s">
        <v>19</v>
      </c>
      <c r="E116" s="2" t="s">
        <v>21</v>
      </c>
      <c r="F116" s="38">
        <v>3</v>
      </c>
      <c r="G116" s="38">
        <v>616</v>
      </c>
      <c r="H116" s="39">
        <v>30292</v>
      </c>
      <c r="I116" s="29">
        <v>8</v>
      </c>
      <c r="J116" s="29" t="s">
        <v>14</v>
      </c>
      <c r="K116" s="29" t="s">
        <v>15</v>
      </c>
      <c r="L116" s="29" t="s">
        <v>15</v>
      </c>
      <c r="M116" s="34">
        <v>3</v>
      </c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</row>
    <row r="117" spans="1:27" ht="14.4" x14ac:dyDescent="0.3">
      <c r="A117" s="29">
        <v>5343</v>
      </c>
      <c r="B117" s="2" t="s">
        <v>19</v>
      </c>
      <c r="C117" s="2" t="s">
        <v>20</v>
      </c>
      <c r="D117" s="2" t="s">
        <v>19</v>
      </c>
      <c r="E117" s="2" t="s">
        <v>21</v>
      </c>
      <c r="F117" s="38">
        <v>11</v>
      </c>
      <c r="G117" s="38">
        <v>616</v>
      </c>
      <c r="H117" s="40">
        <v>30634</v>
      </c>
      <c r="I117" s="29">
        <v>7</v>
      </c>
      <c r="J117" s="29" t="s">
        <v>14</v>
      </c>
      <c r="K117" s="29" t="s">
        <v>14</v>
      </c>
      <c r="L117" s="29" t="s">
        <v>15</v>
      </c>
      <c r="M117" s="34">
        <v>65</v>
      </c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</row>
    <row r="118" spans="1:27" ht="14.4" x14ac:dyDescent="0.3">
      <c r="A118" s="29">
        <v>4951</v>
      </c>
      <c r="B118" s="2" t="s">
        <v>56</v>
      </c>
      <c r="C118" s="2" t="s">
        <v>57</v>
      </c>
      <c r="D118" s="2" t="s">
        <v>56</v>
      </c>
      <c r="E118" s="2" t="s">
        <v>39</v>
      </c>
      <c r="F118" s="38">
        <v>1</v>
      </c>
      <c r="G118" s="38">
        <v>614</v>
      </c>
      <c r="H118" s="39">
        <v>25276</v>
      </c>
      <c r="I118" s="29">
        <v>4</v>
      </c>
      <c r="J118" s="29" t="s">
        <v>14</v>
      </c>
      <c r="K118" s="29" t="s">
        <v>15</v>
      </c>
      <c r="L118" s="29" t="s">
        <v>15</v>
      </c>
      <c r="M118" s="34">
        <v>17</v>
      </c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</row>
    <row r="119" spans="1:27" ht="14.4" x14ac:dyDescent="0.3">
      <c r="A119" s="29">
        <v>3004</v>
      </c>
      <c r="B119" s="2" t="s">
        <v>294</v>
      </c>
      <c r="C119" s="2" t="s">
        <v>20</v>
      </c>
      <c r="D119" s="2" t="s">
        <v>19</v>
      </c>
      <c r="E119" s="2" t="s">
        <v>21</v>
      </c>
      <c r="F119" s="38">
        <v>3</v>
      </c>
      <c r="G119" s="38">
        <v>614</v>
      </c>
      <c r="H119" s="39">
        <v>31755</v>
      </c>
      <c r="I119" s="29">
        <v>4</v>
      </c>
      <c r="J119" s="29" t="s">
        <v>15</v>
      </c>
      <c r="K119" s="29" t="s">
        <v>14</v>
      </c>
      <c r="L119" s="29" t="s">
        <v>14</v>
      </c>
      <c r="M119" s="34">
        <v>279</v>
      </c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</row>
    <row r="120" spans="1:27" ht="14.4" x14ac:dyDescent="0.3">
      <c r="A120" s="29">
        <v>4431</v>
      </c>
      <c r="B120" s="2" t="s">
        <v>11</v>
      </c>
      <c r="C120" s="2" t="s">
        <v>12</v>
      </c>
      <c r="D120" s="2" t="s">
        <v>11</v>
      </c>
      <c r="E120" s="2" t="s">
        <v>13</v>
      </c>
      <c r="F120" s="38">
        <v>11</v>
      </c>
      <c r="G120" s="38">
        <v>607</v>
      </c>
      <c r="H120" s="40">
        <v>28058</v>
      </c>
      <c r="I120" s="29">
        <v>4</v>
      </c>
      <c r="J120" s="29" t="s">
        <v>14</v>
      </c>
      <c r="K120" s="29" t="s">
        <v>14</v>
      </c>
      <c r="L120" s="29" t="s">
        <v>14</v>
      </c>
      <c r="M120" s="34">
        <v>90</v>
      </c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</row>
    <row r="121" spans="1:27" ht="14.4" x14ac:dyDescent="0.3">
      <c r="A121" s="29">
        <v>2509</v>
      </c>
      <c r="B121" s="2" t="s">
        <v>255</v>
      </c>
      <c r="C121" s="2" t="s">
        <v>107</v>
      </c>
      <c r="D121" s="2" t="s">
        <v>106</v>
      </c>
      <c r="E121" s="2" t="s">
        <v>44</v>
      </c>
      <c r="F121" s="38">
        <v>13</v>
      </c>
      <c r="G121" s="38">
        <v>606</v>
      </c>
      <c r="H121" s="39">
        <v>27342</v>
      </c>
      <c r="I121" s="29">
        <v>9</v>
      </c>
      <c r="J121" s="29" t="s">
        <v>15</v>
      </c>
      <c r="K121" s="29" t="s">
        <v>15</v>
      </c>
      <c r="L121" s="29" t="s">
        <v>15</v>
      </c>
      <c r="M121" s="34">
        <v>243</v>
      </c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</row>
    <row r="122" spans="1:27" ht="14.4" x14ac:dyDescent="0.3">
      <c r="A122" s="29">
        <v>5400</v>
      </c>
      <c r="B122" s="2" t="s">
        <v>238</v>
      </c>
      <c r="C122" s="2" t="s">
        <v>88</v>
      </c>
      <c r="D122" s="2" t="s">
        <v>87</v>
      </c>
      <c r="E122" s="2" t="s">
        <v>78</v>
      </c>
      <c r="F122" s="38">
        <v>14</v>
      </c>
      <c r="G122" s="38">
        <v>605</v>
      </c>
      <c r="H122" s="40">
        <v>33188</v>
      </c>
      <c r="I122" s="29">
        <v>1</v>
      </c>
      <c r="J122" s="29" t="s">
        <v>15</v>
      </c>
      <c r="K122" s="29" t="s">
        <v>14</v>
      </c>
      <c r="L122" s="29" t="s">
        <v>14</v>
      </c>
      <c r="M122" s="34">
        <v>228</v>
      </c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</row>
    <row r="123" spans="1:27" ht="14.4" x14ac:dyDescent="0.3">
      <c r="A123" s="29">
        <v>4635</v>
      </c>
      <c r="B123" s="2" t="s">
        <v>51</v>
      </c>
      <c r="C123" s="2" t="s">
        <v>52</v>
      </c>
      <c r="D123" s="2" t="s">
        <v>51</v>
      </c>
      <c r="E123" s="2" t="s">
        <v>53</v>
      </c>
      <c r="F123" s="38">
        <v>2</v>
      </c>
      <c r="G123" s="38">
        <v>604</v>
      </c>
      <c r="H123" s="39">
        <v>21210</v>
      </c>
      <c r="I123" s="29">
        <v>5</v>
      </c>
      <c r="J123" s="29" t="s">
        <v>14</v>
      </c>
      <c r="K123" s="29" t="s">
        <v>14</v>
      </c>
      <c r="L123" s="29" t="s">
        <v>15</v>
      </c>
      <c r="M123" s="34">
        <v>104</v>
      </c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</row>
    <row r="124" spans="1:27" ht="14.4" x14ac:dyDescent="0.3">
      <c r="A124" s="29">
        <v>3341</v>
      </c>
      <c r="B124" s="2" t="s">
        <v>314</v>
      </c>
      <c r="C124" s="2" t="s">
        <v>80</v>
      </c>
      <c r="D124" s="2" t="s">
        <v>80</v>
      </c>
      <c r="E124" s="2" t="s">
        <v>39</v>
      </c>
      <c r="F124" s="38">
        <v>11</v>
      </c>
      <c r="G124" s="38">
        <v>600</v>
      </c>
      <c r="H124" s="39">
        <v>30205</v>
      </c>
      <c r="I124" s="29">
        <v>5</v>
      </c>
      <c r="J124" s="29" t="s">
        <v>15</v>
      </c>
      <c r="K124" s="29" t="s">
        <v>14</v>
      </c>
      <c r="L124" s="29" t="s">
        <v>15</v>
      </c>
      <c r="M124" s="34">
        <v>295</v>
      </c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</row>
    <row r="125" spans="1:27" ht="14.4" x14ac:dyDescent="0.3">
      <c r="A125" s="29">
        <v>3316</v>
      </c>
      <c r="B125" s="2" t="s">
        <v>219</v>
      </c>
      <c r="C125" s="2" t="s">
        <v>35</v>
      </c>
      <c r="D125" s="2" t="s">
        <v>35</v>
      </c>
      <c r="E125" s="2" t="s">
        <v>36</v>
      </c>
      <c r="F125" s="38">
        <v>11</v>
      </c>
      <c r="G125" s="38">
        <v>598</v>
      </c>
      <c r="H125" s="39">
        <v>25993</v>
      </c>
      <c r="I125" s="29">
        <v>8</v>
      </c>
      <c r="J125" s="29" t="s">
        <v>14</v>
      </c>
      <c r="K125" s="29" t="s">
        <v>15</v>
      </c>
      <c r="L125" s="29" t="s">
        <v>15</v>
      </c>
      <c r="M125" s="34">
        <v>213</v>
      </c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</row>
    <row r="126" spans="1:27" ht="14.4" x14ac:dyDescent="0.3">
      <c r="A126" s="29">
        <v>5291</v>
      </c>
      <c r="B126" s="2" t="s">
        <v>11</v>
      </c>
      <c r="C126" s="2" t="s">
        <v>12</v>
      </c>
      <c r="D126" s="2" t="s">
        <v>11</v>
      </c>
      <c r="E126" s="2" t="s">
        <v>13</v>
      </c>
      <c r="F126" s="38">
        <v>12</v>
      </c>
      <c r="G126" s="38">
        <v>597</v>
      </c>
      <c r="H126" s="39">
        <v>28343</v>
      </c>
      <c r="I126" s="29">
        <v>9</v>
      </c>
      <c r="J126" s="29" t="s">
        <v>14</v>
      </c>
      <c r="K126" s="29" t="s">
        <v>14</v>
      </c>
      <c r="L126" s="29" t="s">
        <v>14</v>
      </c>
      <c r="M126" s="34">
        <v>109</v>
      </c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</row>
    <row r="127" spans="1:27" ht="14.4" x14ac:dyDescent="0.3">
      <c r="A127" s="29">
        <v>4301</v>
      </c>
      <c r="B127" s="2" t="s">
        <v>277</v>
      </c>
      <c r="C127" s="2" t="s">
        <v>20</v>
      </c>
      <c r="D127" s="2" t="s">
        <v>19</v>
      </c>
      <c r="E127" s="2" t="s">
        <v>21</v>
      </c>
      <c r="F127" s="38">
        <v>15</v>
      </c>
      <c r="G127" s="38">
        <v>592</v>
      </c>
      <c r="H127" s="39">
        <v>32256</v>
      </c>
      <c r="I127" s="29">
        <v>2</v>
      </c>
      <c r="J127" s="29" t="s">
        <v>15</v>
      </c>
      <c r="K127" s="29" t="s">
        <v>15</v>
      </c>
      <c r="L127" s="29" t="s">
        <v>15</v>
      </c>
      <c r="M127" s="34">
        <v>264</v>
      </c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</row>
    <row r="128" spans="1:27" ht="14.4" x14ac:dyDescent="0.3">
      <c r="A128" s="29">
        <v>4938</v>
      </c>
      <c r="B128" s="2" t="s">
        <v>100</v>
      </c>
      <c r="C128" s="2" t="s">
        <v>101</v>
      </c>
      <c r="D128" s="2" t="s">
        <v>101</v>
      </c>
      <c r="E128" s="2" t="s">
        <v>33</v>
      </c>
      <c r="F128" s="38">
        <v>13</v>
      </c>
      <c r="G128" s="38">
        <v>589</v>
      </c>
      <c r="H128" s="39">
        <v>34765</v>
      </c>
      <c r="I128" s="29">
        <v>7</v>
      </c>
      <c r="J128" s="29" t="s">
        <v>15</v>
      </c>
      <c r="K128" s="29" t="s">
        <v>15</v>
      </c>
      <c r="L128" s="29" t="s">
        <v>14</v>
      </c>
      <c r="M128" s="34">
        <v>37</v>
      </c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</row>
    <row r="129" spans="1:27" ht="14.4" x14ac:dyDescent="0.3">
      <c r="A129" s="29">
        <v>2839</v>
      </c>
      <c r="B129" s="2" t="s">
        <v>40</v>
      </c>
      <c r="C129" s="2" t="s">
        <v>41</v>
      </c>
      <c r="D129" s="2" t="s">
        <v>40</v>
      </c>
      <c r="E129" s="2" t="s">
        <v>27</v>
      </c>
      <c r="F129" s="38">
        <v>4</v>
      </c>
      <c r="G129" s="38">
        <v>586</v>
      </c>
      <c r="H129" s="39">
        <v>20162</v>
      </c>
      <c r="I129" s="29">
        <v>9</v>
      </c>
      <c r="J129" s="29" t="s">
        <v>15</v>
      </c>
      <c r="K129" s="29" t="s">
        <v>15</v>
      </c>
      <c r="L129" s="29" t="s">
        <v>14</v>
      </c>
      <c r="M129" s="34">
        <v>10</v>
      </c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</row>
    <row r="130" spans="1:27" ht="14.4" x14ac:dyDescent="0.3">
      <c r="A130" s="29">
        <v>4511</v>
      </c>
      <c r="B130" s="2" t="s">
        <v>153</v>
      </c>
      <c r="C130" s="2" t="s">
        <v>122</v>
      </c>
      <c r="D130" s="2" t="s">
        <v>122</v>
      </c>
      <c r="E130" s="2" t="s">
        <v>39</v>
      </c>
      <c r="F130" s="38">
        <v>1</v>
      </c>
      <c r="G130" s="38">
        <v>585</v>
      </c>
      <c r="H130" s="39">
        <v>22674</v>
      </c>
      <c r="I130" s="29">
        <v>3</v>
      </c>
      <c r="J130" s="29" t="s">
        <v>14</v>
      </c>
      <c r="K130" s="29" t="s">
        <v>14</v>
      </c>
      <c r="L130" s="29" t="s">
        <v>15</v>
      </c>
      <c r="M130" s="34">
        <v>163</v>
      </c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</row>
    <row r="131" spans="1:27" ht="14.4" x14ac:dyDescent="0.3">
      <c r="A131" s="29">
        <v>4433</v>
      </c>
      <c r="B131" s="2" t="s">
        <v>34</v>
      </c>
      <c r="C131" s="2" t="s">
        <v>35</v>
      </c>
      <c r="D131" s="2" t="s">
        <v>35</v>
      </c>
      <c r="E131" s="2" t="s">
        <v>36</v>
      </c>
      <c r="F131" s="38">
        <v>3</v>
      </c>
      <c r="G131" s="38">
        <v>584</v>
      </c>
      <c r="H131" s="39">
        <v>28902</v>
      </c>
      <c r="I131" s="29">
        <v>4</v>
      </c>
      <c r="J131" s="29" t="s">
        <v>14</v>
      </c>
      <c r="K131" s="29" t="s">
        <v>14</v>
      </c>
      <c r="L131" s="29" t="s">
        <v>15</v>
      </c>
      <c r="M131" s="34">
        <v>8</v>
      </c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</row>
    <row r="132" spans="1:27" ht="14.4" x14ac:dyDescent="0.3">
      <c r="A132" s="29">
        <v>3475</v>
      </c>
      <c r="B132" s="2" t="s">
        <v>85</v>
      </c>
      <c r="C132" s="2" t="s">
        <v>86</v>
      </c>
      <c r="D132" s="2" t="s">
        <v>86</v>
      </c>
      <c r="E132" s="2" t="s">
        <v>33</v>
      </c>
      <c r="F132" s="38">
        <v>10</v>
      </c>
      <c r="G132" s="38">
        <v>582</v>
      </c>
      <c r="H132" s="39">
        <v>34722</v>
      </c>
      <c r="I132" s="29">
        <v>2</v>
      </c>
      <c r="J132" s="29" t="s">
        <v>15</v>
      </c>
      <c r="K132" s="29" t="s">
        <v>15</v>
      </c>
      <c r="L132" s="29" t="s">
        <v>14</v>
      </c>
      <c r="M132" s="34">
        <v>30</v>
      </c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</row>
    <row r="133" spans="1:27" ht="14.4" x14ac:dyDescent="0.3">
      <c r="A133" s="29">
        <v>3571</v>
      </c>
      <c r="B133" s="2" t="s">
        <v>11</v>
      </c>
      <c r="C133" s="2" t="s">
        <v>12</v>
      </c>
      <c r="D133" s="2" t="s">
        <v>11</v>
      </c>
      <c r="E133" s="2" t="s">
        <v>13</v>
      </c>
      <c r="F133" s="38">
        <v>12</v>
      </c>
      <c r="G133" s="38">
        <v>580</v>
      </c>
      <c r="H133" s="39">
        <v>23801</v>
      </c>
      <c r="I133" s="29">
        <v>4</v>
      </c>
      <c r="J133" s="29" t="s">
        <v>14</v>
      </c>
      <c r="K133" s="29" t="s">
        <v>14</v>
      </c>
      <c r="L133" s="29" t="s">
        <v>14</v>
      </c>
      <c r="M133" s="34">
        <v>147</v>
      </c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</row>
    <row r="134" spans="1:27" ht="14.4" x14ac:dyDescent="0.3">
      <c r="A134" s="29">
        <v>2623</v>
      </c>
      <c r="B134" s="2" t="s">
        <v>42</v>
      </c>
      <c r="C134" s="2" t="s">
        <v>43</v>
      </c>
      <c r="D134" s="2" t="s">
        <v>42</v>
      </c>
      <c r="E134" s="2" t="s">
        <v>44</v>
      </c>
      <c r="F134" s="38">
        <v>10</v>
      </c>
      <c r="G134" s="38">
        <v>578</v>
      </c>
      <c r="H134" s="39">
        <v>30415</v>
      </c>
      <c r="I134" s="29">
        <v>1</v>
      </c>
      <c r="J134" s="29" t="s">
        <v>15</v>
      </c>
      <c r="K134" s="29" t="s">
        <v>14</v>
      </c>
      <c r="L134" s="29" t="s">
        <v>14</v>
      </c>
      <c r="M134" s="34">
        <v>11</v>
      </c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</row>
    <row r="135" spans="1:27" ht="14.4" x14ac:dyDescent="0.3">
      <c r="A135" s="29">
        <v>4855</v>
      </c>
      <c r="B135" s="2" t="s">
        <v>206</v>
      </c>
      <c r="C135" s="2" t="s">
        <v>207</v>
      </c>
      <c r="D135" s="2" t="s">
        <v>207</v>
      </c>
      <c r="E135" s="2" t="s">
        <v>24</v>
      </c>
      <c r="F135" s="38">
        <v>5</v>
      </c>
      <c r="G135" s="38">
        <v>575</v>
      </c>
      <c r="H135" s="39">
        <v>24256</v>
      </c>
      <c r="I135" s="29">
        <v>9</v>
      </c>
      <c r="J135" s="29" t="s">
        <v>14</v>
      </c>
      <c r="K135" s="29" t="s">
        <v>15</v>
      </c>
      <c r="L135" s="29" t="s">
        <v>15</v>
      </c>
      <c r="M135" s="34">
        <v>203</v>
      </c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</row>
    <row r="136" spans="1:27" ht="14.4" x14ac:dyDescent="0.3">
      <c r="A136" s="29">
        <v>4655</v>
      </c>
      <c r="B136" s="2" t="s">
        <v>159</v>
      </c>
      <c r="C136" s="2" t="s">
        <v>160</v>
      </c>
      <c r="D136" s="2" t="s">
        <v>160</v>
      </c>
      <c r="E136" s="2" t="s">
        <v>44</v>
      </c>
      <c r="F136" s="38">
        <v>4</v>
      </c>
      <c r="G136" s="38">
        <v>573</v>
      </c>
      <c r="H136" s="39">
        <v>30530</v>
      </c>
      <c r="I136" s="29">
        <v>7</v>
      </c>
      <c r="J136" s="29" t="s">
        <v>15</v>
      </c>
      <c r="K136" s="29" t="s">
        <v>15</v>
      </c>
      <c r="L136" s="29" t="s">
        <v>15</v>
      </c>
      <c r="M136" s="34">
        <v>168</v>
      </c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</row>
    <row r="137" spans="1:27" ht="14.4" x14ac:dyDescent="0.3">
      <c r="A137" s="29">
        <v>3943</v>
      </c>
      <c r="B137" s="2" t="s">
        <v>51</v>
      </c>
      <c r="C137" s="2" t="s">
        <v>52</v>
      </c>
      <c r="D137" s="2" t="s">
        <v>51</v>
      </c>
      <c r="E137" s="2" t="s">
        <v>53</v>
      </c>
      <c r="F137" s="38">
        <v>6</v>
      </c>
      <c r="G137" s="38">
        <v>571</v>
      </c>
      <c r="H137" s="39">
        <v>27802</v>
      </c>
      <c r="I137" s="29">
        <v>5</v>
      </c>
      <c r="J137" s="29" t="s">
        <v>15</v>
      </c>
      <c r="K137" s="29" t="s">
        <v>15</v>
      </c>
      <c r="L137" s="29" t="s">
        <v>15</v>
      </c>
      <c r="M137" s="34">
        <v>15</v>
      </c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</row>
    <row r="138" spans="1:27" ht="14.4" x14ac:dyDescent="0.3">
      <c r="A138" s="29">
        <v>4936</v>
      </c>
      <c r="B138" s="2" t="s">
        <v>180</v>
      </c>
      <c r="C138" s="2" t="s">
        <v>43</v>
      </c>
      <c r="D138" s="2" t="s">
        <v>42</v>
      </c>
      <c r="E138" s="2" t="s">
        <v>44</v>
      </c>
      <c r="F138" s="38">
        <v>3</v>
      </c>
      <c r="G138" s="38">
        <v>570</v>
      </c>
      <c r="H138" s="39">
        <v>32326</v>
      </c>
      <c r="I138" s="29">
        <v>5</v>
      </c>
      <c r="J138" s="29" t="s">
        <v>15</v>
      </c>
      <c r="K138" s="29" t="s">
        <v>14</v>
      </c>
      <c r="L138" s="29" t="s">
        <v>14</v>
      </c>
      <c r="M138" s="34">
        <v>181</v>
      </c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</row>
    <row r="139" spans="1:27" ht="14.4" x14ac:dyDescent="0.3">
      <c r="A139" s="29">
        <v>4468</v>
      </c>
      <c r="B139" s="2" t="s">
        <v>112</v>
      </c>
      <c r="C139" s="2" t="s">
        <v>113</v>
      </c>
      <c r="D139" s="2" t="s">
        <v>113</v>
      </c>
      <c r="E139" s="2" t="s">
        <v>105</v>
      </c>
      <c r="F139" s="38">
        <v>4</v>
      </c>
      <c r="G139" s="38">
        <v>559</v>
      </c>
      <c r="H139" s="39">
        <v>31434</v>
      </c>
      <c r="I139" s="29">
        <v>4</v>
      </c>
      <c r="J139" s="29" t="s">
        <v>14</v>
      </c>
      <c r="K139" s="29" t="s">
        <v>14</v>
      </c>
      <c r="L139" s="29" t="s">
        <v>14</v>
      </c>
      <c r="M139" s="34">
        <v>43</v>
      </c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</row>
    <row r="140" spans="1:27" ht="14.4" x14ac:dyDescent="0.3">
      <c r="A140" s="29">
        <v>5429</v>
      </c>
      <c r="B140" s="2" t="s">
        <v>11</v>
      </c>
      <c r="C140" s="2" t="s">
        <v>12</v>
      </c>
      <c r="D140" s="2" t="s">
        <v>11</v>
      </c>
      <c r="E140" s="2" t="s">
        <v>13</v>
      </c>
      <c r="F140" s="38">
        <v>8</v>
      </c>
      <c r="G140" s="38">
        <v>557</v>
      </c>
      <c r="H140" s="39">
        <v>21720</v>
      </c>
      <c r="I140" s="29">
        <v>2</v>
      </c>
      <c r="J140" s="29" t="s">
        <v>15</v>
      </c>
      <c r="K140" s="29" t="s">
        <v>15</v>
      </c>
      <c r="L140" s="29" t="s">
        <v>15</v>
      </c>
      <c r="M140" s="34">
        <v>143</v>
      </c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</row>
    <row r="141" spans="1:27" ht="14.4" x14ac:dyDescent="0.3">
      <c r="A141" s="29">
        <v>5325</v>
      </c>
      <c r="B141" s="2" t="s">
        <v>11</v>
      </c>
      <c r="C141" s="2" t="s">
        <v>12</v>
      </c>
      <c r="D141" s="2" t="s">
        <v>11</v>
      </c>
      <c r="E141" s="2" t="s">
        <v>13</v>
      </c>
      <c r="F141" s="38">
        <v>15</v>
      </c>
      <c r="G141" s="38">
        <v>551</v>
      </c>
      <c r="H141" s="39">
        <v>32698</v>
      </c>
      <c r="I141" s="29">
        <v>9</v>
      </c>
      <c r="J141" s="29" t="s">
        <v>14</v>
      </c>
      <c r="K141" s="29" t="s">
        <v>14</v>
      </c>
      <c r="L141" s="29" t="s">
        <v>14</v>
      </c>
      <c r="M141" s="34">
        <v>139</v>
      </c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</row>
    <row r="142" spans="1:27" ht="14.4" x14ac:dyDescent="0.3">
      <c r="A142" s="29">
        <v>5196</v>
      </c>
      <c r="B142" s="2" t="s">
        <v>25</v>
      </c>
      <c r="C142" s="2" t="s">
        <v>26</v>
      </c>
      <c r="D142" s="2" t="s">
        <v>25</v>
      </c>
      <c r="E142" s="2" t="s">
        <v>27</v>
      </c>
      <c r="F142" s="38">
        <v>10</v>
      </c>
      <c r="G142" s="38">
        <v>550</v>
      </c>
      <c r="H142" s="40">
        <v>21486</v>
      </c>
      <c r="I142" s="29">
        <v>4</v>
      </c>
      <c r="J142" s="29" t="s">
        <v>14</v>
      </c>
      <c r="K142" s="29" t="s">
        <v>14</v>
      </c>
      <c r="L142" s="29" t="s">
        <v>14</v>
      </c>
      <c r="M142" s="34">
        <v>5</v>
      </c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</row>
    <row r="143" spans="1:27" ht="14.4" x14ac:dyDescent="0.3">
      <c r="A143" s="29">
        <v>3414</v>
      </c>
      <c r="B143" s="2" t="s">
        <v>16</v>
      </c>
      <c r="C143" s="2" t="s">
        <v>17</v>
      </c>
      <c r="D143" s="2" t="s">
        <v>16</v>
      </c>
      <c r="E143" s="2" t="s">
        <v>18</v>
      </c>
      <c r="F143" s="38">
        <v>13</v>
      </c>
      <c r="G143" s="38">
        <v>541</v>
      </c>
      <c r="H143" s="39">
        <v>32609</v>
      </c>
      <c r="I143" s="29">
        <v>2</v>
      </c>
      <c r="J143" s="29" t="s">
        <v>14</v>
      </c>
      <c r="K143" s="29" t="s">
        <v>14</v>
      </c>
      <c r="L143" s="29" t="s">
        <v>14</v>
      </c>
      <c r="M143" s="34">
        <v>110</v>
      </c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</row>
    <row r="144" spans="1:27" ht="14.4" x14ac:dyDescent="0.3">
      <c r="A144" s="29">
        <v>3752</v>
      </c>
      <c r="B144" s="2" t="s">
        <v>215</v>
      </c>
      <c r="C144" s="2" t="s">
        <v>216</v>
      </c>
      <c r="D144" s="2" t="s">
        <v>216</v>
      </c>
      <c r="E144" s="2" t="s">
        <v>18</v>
      </c>
      <c r="F144" s="38">
        <v>13</v>
      </c>
      <c r="G144" s="38">
        <v>538</v>
      </c>
      <c r="H144" s="39">
        <v>24268</v>
      </c>
      <c r="I144" s="29">
        <v>8</v>
      </c>
      <c r="J144" s="29" t="s">
        <v>15</v>
      </c>
      <c r="K144" s="29" t="s">
        <v>15</v>
      </c>
      <c r="L144" s="29" t="s">
        <v>14</v>
      </c>
      <c r="M144" s="34">
        <v>210</v>
      </c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</row>
    <row r="145" spans="1:27" ht="14.4" x14ac:dyDescent="0.3">
      <c r="A145" s="29">
        <v>5233</v>
      </c>
      <c r="B145" s="2" t="s">
        <v>208</v>
      </c>
      <c r="C145" s="2" t="s">
        <v>147</v>
      </c>
      <c r="D145" s="2" t="s">
        <v>146</v>
      </c>
      <c r="E145" s="2" t="s">
        <v>36</v>
      </c>
      <c r="F145" s="38">
        <v>13</v>
      </c>
      <c r="G145" s="38">
        <v>537</v>
      </c>
      <c r="H145" s="39">
        <v>21381</v>
      </c>
      <c r="I145" s="29">
        <v>3</v>
      </c>
      <c r="J145" s="29" t="s">
        <v>15</v>
      </c>
      <c r="K145" s="29" t="s">
        <v>15</v>
      </c>
      <c r="L145" s="29" t="s">
        <v>14</v>
      </c>
      <c r="M145" s="34">
        <v>204</v>
      </c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</row>
    <row r="146" spans="1:27" ht="14.4" x14ac:dyDescent="0.3">
      <c r="A146" s="29">
        <v>4281</v>
      </c>
      <c r="B146" s="2" t="s">
        <v>121</v>
      </c>
      <c r="C146" s="2" t="s">
        <v>122</v>
      </c>
      <c r="D146" s="2" t="s">
        <v>122</v>
      </c>
      <c r="E146" s="2" t="s">
        <v>39</v>
      </c>
      <c r="F146" s="38">
        <v>11</v>
      </c>
      <c r="G146" s="38">
        <v>531</v>
      </c>
      <c r="H146" s="39">
        <v>20998</v>
      </c>
      <c r="I146" s="29">
        <v>2</v>
      </c>
      <c r="J146" s="29" t="s">
        <v>15</v>
      </c>
      <c r="K146" s="29" t="s">
        <v>15</v>
      </c>
      <c r="L146" s="29" t="s">
        <v>14</v>
      </c>
      <c r="M146" s="34">
        <v>47</v>
      </c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</row>
    <row r="147" spans="1:27" ht="14.4" x14ac:dyDescent="0.3">
      <c r="A147" s="29">
        <v>3418</v>
      </c>
      <c r="B147" s="2" t="s">
        <v>22</v>
      </c>
      <c r="C147" s="2" t="s">
        <v>23</v>
      </c>
      <c r="D147" s="2" t="s">
        <v>22</v>
      </c>
      <c r="E147" s="2" t="s">
        <v>24</v>
      </c>
      <c r="F147" s="38">
        <v>8</v>
      </c>
      <c r="G147" s="38">
        <v>523</v>
      </c>
      <c r="H147" s="39">
        <v>32368</v>
      </c>
      <c r="I147" s="29">
        <v>5</v>
      </c>
      <c r="J147" s="29" t="s">
        <v>14</v>
      </c>
      <c r="K147" s="29" t="s">
        <v>15</v>
      </c>
      <c r="L147" s="29" t="s">
        <v>15</v>
      </c>
      <c r="M147" s="34">
        <v>116</v>
      </c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</row>
    <row r="148" spans="1:27" ht="14.4" x14ac:dyDescent="0.3">
      <c r="A148" s="29">
        <v>3717</v>
      </c>
      <c r="B148" s="2" t="s">
        <v>98</v>
      </c>
      <c r="C148" s="2" t="s">
        <v>99</v>
      </c>
      <c r="D148" s="2" t="s">
        <v>99</v>
      </c>
      <c r="E148" s="2" t="s">
        <v>18</v>
      </c>
      <c r="F148" s="38">
        <v>11</v>
      </c>
      <c r="G148" s="38">
        <v>518</v>
      </c>
      <c r="H148" s="40">
        <v>25868</v>
      </c>
      <c r="I148" s="29">
        <v>10</v>
      </c>
      <c r="J148" s="29" t="s">
        <v>15</v>
      </c>
      <c r="K148" s="29" t="s">
        <v>15</v>
      </c>
      <c r="L148" s="29" t="s">
        <v>14</v>
      </c>
      <c r="M148" s="34">
        <v>36</v>
      </c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</row>
    <row r="149" spans="1:27" ht="14.4" x14ac:dyDescent="0.3">
      <c r="A149" s="29">
        <v>4105</v>
      </c>
      <c r="B149" s="2" t="s">
        <v>186</v>
      </c>
      <c r="C149" s="2" t="s">
        <v>41</v>
      </c>
      <c r="D149" s="2" t="s">
        <v>40</v>
      </c>
      <c r="E149" s="2" t="s">
        <v>27</v>
      </c>
      <c r="F149" s="38">
        <v>12</v>
      </c>
      <c r="G149" s="38">
        <v>518</v>
      </c>
      <c r="H149" s="40">
        <v>24029</v>
      </c>
      <c r="I149" s="29">
        <v>3</v>
      </c>
      <c r="J149" s="29" t="s">
        <v>15</v>
      </c>
      <c r="K149" s="29" t="s">
        <v>14</v>
      </c>
      <c r="L149" s="29" t="s">
        <v>15</v>
      </c>
      <c r="M149" s="34">
        <v>187</v>
      </c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</row>
    <row r="150" spans="1:27" ht="14.4" x14ac:dyDescent="0.3">
      <c r="A150" s="29">
        <v>2891</v>
      </c>
      <c r="B150" s="2" t="s">
        <v>305</v>
      </c>
      <c r="C150" s="2" t="s">
        <v>95</v>
      </c>
      <c r="D150" s="2" t="s">
        <v>453</v>
      </c>
      <c r="E150" s="2" t="s">
        <v>18</v>
      </c>
      <c r="F150" s="38">
        <v>9</v>
      </c>
      <c r="G150" s="38">
        <v>517</v>
      </c>
      <c r="H150" s="39">
        <v>23346</v>
      </c>
      <c r="I150" s="29">
        <v>9</v>
      </c>
      <c r="J150" s="29" t="s">
        <v>15</v>
      </c>
      <c r="K150" s="29" t="s">
        <v>15</v>
      </c>
      <c r="L150" s="29" t="s">
        <v>15</v>
      </c>
      <c r="M150" s="34">
        <v>288</v>
      </c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</row>
    <row r="151" spans="1:27" ht="14.4" x14ac:dyDescent="0.3">
      <c r="A151" s="29">
        <v>4726</v>
      </c>
      <c r="B151" s="2" t="s">
        <v>19</v>
      </c>
      <c r="C151" s="2" t="s">
        <v>20</v>
      </c>
      <c r="D151" s="2" t="s">
        <v>19</v>
      </c>
      <c r="E151" s="2" t="s">
        <v>21</v>
      </c>
      <c r="F151" s="38">
        <v>7</v>
      </c>
      <c r="G151" s="38">
        <v>502</v>
      </c>
      <c r="H151" s="39">
        <v>29847</v>
      </c>
      <c r="I151" s="29">
        <v>6</v>
      </c>
      <c r="J151" s="29" t="s">
        <v>14</v>
      </c>
      <c r="K151" s="29" t="s">
        <v>14</v>
      </c>
      <c r="L151" s="29" t="s">
        <v>14</v>
      </c>
      <c r="M151" s="34">
        <v>107</v>
      </c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</row>
    <row r="152" spans="1:27" ht="14.4" x14ac:dyDescent="0.3">
      <c r="A152" s="29">
        <v>3939</v>
      </c>
      <c r="B152" s="2" t="s">
        <v>49</v>
      </c>
      <c r="C152" s="2" t="s">
        <v>50</v>
      </c>
      <c r="D152" s="2" t="s">
        <v>49</v>
      </c>
      <c r="E152" s="2" t="s">
        <v>44</v>
      </c>
      <c r="F152" s="38">
        <v>10</v>
      </c>
      <c r="G152" s="38">
        <v>501</v>
      </c>
      <c r="H152" s="40">
        <v>30252</v>
      </c>
      <c r="I152" s="29">
        <v>9</v>
      </c>
      <c r="J152" s="29" t="s">
        <v>15</v>
      </c>
      <c r="K152" s="29" t="s">
        <v>14</v>
      </c>
      <c r="L152" s="29" t="s">
        <v>15</v>
      </c>
      <c r="M152" s="34">
        <v>76</v>
      </c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</row>
    <row r="153" spans="1:27" ht="14.4" x14ac:dyDescent="0.3">
      <c r="A153" s="29">
        <v>3022</v>
      </c>
      <c r="B153" s="2" t="s">
        <v>49</v>
      </c>
      <c r="C153" s="2" t="s">
        <v>50</v>
      </c>
      <c r="D153" s="2" t="s">
        <v>49</v>
      </c>
      <c r="E153" s="2" t="s">
        <v>44</v>
      </c>
      <c r="F153" s="38">
        <v>12</v>
      </c>
      <c r="G153" s="38">
        <v>492</v>
      </c>
      <c r="H153" s="39">
        <v>28645</v>
      </c>
      <c r="I153" s="29">
        <v>1</v>
      </c>
      <c r="J153" s="29" t="s">
        <v>15</v>
      </c>
      <c r="K153" s="29" t="s">
        <v>14</v>
      </c>
      <c r="L153" s="29" t="s">
        <v>15</v>
      </c>
      <c r="M153" s="34">
        <v>14</v>
      </c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</row>
    <row r="154" spans="1:27" ht="14.4" x14ac:dyDescent="0.3">
      <c r="A154" s="29">
        <v>4699</v>
      </c>
      <c r="B154" s="2" t="s">
        <v>284</v>
      </c>
      <c r="C154" s="2" t="s">
        <v>17</v>
      </c>
      <c r="D154" s="2" t="s">
        <v>16</v>
      </c>
      <c r="E154" s="2" t="s">
        <v>18</v>
      </c>
      <c r="F154" s="38">
        <v>13</v>
      </c>
      <c r="G154" s="38">
        <v>487</v>
      </c>
      <c r="H154" s="39">
        <v>34854</v>
      </c>
      <c r="I154" s="29">
        <v>2</v>
      </c>
      <c r="J154" s="29" t="s">
        <v>15</v>
      </c>
      <c r="K154" s="29" t="s">
        <v>14</v>
      </c>
      <c r="L154" s="29" t="s">
        <v>14</v>
      </c>
      <c r="M154" s="34">
        <v>270</v>
      </c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</row>
    <row r="155" spans="1:27" ht="14.4" x14ac:dyDescent="0.3">
      <c r="A155" s="29">
        <v>4554</v>
      </c>
      <c r="B155" s="2" t="s">
        <v>211</v>
      </c>
      <c r="C155" s="2" t="s">
        <v>212</v>
      </c>
      <c r="D155" s="2" t="s">
        <v>212</v>
      </c>
      <c r="E155" s="2" t="s">
        <v>24</v>
      </c>
      <c r="F155" s="38">
        <v>8</v>
      </c>
      <c r="G155" s="38">
        <v>484</v>
      </c>
      <c r="H155" s="40">
        <v>23663</v>
      </c>
      <c r="I155" s="29">
        <v>4</v>
      </c>
      <c r="J155" s="29" t="s">
        <v>15</v>
      </c>
      <c r="K155" s="29" t="s">
        <v>14</v>
      </c>
      <c r="L155" s="29" t="s">
        <v>14</v>
      </c>
      <c r="M155" s="34">
        <v>207</v>
      </c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</row>
    <row r="156" spans="1:27" ht="14.4" x14ac:dyDescent="0.3">
      <c r="A156" s="29">
        <v>5013</v>
      </c>
      <c r="B156" s="2" t="s">
        <v>16</v>
      </c>
      <c r="C156" s="2" t="s">
        <v>17</v>
      </c>
      <c r="D156" s="2" t="s">
        <v>16</v>
      </c>
      <c r="E156" s="2" t="s">
        <v>18</v>
      </c>
      <c r="F156" s="38">
        <v>10</v>
      </c>
      <c r="G156" s="38">
        <v>482</v>
      </c>
      <c r="H156" s="39">
        <v>20394</v>
      </c>
      <c r="I156" s="29">
        <v>1</v>
      </c>
      <c r="J156" s="29" t="s">
        <v>15</v>
      </c>
      <c r="K156" s="29" t="s">
        <v>14</v>
      </c>
      <c r="L156" s="29" t="s">
        <v>15</v>
      </c>
      <c r="M156" s="34">
        <v>148</v>
      </c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</row>
    <row r="157" spans="1:27" ht="14.4" x14ac:dyDescent="0.3">
      <c r="A157" s="29">
        <v>3601</v>
      </c>
      <c r="B157" s="2" t="s">
        <v>134</v>
      </c>
      <c r="C157" s="2" t="s">
        <v>122</v>
      </c>
      <c r="D157" s="2" t="s">
        <v>122</v>
      </c>
      <c r="E157" s="2" t="s">
        <v>39</v>
      </c>
      <c r="F157" s="38">
        <v>7</v>
      </c>
      <c r="G157" s="38">
        <v>475</v>
      </c>
      <c r="H157" s="40">
        <v>20738</v>
      </c>
      <c r="I157" s="29">
        <v>5</v>
      </c>
      <c r="J157" s="29" t="s">
        <v>14</v>
      </c>
      <c r="K157" s="29" t="s">
        <v>14</v>
      </c>
      <c r="L157" s="29" t="s">
        <v>15</v>
      </c>
      <c r="M157" s="34">
        <v>54</v>
      </c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</row>
    <row r="158" spans="1:27" ht="14.4" x14ac:dyDescent="0.3">
      <c r="A158" s="29">
        <v>2774</v>
      </c>
      <c r="B158" s="2" t="s">
        <v>247</v>
      </c>
      <c r="C158" s="2" t="s">
        <v>155</v>
      </c>
      <c r="D158" s="2" t="s">
        <v>155</v>
      </c>
      <c r="E158" s="2" t="s">
        <v>93</v>
      </c>
      <c r="F158" s="38">
        <v>13</v>
      </c>
      <c r="G158" s="38">
        <v>475</v>
      </c>
      <c r="H158" s="39">
        <v>20627</v>
      </c>
      <c r="I158" s="29">
        <v>10</v>
      </c>
      <c r="J158" s="29" t="s">
        <v>15</v>
      </c>
      <c r="K158" s="29" t="s">
        <v>15</v>
      </c>
      <c r="L158" s="29" t="s">
        <v>15</v>
      </c>
      <c r="M158" s="34">
        <v>236</v>
      </c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</row>
    <row r="159" spans="1:27" ht="14.4" x14ac:dyDescent="0.3">
      <c r="A159" s="29">
        <v>3888</v>
      </c>
      <c r="B159" s="2" t="s">
        <v>11</v>
      </c>
      <c r="C159" s="2" t="s">
        <v>12</v>
      </c>
      <c r="D159" s="2" t="s">
        <v>11</v>
      </c>
      <c r="E159" s="2" t="s">
        <v>13</v>
      </c>
      <c r="F159" s="38">
        <v>8</v>
      </c>
      <c r="G159" s="38">
        <v>471</v>
      </c>
      <c r="H159" s="39">
        <v>32586</v>
      </c>
      <c r="I159" s="29">
        <v>8</v>
      </c>
      <c r="J159" s="29" t="s">
        <v>15</v>
      </c>
      <c r="K159" s="29" t="s">
        <v>15</v>
      </c>
      <c r="L159" s="29" t="s">
        <v>14</v>
      </c>
      <c r="M159" s="34">
        <v>133</v>
      </c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</row>
    <row r="160" spans="1:27" ht="14.4" x14ac:dyDescent="0.3">
      <c r="A160" s="29">
        <v>3783</v>
      </c>
      <c r="B160" s="2" t="s">
        <v>54</v>
      </c>
      <c r="C160" s="2" t="s">
        <v>55</v>
      </c>
      <c r="D160" s="2" t="s">
        <v>55</v>
      </c>
      <c r="E160" s="2" t="s">
        <v>18</v>
      </c>
      <c r="F160" s="38">
        <v>6</v>
      </c>
      <c r="G160" s="38">
        <v>470</v>
      </c>
      <c r="H160" s="39">
        <v>31895</v>
      </c>
      <c r="I160" s="29">
        <v>2</v>
      </c>
      <c r="J160" s="29" t="s">
        <v>14</v>
      </c>
      <c r="K160" s="29" t="s">
        <v>14</v>
      </c>
      <c r="L160" s="29" t="s">
        <v>14</v>
      </c>
      <c r="M160" s="34">
        <v>16</v>
      </c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</row>
    <row r="161" spans="1:27" ht="14.4" x14ac:dyDescent="0.3">
      <c r="A161" s="29">
        <v>5112</v>
      </c>
      <c r="B161" s="2" t="s">
        <v>16</v>
      </c>
      <c r="C161" s="2" t="s">
        <v>17</v>
      </c>
      <c r="D161" s="2" t="s">
        <v>16</v>
      </c>
      <c r="E161" s="2" t="s">
        <v>18</v>
      </c>
      <c r="F161" s="38">
        <v>9</v>
      </c>
      <c r="G161" s="38">
        <v>469</v>
      </c>
      <c r="H161" s="39">
        <v>21770</v>
      </c>
      <c r="I161" s="29">
        <v>3</v>
      </c>
      <c r="J161" s="29" t="s">
        <v>15</v>
      </c>
      <c r="K161" s="29" t="s">
        <v>15</v>
      </c>
      <c r="L161" s="29" t="s">
        <v>14</v>
      </c>
      <c r="M161" s="34">
        <v>160</v>
      </c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</row>
    <row r="162" spans="1:27" ht="14.4" x14ac:dyDescent="0.3">
      <c r="A162" s="29">
        <v>5533</v>
      </c>
      <c r="B162" s="2" t="s">
        <v>16</v>
      </c>
      <c r="C162" s="2" t="s">
        <v>17</v>
      </c>
      <c r="D162" s="2" t="s">
        <v>16</v>
      </c>
      <c r="E162" s="2" t="s">
        <v>18</v>
      </c>
      <c r="F162" s="38">
        <v>5</v>
      </c>
      <c r="G162" s="38">
        <v>466</v>
      </c>
      <c r="H162" s="39">
        <v>20678</v>
      </c>
      <c r="I162" s="29">
        <v>2</v>
      </c>
      <c r="J162" s="29" t="s">
        <v>15</v>
      </c>
      <c r="K162" s="29" t="s">
        <v>15</v>
      </c>
      <c r="L162" s="29" t="s">
        <v>14</v>
      </c>
      <c r="M162" s="34">
        <v>106</v>
      </c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</row>
    <row r="163" spans="1:27" ht="14.4" x14ac:dyDescent="0.3">
      <c r="A163" s="29">
        <v>2810</v>
      </c>
      <c r="B163" s="2" t="s">
        <v>311</v>
      </c>
      <c r="C163" s="2" t="s">
        <v>23</v>
      </c>
      <c r="D163" s="2" t="s">
        <v>22</v>
      </c>
      <c r="E163" s="2" t="s">
        <v>24</v>
      </c>
      <c r="F163" s="38">
        <v>3</v>
      </c>
      <c r="G163" s="38">
        <v>466</v>
      </c>
      <c r="H163" s="39">
        <v>34187</v>
      </c>
      <c r="I163" s="29">
        <v>10</v>
      </c>
      <c r="J163" s="29" t="s">
        <v>14</v>
      </c>
      <c r="K163" s="29" t="s">
        <v>14</v>
      </c>
      <c r="L163" s="29" t="s">
        <v>14</v>
      </c>
      <c r="M163" s="34">
        <v>292</v>
      </c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</row>
    <row r="164" spans="1:27" ht="14.4" x14ac:dyDescent="0.3">
      <c r="A164" s="29">
        <v>3091</v>
      </c>
      <c r="B164" s="2" t="s">
        <v>264</v>
      </c>
      <c r="C164" s="2" t="s">
        <v>12</v>
      </c>
      <c r="D164" s="2" t="s">
        <v>11</v>
      </c>
      <c r="E164" s="2" t="s">
        <v>13</v>
      </c>
      <c r="F164" s="38">
        <v>7</v>
      </c>
      <c r="G164" s="38">
        <v>463</v>
      </c>
      <c r="H164" s="39">
        <v>26018</v>
      </c>
      <c r="I164" s="29">
        <v>4</v>
      </c>
      <c r="J164" s="29" t="s">
        <v>14</v>
      </c>
      <c r="K164" s="29" t="s">
        <v>15</v>
      </c>
      <c r="L164" s="29" t="s">
        <v>14</v>
      </c>
      <c r="M164" s="34">
        <v>252</v>
      </c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</row>
    <row r="165" spans="1:27" ht="14.4" x14ac:dyDescent="0.3">
      <c r="A165" s="29">
        <v>5563</v>
      </c>
      <c r="B165" s="2" t="s">
        <v>316</v>
      </c>
      <c r="C165" s="2" t="s">
        <v>17</v>
      </c>
      <c r="D165" s="2" t="s">
        <v>16</v>
      </c>
      <c r="E165" s="2" t="s">
        <v>18</v>
      </c>
      <c r="F165" s="38">
        <v>6</v>
      </c>
      <c r="G165" s="38">
        <v>462</v>
      </c>
      <c r="H165" s="39">
        <v>22871</v>
      </c>
      <c r="I165" s="29">
        <v>6</v>
      </c>
      <c r="J165" s="29" t="s">
        <v>14</v>
      </c>
      <c r="K165" s="29" t="s">
        <v>14</v>
      </c>
      <c r="L165" s="29" t="s">
        <v>15</v>
      </c>
      <c r="M165" s="34">
        <v>297</v>
      </c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</row>
    <row r="166" spans="1:27" ht="14.4" x14ac:dyDescent="0.3">
      <c r="A166" s="29">
        <v>5272</v>
      </c>
      <c r="B166" s="2" t="s">
        <v>19</v>
      </c>
      <c r="C166" s="2" t="s">
        <v>20</v>
      </c>
      <c r="D166" s="2" t="s">
        <v>19</v>
      </c>
      <c r="E166" s="2" t="s">
        <v>21</v>
      </c>
      <c r="F166" s="38">
        <v>13</v>
      </c>
      <c r="G166" s="38">
        <v>461</v>
      </c>
      <c r="H166" s="39">
        <v>28101</v>
      </c>
      <c r="I166" s="29">
        <v>9</v>
      </c>
      <c r="J166" s="29" t="s">
        <v>14</v>
      </c>
      <c r="K166" s="29" t="s">
        <v>14</v>
      </c>
      <c r="L166" s="29" t="s">
        <v>14</v>
      </c>
      <c r="M166" s="34">
        <v>123</v>
      </c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</row>
    <row r="167" spans="1:27" ht="14.4" x14ac:dyDescent="0.3">
      <c r="A167" s="29">
        <v>3240</v>
      </c>
      <c r="B167" s="2" t="s">
        <v>19</v>
      </c>
      <c r="C167" s="2" t="s">
        <v>20</v>
      </c>
      <c r="D167" s="2" t="s">
        <v>19</v>
      </c>
      <c r="E167" s="2" t="s">
        <v>21</v>
      </c>
      <c r="F167" s="38">
        <v>3</v>
      </c>
      <c r="G167" s="38">
        <v>458</v>
      </c>
      <c r="H167" s="39">
        <v>34867</v>
      </c>
      <c r="I167" s="29">
        <v>6</v>
      </c>
      <c r="J167" s="29" t="s">
        <v>14</v>
      </c>
      <c r="K167" s="29" t="s">
        <v>15</v>
      </c>
      <c r="L167" s="29" t="s">
        <v>14</v>
      </c>
      <c r="M167" s="34">
        <v>92</v>
      </c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</row>
    <row r="168" spans="1:27" ht="14.4" x14ac:dyDescent="0.3">
      <c r="A168" s="29">
        <v>4951</v>
      </c>
      <c r="B168" s="2" t="s">
        <v>125</v>
      </c>
      <c r="C168" s="2" t="s">
        <v>101</v>
      </c>
      <c r="D168" s="2" t="s">
        <v>101</v>
      </c>
      <c r="E168" s="2" t="s">
        <v>33</v>
      </c>
      <c r="F168" s="38">
        <v>8</v>
      </c>
      <c r="G168" s="38">
        <v>457</v>
      </c>
      <c r="H168" s="39">
        <v>22102</v>
      </c>
      <c r="I168" s="29">
        <v>3</v>
      </c>
      <c r="J168" s="29" t="s">
        <v>15</v>
      </c>
      <c r="K168" s="29" t="s">
        <v>15</v>
      </c>
      <c r="L168" s="29" t="s">
        <v>15</v>
      </c>
      <c r="M168" s="34">
        <v>49</v>
      </c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</row>
    <row r="169" spans="1:27" ht="14.4" x14ac:dyDescent="0.3">
      <c r="A169" s="29">
        <v>3567</v>
      </c>
      <c r="B169" s="2" t="s">
        <v>16</v>
      </c>
      <c r="C169" s="2" t="s">
        <v>17</v>
      </c>
      <c r="D169" s="2" t="s">
        <v>16</v>
      </c>
      <c r="E169" s="2" t="s">
        <v>18</v>
      </c>
      <c r="F169" s="38">
        <v>10</v>
      </c>
      <c r="G169" s="38">
        <v>452</v>
      </c>
      <c r="H169" s="39">
        <v>23247</v>
      </c>
      <c r="I169" s="29">
        <v>8</v>
      </c>
      <c r="J169" s="29" t="s">
        <v>14</v>
      </c>
      <c r="K169" s="29" t="s">
        <v>14</v>
      </c>
      <c r="L169" s="29" t="s">
        <v>14</v>
      </c>
      <c r="M169" s="34">
        <v>144</v>
      </c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</row>
    <row r="170" spans="1:27" ht="14.4" x14ac:dyDescent="0.3">
      <c r="A170" s="29">
        <v>5411</v>
      </c>
      <c r="B170" s="2" t="s">
        <v>37</v>
      </c>
      <c r="C170" s="2" t="s">
        <v>38</v>
      </c>
      <c r="D170" s="2" t="s">
        <v>37</v>
      </c>
      <c r="E170" s="2" t="s">
        <v>39</v>
      </c>
      <c r="F170" s="38">
        <v>14</v>
      </c>
      <c r="G170" s="38">
        <v>446</v>
      </c>
      <c r="H170" s="39">
        <v>20863</v>
      </c>
      <c r="I170" s="29">
        <v>7</v>
      </c>
      <c r="J170" s="29" t="s">
        <v>15</v>
      </c>
      <c r="K170" s="29" t="s">
        <v>14</v>
      </c>
      <c r="L170" s="29" t="s">
        <v>14</v>
      </c>
      <c r="M170" s="34">
        <v>9</v>
      </c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</row>
    <row r="171" spans="1:27" ht="14.4" x14ac:dyDescent="0.3">
      <c r="A171" s="29">
        <v>4561</v>
      </c>
      <c r="B171" s="2" t="s">
        <v>91</v>
      </c>
      <c r="C171" s="2" t="s">
        <v>92</v>
      </c>
      <c r="D171" s="2" t="s">
        <v>92</v>
      </c>
      <c r="E171" s="2" t="s">
        <v>93</v>
      </c>
      <c r="F171" s="38">
        <v>5</v>
      </c>
      <c r="G171" s="38">
        <v>445</v>
      </c>
      <c r="H171" s="40">
        <v>30296</v>
      </c>
      <c r="I171" s="29">
        <v>9</v>
      </c>
      <c r="J171" s="29" t="s">
        <v>14</v>
      </c>
      <c r="K171" s="29" t="s">
        <v>15</v>
      </c>
      <c r="L171" s="29" t="s">
        <v>15</v>
      </c>
      <c r="M171" s="34">
        <v>33</v>
      </c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</row>
    <row r="172" spans="1:27" ht="14.4" x14ac:dyDescent="0.3">
      <c r="A172" s="29">
        <v>4297</v>
      </c>
      <c r="B172" s="2" t="s">
        <v>231</v>
      </c>
      <c r="C172" s="2" t="s">
        <v>48</v>
      </c>
      <c r="D172" s="2" t="s">
        <v>48</v>
      </c>
      <c r="E172" s="2" t="s">
        <v>27</v>
      </c>
      <c r="F172" s="38">
        <v>2</v>
      </c>
      <c r="G172" s="38">
        <v>444</v>
      </c>
      <c r="H172" s="39">
        <v>30340</v>
      </c>
      <c r="I172" s="29">
        <v>1</v>
      </c>
      <c r="J172" s="29" t="s">
        <v>15</v>
      </c>
      <c r="K172" s="29" t="s">
        <v>14</v>
      </c>
      <c r="L172" s="29" t="s">
        <v>15</v>
      </c>
      <c r="M172" s="34">
        <v>222</v>
      </c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</row>
    <row r="173" spans="1:27" ht="14.4" x14ac:dyDescent="0.3">
      <c r="A173" s="29">
        <v>4924</v>
      </c>
      <c r="B173" s="2" t="s">
        <v>54</v>
      </c>
      <c r="C173" s="2" t="s">
        <v>55</v>
      </c>
      <c r="D173" s="2" t="s">
        <v>55</v>
      </c>
      <c r="E173" s="2" t="s">
        <v>18</v>
      </c>
      <c r="F173" s="38">
        <v>1</v>
      </c>
      <c r="G173" s="38">
        <v>432</v>
      </c>
      <c r="H173" s="39">
        <v>26551</v>
      </c>
      <c r="I173" s="29">
        <v>4</v>
      </c>
      <c r="J173" s="29" t="s">
        <v>15</v>
      </c>
      <c r="K173" s="29" t="s">
        <v>14</v>
      </c>
      <c r="L173" s="29" t="s">
        <v>15</v>
      </c>
      <c r="M173" s="34">
        <v>78</v>
      </c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</row>
    <row r="174" spans="1:27" ht="14.4" x14ac:dyDescent="0.3">
      <c r="A174" s="29">
        <v>4150</v>
      </c>
      <c r="B174" s="2" t="s">
        <v>89</v>
      </c>
      <c r="C174" s="2" t="s">
        <v>90</v>
      </c>
      <c r="D174" s="2" t="s">
        <v>89</v>
      </c>
      <c r="E174" s="2" t="s">
        <v>27</v>
      </c>
      <c r="F174" s="38">
        <v>1</v>
      </c>
      <c r="G174" s="38">
        <v>427</v>
      </c>
      <c r="H174" s="39">
        <v>29010</v>
      </c>
      <c r="I174" s="29">
        <v>1</v>
      </c>
      <c r="J174" s="29" t="s">
        <v>14</v>
      </c>
      <c r="K174" s="29" t="s">
        <v>15</v>
      </c>
      <c r="L174" s="29" t="s">
        <v>14</v>
      </c>
      <c r="M174" s="34">
        <v>32</v>
      </c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</row>
    <row r="175" spans="1:27" ht="14.4" x14ac:dyDescent="0.3">
      <c r="A175" s="29">
        <v>4448</v>
      </c>
      <c r="B175" s="2" t="s">
        <v>223</v>
      </c>
      <c r="C175" s="2" t="s">
        <v>224</v>
      </c>
      <c r="D175" s="2" t="s">
        <v>224</v>
      </c>
      <c r="E175" s="2" t="s">
        <v>118</v>
      </c>
      <c r="F175" s="38">
        <v>11</v>
      </c>
      <c r="G175" s="38">
        <v>427</v>
      </c>
      <c r="H175" s="40">
        <v>33558</v>
      </c>
      <c r="I175" s="29">
        <v>6</v>
      </c>
      <c r="J175" s="29" t="s">
        <v>15</v>
      </c>
      <c r="K175" s="29" t="s">
        <v>15</v>
      </c>
      <c r="L175" s="29" t="s">
        <v>14</v>
      </c>
      <c r="M175" s="34">
        <v>217</v>
      </c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</row>
    <row r="176" spans="1:27" ht="14.4" x14ac:dyDescent="0.3">
      <c r="A176" s="29">
        <v>2890</v>
      </c>
      <c r="B176" s="2" t="s">
        <v>218</v>
      </c>
      <c r="C176" s="2" t="s">
        <v>142</v>
      </c>
      <c r="D176" s="2" t="s">
        <v>142</v>
      </c>
      <c r="E176" s="2" t="s">
        <v>36</v>
      </c>
      <c r="F176" s="38">
        <v>4</v>
      </c>
      <c r="G176" s="38">
        <v>424</v>
      </c>
      <c r="H176" s="40">
        <v>27381</v>
      </c>
      <c r="I176" s="29">
        <v>6</v>
      </c>
      <c r="J176" s="29" t="s">
        <v>14</v>
      </c>
      <c r="K176" s="29" t="s">
        <v>15</v>
      </c>
      <c r="L176" s="29" t="s">
        <v>14</v>
      </c>
      <c r="M176" s="34">
        <v>212</v>
      </c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</row>
    <row r="177" spans="1:27" ht="14.4" x14ac:dyDescent="0.3">
      <c r="A177" s="29">
        <v>2500</v>
      </c>
      <c r="B177" s="2" t="s">
        <v>301</v>
      </c>
      <c r="C177" s="2" t="s">
        <v>86</v>
      </c>
      <c r="D177" s="2" t="s">
        <v>86</v>
      </c>
      <c r="E177" s="2" t="s">
        <v>33</v>
      </c>
      <c r="F177" s="38">
        <v>13</v>
      </c>
      <c r="G177" s="38">
        <v>424</v>
      </c>
      <c r="H177" s="39">
        <v>27642</v>
      </c>
      <c r="I177" s="29">
        <v>1</v>
      </c>
      <c r="J177" s="29" t="s">
        <v>14</v>
      </c>
      <c r="K177" s="29" t="s">
        <v>14</v>
      </c>
      <c r="L177" s="29" t="s">
        <v>14</v>
      </c>
      <c r="M177" s="34">
        <v>284</v>
      </c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</row>
    <row r="178" spans="1:27" ht="14.4" x14ac:dyDescent="0.3">
      <c r="A178" s="29">
        <v>3753</v>
      </c>
      <c r="B178" s="2" t="s">
        <v>74</v>
      </c>
      <c r="C178" s="2" t="s">
        <v>75</v>
      </c>
      <c r="D178" s="2" t="s">
        <v>75</v>
      </c>
      <c r="E178" s="2" t="s">
        <v>33</v>
      </c>
      <c r="F178" s="38">
        <v>6</v>
      </c>
      <c r="G178" s="38">
        <v>421</v>
      </c>
      <c r="H178" s="39">
        <v>21163</v>
      </c>
      <c r="I178" s="29">
        <v>9</v>
      </c>
      <c r="J178" s="29" t="s">
        <v>15</v>
      </c>
      <c r="K178" s="29" t="s">
        <v>14</v>
      </c>
      <c r="L178" s="29" t="s">
        <v>14</v>
      </c>
      <c r="M178" s="34">
        <v>87</v>
      </c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</row>
    <row r="179" spans="1:27" ht="14.4" x14ac:dyDescent="0.3">
      <c r="A179" s="29">
        <v>2354</v>
      </c>
      <c r="B179" s="2" t="s">
        <v>11</v>
      </c>
      <c r="C179" s="2" t="s">
        <v>12</v>
      </c>
      <c r="D179" s="2" t="s">
        <v>11</v>
      </c>
      <c r="E179" s="2" t="s">
        <v>13</v>
      </c>
      <c r="F179" s="38">
        <v>11</v>
      </c>
      <c r="G179" s="38">
        <v>418</v>
      </c>
      <c r="H179" s="39">
        <v>23459</v>
      </c>
      <c r="I179" s="29">
        <v>4</v>
      </c>
      <c r="J179" s="29" t="s">
        <v>14</v>
      </c>
      <c r="K179" s="29" t="s">
        <v>14</v>
      </c>
      <c r="L179" s="29" t="s">
        <v>15</v>
      </c>
      <c r="M179" s="34">
        <v>129</v>
      </c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</row>
    <row r="180" spans="1:27" ht="14.4" x14ac:dyDescent="0.3">
      <c r="A180" s="29">
        <v>4662</v>
      </c>
      <c r="B180" s="2" t="s">
        <v>47</v>
      </c>
      <c r="C180" s="2" t="s">
        <v>48</v>
      </c>
      <c r="D180" s="2" t="s">
        <v>48</v>
      </c>
      <c r="E180" s="2" t="s">
        <v>27</v>
      </c>
      <c r="F180" s="38">
        <v>1</v>
      </c>
      <c r="G180" s="38">
        <v>417</v>
      </c>
      <c r="H180" s="39">
        <v>22115</v>
      </c>
      <c r="I180" s="29">
        <v>9</v>
      </c>
      <c r="J180" s="29" t="s">
        <v>14</v>
      </c>
      <c r="K180" s="29" t="s">
        <v>14</v>
      </c>
      <c r="L180" s="29" t="s">
        <v>14</v>
      </c>
      <c r="M180" s="34">
        <v>102</v>
      </c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</row>
    <row r="181" spans="1:27" ht="14.4" x14ac:dyDescent="0.3">
      <c r="A181" s="29">
        <v>4149</v>
      </c>
      <c r="B181" s="2" t="s">
        <v>241</v>
      </c>
      <c r="C181" s="2" t="s">
        <v>117</v>
      </c>
      <c r="D181" s="2" t="s">
        <v>116</v>
      </c>
      <c r="E181" s="2" t="s">
        <v>118</v>
      </c>
      <c r="F181" s="38">
        <v>4</v>
      </c>
      <c r="G181" s="38">
        <v>409</v>
      </c>
      <c r="H181" s="40">
        <v>21173</v>
      </c>
      <c r="I181" s="29">
        <v>3</v>
      </c>
      <c r="J181" s="29" t="s">
        <v>14</v>
      </c>
      <c r="K181" s="29" t="s">
        <v>14</v>
      </c>
      <c r="L181" s="29" t="s">
        <v>14</v>
      </c>
      <c r="M181" s="34">
        <v>231</v>
      </c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</row>
    <row r="182" spans="1:27" ht="14.4" x14ac:dyDescent="0.3">
      <c r="A182" s="29">
        <v>4331</v>
      </c>
      <c r="B182" s="2" t="s">
        <v>243</v>
      </c>
      <c r="C182" s="2" t="s">
        <v>244</v>
      </c>
      <c r="D182" s="2" t="s">
        <v>457</v>
      </c>
      <c r="E182" s="2" t="s">
        <v>64</v>
      </c>
      <c r="F182" s="38">
        <v>15</v>
      </c>
      <c r="G182" s="38">
        <v>408</v>
      </c>
      <c r="H182" s="39">
        <v>26758</v>
      </c>
      <c r="I182" s="29">
        <v>7</v>
      </c>
      <c r="J182" s="29" t="s">
        <v>14</v>
      </c>
      <c r="K182" s="29" t="s">
        <v>15</v>
      </c>
      <c r="L182" s="29" t="s">
        <v>14</v>
      </c>
      <c r="M182" s="34">
        <v>233</v>
      </c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</row>
    <row r="183" spans="1:27" ht="14.4" x14ac:dyDescent="0.3">
      <c r="A183" s="29">
        <v>4941</v>
      </c>
      <c r="B183" s="2" t="s">
        <v>19</v>
      </c>
      <c r="C183" s="2" t="s">
        <v>20</v>
      </c>
      <c r="D183" s="2" t="s">
        <v>19</v>
      </c>
      <c r="E183" s="2" t="s">
        <v>21</v>
      </c>
      <c r="F183" s="38">
        <v>1</v>
      </c>
      <c r="G183" s="38">
        <v>406</v>
      </c>
      <c r="H183" s="39">
        <v>27628</v>
      </c>
      <c r="I183" s="29">
        <v>2</v>
      </c>
      <c r="J183" s="29" t="s">
        <v>14</v>
      </c>
      <c r="K183" s="29" t="s">
        <v>14</v>
      </c>
      <c r="L183" s="29" t="s">
        <v>14</v>
      </c>
      <c r="M183" s="34">
        <v>115</v>
      </c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</row>
    <row r="184" spans="1:27" ht="14.4" x14ac:dyDescent="0.3">
      <c r="A184" s="29">
        <v>5592</v>
      </c>
      <c r="B184" s="2" t="s">
        <v>239</v>
      </c>
      <c r="C184" s="2" t="s">
        <v>224</v>
      </c>
      <c r="D184" s="2" t="s">
        <v>224</v>
      </c>
      <c r="E184" s="2" t="s">
        <v>118</v>
      </c>
      <c r="F184" s="38">
        <v>6</v>
      </c>
      <c r="G184" s="38">
        <v>403</v>
      </c>
      <c r="H184" s="39">
        <v>23468</v>
      </c>
      <c r="I184" s="29">
        <v>5</v>
      </c>
      <c r="J184" s="29" t="s">
        <v>14</v>
      </c>
      <c r="K184" s="29" t="s">
        <v>15</v>
      </c>
      <c r="L184" s="29" t="s">
        <v>14</v>
      </c>
      <c r="M184" s="34">
        <v>229</v>
      </c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</row>
    <row r="185" spans="1:27" ht="14.4" x14ac:dyDescent="0.3">
      <c r="A185" s="29">
        <v>2673</v>
      </c>
      <c r="B185" s="2" t="s">
        <v>250</v>
      </c>
      <c r="C185" s="2" t="s">
        <v>251</v>
      </c>
      <c r="D185" s="2" t="s">
        <v>251</v>
      </c>
      <c r="E185" s="2" t="s">
        <v>18</v>
      </c>
      <c r="F185" s="38">
        <v>6</v>
      </c>
      <c r="G185" s="38">
        <v>403</v>
      </c>
      <c r="H185" s="39">
        <v>20878</v>
      </c>
      <c r="I185" s="29">
        <v>10</v>
      </c>
      <c r="J185" s="29" t="s">
        <v>14</v>
      </c>
      <c r="K185" s="29" t="s">
        <v>14</v>
      </c>
      <c r="L185" s="29" t="s">
        <v>14</v>
      </c>
      <c r="M185" s="34">
        <v>239</v>
      </c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</row>
    <row r="186" spans="1:27" ht="14.4" x14ac:dyDescent="0.3">
      <c r="A186" s="29">
        <v>5413</v>
      </c>
      <c r="B186" s="2" t="s">
        <v>22</v>
      </c>
      <c r="C186" s="2" t="s">
        <v>23</v>
      </c>
      <c r="D186" s="2" t="s">
        <v>22</v>
      </c>
      <c r="E186" s="2" t="s">
        <v>24</v>
      </c>
      <c r="F186" s="38">
        <v>5</v>
      </c>
      <c r="G186" s="38">
        <v>400</v>
      </c>
      <c r="H186" s="39">
        <v>21750</v>
      </c>
      <c r="I186" s="29">
        <v>6</v>
      </c>
      <c r="J186" s="29" t="s">
        <v>14</v>
      </c>
      <c r="K186" s="29" t="s">
        <v>14</v>
      </c>
      <c r="L186" s="29" t="s">
        <v>14</v>
      </c>
      <c r="M186" s="34">
        <v>136</v>
      </c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</row>
    <row r="187" spans="1:27" ht="14.4" x14ac:dyDescent="0.3">
      <c r="A187" s="29">
        <v>4502</v>
      </c>
      <c r="B187" s="2" t="s">
        <v>188</v>
      </c>
      <c r="C187" s="2" t="s">
        <v>23</v>
      </c>
      <c r="D187" s="2" t="s">
        <v>22</v>
      </c>
      <c r="E187" s="2" t="s">
        <v>24</v>
      </c>
      <c r="F187" s="38">
        <v>15</v>
      </c>
      <c r="G187" s="38">
        <v>397</v>
      </c>
      <c r="H187" s="40">
        <v>22972</v>
      </c>
      <c r="I187" s="29">
        <v>3</v>
      </c>
      <c r="J187" s="29" t="s">
        <v>15</v>
      </c>
      <c r="K187" s="29" t="s">
        <v>15</v>
      </c>
      <c r="L187" s="29" t="s">
        <v>14</v>
      </c>
      <c r="M187" s="34">
        <v>189</v>
      </c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</row>
    <row r="188" spans="1:27" ht="14.4" x14ac:dyDescent="0.3">
      <c r="A188" s="29">
        <v>2826</v>
      </c>
      <c r="B188" s="2" t="s">
        <v>40</v>
      </c>
      <c r="C188" s="2" t="s">
        <v>41</v>
      </c>
      <c r="D188" s="2" t="s">
        <v>40</v>
      </c>
      <c r="E188" s="2" t="s">
        <v>27</v>
      </c>
      <c r="F188" s="38">
        <v>8</v>
      </c>
      <c r="G188" s="38">
        <v>391</v>
      </c>
      <c r="H188" s="39">
        <v>29103</v>
      </c>
      <c r="I188" s="29">
        <v>5</v>
      </c>
      <c r="J188" s="29" t="s">
        <v>14</v>
      </c>
      <c r="K188" s="29" t="s">
        <v>15</v>
      </c>
      <c r="L188" s="29" t="s">
        <v>14</v>
      </c>
      <c r="M188" s="34">
        <v>99</v>
      </c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</row>
    <row r="189" spans="1:27" ht="14.4" x14ac:dyDescent="0.3">
      <c r="A189" s="29">
        <v>2382</v>
      </c>
      <c r="B189" s="2" t="s">
        <v>312</v>
      </c>
      <c r="C189" s="2" t="s">
        <v>20</v>
      </c>
      <c r="D189" s="2" t="s">
        <v>19</v>
      </c>
      <c r="E189" s="2" t="s">
        <v>21</v>
      </c>
      <c r="F189" s="38">
        <v>8</v>
      </c>
      <c r="G189" s="38">
        <v>391</v>
      </c>
      <c r="H189" s="39">
        <v>34346</v>
      </c>
      <c r="I189" s="29">
        <v>10</v>
      </c>
      <c r="J189" s="29" t="s">
        <v>14</v>
      </c>
      <c r="K189" s="29" t="s">
        <v>14</v>
      </c>
      <c r="L189" s="29" t="s">
        <v>15</v>
      </c>
      <c r="M189" s="34">
        <v>293</v>
      </c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</row>
    <row r="190" spans="1:27" ht="14.4" x14ac:dyDescent="0.3">
      <c r="A190" s="29">
        <v>4736</v>
      </c>
      <c r="B190" s="2" t="s">
        <v>79</v>
      </c>
      <c r="C190" s="2" t="s">
        <v>80</v>
      </c>
      <c r="D190" s="2" t="s">
        <v>80</v>
      </c>
      <c r="E190" s="2" t="s">
        <v>39</v>
      </c>
      <c r="F190" s="38">
        <v>10</v>
      </c>
      <c r="G190" s="38">
        <v>387</v>
      </c>
      <c r="H190" s="39">
        <v>26011</v>
      </c>
      <c r="I190" s="29">
        <v>7</v>
      </c>
      <c r="J190" s="29" t="s">
        <v>14</v>
      </c>
      <c r="K190" s="29" t="s">
        <v>14</v>
      </c>
      <c r="L190" s="29" t="s">
        <v>15</v>
      </c>
      <c r="M190" s="34">
        <v>27</v>
      </c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</row>
    <row r="191" spans="1:27" ht="14.4" x14ac:dyDescent="0.3">
      <c r="A191" s="29">
        <v>5381</v>
      </c>
      <c r="B191" s="2" t="s">
        <v>19</v>
      </c>
      <c r="C191" s="2" t="s">
        <v>20</v>
      </c>
      <c r="D191" s="2" t="s">
        <v>19</v>
      </c>
      <c r="E191" s="2" t="s">
        <v>21</v>
      </c>
      <c r="F191" s="38">
        <v>7</v>
      </c>
      <c r="G191" s="38">
        <v>387</v>
      </c>
      <c r="H191" s="39">
        <v>20270</v>
      </c>
      <c r="I191" s="29">
        <v>4</v>
      </c>
      <c r="J191" s="29" t="s">
        <v>15</v>
      </c>
      <c r="K191" s="29" t="s">
        <v>14</v>
      </c>
      <c r="L191" s="29" t="s">
        <v>15</v>
      </c>
      <c r="M191" s="34">
        <v>127</v>
      </c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</row>
    <row r="192" spans="1:27" ht="14.4" x14ac:dyDescent="0.3">
      <c r="A192" s="29">
        <v>4894</v>
      </c>
      <c r="B192" s="2" t="s">
        <v>185</v>
      </c>
      <c r="C192" s="2" t="s">
        <v>23</v>
      </c>
      <c r="D192" s="2" t="s">
        <v>22</v>
      </c>
      <c r="E192" s="2" t="s">
        <v>24</v>
      </c>
      <c r="F192" s="38">
        <v>6</v>
      </c>
      <c r="G192" s="38">
        <v>387</v>
      </c>
      <c r="H192" s="39">
        <v>27818</v>
      </c>
      <c r="I192" s="29">
        <v>7</v>
      </c>
      <c r="J192" s="29" t="s">
        <v>15</v>
      </c>
      <c r="K192" s="29" t="s">
        <v>15</v>
      </c>
      <c r="L192" s="29" t="s">
        <v>15</v>
      </c>
      <c r="M192" s="34">
        <v>186</v>
      </c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</row>
    <row r="193" spans="1:27" ht="14.4" x14ac:dyDescent="0.3">
      <c r="A193" s="29">
        <v>2546</v>
      </c>
      <c r="B193" s="2" t="s">
        <v>254</v>
      </c>
      <c r="C193" s="2" t="s">
        <v>41</v>
      </c>
      <c r="D193" s="2" t="s">
        <v>40</v>
      </c>
      <c r="E193" s="2" t="s">
        <v>27</v>
      </c>
      <c r="F193" s="38">
        <v>15</v>
      </c>
      <c r="G193" s="38">
        <v>382</v>
      </c>
      <c r="H193" s="39">
        <v>26356</v>
      </c>
      <c r="I193" s="29">
        <v>4</v>
      </c>
      <c r="J193" s="29" t="s">
        <v>14</v>
      </c>
      <c r="K193" s="29" t="s">
        <v>14</v>
      </c>
      <c r="L193" s="29" t="s">
        <v>15</v>
      </c>
      <c r="M193" s="34">
        <v>242</v>
      </c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</row>
    <row r="194" spans="1:27" ht="14.4" x14ac:dyDescent="0.3">
      <c r="A194" s="29">
        <v>2336</v>
      </c>
      <c r="B194" s="2" t="s">
        <v>16</v>
      </c>
      <c r="C194" s="2" t="s">
        <v>17</v>
      </c>
      <c r="D194" s="2" t="s">
        <v>16</v>
      </c>
      <c r="E194" s="2" t="s">
        <v>18</v>
      </c>
      <c r="F194" s="38">
        <v>4</v>
      </c>
      <c r="G194" s="38">
        <v>379</v>
      </c>
      <c r="H194" s="39">
        <v>34585</v>
      </c>
      <c r="I194" s="29">
        <v>1</v>
      </c>
      <c r="J194" s="29" t="s">
        <v>15</v>
      </c>
      <c r="K194" s="29" t="s">
        <v>15</v>
      </c>
      <c r="L194" s="29" t="s">
        <v>15</v>
      </c>
      <c r="M194" s="34">
        <v>126</v>
      </c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</row>
    <row r="195" spans="1:27" ht="14.4" x14ac:dyDescent="0.3">
      <c r="A195" s="29">
        <v>4104</v>
      </c>
      <c r="B195" s="2" t="s">
        <v>28</v>
      </c>
      <c r="C195" s="2" t="s">
        <v>29</v>
      </c>
      <c r="D195" s="2" t="s">
        <v>28</v>
      </c>
      <c r="E195" s="2" t="s">
        <v>30</v>
      </c>
      <c r="F195" s="38">
        <v>1</v>
      </c>
      <c r="G195" s="38">
        <v>376</v>
      </c>
      <c r="H195" s="39">
        <v>27425</v>
      </c>
      <c r="I195" s="29">
        <v>7</v>
      </c>
      <c r="J195" s="29" t="s">
        <v>14</v>
      </c>
      <c r="K195" s="29" t="s">
        <v>14</v>
      </c>
      <c r="L195" s="29" t="s">
        <v>15</v>
      </c>
      <c r="M195" s="34">
        <v>6</v>
      </c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</row>
    <row r="196" spans="1:27" ht="14.4" x14ac:dyDescent="0.3">
      <c r="A196" s="29">
        <v>5255</v>
      </c>
      <c r="B196" s="2" t="s">
        <v>154</v>
      </c>
      <c r="C196" s="2" t="s">
        <v>155</v>
      </c>
      <c r="D196" s="2" t="s">
        <v>155</v>
      </c>
      <c r="E196" s="2" t="s">
        <v>93</v>
      </c>
      <c r="F196" s="38">
        <v>4</v>
      </c>
      <c r="G196" s="38">
        <v>375</v>
      </c>
      <c r="H196" s="39">
        <v>25006</v>
      </c>
      <c r="I196" s="29">
        <v>1</v>
      </c>
      <c r="J196" s="29" t="s">
        <v>14</v>
      </c>
      <c r="K196" s="29" t="s">
        <v>15</v>
      </c>
      <c r="L196" s="29" t="s">
        <v>15</v>
      </c>
      <c r="M196" s="34">
        <v>164</v>
      </c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</row>
    <row r="197" spans="1:27" ht="14.4" x14ac:dyDescent="0.3">
      <c r="A197" s="29">
        <v>4312</v>
      </c>
      <c r="B197" s="2" t="s">
        <v>65</v>
      </c>
      <c r="C197" s="2" t="s">
        <v>66</v>
      </c>
      <c r="D197" s="2" t="s">
        <v>65</v>
      </c>
      <c r="E197" s="2" t="s">
        <v>33</v>
      </c>
      <c r="F197" s="38">
        <v>14</v>
      </c>
      <c r="G197" s="38">
        <v>374</v>
      </c>
      <c r="H197" s="39">
        <v>33842</v>
      </c>
      <c r="I197" s="29">
        <v>1</v>
      </c>
      <c r="J197" s="29" t="s">
        <v>15</v>
      </c>
      <c r="K197" s="29" t="s">
        <v>15</v>
      </c>
      <c r="L197" s="29" t="s">
        <v>15</v>
      </c>
      <c r="M197" s="34">
        <v>83</v>
      </c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</row>
    <row r="198" spans="1:27" ht="14.4" x14ac:dyDescent="0.3">
      <c r="A198" s="29">
        <v>4382</v>
      </c>
      <c r="B198" s="2" t="s">
        <v>157</v>
      </c>
      <c r="C198" s="2" t="s">
        <v>84</v>
      </c>
      <c r="D198" s="2" t="s">
        <v>83</v>
      </c>
      <c r="E198" s="2" t="s">
        <v>21</v>
      </c>
      <c r="F198" s="38">
        <v>3</v>
      </c>
      <c r="G198" s="38">
        <v>372</v>
      </c>
      <c r="H198" s="39">
        <v>30426</v>
      </c>
      <c r="I198" s="29">
        <v>5</v>
      </c>
      <c r="J198" s="29" t="s">
        <v>14</v>
      </c>
      <c r="K198" s="29" t="s">
        <v>14</v>
      </c>
      <c r="L198" s="29" t="s">
        <v>15</v>
      </c>
      <c r="M198" s="34">
        <v>166</v>
      </c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</row>
    <row r="199" spans="1:27" ht="14.4" x14ac:dyDescent="0.3">
      <c r="A199" s="29">
        <v>4332</v>
      </c>
      <c r="B199" s="2" t="s">
        <v>102</v>
      </c>
      <c r="C199" s="2" t="s">
        <v>20</v>
      </c>
      <c r="D199" s="2" t="s">
        <v>19</v>
      </c>
      <c r="E199" s="2" t="s">
        <v>21</v>
      </c>
      <c r="F199" s="38">
        <v>9</v>
      </c>
      <c r="G199" s="38">
        <v>365</v>
      </c>
      <c r="H199" s="39">
        <v>28930</v>
      </c>
      <c r="I199" s="29">
        <v>4</v>
      </c>
      <c r="J199" s="29" t="s">
        <v>14</v>
      </c>
      <c r="K199" s="29" t="s">
        <v>15</v>
      </c>
      <c r="L199" s="29" t="s">
        <v>15</v>
      </c>
      <c r="M199" s="34">
        <v>38</v>
      </c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</row>
    <row r="200" spans="1:27" ht="14.4" x14ac:dyDescent="0.3">
      <c r="A200" s="29">
        <v>5063</v>
      </c>
      <c r="B200" s="2" t="s">
        <v>60</v>
      </c>
      <c r="C200" s="2" t="s">
        <v>61</v>
      </c>
      <c r="D200" s="2" t="s">
        <v>61</v>
      </c>
      <c r="E200" s="2" t="s">
        <v>33</v>
      </c>
      <c r="F200" s="38">
        <v>13</v>
      </c>
      <c r="G200" s="38">
        <v>364</v>
      </c>
      <c r="H200" s="39">
        <v>21654</v>
      </c>
      <c r="I200" s="29">
        <v>4</v>
      </c>
      <c r="J200" s="29" t="s">
        <v>14</v>
      </c>
      <c r="K200" s="29" t="s">
        <v>15</v>
      </c>
      <c r="L200" s="29" t="s">
        <v>15</v>
      </c>
      <c r="M200" s="34">
        <v>19</v>
      </c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</row>
    <row r="201" spans="1:27" ht="14.4" x14ac:dyDescent="0.3">
      <c r="A201" s="29">
        <v>4602</v>
      </c>
      <c r="B201" s="2" t="s">
        <v>197</v>
      </c>
      <c r="C201" s="2" t="s">
        <v>35</v>
      </c>
      <c r="D201" s="2" t="s">
        <v>35</v>
      </c>
      <c r="E201" s="2" t="s">
        <v>36</v>
      </c>
      <c r="F201" s="38">
        <v>4</v>
      </c>
      <c r="G201" s="38">
        <v>362</v>
      </c>
      <c r="H201" s="39">
        <v>20831</v>
      </c>
      <c r="I201" s="29">
        <v>10</v>
      </c>
      <c r="J201" s="29" t="s">
        <v>15</v>
      </c>
      <c r="K201" s="29" t="s">
        <v>15</v>
      </c>
      <c r="L201" s="29" t="s">
        <v>15</v>
      </c>
      <c r="M201" s="34">
        <v>195</v>
      </c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</row>
    <row r="202" spans="1:27" ht="14.4" x14ac:dyDescent="0.3">
      <c r="A202" s="29">
        <v>3190</v>
      </c>
      <c r="B202" s="2" t="s">
        <v>271</v>
      </c>
      <c r="C202" s="2" t="s">
        <v>23</v>
      </c>
      <c r="D202" s="2" t="s">
        <v>22</v>
      </c>
      <c r="E202" s="2" t="s">
        <v>24</v>
      </c>
      <c r="F202" s="38">
        <v>14</v>
      </c>
      <c r="G202" s="38">
        <v>356</v>
      </c>
      <c r="H202" s="39">
        <v>31433</v>
      </c>
      <c r="I202" s="29">
        <v>9</v>
      </c>
      <c r="J202" s="29" t="s">
        <v>14</v>
      </c>
      <c r="K202" s="29" t="s">
        <v>14</v>
      </c>
      <c r="L202" s="29" t="s">
        <v>15</v>
      </c>
      <c r="M202" s="34">
        <v>259</v>
      </c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</row>
    <row r="203" spans="1:27" ht="14.4" x14ac:dyDescent="0.3">
      <c r="A203" s="29">
        <v>2317</v>
      </c>
      <c r="B203" s="2" t="s">
        <v>11</v>
      </c>
      <c r="C203" s="2" t="s">
        <v>12</v>
      </c>
      <c r="D203" s="2" t="s">
        <v>11</v>
      </c>
      <c r="E203" s="2" t="s">
        <v>13</v>
      </c>
      <c r="F203" s="38">
        <v>6</v>
      </c>
      <c r="G203" s="38">
        <v>353</v>
      </c>
      <c r="H203" s="39">
        <v>21325</v>
      </c>
      <c r="I203" s="29">
        <v>2</v>
      </c>
      <c r="J203" s="29" t="s">
        <v>14</v>
      </c>
      <c r="K203" s="29" t="s">
        <v>14</v>
      </c>
      <c r="L203" s="29" t="s">
        <v>15</v>
      </c>
      <c r="M203" s="34">
        <v>1</v>
      </c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</row>
    <row r="204" spans="1:27" ht="14.4" x14ac:dyDescent="0.3">
      <c r="A204" s="29">
        <v>2532</v>
      </c>
      <c r="B204" s="2" t="s">
        <v>103</v>
      </c>
      <c r="C204" s="2" t="s">
        <v>104</v>
      </c>
      <c r="D204" s="2" t="s">
        <v>104</v>
      </c>
      <c r="E204" s="2" t="s">
        <v>105</v>
      </c>
      <c r="F204" s="38">
        <v>13</v>
      </c>
      <c r="G204" s="38">
        <v>353</v>
      </c>
      <c r="H204" s="39">
        <v>29038</v>
      </c>
      <c r="I204" s="29">
        <v>4</v>
      </c>
      <c r="J204" s="29" t="s">
        <v>15</v>
      </c>
      <c r="K204" s="29" t="s">
        <v>14</v>
      </c>
      <c r="L204" s="29" t="s">
        <v>15</v>
      </c>
      <c r="M204" s="34">
        <v>39</v>
      </c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</row>
    <row r="205" spans="1:27" ht="14.4" x14ac:dyDescent="0.3">
      <c r="A205" s="29">
        <v>4124</v>
      </c>
      <c r="B205" s="2" t="s">
        <v>235</v>
      </c>
      <c r="C205" s="2" t="s">
        <v>236</v>
      </c>
      <c r="D205" s="2" t="s">
        <v>456</v>
      </c>
      <c r="E205" s="2" t="s">
        <v>27</v>
      </c>
      <c r="F205" s="38">
        <v>15</v>
      </c>
      <c r="G205" s="38">
        <v>353</v>
      </c>
      <c r="H205" s="39">
        <v>22259</v>
      </c>
      <c r="I205" s="29">
        <v>2</v>
      </c>
      <c r="J205" s="29" t="s">
        <v>14</v>
      </c>
      <c r="K205" s="29" t="s">
        <v>14</v>
      </c>
      <c r="L205" s="29" t="s">
        <v>15</v>
      </c>
      <c r="M205" s="34">
        <v>226</v>
      </c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</row>
    <row r="206" spans="1:27" ht="14.4" x14ac:dyDescent="0.3">
      <c r="A206" s="29">
        <v>5256</v>
      </c>
      <c r="B206" s="2" t="s">
        <v>298</v>
      </c>
      <c r="C206" s="2" t="s">
        <v>32</v>
      </c>
      <c r="D206" s="2" t="s">
        <v>31</v>
      </c>
      <c r="E206" s="2" t="s">
        <v>33</v>
      </c>
      <c r="F206" s="38">
        <v>14</v>
      </c>
      <c r="G206" s="38">
        <v>353</v>
      </c>
      <c r="H206" s="39">
        <v>23160</v>
      </c>
      <c r="I206" s="29">
        <v>9</v>
      </c>
      <c r="J206" s="29" t="s">
        <v>14</v>
      </c>
      <c r="K206" s="29" t="s">
        <v>14</v>
      </c>
      <c r="L206" s="29" t="s">
        <v>14</v>
      </c>
      <c r="M206" s="34">
        <v>282</v>
      </c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</row>
    <row r="207" spans="1:27" ht="14.4" x14ac:dyDescent="0.3">
      <c r="A207" s="29">
        <v>4576</v>
      </c>
      <c r="B207" s="2" t="s">
        <v>275</v>
      </c>
      <c r="C207" s="2" t="s">
        <v>97</v>
      </c>
      <c r="D207" s="2" t="s">
        <v>96</v>
      </c>
      <c r="E207" s="2" t="s">
        <v>13</v>
      </c>
      <c r="F207" s="38">
        <v>5</v>
      </c>
      <c r="G207" s="38">
        <v>349</v>
      </c>
      <c r="H207" s="39">
        <v>24372</v>
      </c>
      <c r="I207" s="29">
        <v>6</v>
      </c>
      <c r="J207" s="29" t="s">
        <v>14</v>
      </c>
      <c r="K207" s="29" t="s">
        <v>15</v>
      </c>
      <c r="L207" s="29" t="s">
        <v>14</v>
      </c>
      <c r="M207" s="34">
        <v>262</v>
      </c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</row>
    <row r="208" spans="1:27" ht="14.4" x14ac:dyDescent="0.3">
      <c r="A208" s="29">
        <v>3972</v>
      </c>
      <c r="B208" s="2" t="s">
        <v>28</v>
      </c>
      <c r="C208" s="2" t="s">
        <v>29</v>
      </c>
      <c r="D208" s="2" t="s">
        <v>28</v>
      </c>
      <c r="E208" s="2" t="s">
        <v>30</v>
      </c>
      <c r="F208" s="38">
        <v>11</v>
      </c>
      <c r="G208" s="38">
        <v>347</v>
      </c>
      <c r="H208" s="39">
        <v>28942</v>
      </c>
      <c r="I208" s="29">
        <v>9</v>
      </c>
      <c r="J208" s="29" t="s">
        <v>14</v>
      </c>
      <c r="K208" s="29" t="s">
        <v>15</v>
      </c>
      <c r="L208" s="29" t="s">
        <v>14</v>
      </c>
      <c r="M208" s="34">
        <v>68</v>
      </c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</row>
    <row r="209" spans="1:27" ht="14.4" x14ac:dyDescent="0.3">
      <c r="A209" s="29">
        <v>4421</v>
      </c>
      <c r="B209" s="2" t="s">
        <v>242</v>
      </c>
      <c r="C209" s="2" t="s">
        <v>70</v>
      </c>
      <c r="D209" s="2" t="s">
        <v>69</v>
      </c>
      <c r="E209" s="2" t="s">
        <v>71</v>
      </c>
      <c r="F209" s="38">
        <v>8</v>
      </c>
      <c r="G209" s="38">
        <v>345</v>
      </c>
      <c r="H209" s="39">
        <v>20399</v>
      </c>
      <c r="I209" s="29">
        <v>4</v>
      </c>
      <c r="J209" s="29" t="s">
        <v>14</v>
      </c>
      <c r="K209" s="29" t="s">
        <v>14</v>
      </c>
      <c r="L209" s="29" t="s">
        <v>15</v>
      </c>
      <c r="M209" s="34">
        <v>232</v>
      </c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</row>
    <row r="210" spans="1:27" ht="14.4" x14ac:dyDescent="0.3">
      <c r="A210" s="29">
        <v>2518</v>
      </c>
      <c r="B210" s="2" t="s">
        <v>42</v>
      </c>
      <c r="C210" s="2" t="s">
        <v>43</v>
      </c>
      <c r="D210" s="2" t="s">
        <v>42</v>
      </c>
      <c r="E210" s="2" t="s">
        <v>44</v>
      </c>
      <c r="F210" s="38">
        <v>13</v>
      </c>
      <c r="G210" s="38">
        <v>343</v>
      </c>
      <c r="H210" s="40">
        <v>20379</v>
      </c>
      <c r="I210" s="29">
        <v>4</v>
      </c>
      <c r="J210" s="29" t="s">
        <v>15</v>
      </c>
      <c r="K210" s="29" t="s">
        <v>14</v>
      </c>
      <c r="L210" s="29" t="s">
        <v>14</v>
      </c>
      <c r="M210" s="34">
        <v>73</v>
      </c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</row>
    <row r="211" spans="1:27" ht="14.4" x14ac:dyDescent="0.3">
      <c r="A211" s="29">
        <v>5222</v>
      </c>
      <c r="B211" s="2" t="s">
        <v>263</v>
      </c>
      <c r="C211" s="2" t="s">
        <v>140</v>
      </c>
      <c r="D211" s="2" t="s">
        <v>139</v>
      </c>
      <c r="E211" s="2" t="s">
        <v>39</v>
      </c>
      <c r="F211" s="38">
        <v>7</v>
      </c>
      <c r="G211" s="38">
        <v>340</v>
      </c>
      <c r="H211" s="39">
        <v>20134</v>
      </c>
      <c r="I211" s="29">
        <v>3</v>
      </c>
      <c r="J211" s="29" t="s">
        <v>14</v>
      </c>
      <c r="K211" s="29" t="s">
        <v>15</v>
      </c>
      <c r="L211" s="29" t="s">
        <v>14</v>
      </c>
      <c r="M211" s="34">
        <v>251</v>
      </c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</row>
    <row r="212" spans="1:27" ht="14.4" x14ac:dyDescent="0.3">
      <c r="A212" s="29">
        <v>3086</v>
      </c>
      <c r="B212" s="2" t="s">
        <v>16</v>
      </c>
      <c r="C212" s="2" t="s">
        <v>17</v>
      </c>
      <c r="D212" s="2" t="s">
        <v>16</v>
      </c>
      <c r="E212" s="2" t="s">
        <v>18</v>
      </c>
      <c r="F212" s="38">
        <v>8</v>
      </c>
      <c r="G212" s="38">
        <v>339</v>
      </c>
      <c r="H212" s="39">
        <v>20674</v>
      </c>
      <c r="I212" s="29">
        <v>3</v>
      </c>
      <c r="J212" s="29" t="s">
        <v>14</v>
      </c>
      <c r="K212" s="29" t="s">
        <v>15</v>
      </c>
      <c r="L212" s="29" t="s">
        <v>15</v>
      </c>
      <c r="M212" s="34">
        <v>146</v>
      </c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</row>
    <row r="213" spans="1:27" ht="14.4" x14ac:dyDescent="0.3">
      <c r="A213" s="29">
        <v>4636</v>
      </c>
      <c r="B213" s="2" t="s">
        <v>315</v>
      </c>
      <c r="C213" s="2" t="s">
        <v>17</v>
      </c>
      <c r="D213" s="2" t="s">
        <v>16</v>
      </c>
      <c r="E213" s="2" t="s">
        <v>18</v>
      </c>
      <c r="F213" s="38">
        <v>1</v>
      </c>
      <c r="G213" s="38">
        <v>335</v>
      </c>
      <c r="H213" s="39">
        <v>22298</v>
      </c>
      <c r="I213" s="29">
        <v>7</v>
      </c>
      <c r="J213" s="29" t="s">
        <v>14</v>
      </c>
      <c r="K213" s="29" t="s">
        <v>15</v>
      </c>
      <c r="L213" s="29" t="s">
        <v>15</v>
      </c>
      <c r="M213" s="34">
        <v>296</v>
      </c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</row>
    <row r="214" spans="1:27" ht="14.4" x14ac:dyDescent="0.3">
      <c r="A214" s="29">
        <v>3324</v>
      </c>
      <c r="B214" s="2" t="s">
        <v>11</v>
      </c>
      <c r="C214" s="2" t="s">
        <v>12</v>
      </c>
      <c r="D214" s="2" t="s">
        <v>11</v>
      </c>
      <c r="E214" s="2" t="s">
        <v>13</v>
      </c>
      <c r="F214" s="38">
        <v>7</v>
      </c>
      <c r="G214" s="38">
        <v>325</v>
      </c>
      <c r="H214" s="40">
        <v>24798</v>
      </c>
      <c r="I214" s="29">
        <v>6</v>
      </c>
      <c r="J214" s="29" t="s">
        <v>15</v>
      </c>
      <c r="K214" s="29" t="s">
        <v>14</v>
      </c>
      <c r="L214" s="29" t="s">
        <v>14</v>
      </c>
      <c r="M214" s="34">
        <v>125</v>
      </c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</row>
    <row r="215" spans="1:27" ht="14.4" x14ac:dyDescent="0.3">
      <c r="A215" s="29">
        <v>3172</v>
      </c>
      <c r="B215" s="2" t="s">
        <v>226</v>
      </c>
      <c r="C215" s="2" t="s">
        <v>227</v>
      </c>
      <c r="D215" s="2" t="s">
        <v>227</v>
      </c>
      <c r="E215" s="2" t="s">
        <v>30</v>
      </c>
      <c r="F215" s="38">
        <v>7</v>
      </c>
      <c r="G215" s="38">
        <v>325</v>
      </c>
      <c r="H215" s="40">
        <v>32795</v>
      </c>
      <c r="I215" s="29">
        <v>4</v>
      </c>
      <c r="J215" s="29" t="s">
        <v>15</v>
      </c>
      <c r="K215" s="29" t="s">
        <v>14</v>
      </c>
      <c r="L215" s="29" t="s">
        <v>14</v>
      </c>
      <c r="M215" s="34">
        <v>219</v>
      </c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</row>
    <row r="216" spans="1:27" ht="14.4" x14ac:dyDescent="0.3">
      <c r="A216" s="29">
        <v>2646</v>
      </c>
      <c r="B216" s="2" t="s">
        <v>199</v>
      </c>
      <c r="C216" s="2" t="s">
        <v>23</v>
      </c>
      <c r="D216" s="2" t="s">
        <v>22</v>
      </c>
      <c r="E216" s="2" t="s">
        <v>24</v>
      </c>
      <c r="F216" s="38">
        <v>4</v>
      </c>
      <c r="G216" s="38">
        <v>319</v>
      </c>
      <c r="H216" s="39">
        <v>29757</v>
      </c>
      <c r="I216" s="29">
        <v>2</v>
      </c>
      <c r="J216" s="29" t="s">
        <v>14</v>
      </c>
      <c r="K216" s="29" t="s">
        <v>15</v>
      </c>
      <c r="L216" s="29" t="s">
        <v>15</v>
      </c>
      <c r="M216" s="34">
        <v>197</v>
      </c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</row>
    <row r="217" spans="1:27" ht="14.4" x14ac:dyDescent="0.3">
      <c r="A217" s="29">
        <v>3906</v>
      </c>
      <c r="B217" s="2" t="s">
        <v>246</v>
      </c>
      <c r="C217" s="2" t="s">
        <v>167</v>
      </c>
      <c r="D217" s="2" t="s">
        <v>455</v>
      </c>
      <c r="E217" s="2" t="s">
        <v>21</v>
      </c>
      <c r="F217" s="38">
        <v>2</v>
      </c>
      <c r="G217" s="38">
        <v>318</v>
      </c>
      <c r="H217" s="39">
        <v>27931</v>
      </c>
      <c r="I217" s="29">
        <v>3</v>
      </c>
      <c r="J217" s="29" t="s">
        <v>15</v>
      </c>
      <c r="K217" s="29" t="s">
        <v>14</v>
      </c>
      <c r="L217" s="29" t="s">
        <v>15</v>
      </c>
      <c r="M217" s="34">
        <v>235</v>
      </c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</row>
    <row r="218" spans="1:27" ht="14.4" x14ac:dyDescent="0.3">
      <c r="A218" s="29">
        <v>3685</v>
      </c>
      <c r="B218" s="2" t="s">
        <v>290</v>
      </c>
      <c r="C218" s="2" t="s">
        <v>23</v>
      </c>
      <c r="D218" s="2" t="s">
        <v>22</v>
      </c>
      <c r="E218" s="2" t="s">
        <v>24</v>
      </c>
      <c r="F218" s="38">
        <v>7</v>
      </c>
      <c r="G218" s="38">
        <v>317</v>
      </c>
      <c r="H218" s="39">
        <v>25825</v>
      </c>
      <c r="I218" s="29">
        <v>9</v>
      </c>
      <c r="J218" s="29" t="s">
        <v>15</v>
      </c>
      <c r="K218" s="29" t="s">
        <v>15</v>
      </c>
      <c r="L218" s="29" t="s">
        <v>14</v>
      </c>
      <c r="M218" s="34">
        <v>275</v>
      </c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</row>
    <row r="219" spans="1:27" ht="14.4" x14ac:dyDescent="0.3">
      <c r="A219" s="29">
        <v>2496</v>
      </c>
      <c r="B219" s="2" t="s">
        <v>293</v>
      </c>
      <c r="C219" s="2" t="s">
        <v>84</v>
      </c>
      <c r="D219" s="2" t="s">
        <v>83</v>
      </c>
      <c r="E219" s="2" t="s">
        <v>21</v>
      </c>
      <c r="F219" s="38">
        <v>9</v>
      </c>
      <c r="G219" s="38">
        <v>314</v>
      </c>
      <c r="H219" s="39">
        <v>31141</v>
      </c>
      <c r="I219" s="29">
        <v>4</v>
      </c>
      <c r="J219" s="29" t="s">
        <v>15</v>
      </c>
      <c r="K219" s="29" t="s">
        <v>15</v>
      </c>
      <c r="L219" s="29" t="s">
        <v>14</v>
      </c>
      <c r="M219" s="34">
        <v>278</v>
      </c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</row>
    <row r="220" spans="1:27" ht="14.4" x14ac:dyDescent="0.3">
      <c r="A220" s="29">
        <v>2793</v>
      </c>
      <c r="B220" s="2" t="s">
        <v>47</v>
      </c>
      <c r="C220" s="2" t="s">
        <v>48</v>
      </c>
      <c r="D220" s="2" t="s">
        <v>48</v>
      </c>
      <c r="E220" s="2" t="s">
        <v>27</v>
      </c>
      <c r="F220" s="38">
        <v>13</v>
      </c>
      <c r="G220" s="38">
        <v>313</v>
      </c>
      <c r="H220" s="39">
        <v>23450</v>
      </c>
      <c r="I220" s="29">
        <v>2</v>
      </c>
      <c r="J220" s="29" t="s">
        <v>14</v>
      </c>
      <c r="K220" s="29" t="s">
        <v>14</v>
      </c>
      <c r="L220" s="29" t="s">
        <v>14</v>
      </c>
      <c r="M220" s="34">
        <v>13</v>
      </c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</row>
    <row r="221" spans="1:27" ht="14.4" x14ac:dyDescent="0.3">
      <c r="A221" s="29">
        <v>3394</v>
      </c>
      <c r="B221" s="2" t="s">
        <v>96</v>
      </c>
      <c r="C221" s="2" t="s">
        <v>97</v>
      </c>
      <c r="D221" s="2" t="s">
        <v>96</v>
      </c>
      <c r="E221" s="2" t="s">
        <v>13</v>
      </c>
      <c r="F221" s="38">
        <v>14</v>
      </c>
      <c r="G221" s="38">
        <v>312</v>
      </c>
      <c r="H221" s="39">
        <v>31836</v>
      </c>
      <c r="I221" s="29">
        <v>1</v>
      </c>
      <c r="J221" s="29" t="s">
        <v>14</v>
      </c>
      <c r="K221" s="29" t="s">
        <v>14</v>
      </c>
      <c r="L221" s="29" t="s">
        <v>14</v>
      </c>
      <c r="M221" s="34">
        <v>35</v>
      </c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</row>
    <row r="222" spans="1:27" ht="14.4" x14ac:dyDescent="0.3">
      <c r="A222" s="29">
        <v>3048</v>
      </c>
      <c r="B222" s="2" t="s">
        <v>58</v>
      </c>
      <c r="C222" s="2" t="s">
        <v>59</v>
      </c>
      <c r="D222" s="2" t="s">
        <v>58</v>
      </c>
      <c r="E222" s="2" t="s">
        <v>36</v>
      </c>
      <c r="F222" s="38">
        <v>8</v>
      </c>
      <c r="G222" s="38">
        <v>312</v>
      </c>
      <c r="H222" s="40">
        <v>24100</v>
      </c>
      <c r="I222" s="29">
        <v>6</v>
      </c>
      <c r="J222" s="29" t="s">
        <v>14</v>
      </c>
      <c r="K222" s="29" t="s">
        <v>15</v>
      </c>
      <c r="L222" s="29" t="s">
        <v>14</v>
      </c>
      <c r="M222" s="34">
        <v>80</v>
      </c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</row>
    <row r="223" spans="1:27" ht="14.4" x14ac:dyDescent="0.3">
      <c r="A223" s="29">
        <v>3433</v>
      </c>
      <c r="B223" s="2" t="s">
        <v>16</v>
      </c>
      <c r="C223" s="2" t="s">
        <v>17</v>
      </c>
      <c r="D223" s="2" t="s">
        <v>16</v>
      </c>
      <c r="E223" s="2" t="s">
        <v>18</v>
      </c>
      <c r="F223" s="38">
        <v>3</v>
      </c>
      <c r="G223" s="38">
        <v>311</v>
      </c>
      <c r="H223" s="39">
        <v>25674</v>
      </c>
      <c r="I223" s="29">
        <v>9</v>
      </c>
      <c r="J223" s="29" t="s">
        <v>14</v>
      </c>
      <c r="K223" s="29" t="s">
        <v>14</v>
      </c>
      <c r="L223" s="29" t="s">
        <v>15</v>
      </c>
      <c r="M223" s="34">
        <v>140</v>
      </c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</row>
    <row r="224" spans="1:27" ht="14.4" x14ac:dyDescent="0.3">
      <c r="A224" s="29">
        <v>5122</v>
      </c>
      <c r="B224" s="2" t="s">
        <v>266</v>
      </c>
      <c r="C224" s="2" t="s">
        <v>244</v>
      </c>
      <c r="D224" s="2" t="s">
        <v>457</v>
      </c>
      <c r="E224" s="2" t="s">
        <v>64</v>
      </c>
      <c r="F224" s="38">
        <v>9</v>
      </c>
      <c r="G224" s="38">
        <v>308</v>
      </c>
      <c r="H224" s="39">
        <v>28756</v>
      </c>
      <c r="I224" s="29">
        <v>1</v>
      </c>
      <c r="J224" s="29" t="s">
        <v>15</v>
      </c>
      <c r="K224" s="29" t="s">
        <v>14</v>
      </c>
      <c r="L224" s="29" t="s">
        <v>14</v>
      </c>
      <c r="M224" s="34">
        <v>254</v>
      </c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</row>
    <row r="225" spans="1:27" ht="14.4" x14ac:dyDescent="0.3">
      <c r="A225" s="29">
        <v>3575</v>
      </c>
      <c r="B225" s="2" t="s">
        <v>143</v>
      </c>
      <c r="C225" s="2" t="s">
        <v>20</v>
      </c>
      <c r="D225" s="2" t="s">
        <v>19</v>
      </c>
      <c r="E225" s="2" t="s">
        <v>21</v>
      </c>
      <c r="F225" s="38">
        <v>4</v>
      </c>
      <c r="G225" s="38">
        <v>307</v>
      </c>
      <c r="H225" s="39">
        <v>30505</v>
      </c>
      <c r="I225" s="29">
        <v>9</v>
      </c>
      <c r="J225" s="29" t="s">
        <v>14</v>
      </c>
      <c r="K225" s="29" t="s">
        <v>14</v>
      </c>
      <c r="L225" s="29" t="s">
        <v>14</v>
      </c>
      <c r="M225" s="34">
        <v>59</v>
      </c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</row>
    <row r="226" spans="1:27" ht="14.4" x14ac:dyDescent="0.3">
      <c r="A226" s="29">
        <v>3472</v>
      </c>
      <c r="B226" s="2" t="s">
        <v>229</v>
      </c>
      <c r="C226" s="2" t="s">
        <v>230</v>
      </c>
      <c r="D226" s="2" t="s">
        <v>230</v>
      </c>
      <c r="E226" s="2" t="s">
        <v>93</v>
      </c>
      <c r="F226" s="38">
        <v>11</v>
      </c>
      <c r="G226" s="38">
        <v>306</v>
      </c>
      <c r="H226" s="39">
        <v>27464</v>
      </c>
      <c r="I226" s="29">
        <v>1</v>
      </c>
      <c r="J226" s="29" t="s">
        <v>15</v>
      </c>
      <c r="K226" s="29" t="s">
        <v>14</v>
      </c>
      <c r="L226" s="29" t="s">
        <v>15</v>
      </c>
      <c r="M226" s="34">
        <v>221</v>
      </c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</row>
    <row r="227" spans="1:27" ht="14.4" x14ac:dyDescent="0.3">
      <c r="A227" s="29">
        <v>4333</v>
      </c>
      <c r="B227" s="2" t="s">
        <v>320</v>
      </c>
      <c r="C227" s="2" t="s">
        <v>321</v>
      </c>
      <c r="D227" s="2" t="s">
        <v>321</v>
      </c>
      <c r="E227" s="2" t="s">
        <v>64</v>
      </c>
      <c r="F227" s="38">
        <v>14</v>
      </c>
      <c r="G227" s="38">
        <v>295</v>
      </c>
      <c r="H227" s="39">
        <v>32937</v>
      </c>
      <c r="I227" s="29">
        <v>7</v>
      </c>
      <c r="J227" s="29" t="s">
        <v>14</v>
      </c>
      <c r="K227" s="29" t="s">
        <v>14</v>
      </c>
      <c r="L227" s="29" t="s">
        <v>15</v>
      </c>
      <c r="M227" s="34">
        <v>300</v>
      </c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</row>
    <row r="228" spans="1:27" ht="14.4" x14ac:dyDescent="0.3">
      <c r="A228" s="29">
        <v>4735</v>
      </c>
      <c r="B228" s="2" t="s">
        <v>253</v>
      </c>
      <c r="C228" s="2" t="s">
        <v>70</v>
      </c>
      <c r="D228" s="2" t="s">
        <v>69</v>
      </c>
      <c r="E228" s="2" t="s">
        <v>71</v>
      </c>
      <c r="F228" s="38">
        <v>13</v>
      </c>
      <c r="G228" s="38">
        <v>294</v>
      </c>
      <c r="H228" s="39">
        <v>23949</v>
      </c>
      <c r="I228" s="29">
        <v>7</v>
      </c>
      <c r="J228" s="29" t="s">
        <v>14</v>
      </c>
      <c r="K228" s="29" t="s">
        <v>14</v>
      </c>
      <c r="L228" s="29" t="s">
        <v>15</v>
      </c>
      <c r="M228" s="34">
        <v>241</v>
      </c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</row>
    <row r="229" spans="1:27" ht="14.4" x14ac:dyDescent="0.3">
      <c r="A229" s="29">
        <v>5025</v>
      </c>
      <c r="B229" s="2" t="s">
        <v>166</v>
      </c>
      <c r="C229" s="2" t="s">
        <v>167</v>
      </c>
      <c r="D229" s="2" t="s">
        <v>455</v>
      </c>
      <c r="E229" s="2" t="s">
        <v>21</v>
      </c>
      <c r="F229" s="38">
        <v>9</v>
      </c>
      <c r="G229" s="38">
        <v>287</v>
      </c>
      <c r="H229" s="40">
        <v>28839</v>
      </c>
      <c r="I229" s="29">
        <v>7</v>
      </c>
      <c r="J229" s="29" t="s">
        <v>14</v>
      </c>
      <c r="K229" s="29" t="s">
        <v>14</v>
      </c>
      <c r="L229" s="29" t="s">
        <v>15</v>
      </c>
      <c r="M229" s="34">
        <v>172</v>
      </c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</row>
    <row r="230" spans="1:27" ht="14.4" x14ac:dyDescent="0.3">
      <c r="A230" s="29">
        <v>3753</v>
      </c>
      <c r="B230" s="2" t="s">
        <v>16</v>
      </c>
      <c r="C230" s="2" t="s">
        <v>17</v>
      </c>
      <c r="D230" s="2" t="s">
        <v>16</v>
      </c>
      <c r="E230" s="2" t="s">
        <v>18</v>
      </c>
      <c r="F230" s="38">
        <v>5</v>
      </c>
      <c r="G230" s="38">
        <v>275</v>
      </c>
      <c r="H230" s="39">
        <v>25274</v>
      </c>
      <c r="I230" s="29">
        <v>8</v>
      </c>
      <c r="J230" s="29" t="s">
        <v>15</v>
      </c>
      <c r="K230" s="29" t="s">
        <v>14</v>
      </c>
      <c r="L230" s="29" t="s">
        <v>14</v>
      </c>
      <c r="M230" s="34">
        <v>118</v>
      </c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</row>
    <row r="231" spans="1:27" ht="14.4" x14ac:dyDescent="0.3">
      <c r="A231" s="29">
        <v>4834</v>
      </c>
      <c r="B231" s="2" t="s">
        <v>280</v>
      </c>
      <c r="C231" s="2" t="s">
        <v>281</v>
      </c>
      <c r="D231" s="2" t="s">
        <v>281</v>
      </c>
      <c r="E231" s="2" t="s">
        <v>44</v>
      </c>
      <c r="F231" s="38">
        <v>8</v>
      </c>
      <c r="G231" s="38">
        <v>274</v>
      </c>
      <c r="H231" s="39">
        <v>29561</v>
      </c>
      <c r="I231" s="29">
        <v>1</v>
      </c>
      <c r="J231" s="29" t="s">
        <v>15</v>
      </c>
      <c r="K231" s="29" t="s">
        <v>14</v>
      </c>
      <c r="L231" s="29" t="s">
        <v>14</v>
      </c>
      <c r="M231" s="34">
        <v>267</v>
      </c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</row>
    <row r="232" spans="1:27" ht="14.4" x14ac:dyDescent="0.3">
      <c r="A232" s="29">
        <v>3358</v>
      </c>
      <c r="B232" s="2" t="s">
        <v>269</v>
      </c>
      <c r="C232" s="2" t="s">
        <v>104</v>
      </c>
      <c r="D232" s="2" t="s">
        <v>104</v>
      </c>
      <c r="E232" s="2" t="s">
        <v>105</v>
      </c>
      <c r="F232" s="38">
        <v>2</v>
      </c>
      <c r="G232" s="38">
        <v>272</v>
      </c>
      <c r="H232" s="40">
        <v>20787</v>
      </c>
      <c r="I232" s="29">
        <v>6</v>
      </c>
      <c r="J232" s="29" t="s">
        <v>15</v>
      </c>
      <c r="K232" s="29" t="s">
        <v>14</v>
      </c>
      <c r="L232" s="29" t="s">
        <v>15</v>
      </c>
      <c r="M232" s="34">
        <v>257</v>
      </c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</row>
    <row r="233" spans="1:27" ht="14.4" x14ac:dyDescent="0.3">
      <c r="A233" s="29">
        <v>3011</v>
      </c>
      <c r="B233" s="2" t="s">
        <v>149</v>
      </c>
      <c r="C233" s="2" t="s">
        <v>17</v>
      </c>
      <c r="D233" s="2" t="s">
        <v>16</v>
      </c>
      <c r="E233" s="2" t="s">
        <v>18</v>
      </c>
      <c r="F233" s="38">
        <v>15</v>
      </c>
      <c r="G233" s="38">
        <v>267</v>
      </c>
      <c r="H233" s="40">
        <v>26225</v>
      </c>
      <c r="I233" s="29">
        <v>3</v>
      </c>
      <c r="J233" s="29" t="s">
        <v>14</v>
      </c>
      <c r="K233" s="29" t="s">
        <v>15</v>
      </c>
      <c r="L233" s="29" t="s">
        <v>14</v>
      </c>
      <c r="M233" s="34">
        <v>114</v>
      </c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</row>
    <row r="234" spans="1:27" ht="14.4" x14ac:dyDescent="0.3">
      <c r="A234" s="29">
        <v>4094</v>
      </c>
      <c r="B234" s="2" t="s">
        <v>19</v>
      </c>
      <c r="C234" s="2" t="s">
        <v>20</v>
      </c>
      <c r="D234" s="2" t="s">
        <v>19</v>
      </c>
      <c r="E234" s="2" t="s">
        <v>21</v>
      </c>
      <c r="F234" s="38">
        <v>2</v>
      </c>
      <c r="G234" s="38">
        <v>263</v>
      </c>
      <c r="H234" s="39">
        <v>28539</v>
      </c>
      <c r="I234" s="29">
        <v>4</v>
      </c>
      <c r="J234" s="29" t="s">
        <v>14</v>
      </c>
      <c r="K234" s="29" t="s">
        <v>14</v>
      </c>
      <c r="L234" s="29" t="s">
        <v>15</v>
      </c>
      <c r="M234" s="34">
        <v>131</v>
      </c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</row>
    <row r="235" spans="1:27" ht="14.4" x14ac:dyDescent="0.3">
      <c r="A235" s="29">
        <v>2523</v>
      </c>
      <c r="B235" s="2" t="s">
        <v>16</v>
      </c>
      <c r="C235" s="2" t="s">
        <v>17</v>
      </c>
      <c r="D235" s="2" t="s">
        <v>16</v>
      </c>
      <c r="E235" s="2" t="s">
        <v>18</v>
      </c>
      <c r="F235" s="38">
        <v>11</v>
      </c>
      <c r="G235" s="38">
        <v>260</v>
      </c>
      <c r="H235" s="39">
        <v>33288</v>
      </c>
      <c r="I235" s="29">
        <v>8</v>
      </c>
      <c r="J235" s="29" t="s">
        <v>15</v>
      </c>
      <c r="K235" s="29" t="s">
        <v>15</v>
      </c>
      <c r="L235" s="29" t="s">
        <v>14</v>
      </c>
      <c r="M235" s="34">
        <v>151</v>
      </c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</row>
    <row r="236" spans="1:27" ht="14.4" x14ac:dyDescent="0.3">
      <c r="A236" s="29">
        <v>3936</v>
      </c>
      <c r="B236" s="2" t="s">
        <v>270</v>
      </c>
      <c r="C236" s="2" t="s">
        <v>20</v>
      </c>
      <c r="D236" s="2" t="s">
        <v>19</v>
      </c>
      <c r="E236" s="2" t="s">
        <v>21</v>
      </c>
      <c r="F236" s="38">
        <v>14</v>
      </c>
      <c r="G236" s="38">
        <v>245</v>
      </c>
      <c r="H236" s="39">
        <v>34810</v>
      </c>
      <c r="I236" s="29">
        <v>8</v>
      </c>
      <c r="J236" s="29" t="s">
        <v>15</v>
      </c>
      <c r="K236" s="29" t="s">
        <v>14</v>
      </c>
      <c r="L236" s="29" t="s">
        <v>15</v>
      </c>
      <c r="M236" s="34">
        <v>258</v>
      </c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</row>
    <row r="237" spans="1:27" ht="14.4" x14ac:dyDescent="0.3">
      <c r="A237" s="29">
        <v>2731</v>
      </c>
      <c r="B237" s="2" t="s">
        <v>317</v>
      </c>
      <c r="C237" s="2" t="s">
        <v>318</v>
      </c>
      <c r="D237" s="2" t="s">
        <v>318</v>
      </c>
      <c r="E237" s="2" t="s">
        <v>18</v>
      </c>
      <c r="F237" s="38">
        <v>4</v>
      </c>
      <c r="G237" s="38">
        <v>245</v>
      </c>
      <c r="H237" s="39">
        <v>34600</v>
      </c>
      <c r="I237" s="29">
        <v>4</v>
      </c>
      <c r="J237" s="29" t="s">
        <v>14</v>
      </c>
      <c r="K237" s="29" t="s">
        <v>15</v>
      </c>
      <c r="L237" s="29" t="s">
        <v>14</v>
      </c>
      <c r="M237" s="34">
        <v>298</v>
      </c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</row>
    <row r="238" spans="1:27" ht="14.4" x14ac:dyDescent="0.3">
      <c r="A238" s="29">
        <v>5328</v>
      </c>
      <c r="B238" s="2" t="s">
        <v>34</v>
      </c>
      <c r="C238" s="2" t="s">
        <v>35</v>
      </c>
      <c r="D238" s="2" t="s">
        <v>35</v>
      </c>
      <c r="E238" s="2" t="s">
        <v>36</v>
      </c>
      <c r="F238" s="38">
        <v>8</v>
      </c>
      <c r="G238" s="38">
        <v>242</v>
      </c>
      <c r="H238" s="39">
        <v>31533</v>
      </c>
      <c r="I238" s="29">
        <v>5</v>
      </c>
      <c r="J238" s="29" t="s">
        <v>14</v>
      </c>
      <c r="K238" s="29" t="s">
        <v>14</v>
      </c>
      <c r="L238" s="29" t="s">
        <v>14</v>
      </c>
      <c r="M238" s="34">
        <v>97</v>
      </c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</row>
    <row r="239" spans="1:27" ht="14.4" x14ac:dyDescent="0.3">
      <c r="A239" s="29">
        <v>3883</v>
      </c>
      <c r="B239" s="2" t="s">
        <v>171</v>
      </c>
      <c r="C239" s="2" t="s">
        <v>172</v>
      </c>
      <c r="D239" s="2" t="s">
        <v>172</v>
      </c>
      <c r="E239" s="2" t="s">
        <v>118</v>
      </c>
      <c r="F239" s="38">
        <v>14</v>
      </c>
      <c r="G239" s="38">
        <v>240</v>
      </c>
      <c r="H239" s="39">
        <v>21799</v>
      </c>
      <c r="I239" s="29">
        <v>7</v>
      </c>
      <c r="J239" s="29" t="s">
        <v>14</v>
      </c>
      <c r="K239" s="29" t="s">
        <v>15</v>
      </c>
      <c r="L239" s="29" t="s">
        <v>14</v>
      </c>
      <c r="M239" s="34">
        <v>175</v>
      </c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</row>
    <row r="240" spans="1:27" ht="14.4" x14ac:dyDescent="0.3">
      <c r="A240" s="29">
        <v>4398</v>
      </c>
      <c r="B240" s="2" t="s">
        <v>150</v>
      </c>
      <c r="C240" s="2" t="s">
        <v>151</v>
      </c>
      <c r="D240" s="2" t="s">
        <v>151</v>
      </c>
      <c r="E240" s="2" t="s">
        <v>36</v>
      </c>
      <c r="F240" s="38">
        <v>7</v>
      </c>
      <c r="G240" s="38">
        <v>236</v>
      </c>
      <c r="H240" s="39">
        <v>23394</v>
      </c>
      <c r="I240" s="29">
        <v>10</v>
      </c>
      <c r="J240" s="29" t="s">
        <v>14</v>
      </c>
      <c r="K240" s="29" t="s">
        <v>15</v>
      </c>
      <c r="L240" s="29" t="s">
        <v>15</v>
      </c>
      <c r="M240" s="34">
        <v>161</v>
      </c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</row>
    <row r="241" spans="1:27" ht="14.4" x14ac:dyDescent="0.3">
      <c r="A241" s="29">
        <v>3582</v>
      </c>
      <c r="B241" s="2" t="s">
        <v>16</v>
      </c>
      <c r="C241" s="2" t="s">
        <v>17</v>
      </c>
      <c r="D241" s="2" t="s">
        <v>16</v>
      </c>
      <c r="E241" s="2" t="s">
        <v>18</v>
      </c>
      <c r="F241" s="38">
        <v>12</v>
      </c>
      <c r="G241" s="38">
        <v>235</v>
      </c>
      <c r="H241" s="39">
        <v>32039</v>
      </c>
      <c r="I241" s="29">
        <v>5</v>
      </c>
      <c r="J241" s="29" t="s">
        <v>15</v>
      </c>
      <c r="K241" s="29" t="s">
        <v>14</v>
      </c>
      <c r="L241" s="29" t="s">
        <v>14</v>
      </c>
      <c r="M241" s="34">
        <v>154</v>
      </c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</row>
    <row r="242" spans="1:27" ht="14.4" x14ac:dyDescent="0.3">
      <c r="A242" s="29">
        <v>3676</v>
      </c>
      <c r="B242" s="2" t="s">
        <v>174</v>
      </c>
      <c r="C242" s="2" t="s">
        <v>175</v>
      </c>
      <c r="D242" s="2" t="s">
        <v>175</v>
      </c>
      <c r="E242" s="2" t="s">
        <v>176</v>
      </c>
      <c r="F242" s="38">
        <v>13</v>
      </c>
      <c r="G242" s="38">
        <v>232</v>
      </c>
      <c r="H242" s="39">
        <v>20520</v>
      </c>
      <c r="I242" s="29">
        <v>9</v>
      </c>
      <c r="J242" s="29" t="s">
        <v>14</v>
      </c>
      <c r="K242" s="29" t="s">
        <v>14</v>
      </c>
      <c r="L242" s="29" t="s">
        <v>14</v>
      </c>
      <c r="M242" s="34">
        <v>177</v>
      </c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</row>
    <row r="243" spans="1:27" ht="14.4" x14ac:dyDescent="0.3">
      <c r="A243" s="29">
        <v>5136</v>
      </c>
      <c r="B243" s="2" t="s">
        <v>259</v>
      </c>
      <c r="C243" s="2" t="s">
        <v>236</v>
      </c>
      <c r="D243" s="2" t="s">
        <v>456</v>
      </c>
      <c r="E243" s="2" t="s">
        <v>27</v>
      </c>
      <c r="F243" s="38">
        <v>7</v>
      </c>
      <c r="G243" s="38">
        <v>226</v>
      </c>
      <c r="H243" s="39">
        <v>23802</v>
      </c>
      <c r="I243" s="29">
        <v>7</v>
      </c>
      <c r="J243" s="29" t="s">
        <v>15</v>
      </c>
      <c r="K243" s="29" t="s">
        <v>14</v>
      </c>
      <c r="L243" s="29" t="s">
        <v>15</v>
      </c>
      <c r="M243" s="34">
        <v>247</v>
      </c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</row>
    <row r="244" spans="1:27" ht="14.4" x14ac:dyDescent="0.3">
      <c r="A244" s="29">
        <v>5325</v>
      </c>
      <c r="B244" s="2" t="s">
        <v>248</v>
      </c>
      <c r="C244" s="2" t="s">
        <v>20</v>
      </c>
      <c r="D244" s="2" t="s">
        <v>19</v>
      </c>
      <c r="E244" s="2" t="s">
        <v>21</v>
      </c>
      <c r="F244" s="38">
        <v>15</v>
      </c>
      <c r="G244" s="38">
        <v>208</v>
      </c>
      <c r="H244" s="39">
        <v>21343</v>
      </c>
      <c r="I244" s="29">
        <v>6</v>
      </c>
      <c r="J244" s="29" t="s">
        <v>14</v>
      </c>
      <c r="K244" s="29" t="s">
        <v>14</v>
      </c>
      <c r="L244" s="29" t="s">
        <v>14</v>
      </c>
      <c r="M244" s="34">
        <v>237</v>
      </c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</row>
    <row r="245" spans="1:27" ht="14.4" x14ac:dyDescent="0.3">
      <c r="A245" s="29">
        <v>4159</v>
      </c>
      <c r="B245" s="2" t="s">
        <v>62</v>
      </c>
      <c r="C245" s="2" t="s">
        <v>63</v>
      </c>
      <c r="D245" s="2" t="s">
        <v>62</v>
      </c>
      <c r="E245" s="2" t="s">
        <v>64</v>
      </c>
      <c r="F245" s="38">
        <v>1</v>
      </c>
      <c r="G245" s="38">
        <v>196</v>
      </c>
      <c r="H245" s="39">
        <v>28252</v>
      </c>
      <c r="I245" s="29">
        <v>7</v>
      </c>
      <c r="J245" s="29" t="s">
        <v>15</v>
      </c>
      <c r="K245" s="29" t="s">
        <v>14</v>
      </c>
      <c r="L245" s="29" t="s">
        <v>15</v>
      </c>
      <c r="M245" s="34">
        <v>20</v>
      </c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</row>
    <row r="246" spans="1:27" ht="14.4" x14ac:dyDescent="0.3">
      <c r="A246" s="29">
        <v>5379</v>
      </c>
      <c r="B246" s="2" t="s">
        <v>232</v>
      </c>
      <c r="C246" s="2" t="s">
        <v>43</v>
      </c>
      <c r="D246" s="2" t="s">
        <v>42</v>
      </c>
      <c r="E246" s="2" t="s">
        <v>44</v>
      </c>
      <c r="F246" s="38">
        <v>13</v>
      </c>
      <c r="G246" s="38">
        <v>195</v>
      </c>
      <c r="H246" s="40">
        <v>27713</v>
      </c>
      <c r="I246" s="29">
        <v>5</v>
      </c>
      <c r="J246" s="29" t="s">
        <v>14</v>
      </c>
      <c r="K246" s="29" t="s">
        <v>15</v>
      </c>
      <c r="L246" s="29" t="s">
        <v>15</v>
      </c>
      <c r="M246" s="34">
        <v>223</v>
      </c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</row>
    <row r="247" spans="1:27" ht="14.4" x14ac:dyDescent="0.3">
      <c r="A247" s="29">
        <v>5443</v>
      </c>
      <c r="B247" s="2" t="s">
        <v>285</v>
      </c>
      <c r="C247" s="2" t="s">
        <v>286</v>
      </c>
      <c r="D247" s="2" t="s">
        <v>286</v>
      </c>
      <c r="E247" s="2" t="s">
        <v>78</v>
      </c>
      <c r="F247" s="38">
        <v>9</v>
      </c>
      <c r="G247" s="38">
        <v>190</v>
      </c>
      <c r="H247" s="39">
        <v>29642</v>
      </c>
      <c r="I247" s="29">
        <v>3</v>
      </c>
      <c r="J247" s="29" t="s">
        <v>14</v>
      </c>
      <c r="K247" s="29" t="s">
        <v>15</v>
      </c>
      <c r="L247" s="29" t="s">
        <v>14</v>
      </c>
      <c r="M247" s="34">
        <v>271</v>
      </c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</row>
    <row r="248" spans="1:27" ht="14.4" x14ac:dyDescent="0.3">
      <c r="A248" s="29">
        <v>5131</v>
      </c>
      <c r="B248" s="2" t="s">
        <v>161</v>
      </c>
      <c r="C248" s="2" t="s">
        <v>12</v>
      </c>
      <c r="D248" s="2" t="s">
        <v>11</v>
      </c>
      <c r="E248" s="2" t="s">
        <v>13</v>
      </c>
      <c r="F248" s="38">
        <v>12</v>
      </c>
      <c r="G248" s="38">
        <v>184</v>
      </c>
      <c r="H248" s="39">
        <v>20337</v>
      </c>
      <c r="I248" s="29">
        <v>2</v>
      </c>
      <c r="J248" s="29" t="s">
        <v>14</v>
      </c>
      <c r="K248" s="29" t="s">
        <v>14</v>
      </c>
      <c r="L248" s="29" t="s">
        <v>14</v>
      </c>
      <c r="M248" s="34">
        <v>169</v>
      </c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</row>
    <row r="249" spans="1:27" ht="14.4" x14ac:dyDescent="0.3">
      <c r="A249" s="29">
        <v>5516</v>
      </c>
      <c r="B249" s="2" t="s">
        <v>123</v>
      </c>
      <c r="C249" s="2" t="s">
        <v>124</v>
      </c>
      <c r="D249" s="2" t="s">
        <v>124</v>
      </c>
      <c r="E249" s="2" t="s">
        <v>53</v>
      </c>
      <c r="F249" s="38">
        <v>14</v>
      </c>
      <c r="G249" s="38">
        <v>183</v>
      </c>
      <c r="H249" s="39">
        <v>21000</v>
      </c>
      <c r="I249" s="29">
        <v>3</v>
      </c>
      <c r="J249" s="29" t="s">
        <v>15</v>
      </c>
      <c r="K249" s="29" t="s">
        <v>15</v>
      </c>
      <c r="L249" s="29" t="s">
        <v>14</v>
      </c>
      <c r="M249" s="34">
        <v>48</v>
      </c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</row>
    <row r="250" spans="1:27" ht="14.4" x14ac:dyDescent="0.3">
      <c r="A250" s="29">
        <v>3910</v>
      </c>
      <c r="B250" s="2" t="s">
        <v>209</v>
      </c>
      <c r="C250" s="2" t="s">
        <v>170</v>
      </c>
      <c r="D250" s="2" t="s">
        <v>452</v>
      </c>
      <c r="E250" s="2" t="s">
        <v>27</v>
      </c>
      <c r="F250" s="38">
        <v>12</v>
      </c>
      <c r="G250" s="38">
        <v>167</v>
      </c>
      <c r="H250" s="39">
        <v>32186</v>
      </c>
      <c r="I250" s="29">
        <v>1</v>
      </c>
      <c r="J250" s="29" t="s">
        <v>15</v>
      </c>
      <c r="K250" s="29" t="s">
        <v>14</v>
      </c>
      <c r="L250" s="29" t="s">
        <v>14</v>
      </c>
      <c r="M250" s="34">
        <v>205</v>
      </c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</row>
    <row r="251" spans="1:27" ht="14.4" x14ac:dyDescent="0.3">
      <c r="A251" s="29">
        <v>3067</v>
      </c>
      <c r="B251" s="2" t="s">
        <v>56</v>
      </c>
      <c r="C251" s="2" t="s">
        <v>57</v>
      </c>
      <c r="D251" s="2" t="s">
        <v>56</v>
      </c>
      <c r="E251" s="2" t="s">
        <v>39</v>
      </c>
      <c r="F251" s="38">
        <v>14</v>
      </c>
      <c r="G251" s="38">
        <v>164</v>
      </c>
      <c r="H251" s="39">
        <v>34484</v>
      </c>
      <c r="I251" s="29">
        <v>10</v>
      </c>
      <c r="J251" s="29" t="s">
        <v>14</v>
      </c>
      <c r="K251" s="29" t="s">
        <v>15</v>
      </c>
      <c r="L251" s="29" t="s">
        <v>14</v>
      </c>
      <c r="M251" s="34">
        <v>79</v>
      </c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</row>
    <row r="252" spans="1:27" ht="14.4" x14ac:dyDescent="0.3">
      <c r="A252" s="29">
        <v>4992</v>
      </c>
      <c r="B252" s="2" t="s">
        <v>19</v>
      </c>
      <c r="C252" s="2" t="s">
        <v>20</v>
      </c>
      <c r="D252" s="2" t="s">
        <v>19</v>
      </c>
      <c r="E252" s="2" t="s">
        <v>21</v>
      </c>
      <c r="F252" s="38">
        <v>10</v>
      </c>
      <c r="G252" s="38">
        <v>160</v>
      </c>
      <c r="H252" s="39">
        <v>25834</v>
      </c>
      <c r="I252" s="29">
        <v>4</v>
      </c>
      <c r="J252" s="29" t="s">
        <v>15</v>
      </c>
      <c r="K252" s="29" t="s">
        <v>15</v>
      </c>
      <c r="L252" s="29" t="s">
        <v>15</v>
      </c>
      <c r="M252" s="34">
        <v>111</v>
      </c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</row>
    <row r="253" spans="1:27" ht="14.4" x14ac:dyDescent="0.3">
      <c r="A253" s="29">
        <v>2469</v>
      </c>
      <c r="B253" s="2" t="s">
        <v>210</v>
      </c>
      <c r="C253" s="2" t="s">
        <v>84</v>
      </c>
      <c r="D253" s="2" t="s">
        <v>83</v>
      </c>
      <c r="E253" s="2" t="s">
        <v>21</v>
      </c>
      <c r="F253" s="38">
        <v>15</v>
      </c>
      <c r="G253" s="38">
        <v>152</v>
      </c>
      <c r="H253" s="39">
        <v>20349</v>
      </c>
      <c r="I253" s="29">
        <v>3</v>
      </c>
      <c r="J253" s="29" t="s">
        <v>15</v>
      </c>
      <c r="K253" s="29" t="s">
        <v>15</v>
      </c>
      <c r="L253" s="29" t="s">
        <v>15</v>
      </c>
      <c r="M253" s="34">
        <v>206</v>
      </c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</row>
    <row r="254" spans="1:27" ht="14.4" x14ac:dyDescent="0.3">
      <c r="A254" s="29">
        <v>3969</v>
      </c>
      <c r="B254" s="2" t="s">
        <v>110</v>
      </c>
      <c r="C254" s="2" t="s">
        <v>111</v>
      </c>
      <c r="D254" s="2" t="s">
        <v>111</v>
      </c>
      <c r="E254" s="2" t="s">
        <v>24</v>
      </c>
      <c r="F254" s="38">
        <v>1</v>
      </c>
      <c r="G254" s="38">
        <v>149</v>
      </c>
      <c r="H254" s="39">
        <v>25385</v>
      </c>
      <c r="I254" s="29">
        <v>3</v>
      </c>
      <c r="J254" s="29" t="s">
        <v>15</v>
      </c>
      <c r="K254" s="29" t="s">
        <v>15</v>
      </c>
      <c r="L254" s="29" t="s">
        <v>15</v>
      </c>
      <c r="M254" s="34">
        <v>42</v>
      </c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</row>
    <row r="255" spans="1:27" ht="14.4" x14ac:dyDescent="0.3">
      <c r="A255" s="29">
        <v>4858</v>
      </c>
      <c r="B255" s="2" t="s">
        <v>296</v>
      </c>
      <c r="C255" s="2" t="s">
        <v>297</v>
      </c>
      <c r="D255" s="2" t="s">
        <v>297</v>
      </c>
      <c r="E255" s="2" t="s">
        <v>53</v>
      </c>
      <c r="F255" s="38">
        <v>7</v>
      </c>
      <c r="G255" s="38">
        <v>149</v>
      </c>
      <c r="H255" s="39">
        <v>28021</v>
      </c>
      <c r="I255" s="29">
        <v>8</v>
      </c>
      <c r="J255" s="29" t="s">
        <v>15</v>
      </c>
      <c r="K255" s="29" t="s">
        <v>14</v>
      </c>
      <c r="L255" s="29" t="s">
        <v>15</v>
      </c>
      <c r="M255" s="34">
        <v>281</v>
      </c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</row>
    <row r="256" spans="1:27" ht="14.4" x14ac:dyDescent="0.3">
      <c r="A256" s="29">
        <v>4455</v>
      </c>
      <c r="B256" s="2" t="s">
        <v>11</v>
      </c>
      <c r="C256" s="2" t="s">
        <v>12</v>
      </c>
      <c r="D256" s="2" t="s">
        <v>11</v>
      </c>
      <c r="E256" s="2" t="s">
        <v>13</v>
      </c>
      <c r="F256" s="38">
        <v>1</v>
      </c>
      <c r="G256" s="38">
        <v>137</v>
      </c>
      <c r="H256" s="40">
        <v>21850</v>
      </c>
      <c r="I256" s="29">
        <v>2</v>
      </c>
      <c r="J256" s="29" t="s">
        <v>14</v>
      </c>
      <c r="K256" s="29" t="s">
        <v>15</v>
      </c>
      <c r="L256" s="29" t="s">
        <v>14</v>
      </c>
      <c r="M256" s="34">
        <v>141</v>
      </c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</row>
    <row r="257" spans="1:27" ht="14.4" x14ac:dyDescent="0.3">
      <c r="A257" s="29">
        <v>4981</v>
      </c>
      <c r="B257" s="2" t="s">
        <v>306</v>
      </c>
      <c r="C257" s="2" t="s">
        <v>236</v>
      </c>
      <c r="D257" s="2" t="s">
        <v>456</v>
      </c>
      <c r="E257" s="2" t="s">
        <v>27</v>
      </c>
      <c r="F257" s="38">
        <v>15</v>
      </c>
      <c r="G257" s="38">
        <v>136</v>
      </c>
      <c r="H257" s="39">
        <v>24661</v>
      </c>
      <c r="I257" s="29">
        <v>8</v>
      </c>
      <c r="J257" s="29" t="s">
        <v>14</v>
      </c>
      <c r="K257" s="29" t="s">
        <v>15</v>
      </c>
      <c r="L257" s="29" t="s">
        <v>14</v>
      </c>
      <c r="M257" s="34">
        <v>289</v>
      </c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</row>
    <row r="258" spans="1:27" ht="14.4" x14ac:dyDescent="0.3">
      <c r="A258" s="29">
        <v>4012</v>
      </c>
      <c r="B258" s="2" t="s">
        <v>205</v>
      </c>
      <c r="C258" s="2" t="s">
        <v>20</v>
      </c>
      <c r="D258" s="2" t="s">
        <v>19</v>
      </c>
      <c r="E258" s="2" t="s">
        <v>21</v>
      </c>
      <c r="F258" s="38">
        <v>2</v>
      </c>
      <c r="G258" s="38">
        <v>130</v>
      </c>
      <c r="H258" s="39">
        <v>22034</v>
      </c>
      <c r="I258" s="29">
        <v>2</v>
      </c>
      <c r="J258" s="29" t="s">
        <v>15</v>
      </c>
      <c r="K258" s="29" t="s">
        <v>15</v>
      </c>
      <c r="L258" s="29" t="s">
        <v>14</v>
      </c>
      <c r="M258" s="34">
        <v>202</v>
      </c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</row>
    <row r="259" spans="1:27" ht="14.4" x14ac:dyDescent="0.3">
      <c r="A259" s="29">
        <v>4046</v>
      </c>
      <c r="B259" s="2" t="s">
        <v>79</v>
      </c>
      <c r="C259" s="2" t="s">
        <v>80</v>
      </c>
      <c r="D259" s="2" t="s">
        <v>80</v>
      </c>
      <c r="E259" s="2" t="s">
        <v>39</v>
      </c>
      <c r="F259" s="38">
        <v>1</v>
      </c>
      <c r="G259" s="38">
        <v>129</v>
      </c>
      <c r="H259" s="39">
        <v>33118</v>
      </c>
      <c r="I259" s="29">
        <v>2</v>
      </c>
      <c r="J259" s="29" t="s">
        <v>14</v>
      </c>
      <c r="K259" s="29" t="s">
        <v>14</v>
      </c>
      <c r="L259" s="29" t="s">
        <v>15</v>
      </c>
      <c r="M259" s="34">
        <v>89</v>
      </c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</row>
    <row r="260" spans="1:27" ht="14.4" x14ac:dyDescent="0.3">
      <c r="A260" s="29">
        <v>3065</v>
      </c>
      <c r="B260" s="2" t="s">
        <v>148</v>
      </c>
      <c r="C260" s="2" t="s">
        <v>12</v>
      </c>
      <c r="D260" s="2" t="s">
        <v>11</v>
      </c>
      <c r="E260" s="2" t="s">
        <v>13</v>
      </c>
      <c r="F260" s="38">
        <v>6</v>
      </c>
      <c r="G260" s="38">
        <v>127</v>
      </c>
      <c r="H260" s="39">
        <v>24608</v>
      </c>
      <c r="I260" s="29">
        <v>4</v>
      </c>
      <c r="J260" s="29" t="s">
        <v>15</v>
      </c>
      <c r="K260" s="29" t="s">
        <v>14</v>
      </c>
      <c r="L260" s="29" t="s">
        <v>15</v>
      </c>
      <c r="M260" s="34">
        <v>62</v>
      </c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</row>
    <row r="261" spans="1:27" ht="14.4" x14ac:dyDescent="0.3">
      <c r="A261" s="29">
        <v>5070</v>
      </c>
      <c r="B261" s="2" t="s">
        <v>221</v>
      </c>
      <c r="C261" s="2" t="s">
        <v>107</v>
      </c>
      <c r="D261" s="2" t="s">
        <v>106</v>
      </c>
      <c r="E261" s="2" t="s">
        <v>44</v>
      </c>
      <c r="F261" s="38">
        <v>4</v>
      </c>
      <c r="G261" s="38">
        <v>124</v>
      </c>
      <c r="H261" s="39">
        <v>23154</v>
      </c>
      <c r="I261" s="29">
        <v>1</v>
      </c>
      <c r="J261" s="29" t="s">
        <v>15</v>
      </c>
      <c r="K261" s="29" t="s">
        <v>15</v>
      </c>
      <c r="L261" s="29" t="s">
        <v>14</v>
      </c>
      <c r="M261" s="34">
        <v>215</v>
      </c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</row>
    <row r="262" spans="1:27" ht="14.4" x14ac:dyDescent="0.3">
      <c r="A262" s="29">
        <v>3033</v>
      </c>
      <c r="B262" s="2" t="s">
        <v>135</v>
      </c>
      <c r="C262" s="2" t="s">
        <v>136</v>
      </c>
      <c r="D262" s="2" t="s">
        <v>136</v>
      </c>
      <c r="E262" s="2" t="s">
        <v>64</v>
      </c>
      <c r="F262" s="38">
        <v>11</v>
      </c>
      <c r="G262" s="38">
        <v>121</v>
      </c>
      <c r="H262" s="39">
        <v>33786</v>
      </c>
      <c r="I262" s="29">
        <v>9</v>
      </c>
      <c r="J262" s="29" t="s">
        <v>15</v>
      </c>
      <c r="K262" s="29" t="s">
        <v>15</v>
      </c>
      <c r="L262" s="29" t="s">
        <v>14</v>
      </c>
      <c r="M262" s="34">
        <v>55</v>
      </c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</row>
    <row r="263" spans="1:27" ht="14.4" x14ac:dyDescent="0.3">
      <c r="A263" s="29">
        <v>3894</v>
      </c>
      <c r="B263" s="2" t="s">
        <v>299</v>
      </c>
      <c r="C263" s="2" t="s">
        <v>300</v>
      </c>
      <c r="D263" s="2" t="s">
        <v>300</v>
      </c>
      <c r="E263" s="2" t="s">
        <v>44</v>
      </c>
      <c r="F263" s="38">
        <v>11</v>
      </c>
      <c r="G263" s="38">
        <v>121</v>
      </c>
      <c r="H263" s="39">
        <v>27270</v>
      </c>
      <c r="I263" s="29">
        <v>1</v>
      </c>
      <c r="J263" s="29" t="s">
        <v>15</v>
      </c>
      <c r="K263" s="29" t="s">
        <v>15</v>
      </c>
      <c r="L263" s="29" t="s">
        <v>14</v>
      </c>
      <c r="M263" s="34">
        <v>283</v>
      </c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</row>
    <row r="264" spans="1:27" ht="14.4" x14ac:dyDescent="0.3">
      <c r="A264" s="29">
        <v>3819</v>
      </c>
      <c r="B264" s="2" t="s">
        <v>203</v>
      </c>
      <c r="C264" s="2" t="s">
        <v>35</v>
      </c>
      <c r="D264" s="2" t="s">
        <v>35</v>
      </c>
      <c r="E264" s="2" t="s">
        <v>36</v>
      </c>
      <c r="F264" s="38">
        <v>15</v>
      </c>
      <c r="G264" s="38">
        <v>118</v>
      </c>
      <c r="H264" s="39">
        <v>26305</v>
      </c>
      <c r="I264" s="29">
        <v>6</v>
      </c>
      <c r="J264" s="29" t="s">
        <v>15</v>
      </c>
      <c r="K264" s="29" t="s">
        <v>15</v>
      </c>
      <c r="L264" s="29" t="s">
        <v>15</v>
      </c>
      <c r="M264" s="34">
        <v>200</v>
      </c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</row>
    <row r="265" spans="1:27" ht="14.4" x14ac:dyDescent="0.3">
      <c r="A265" s="29">
        <v>5378</v>
      </c>
      <c r="B265" s="2" t="s">
        <v>25</v>
      </c>
      <c r="C265" s="2" t="s">
        <v>26</v>
      </c>
      <c r="D265" s="2" t="s">
        <v>25</v>
      </c>
      <c r="E265" s="2" t="s">
        <v>27</v>
      </c>
      <c r="F265" s="38">
        <v>10</v>
      </c>
      <c r="G265" s="38">
        <v>115</v>
      </c>
      <c r="H265" s="39">
        <v>20168</v>
      </c>
      <c r="I265" s="29">
        <v>10</v>
      </c>
      <c r="J265" s="29" t="s">
        <v>14</v>
      </c>
      <c r="K265" s="29" t="s">
        <v>14</v>
      </c>
      <c r="L265" s="29" t="s">
        <v>14</v>
      </c>
      <c r="M265" s="34">
        <v>94</v>
      </c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</row>
    <row r="266" spans="1:27" ht="14.4" x14ac:dyDescent="0.3">
      <c r="A266" s="29">
        <v>4619</v>
      </c>
      <c r="B266" s="2" t="s">
        <v>31</v>
      </c>
      <c r="C266" s="2" t="s">
        <v>32</v>
      </c>
      <c r="D266" s="2" t="s">
        <v>31</v>
      </c>
      <c r="E266" s="2" t="s">
        <v>33</v>
      </c>
      <c r="F266" s="38">
        <v>1</v>
      </c>
      <c r="G266" s="38">
        <v>113</v>
      </c>
      <c r="H266" s="39">
        <v>20901</v>
      </c>
      <c r="I266" s="29">
        <v>4</v>
      </c>
      <c r="J266" s="29" t="s">
        <v>14</v>
      </c>
      <c r="K266" s="29" t="s">
        <v>15</v>
      </c>
      <c r="L266" s="29" t="s">
        <v>15</v>
      </c>
      <c r="M266" s="34">
        <v>69</v>
      </c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</row>
    <row r="267" spans="1:27" ht="14.4" x14ac:dyDescent="0.3">
      <c r="A267" s="29">
        <v>5459</v>
      </c>
      <c r="B267" s="2" t="s">
        <v>234</v>
      </c>
      <c r="C267" s="2" t="s">
        <v>66</v>
      </c>
      <c r="D267" s="2" t="s">
        <v>65</v>
      </c>
      <c r="E267" s="2" t="s">
        <v>33</v>
      </c>
      <c r="F267" s="38">
        <v>3</v>
      </c>
      <c r="G267" s="38">
        <v>106</v>
      </c>
      <c r="H267" s="39">
        <v>24859</v>
      </c>
      <c r="I267" s="29">
        <v>8</v>
      </c>
      <c r="J267" s="29" t="s">
        <v>15</v>
      </c>
      <c r="K267" s="29" t="s">
        <v>15</v>
      </c>
      <c r="L267" s="29" t="s">
        <v>15</v>
      </c>
      <c r="M267" s="34">
        <v>225</v>
      </c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</row>
    <row r="268" spans="1:27" ht="14.4" x14ac:dyDescent="0.3">
      <c r="A268" s="29">
        <v>2910</v>
      </c>
      <c r="B268" s="2" t="s">
        <v>34</v>
      </c>
      <c r="C268" s="2" t="s">
        <v>35</v>
      </c>
      <c r="D268" s="2" t="s">
        <v>35</v>
      </c>
      <c r="E268" s="2" t="s">
        <v>36</v>
      </c>
      <c r="F268" s="38">
        <v>14</v>
      </c>
      <c r="G268" s="38">
        <v>105</v>
      </c>
      <c r="H268" s="39">
        <v>25115</v>
      </c>
      <c r="I268" s="29">
        <v>10</v>
      </c>
      <c r="J268" s="29" t="s">
        <v>14</v>
      </c>
      <c r="K268" s="29" t="s">
        <v>15</v>
      </c>
      <c r="L268" s="29" t="s">
        <v>14</v>
      </c>
      <c r="M268" s="34">
        <v>70</v>
      </c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</row>
    <row r="269" spans="1:27" ht="14.4" x14ac:dyDescent="0.3">
      <c r="A269" s="29">
        <v>3380</v>
      </c>
      <c r="B269" s="2" t="s">
        <v>60</v>
      </c>
      <c r="C269" s="2" t="s">
        <v>61</v>
      </c>
      <c r="D269" s="2" t="s">
        <v>61</v>
      </c>
      <c r="E269" s="2" t="s">
        <v>33</v>
      </c>
      <c r="F269" s="38">
        <v>1</v>
      </c>
      <c r="G269" s="38">
        <v>104</v>
      </c>
      <c r="H269" s="40">
        <v>35002</v>
      </c>
      <c r="I269" s="29">
        <v>10</v>
      </c>
      <c r="J269" s="29" t="s">
        <v>14</v>
      </c>
      <c r="K269" s="29" t="s">
        <v>15</v>
      </c>
      <c r="L269" s="29" t="s">
        <v>15</v>
      </c>
      <c r="M269" s="34">
        <v>81</v>
      </c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</row>
    <row r="270" spans="1:27" ht="14.4" x14ac:dyDescent="0.3">
      <c r="A270" s="29">
        <v>4657</v>
      </c>
      <c r="B270" s="2" t="s">
        <v>83</v>
      </c>
      <c r="C270" s="2" t="s">
        <v>84</v>
      </c>
      <c r="D270" s="2" t="s">
        <v>83</v>
      </c>
      <c r="E270" s="2" t="s">
        <v>21</v>
      </c>
      <c r="F270" s="38">
        <v>5</v>
      </c>
      <c r="G270" s="38">
        <v>95</v>
      </c>
      <c r="H270" s="39">
        <v>30572</v>
      </c>
      <c r="I270" s="29">
        <v>2</v>
      </c>
      <c r="J270" s="29" t="s">
        <v>15</v>
      </c>
      <c r="K270" s="29" t="s">
        <v>14</v>
      </c>
      <c r="L270" s="29" t="s">
        <v>14</v>
      </c>
      <c r="M270" s="34">
        <v>29</v>
      </c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</row>
    <row r="271" spans="1:27" ht="14.4" x14ac:dyDescent="0.3">
      <c r="A271" s="29">
        <v>4940</v>
      </c>
      <c r="B271" s="2" t="s">
        <v>11</v>
      </c>
      <c r="C271" s="2" t="s">
        <v>12</v>
      </c>
      <c r="D271" s="2" t="s">
        <v>11</v>
      </c>
      <c r="E271" s="2" t="s">
        <v>13</v>
      </c>
      <c r="F271" s="38">
        <v>5</v>
      </c>
      <c r="G271" s="38">
        <v>95</v>
      </c>
      <c r="H271" s="39">
        <v>33418</v>
      </c>
      <c r="I271" s="29">
        <v>10</v>
      </c>
      <c r="J271" s="29" t="s">
        <v>14</v>
      </c>
      <c r="K271" s="29" t="s">
        <v>14</v>
      </c>
      <c r="L271" s="29" t="s">
        <v>15</v>
      </c>
      <c r="M271" s="34">
        <v>121</v>
      </c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</row>
    <row r="272" spans="1:27" ht="14.4" x14ac:dyDescent="0.3">
      <c r="A272" s="29">
        <v>2986</v>
      </c>
      <c r="B272" s="2" t="s">
        <v>69</v>
      </c>
      <c r="C272" s="2" t="s">
        <v>70</v>
      </c>
      <c r="D272" s="2" t="s">
        <v>69</v>
      </c>
      <c r="E272" s="2" t="s">
        <v>71</v>
      </c>
      <c r="F272" s="38">
        <v>15</v>
      </c>
      <c r="G272" s="38">
        <v>85</v>
      </c>
      <c r="H272" s="39">
        <v>31483</v>
      </c>
      <c r="I272" s="29">
        <v>8</v>
      </c>
      <c r="J272" s="29" t="s">
        <v>15</v>
      </c>
      <c r="K272" s="29" t="s">
        <v>14</v>
      </c>
      <c r="L272" s="29" t="s">
        <v>14</v>
      </c>
      <c r="M272" s="34">
        <v>85</v>
      </c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</row>
    <row r="273" spans="1:27" ht="14.4" x14ac:dyDescent="0.3">
      <c r="A273" s="29">
        <v>4290</v>
      </c>
      <c r="B273" s="2" t="s">
        <v>191</v>
      </c>
      <c r="C273" s="2" t="s">
        <v>172</v>
      </c>
      <c r="D273" s="2" t="s">
        <v>172</v>
      </c>
      <c r="E273" s="2" t="s">
        <v>118</v>
      </c>
      <c r="F273" s="38">
        <v>1</v>
      </c>
      <c r="G273" s="38">
        <v>83</v>
      </c>
      <c r="H273" s="40">
        <v>25529</v>
      </c>
      <c r="I273" s="29">
        <v>9</v>
      </c>
      <c r="J273" s="29" t="s">
        <v>14</v>
      </c>
      <c r="K273" s="29" t="s">
        <v>15</v>
      </c>
      <c r="L273" s="29" t="s">
        <v>14</v>
      </c>
      <c r="M273" s="34">
        <v>191</v>
      </c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</row>
    <row r="274" spans="1:27" ht="14.4" x14ac:dyDescent="0.3">
      <c r="A274" s="29">
        <v>4343</v>
      </c>
      <c r="B274" s="2" t="s">
        <v>47</v>
      </c>
      <c r="C274" s="2" t="s">
        <v>48</v>
      </c>
      <c r="D274" s="2" t="s">
        <v>48</v>
      </c>
      <c r="E274" s="2" t="s">
        <v>27</v>
      </c>
      <c r="F274" s="38">
        <v>15</v>
      </c>
      <c r="G274" s="38">
        <v>80</v>
      </c>
      <c r="H274" s="39">
        <v>27395</v>
      </c>
      <c r="I274" s="29">
        <v>2</v>
      </c>
      <c r="J274" s="29" t="s">
        <v>15</v>
      </c>
      <c r="K274" s="29" t="s">
        <v>15</v>
      </c>
      <c r="L274" s="29" t="s">
        <v>14</v>
      </c>
      <c r="M274" s="34">
        <v>75</v>
      </c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</row>
    <row r="275" spans="1:27" ht="14.4" x14ac:dyDescent="0.3">
      <c r="A275" s="29">
        <v>4074</v>
      </c>
      <c r="B275" s="2" t="s">
        <v>25</v>
      </c>
      <c r="C275" s="2" t="s">
        <v>26</v>
      </c>
      <c r="D275" s="2" t="s">
        <v>25</v>
      </c>
      <c r="E275" s="2" t="s">
        <v>27</v>
      </c>
      <c r="F275" s="38">
        <v>10</v>
      </c>
      <c r="G275" s="38">
        <v>78</v>
      </c>
      <c r="H275" s="39">
        <v>34709</v>
      </c>
      <c r="I275" s="29">
        <v>9</v>
      </c>
      <c r="J275" s="29" t="s">
        <v>15</v>
      </c>
      <c r="K275" s="29" t="s">
        <v>14</v>
      </c>
      <c r="L275" s="29" t="s">
        <v>14</v>
      </c>
      <c r="M275" s="34">
        <v>67</v>
      </c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</row>
    <row r="276" spans="1:27" ht="14.4" x14ac:dyDescent="0.3">
      <c r="A276" s="29">
        <v>4553</v>
      </c>
      <c r="B276" s="2" t="s">
        <v>45</v>
      </c>
      <c r="C276" s="2" t="s">
        <v>46</v>
      </c>
      <c r="D276" s="2" t="s">
        <v>45</v>
      </c>
      <c r="E276" s="2" t="s">
        <v>44</v>
      </c>
      <c r="F276" s="38">
        <v>10</v>
      </c>
      <c r="G276" s="38">
        <v>72</v>
      </c>
      <c r="H276" s="39">
        <v>20585</v>
      </c>
      <c r="I276" s="29">
        <v>5</v>
      </c>
      <c r="J276" s="29" t="s">
        <v>14</v>
      </c>
      <c r="K276" s="29" t="s">
        <v>14</v>
      </c>
      <c r="L276" s="29" t="s">
        <v>14</v>
      </c>
      <c r="M276" s="34">
        <v>74</v>
      </c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</row>
    <row r="277" spans="1:27" ht="14.4" x14ac:dyDescent="0.3">
      <c r="A277" s="29">
        <v>5592</v>
      </c>
      <c r="B277" s="2" t="s">
        <v>72</v>
      </c>
      <c r="C277" s="2" t="s">
        <v>73</v>
      </c>
      <c r="D277" s="2" t="s">
        <v>72</v>
      </c>
      <c r="E277" s="2" t="s">
        <v>36</v>
      </c>
      <c r="F277" s="38">
        <v>3</v>
      </c>
      <c r="G277" s="38">
        <v>71</v>
      </c>
      <c r="H277" s="39">
        <v>33488</v>
      </c>
      <c r="I277" s="29">
        <v>3</v>
      </c>
      <c r="J277" s="29" t="s">
        <v>15</v>
      </c>
      <c r="K277" s="29" t="s">
        <v>14</v>
      </c>
      <c r="L277" s="29" t="s">
        <v>14</v>
      </c>
      <c r="M277" s="34">
        <v>24</v>
      </c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</row>
    <row r="278" spans="1:27" ht="14.4" x14ac:dyDescent="0.3">
      <c r="A278" s="29">
        <v>5282</v>
      </c>
      <c r="B278" s="2" t="s">
        <v>11</v>
      </c>
      <c r="C278" s="2" t="s">
        <v>12</v>
      </c>
      <c r="D278" s="2" t="s">
        <v>11</v>
      </c>
      <c r="E278" s="2" t="s">
        <v>13</v>
      </c>
      <c r="F278" s="38">
        <v>5</v>
      </c>
      <c r="G278" s="38">
        <v>68</v>
      </c>
      <c r="H278" s="39">
        <v>31079</v>
      </c>
      <c r="I278" s="29">
        <v>3</v>
      </c>
      <c r="J278" s="29" t="s">
        <v>14</v>
      </c>
      <c r="K278" s="29" t="s">
        <v>14</v>
      </c>
      <c r="L278" s="29" t="s">
        <v>15</v>
      </c>
      <c r="M278" s="34">
        <v>145</v>
      </c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</row>
    <row r="279" spans="1:27" ht="14.4" x14ac:dyDescent="0.3">
      <c r="A279" s="29">
        <v>2371</v>
      </c>
      <c r="B279" s="2" t="s">
        <v>202</v>
      </c>
      <c r="C279" s="2" t="s">
        <v>17</v>
      </c>
      <c r="D279" s="2" t="s">
        <v>16</v>
      </c>
      <c r="E279" s="2" t="s">
        <v>18</v>
      </c>
      <c r="F279" s="38">
        <v>12</v>
      </c>
      <c r="G279" s="38">
        <v>66</v>
      </c>
      <c r="H279" s="39">
        <v>31954</v>
      </c>
      <c r="I279" s="29">
        <v>8</v>
      </c>
      <c r="J279" s="29" t="s">
        <v>14</v>
      </c>
      <c r="K279" s="29" t="s">
        <v>14</v>
      </c>
      <c r="L279" s="29" t="s">
        <v>15</v>
      </c>
      <c r="M279" s="34">
        <v>199</v>
      </c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</row>
    <row r="280" spans="1:27" ht="14.4" x14ac:dyDescent="0.3">
      <c r="A280" s="29">
        <v>5523</v>
      </c>
      <c r="B280" s="2" t="s">
        <v>137</v>
      </c>
      <c r="C280" s="2" t="s">
        <v>138</v>
      </c>
      <c r="D280" s="2" t="s">
        <v>138</v>
      </c>
      <c r="E280" s="2" t="s">
        <v>36</v>
      </c>
      <c r="F280" s="38">
        <v>15</v>
      </c>
      <c r="G280" s="38">
        <v>59</v>
      </c>
      <c r="H280" s="39">
        <v>22434</v>
      </c>
      <c r="I280" s="29">
        <v>7</v>
      </c>
      <c r="J280" s="29" t="s">
        <v>14</v>
      </c>
      <c r="K280" s="29" t="s">
        <v>15</v>
      </c>
      <c r="L280" s="29" t="s">
        <v>15</v>
      </c>
      <c r="M280" s="34">
        <v>56</v>
      </c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</row>
    <row r="281" spans="1:27" ht="14.4" x14ac:dyDescent="0.3">
      <c r="A281" s="29">
        <v>3363</v>
      </c>
      <c r="B281" s="2" t="s">
        <v>265</v>
      </c>
      <c r="C281" s="2" t="s">
        <v>84</v>
      </c>
      <c r="D281" s="2" t="s">
        <v>83</v>
      </c>
      <c r="E281" s="2" t="s">
        <v>21</v>
      </c>
      <c r="F281" s="38">
        <v>5</v>
      </c>
      <c r="G281" s="38">
        <v>58</v>
      </c>
      <c r="H281" s="39">
        <v>22159</v>
      </c>
      <c r="I281" s="29">
        <v>1</v>
      </c>
      <c r="J281" s="29" t="s">
        <v>14</v>
      </c>
      <c r="K281" s="29" t="s">
        <v>15</v>
      </c>
      <c r="L281" s="29" t="s">
        <v>15</v>
      </c>
      <c r="M281" s="34">
        <v>253</v>
      </c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</row>
    <row r="282" spans="1:27" ht="14.4" x14ac:dyDescent="0.3">
      <c r="A282" s="29">
        <v>4741</v>
      </c>
      <c r="B282" s="2" t="s">
        <v>19</v>
      </c>
      <c r="C282" s="2" t="s">
        <v>20</v>
      </c>
      <c r="D282" s="2" t="s">
        <v>19</v>
      </c>
      <c r="E282" s="2" t="s">
        <v>21</v>
      </c>
      <c r="F282" s="38">
        <v>13</v>
      </c>
      <c r="G282" s="38">
        <v>55</v>
      </c>
      <c r="H282" s="40">
        <v>28058</v>
      </c>
      <c r="I282" s="29">
        <v>7</v>
      </c>
      <c r="J282" s="29" t="s">
        <v>15</v>
      </c>
      <c r="K282" s="29" t="s">
        <v>15</v>
      </c>
      <c r="L282" s="29" t="s">
        <v>15</v>
      </c>
      <c r="M282" s="34">
        <v>135</v>
      </c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</row>
    <row r="283" spans="1:27" ht="14.4" x14ac:dyDescent="0.3">
      <c r="A283" s="29">
        <v>2400</v>
      </c>
      <c r="B283" s="2" t="s">
        <v>267</v>
      </c>
      <c r="C283" s="2" t="s">
        <v>113</v>
      </c>
      <c r="D283" s="2" t="s">
        <v>113</v>
      </c>
      <c r="E283" s="2" t="s">
        <v>105</v>
      </c>
      <c r="F283" s="38">
        <v>2</v>
      </c>
      <c r="G283" s="38">
        <v>54</v>
      </c>
      <c r="H283" s="39">
        <v>27199</v>
      </c>
      <c r="I283" s="29">
        <v>2</v>
      </c>
      <c r="J283" s="29" t="s">
        <v>14</v>
      </c>
      <c r="K283" s="29" t="s">
        <v>15</v>
      </c>
      <c r="L283" s="29" t="s">
        <v>14</v>
      </c>
      <c r="M283" s="34">
        <v>255</v>
      </c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</row>
    <row r="284" spans="1:27" ht="14.4" x14ac:dyDescent="0.3">
      <c r="A284" s="29">
        <v>2629</v>
      </c>
      <c r="B284" s="2" t="s">
        <v>141</v>
      </c>
      <c r="C284" s="2" t="s">
        <v>142</v>
      </c>
      <c r="D284" s="2" t="s">
        <v>142</v>
      </c>
      <c r="E284" s="2" t="s">
        <v>36</v>
      </c>
      <c r="F284" s="38">
        <v>5</v>
      </c>
      <c r="G284" s="38">
        <v>52</v>
      </c>
      <c r="H284" s="39">
        <v>34820</v>
      </c>
      <c r="I284" s="29">
        <v>2</v>
      </c>
      <c r="J284" s="29" t="s">
        <v>14</v>
      </c>
      <c r="K284" s="29" t="s">
        <v>15</v>
      </c>
      <c r="L284" s="29" t="s">
        <v>14</v>
      </c>
      <c r="M284" s="34">
        <v>58</v>
      </c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</row>
    <row r="285" spans="1:27" ht="14.4" x14ac:dyDescent="0.3">
      <c r="A285" s="29">
        <v>4353</v>
      </c>
      <c r="B285" s="2" t="s">
        <v>288</v>
      </c>
      <c r="C285" s="2" t="s">
        <v>12</v>
      </c>
      <c r="D285" s="2" t="s">
        <v>11</v>
      </c>
      <c r="E285" s="2" t="s">
        <v>13</v>
      </c>
      <c r="F285" s="38">
        <v>13</v>
      </c>
      <c r="G285" s="38">
        <v>47</v>
      </c>
      <c r="H285" s="39">
        <v>25395</v>
      </c>
      <c r="I285" s="29">
        <v>4</v>
      </c>
      <c r="J285" s="29" t="s">
        <v>14</v>
      </c>
      <c r="K285" s="29" t="s">
        <v>15</v>
      </c>
      <c r="L285" s="29" t="s">
        <v>15</v>
      </c>
      <c r="M285" s="34">
        <v>273</v>
      </c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</row>
    <row r="286" spans="1:27" ht="14.4" x14ac:dyDescent="0.3">
      <c r="A286" s="29">
        <v>3573</v>
      </c>
      <c r="B286" s="2" t="s">
        <v>74</v>
      </c>
      <c r="C286" s="2" t="s">
        <v>75</v>
      </c>
      <c r="D286" s="2" t="s">
        <v>75</v>
      </c>
      <c r="E286" s="2" t="s">
        <v>33</v>
      </c>
      <c r="F286" s="38">
        <v>2</v>
      </c>
      <c r="G286" s="38">
        <v>38</v>
      </c>
      <c r="H286" s="39">
        <v>27002</v>
      </c>
      <c r="I286" s="29">
        <v>7</v>
      </c>
      <c r="J286" s="29" t="s">
        <v>15</v>
      </c>
      <c r="K286" s="29" t="s">
        <v>14</v>
      </c>
      <c r="L286" s="29" t="s">
        <v>15</v>
      </c>
      <c r="M286" s="34">
        <v>25</v>
      </c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</row>
    <row r="287" spans="1:27" ht="14.4" x14ac:dyDescent="0.3">
      <c r="A287" s="29">
        <v>2857</v>
      </c>
      <c r="B287" s="2" t="s">
        <v>139</v>
      </c>
      <c r="C287" s="2" t="s">
        <v>140</v>
      </c>
      <c r="D287" s="2" t="s">
        <v>139</v>
      </c>
      <c r="E287" s="2" t="s">
        <v>39</v>
      </c>
      <c r="F287" s="38">
        <v>7</v>
      </c>
      <c r="G287" s="38">
        <v>37</v>
      </c>
      <c r="H287" s="39">
        <v>33609</v>
      </c>
      <c r="I287" s="29">
        <v>9</v>
      </c>
      <c r="J287" s="29" t="s">
        <v>14</v>
      </c>
      <c r="K287" s="29" t="s">
        <v>15</v>
      </c>
      <c r="L287" s="29" t="s">
        <v>14</v>
      </c>
      <c r="M287" s="34">
        <v>57</v>
      </c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</row>
    <row r="288" spans="1:27" ht="14.4" x14ac:dyDescent="0.3">
      <c r="A288" s="29">
        <v>3354</v>
      </c>
      <c r="B288" s="2" t="s">
        <v>19</v>
      </c>
      <c r="C288" s="2" t="s">
        <v>20</v>
      </c>
      <c r="D288" s="2" t="s">
        <v>19</v>
      </c>
      <c r="E288" s="2" t="s">
        <v>21</v>
      </c>
      <c r="F288" s="38">
        <v>6</v>
      </c>
      <c r="G288" s="38">
        <v>36</v>
      </c>
      <c r="H288" s="39">
        <v>31653</v>
      </c>
      <c r="I288" s="29">
        <v>8</v>
      </c>
      <c r="J288" s="29" t="s">
        <v>14</v>
      </c>
      <c r="K288" s="29" t="s">
        <v>15</v>
      </c>
      <c r="L288" s="29" t="s">
        <v>14</v>
      </c>
      <c r="M288" s="34">
        <v>119</v>
      </c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</row>
    <row r="289" spans="1:27" ht="14.4" x14ac:dyDescent="0.3">
      <c r="A289" s="29">
        <v>2677</v>
      </c>
      <c r="B289" s="2" t="s">
        <v>130</v>
      </c>
      <c r="C289" s="2" t="s">
        <v>131</v>
      </c>
      <c r="D289" s="2" t="s">
        <v>131</v>
      </c>
      <c r="E289" s="2" t="s">
        <v>118</v>
      </c>
      <c r="F289" s="38">
        <v>11</v>
      </c>
      <c r="G289" s="38">
        <v>33</v>
      </c>
      <c r="H289" s="39">
        <v>23489</v>
      </c>
      <c r="I289" s="29">
        <v>6</v>
      </c>
      <c r="J289" s="29" t="s">
        <v>14</v>
      </c>
      <c r="K289" s="29" t="s">
        <v>15</v>
      </c>
      <c r="L289" s="29" t="s">
        <v>14</v>
      </c>
      <c r="M289" s="34">
        <v>52</v>
      </c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</row>
    <row r="290" spans="1:27" ht="14.4" x14ac:dyDescent="0.3">
      <c r="A290" s="29">
        <v>5052</v>
      </c>
      <c r="B290" s="2" t="s">
        <v>40</v>
      </c>
      <c r="C290" s="2" t="s">
        <v>41</v>
      </c>
      <c r="D290" s="2" t="s">
        <v>40</v>
      </c>
      <c r="E290" s="2" t="s">
        <v>27</v>
      </c>
      <c r="F290" s="38">
        <v>2</v>
      </c>
      <c r="G290" s="38">
        <v>33</v>
      </c>
      <c r="H290" s="39">
        <v>26071</v>
      </c>
      <c r="I290" s="29">
        <v>10</v>
      </c>
      <c r="J290" s="29" t="s">
        <v>15</v>
      </c>
      <c r="K290" s="29" t="s">
        <v>15</v>
      </c>
      <c r="L290" s="29" t="s">
        <v>14</v>
      </c>
      <c r="M290" s="34">
        <v>72</v>
      </c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</row>
    <row r="291" spans="1:27" ht="14.4" x14ac:dyDescent="0.3">
      <c r="A291" s="29">
        <v>4496</v>
      </c>
      <c r="B291" s="2" t="s">
        <v>22</v>
      </c>
      <c r="C291" s="2" t="s">
        <v>23</v>
      </c>
      <c r="D291" s="2" t="s">
        <v>22</v>
      </c>
      <c r="E291" s="2" t="s">
        <v>24</v>
      </c>
      <c r="F291" s="38">
        <v>15</v>
      </c>
      <c r="G291" s="38">
        <v>28</v>
      </c>
      <c r="H291" s="39">
        <v>21658</v>
      </c>
      <c r="I291" s="29">
        <v>4</v>
      </c>
      <c r="J291" s="29" t="s">
        <v>14</v>
      </c>
      <c r="K291" s="29" t="s">
        <v>14</v>
      </c>
      <c r="L291" s="29" t="s">
        <v>15</v>
      </c>
      <c r="M291" s="34">
        <v>120</v>
      </c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</row>
    <row r="292" spans="1:27" ht="14.4" x14ac:dyDescent="0.3">
      <c r="A292" s="29">
        <v>3936</v>
      </c>
      <c r="B292" s="2" t="s">
        <v>114</v>
      </c>
      <c r="C292" s="2" t="s">
        <v>115</v>
      </c>
      <c r="D292" s="2" t="s">
        <v>115</v>
      </c>
      <c r="E292" s="2" t="s">
        <v>33</v>
      </c>
      <c r="F292" s="38">
        <v>11</v>
      </c>
      <c r="G292" s="38">
        <v>27</v>
      </c>
      <c r="H292" s="39">
        <v>29124</v>
      </c>
      <c r="I292" s="29">
        <v>9</v>
      </c>
      <c r="J292" s="29" t="s">
        <v>15</v>
      </c>
      <c r="K292" s="29" t="s">
        <v>15</v>
      </c>
      <c r="L292" s="29" t="s">
        <v>14</v>
      </c>
      <c r="M292" s="34">
        <v>44</v>
      </c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</row>
    <row r="293" spans="1:27" ht="14.4" x14ac:dyDescent="0.3">
      <c r="A293" s="29">
        <v>5059</v>
      </c>
      <c r="B293" s="2" t="s">
        <v>37</v>
      </c>
      <c r="C293" s="2" t="s">
        <v>38</v>
      </c>
      <c r="D293" s="2" t="s">
        <v>37</v>
      </c>
      <c r="E293" s="2" t="s">
        <v>39</v>
      </c>
      <c r="F293" s="38">
        <v>15</v>
      </c>
      <c r="G293" s="38">
        <v>26</v>
      </c>
      <c r="H293" s="39">
        <v>34599</v>
      </c>
      <c r="I293" s="29">
        <v>7</v>
      </c>
      <c r="J293" s="29" t="s">
        <v>15</v>
      </c>
      <c r="K293" s="29" t="s">
        <v>14</v>
      </c>
      <c r="L293" s="29" t="s">
        <v>14</v>
      </c>
      <c r="M293" s="34">
        <v>98</v>
      </c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</row>
    <row r="294" spans="1:27" ht="14.4" x14ac:dyDescent="0.3">
      <c r="A294" s="29">
        <v>5057</v>
      </c>
      <c r="B294" s="2" t="s">
        <v>16</v>
      </c>
      <c r="C294" s="2" t="s">
        <v>17</v>
      </c>
      <c r="D294" s="2" t="s">
        <v>16</v>
      </c>
      <c r="E294" s="2" t="s">
        <v>18</v>
      </c>
      <c r="F294" s="38">
        <v>6</v>
      </c>
      <c r="G294" s="38">
        <v>26</v>
      </c>
      <c r="H294" s="39">
        <v>31149</v>
      </c>
      <c r="I294" s="29">
        <v>7</v>
      </c>
      <c r="J294" s="29" t="s">
        <v>14</v>
      </c>
      <c r="K294" s="29" t="s">
        <v>14</v>
      </c>
      <c r="L294" s="29" t="s">
        <v>15</v>
      </c>
      <c r="M294" s="34">
        <v>130</v>
      </c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</row>
    <row r="295" spans="1:27" ht="14.4" x14ac:dyDescent="0.3">
      <c r="A295" s="29">
        <v>2899</v>
      </c>
      <c r="B295" s="2" t="s">
        <v>192</v>
      </c>
      <c r="C295" s="2" t="s">
        <v>193</v>
      </c>
      <c r="D295" s="2" t="s">
        <v>193</v>
      </c>
      <c r="E295" s="2" t="s">
        <v>13</v>
      </c>
      <c r="F295" s="38">
        <v>4</v>
      </c>
      <c r="G295" s="38">
        <v>23</v>
      </c>
      <c r="H295" s="40">
        <v>25885</v>
      </c>
      <c r="I295" s="29">
        <v>6</v>
      </c>
      <c r="J295" s="29" t="s">
        <v>15</v>
      </c>
      <c r="K295" s="29" t="s">
        <v>15</v>
      </c>
      <c r="L295" s="29" t="s">
        <v>14</v>
      </c>
      <c r="M295" s="34">
        <v>192</v>
      </c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</row>
    <row r="296" spans="1:27" ht="14.4" x14ac:dyDescent="0.3">
      <c r="A296" s="29">
        <v>2551</v>
      </c>
      <c r="B296" s="2" t="s">
        <v>187</v>
      </c>
      <c r="C296" s="2" t="s">
        <v>41</v>
      </c>
      <c r="D296" s="2" t="s">
        <v>40</v>
      </c>
      <c r="E296" s="2" t="s">
        <v>27</v>
      </c>
      <c r="F296" s="38">
        <v>13</v>
      </c>
      <c r="G296" s="38">
        <v>20</v>
      </c>
      <c r="H296" s="39">
        <v>34817</v>
      </c>
      <c r="I296" s="29">
        <v>5</v>
      </c>
      <c r="J296" s="29" t="s">
        <v>15</v>
      </c>
      <c r="K296" s="29" t="s">
        <v>14</v>
      </c>
      <c r="L296" s="29" t="s">
        <v>15</v>
      </c>
      <c r="M296" s="34">
        <v>188</v>
      </c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</row>
    <row r="297" spans="1:27" ht="14.4" x14ac:dyDescent="0.3">
      <c r="A297" s="29">
        <v>2509</v>
      </c>
      <c r="B297" s="2" t="s">
        <v>291</v>
      </c>
      <c r="C297" s="2" t="s">
        <v>26</v>
      </c>
      <c r="D297" s="2" t="s">
        <v>25</v>
      </c>
      <c r="E297" s="2" t="s">
        <v>27</v>
      </c>
      <c r="F297" s="38">
        <v>8</v>
      </c>
      <c r="G297" s="38">
        <v>19</v>
      </c>
      <c r="H297" s="39">
        <v>33392</v>
      </c>
      <c r="I297" s="29">
        <v>6</v>
      </c>
      <c r="J297" s="29" t="s">
        <v>14</v>
      </c>
      <c r="K297" s="29" t="s">
        <v>15</v>
      </c>
      <c r="L297" s="29" t="s">
        <v>14</v>
      </c>
      <c r="M297" s="34">
        <v>276</v>
      </c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</row>
    <row r="298" spans="1:27" ht="14.4" x14ac:dyDescent="0.3">
      <c r="A298" s="29">
        <v>2845</v>
      </c>
      <c r="B298" s="2" t="s">
        <v>128</v>
      </c>
      <c r="C298" s="2" t="s">
        <v>129</v>
      </c>
      <c r="D298" s="2" t="s">
        <v>129</v>
      </c>
      <c r="E298" s="2" t="s">
        <v>30</v>
      </c>
      <c r="F298" s="38">
        <v>13</v>
      </c>
      <c r="G298" s="38">
        <v>18</v>
      </c>
      <c r="H298" s="39">
        <v>25279</v>
      </c>
      <c r="I298" s="29">
        <v>2</v>
      </c>
      <c r="J298" s="29" t="s">
        <v>14</v>
      </c>
      <c r="K298" s="29" t="s">
        <v>14</v>
      </c>
      <c r="L298" s="29" t="s">
        <v>15</v>
      </c>
      <c r="M298" s="34">
        <v>51</v>
      </c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</row>
    <row r="299" spans="1:27" ht="14.4" x14ac:dyDescent="0.3">
      <c r="A299" s="29">
        <v>2419</v>
      </c>
      <c r="B299" s="2" t="s">
        <v>181</v>
      </c>
      <c r="C299" s="2" t="s">
        <v>35</v>
      </c>
      <c r="D299" s="2" t="s">
        <v>35</v>
      </c>
      <c r="E299" s="2" t="s">
        <v>36</v>
      </c>
      <c r="F299" s="38">
        <v>14</v>
      </c>
      <c r="G299" s="38">
        <v>13</v>
      </c>
      <c r="H299" s="39">
        <v>20899</v>
      </c>
      <c r="I299" s="29">
        <v>4</v>
      </c>
      <c r="J299" s="29" t="s">
        <v>14</v>
      </c>
      <c r="K299" s="29" t="s">
        <v>15</v>
      </c>
      <c r="L299" s="29" t="s">
        <v>15</v>
      </c>
      <c r="M299" s="34">
        <v>182</v>
      </c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</row>
    <row r="300" spans="1:27" ht="14.4" x14ac:dyDescent="0.3">
      <c r="A300" s="29">
        <v>4932</v>
      </c>
      <c r="B300" s="2" t="s">
        <v>257</v>
      </c>
      <c r="C300" s="2" t="s">
        <v>20</v>
      </c>
      <c r="D300" s="2" t="s">
        <v>19</v>
      </c>
      <c r="E300" s="2" t="s">
        <v>21</v>
      </c>
      <c r="F300" s="38">
        <v>13</v>
      </c>
      <c r="G300" s="38">
        <v>12</v>
      </c>
      <c r="H300" s="39">
        <v>27620</v>
      </c>
      <c r="I300" s="29">
        <v>6</v>
      </c>
      <c r="J300" s="29" t="s">
        <v>15</v>
      </c>
      <c r="K300" s="29" t="s">
        <v>14</v>
      </c>
      <c r="L300" s="29" t="s">
        <v>15</v>
      </c>
      <c r="M300" s="34">
        <v>245</v>
      </c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</row>
    <row r="301" spans="1:27" ht="14.4" x14ac:dyDescent="0.3">
      <c r="A301" s="29">
        <v>4246</v>
      </c>
      <c r="B301" s="2" t="s">
        <v>287</v>
      </c>
      <c r="C301" s="2" t="s">
        <v>155</v>
      </c>
      <c r="D301" s="2" t="s">
        <v>155</v>
      </c>
      <c r="E301" s="2" t="s">
        <v>93</v>
      </c>
      <c r="F301" s="38">
        <v>6</v>
      </c>
      <c r="G301" s="38">
        <v>8</v>
      </c>
      <c r="H301" s="40">
        <v>24103</v>
      </c>
      <c r="I301" s="29">
        <v>7</v>
      </c>
      <c r="J301" s="29" t="s">
        <v>14</v>
      </c>
      <c r="K301" s="29" t="s">
        <v>15</v>
      </c>
      <c r="L301" s="29" t="s">
        <v>14</v>
      </c>
      <c r="M301" s="34">
        <v>272</v>
      </c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</row>
    <row r="302" spans="1:27" x14ac:dyDescent="0.3">
      <c r="A302" s="34"/>
      <c r="B302" s="34"/>
      <c r="C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</row>
    <row r="303" spans="1:27" x14ac:dyDescent="0.3">
      <c r="A303" s="34"/>
      <c r="B303" s="34"/>
      <c r="C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</row>
    <row r="304" spans="1:27" x14ac:dyDescent="0.3">
      <c r="A304" s="34"/>
      <c r="B304" s="34"/>
      <c r="C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</row>
    <row r="305" spans="1:27" x14ac:dyDescent="0.3">
      <c r="A305" s="34"/>
      <c r="B305" s="34"/>
      <c r="C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</row>
    <row r="306" spans="1:27" x14ac:dyDescent="0.3">
      <c r="A306" s="34"/>
      <c r="B306" s="34"/>
      <c r="C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</row>
    <row r="307" spans="1:27" x14ac:dyDescent="0.3">
      <c r="A307" s="34"/>
      <c r="B307" s="34"/>
      <c r="C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</row>
    <row r="308" spans="1:27" x14ac:dyDescent="0.3">
      <c r="A308" s="34"/>
      <c r="B308" s="34"/>
      <c r="C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</row>
    <row r="309" spans="1:27" x14ac:dyDescent="0.3">
      <c r="A309" s="34"/>
      <c r="B309" s="34"/>
      <c r="C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</row>
    <row r="310" spans="1:27" x14ac:dyDescent="0.3">
      <c r="A310" s="34"/>
      <c r="B310" s="34"/>
      <c r="C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</row>
    <row r="311" spans="1:27" x14ac:dyDescent="0.3">
      <c r="A311" s="34"/>
      <c r="B311" s="34"/>
      <c r="C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</row>
    <row r="312" spans="1:27" x14ac:dyDescent="0.3">
      <c r="A312" s="34"/>
      <c r="B312" s="34"/>
      <c r="C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</row>
    <row r="313" spans="1:27" x14ac:dyDescent="0.3">
      <c r="A313" s="34"/>
      <c r="B313" s="34"/>
      <c r="C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</row>
    <row r="314" spans="1:27" x14ac:dyDescent="0.3">
      <c r="A314" s="34"/>
      <c r="B314" s="34"/>
      <c r="C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</row>
    <row r="315" spans="1:27" x14ac:dyDescent="0.3">
      <c r="A315" s="34"/>
      <c r="B315" s="34"/>
      <c r="C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</row>
    <row r="316" spans="1:27" x14ac:dyDescent="0.3">
      <c r="A316" s="34"/>
      <c r="B316" s="34"/>
      <c r="C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</row>
    <row r="317" spans="1:27" x14ac:dyDescent="0.3">
      <c r="A317" s="34"/>
      <c r="B317" s="34"/>
      <c r="C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</row>
    <row r="318" spans="1:27" x14ac:dyDescent="0.3">
      <c r="A318" s="34"/>
      <c r="B318" s="34"/>
      <c r="C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</row>
    <row r="319" spans="1:27" x14ac:dyDescent="0.3">
      <c r="A319" s="34"/>
      <c r="B319" s="34"/>
      <c r="C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</row>
    <row r="320" spans="1:27" x14ac:dyDescent="0.3">
      <c r="A320" s="34"/>
      <c r="B320" s="34"/>
      <c r="C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</row>
    <row r="321" spans="1:27" x14ac:dyDescent="0.3">
      <c r="A321" s="34"/>
      <c r="B321" s="34"/>
      <c r="C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</row>
    <row r="322" spans="1:27" x14ac:dyDescent="0.3">
      <c r="A322" s="34"/>
      <c r="B322" s="34"/>
      <c r="C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</row>
    <row r="323" spans="1:27" x14ac:dyDescent="0.3">
      <c r="A323" s="34"/>
      <c r="B323" s="34"/>
      <c r="C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</row>
    <row r="324" spans="1:27" x14ac:dyDescent="0.3">
      <c r="A324" s="34"/>
      <c r="B324" s="34"/>
      <c r="C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</row>
    <row r="325" spans="1:27" x14ac:dyDescent="0.3">
      <c r="A325" s="34"/>
      <c r="B325" s="34"/>
      <c r="C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</row>
    <row r="326" spans="1:27" x14ac:dyDescent="0.3">
      <c r="A326" s="34"/>
      <c r="B326" s="34"/>
      <c r="C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</row>
    <row r="327" spans="1:27" x14ac:dyDescent="0.3">
      <c r="A327" s="34"/>
      <c r="B327" s="34"/>
      <c r="C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</row>
    <row r="328" spans="1:27" x14ac:dyDescent="0.3">
      <c r="A328" s="34"/>
      <c r="B328" s="34"/>
      <c r="C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</row>
    <row r="329" spans="1:27" x14ac:dyDescent="0.3">
      <c r="A329" s="34"/>
      <c r="B329" s="34"/>
      <c r="C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</row>
    <row r="330" spans="1:27" x14ac:dyDescent="0.3">
      <c r="A330" s="34"/>
      <c r="B330" s="34"/>
      <c r="C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</row>
    <row r="331" spans="1:27" x14ac:dyDescent="0.3">
      <c r="A331" s="34"/>
      <c r="B331" s="34"/>
      <c r="C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</row>
    <row r="332" spans="1:27" x14ac:dyDescent="0.3">
      <c r="A332" s="34"/>
      <c r="B332" s="34"/>
      <c r="C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</row>
    <row r="333" spans="1:27" x14ac:dyDescent="0.3">
      <c r="A333" s="34"/>
      <c r="B333" s="34"/>
      <c r="C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</row>
    <row r="334" spans="1:27" x14ac:dyDescent="0.3">
      <c r="A334" s="34"/>
      <c r="B334" s="34"/>
      <c r="C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</row>
    <row r="335" spans="1:27" x14ac:dyDescent="0.3">
      <c r="A335" s="34"/>
      <c r="B335" s="34"/>
      <c r="C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</row>
    <row r="336" spans="1:27" x14ac:dyDescent="0.3">
      <c r="A336" s="34"/>
      <c r="B336" s="34"/>
      <c r="C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</row>
    <row r="337" spans="1:27" x14ac:dyDescent="0.3">
      <c r="A337" s="34"/>
      <c r="B337" s="34"/>
      <c r="C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</row>
    <row r="338" spans="1:27" x14ac:dyDescent="0.3">
      <c r="A338" s="34"/>
      <c r="B338" s="34"/>
      <c r="C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</row>
    <row r="339" spans="1:27" x14ac:dyDescent="0.3">
      <c r="A339" s="34"/>
      <c r="B339" s="34"/>
      <c r="C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</row>
    <row r="340" spans="1:27" x14ac:dyDescent="0.3">
      <c r="A340" s="34"/>
      <c r="B340" s="34"/>
      <c r="C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</row>
    <row r="341" spans="1:27" x14ac:dyDescent="0.3">
      <c r="A341" s="34"/>
      <c r="B341" s="34"/>
      <c r="C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</row>
    <row r="342" spans="1:27" x14ac:dyDescent="0.3">
      <c r="A342" s="34"/>
      <c r="B342" s="34"/>
      <c r="C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</row>
    <row r="343" spans="1:27" x14ac:dyDescent="0.3">
      <c r="A343" s="34"/>
      <c r="B343" s="34"/>
      <c r="C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</row>
    <row r="344" spans="1:27" x14ac:dyDescent="0.3">
      <c r="A344" s="34"/>
      <c r="B344" s="34"/>
      <c r="C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</row>
    <row r="345" spans="1:27" x14ac:dyDescent="0.3">
      <c r="A345" s="34"/>
      <c r="B345" s="34"/>
      <c r="C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</row>
    <row r="346" spans="1:27" x14ac:dyDescent="0.3">
      <c r="A346" s="34"/>
      <c r="B346" s="34"/>
      <c r="C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</row>
    <row r="347" spans="1:27" x14ac:dyDescent="0.3">
      <c r="A347" s="34"/>
      <c r="B347" s="34"/>
      <c r="C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</row>
    <row r="348" spans="1:27" x14ac:dyDescent="0.3">
      <c r="A348" s="34"/>
      <c r="B348" s="34"/>
      <c r="C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</row>
    <row r="349" spans="1:27" x14ac:dyDescent="0.3">
      <c r="A349" s="34"/>
      <c r="B349" s="34"/>
      <c r="C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</row>
    <row r="350" spans="1:27" x14ac:dyDescent="0.3">
      <c r="A350" s="34"/>
      <c r="B350" s="34"/>
      <c r="C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</row>
    <row r="351" spans="1:27" x14ac:dyDescent="0.3">
      <c r="A351" s="34"/>
      <c r="B351" s="34"/>
      <c r="C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</row>
    <row r="352" spans="1:27" x14ac:dyDescent="0.3">
      <c r="A352" s="34"/>
      <c r="B352" s="34"/>
      <c r="C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</row>
    <row r="353" spans="1:27" x14ac:dyDescent="0.3">
      <c r="A353" s="34"/>
      <c r="B353" s="34"/>
      <c r="C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</row>
    <row r="354" spans="1:27" x14ac:dyDescent="0.3">
      <c r="A354" s="34"/>
      <c r="B354" s="34"/>
      <c r="C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</row>
    <row r="355" spans="1:27" x14ac:dyDescent="0.3">
      <c r="A355" s="34"/>
      <c r="B355" s="34"/>
      <c r="C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</row>
    <row r="356" spans="1:27" x14ac:dyDescent="0.3">
      <c r="A356" s="34"/>
      <c r="B356" s="34"/>
      <c r="C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</row>
    <row r="357" spans="1:27" x14ac:dyDescent="0.3">
      <c r="A357" s="34"/>
      <c r="B357" s="34"/>
      <c r="C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</row>
    <row r="358" spans="1:27" x14ac:dyDescent="0.3">
      <c r="A358" s="34"/>
      <c r="B358" s="34"/>
      <c r="C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</row>
    <row r="359" spans="1:27" x14ac:dyDescent="0.3">
      <c r="A359" s="34"/>
      <c r="B359" s="34"/>
      <c r="C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</row>
    <row r="360" spans="1:27" x14ac:dyDescent="0.3">
      <c r="A360" s="34"/>
      <c r="B360" s="34"/>
      <c r="C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</row>
    <row r="361" spans="1:27" x14ac:dyDescent="0.3">
      <c r="A361" s="34"/>
      <c r="B361" s="34"/>
      <c r="C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</row>
    <row r="362" spans="1:27" x14ac:dyDescent="0.3">
      <c r="A362" s="34"/>
      <c r="B362" s="34"/>
      <c r="C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</row>
    <row r="363" spans="1:27" x14ac:dyDescent="0.3">
      <c r="A363" s="34"/>
      <c r="B363" s="34"/>
      <c r="C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</row>
    <row r="364" spans="1:27" x14ac:dyDescent="0.3">
      <c r="A364" s="34"/>
      <c r="B364" s="34"/>
      <c r="C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</row>
    <row r="365" spans="1:27" x14ac:dyDescent="0.3">
      <c r="A365" s="34"/>
      <c r="B365" s="34"/>
      <c r="C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</row>
    <row r="366" spans="1:27" x14ac:dyDescent="0.3">
      <c r="A366" s="34"/>
      <c r="B366" s="34"/>
      <c r="C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</row>
    <row r="367" spans="1:27" x14ac:dyDescent="0.3">
      <c r="A367" s="34"/>
      <c r="B367" s="34"/>
      <c r="C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</row>
    <row r="368" spans="1:27" x14ac:dyDescent="0.3">
      <c r="A368" s="34"/>
      <c r="B368" s="34"/>
      <c r="C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</row>
    <row r="369" spans="1:27" x14ac:dyDescent="0.3">
      <c r="A369" s="34"/>
      <c r="B369" s="34"/>
      <c r="C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</row>
    <row r="370" spans="1:27" x14ac:dyDescent="0.3">
      <c r="A370" s="34"/>
      <c r="B370" s="34"/>
      <c r="C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</row>
    <row r="371" spans="1:27" x14ac:dyDescent="0.3">
      <c r="A371" s="34"/>
      <c r="B371" s="34"/>
      <c r="C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</row>
    <row r="372" spans="1:27" x14ac:dyDescent="0.3">
      <c r="A372" s="34"/>
      <c r="B372" s="34"/>
      <c r="C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</row>
    <row r="373" spans="1:27" x14ac:dyDescent="0.3">
      <c r="A373" s="34"/>
      <c r="B373" s="34"/>
      <c r="C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</row>
    <row r="374" spans="1:27" x14ac:dyDescent="0.3">
      <c r="A374" s="34"/>
      <c r="B374" s="34"/>
      <c r="C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</row>
    <row r="375" spans="1:27" x14ac:dyDescent="0.3">
      <c r="A375" s="34"/>
      <c r="B375" s="34"/>
      <c r="C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</row>
    <row r="376" spans="1:27" x14ac:dyDescent="0.3">
      <c r="A376" s="34"/>
      <c r="B376" s="34"/>
      <c r="C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</row>
    <row r="377" spans="1:27" x14ac:dyDescent="0.3">
      <c r="A377" s="34"/>
      <c r="B377" s="34"/>
      <c r="C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</row>
    <row r="378" spans="1:27" x14ac:dyDescent="0.3">
      <c r="A378" s="34"/>
      <c r="B378" s="34"/>
      <c r="C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</row>
    <row r="379" spans="1:27" x14ac:dyDescent="0.3">
      <c r="A379" s="34"/>
      <c r="B379" s="34"/>
      <c r="C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</row>
    <row r="380" spans="1:27" x14ac:dyDescent="0.3">
      <c r="A380" s="34"/>
      <c r="B380" s="34"/>
      <c r="C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</row>
    <row r="381" spans="1:27" x14ac:dyDescent="0.3">
      <c r="A381" s="34"/>
      <c r="B381" s="34"/>
      <c r="C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</row>
    <row r="382" spans="1:27" x14ac:dyDescent="0.3">
      <c r="A382" s="34"/>
      <c r="B382" s="34"/>
      <c r="C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</row>
    <row r="383" spans="1:27" x14ac:dyDescent="0.3">
      <c r="A383" s="34"/>
      <c r="B383" s="34"/>
      <c r="C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</row>
    <row r="384" spans="1:27" x14ac:dyDescent="0.3">
      <c r="A384" s="34"/>
      <c r="B384" s="34"/>
      <c r="C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</row>
    <row r="385" spans="1:27" x14ac:dyDescent="0.3">
      <c r="A385" s="34"/>
      <c r="B385" s="34"/>
      <c r="C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</row>
    <row r="386" spans="1:27" x14ac:dyDescent="0.3">
      <c r="A386" s="34"/>
      <c r="B386" s="34"/>
      <c r="C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</row>
    <row r="387" spans="1:27" x14ac:dyDescent="0.3">
      <c r="A387" s="34"/>
      <c r="B387" s="34"/>
      <c r="C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</row>
    <row r="388" spans="1:27" x14ac:dyDescent="0.3">
      <c r="A388" s="34"/>
      <c r="B388" s="34"/>
      <c r="C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</row>
    <row r="389" spans="1:27" x14ac:dyDescent="0.3">
      <c r="A389" s="34"/>
      <c r="B389" s="34"/>
      <c r="C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</row>
    <row r="390" spans="1:27" x14ac:dyDescent="0.3">
      <c r="A390" s="34"/>
      <c r="B390" s="34"/>
      <c r="C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</row>
    <row r="391" spans="1:27" x14ac:dyDescent="0.3">
      <c r="A391" s="34"/>
      <c r="B391" s="34"/>
      <c r="C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</row>
    <row r="392" spans="1:27" x14ac:dyDescent="0.3">
      <c r="A392" s="34"/>
      <c r="B392" s="34"/>
      <c r="C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</row>
    <row r="393" spans="1:27" x14ac:dyDescent="0.3">
      <c r="A393" s="34"/>
      <c r="B393" s="34"/>
      <c r="C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</row>
    <row r="394" spans="1:27" x14ac:dyDescent="0.3">
      <c r="A394" s="34"/>
      <c r="B394" s="34"/>
      <c r="C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</row>
    <row r="395" spans="1:27" x14ac:dyDescent="0.3">
      <c r="A395" s="34"/>
      <c r="B395" s="34"/>
      <c r="C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</row>
    <row r="396" spans="1:27" x14ac:dyDescent="0.3">
      <c r="A396" s="34"/>
      <c r="B396" s="34"/>
      <c r="C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</row>
    <row r="397" spans="1:27" x14ac:dyDescent="0.3">
      <c r="A397" s="34"/>
      <c r="B397" s="34"/>
      <c r="C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</row>
    <row r="398" spans="1:27" x14ac:dyDescent="0.3">
      <c r="A398" s="34"/>
      <c r="B398" s="34"/>
      <c r="C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</row>
    <row r="399" spans="1:27" x14ac:dyDescent="0.3">
      <c r="A399" s="34"/>
      <c r="B399" s="34"/>
      <c r="C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</row>
    <row r="400" spans="1:27" x14ac:dyDescent="0.3">
      <c r="A400" s="34"/>
      <c r="B400" s="34"/>
      <c r="C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</row>
    <row r="401" spans="1:27" x14ac:dyDescent="0.3">
      <c r="A401" s="34"/>
      <c r="B401" s="34"/>
      <c r="C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</row>
    <row r="402" spans="1:27" x14ac:dyDescent="0.3">
      <c r="A402" s="34"/>
      <c r="B402" s="34"/>
      <c r="C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</row>
    <row r="403" spans="1:27" x14ac:dyDescent="0.3">
      <c r="A403" s="34"/>
      <c r="B403" s="34"/>
      <c r="C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</row>
    <row r="404" spans="1:27" x14ac:dyDescent="0.3">
      <c r="A404" s="34"/>
      <c r="B404" s="34"/>
      <c r="C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</row>
    <row r="405" spans="1:27" x14ac:dyDescent="0.3">
      <c r="A405" s="34"/>
      <c r="B405" s="34"/>
      <c r="C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</row>
    <row r="406" spans="1:27" x14ac:dyDescent="0.3">
      <c r="A406" s="34"/>
      <c r="B406" s="34"/>
      <c r="C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</row>
    <row r="407" spans="1:27" x14ac:dyDescent="0.3">
      <c r="A407" s="34"/>
      <c r="B407" s="34"/>
      <c r="C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</row>
    <row r="408" spans="1:27" x14ac:dyDescent="0.3">
      <c r="A408" s="34"/>
      <c r="B408" s="34"/>
      <c r="C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</row>
    <row r="409" spans="1:27" x14ac:dyDescent="0.3">
      <c r="A409" s="34"/>
      <c r="B409" s="34"/>
      <c r="C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</row>
    <row r="410" spans="1:27" x14ac:dyDescent="0.3">
      <c r="A410" s="34"/>
      <c r="B410" s="34"/>
      <c r="C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</row>
    <row r="411" spans="1:27" x14ac:dyDescent="0.3">
      <c r="A411" s="34"/>
      <c r="B411" s="34"/>
      <c r="C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</row>
    <row r="412" spans="1:27" x14ac:dyDescent="0.3">
      <c r="A412" s="34"/>
      <c r="B412" s="34"/>
      <c r="C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</row>
    <row r="413" spans="1:27" x14ac:dyDescent="0.3">
      <c r="A413" s="34"/>
      <c r="B413" s="34"/>
      <c r="C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</row>
    <row r="414" spans="1:27" x14ac:dyDescent="0.3">
      <c r="A414" s="34"/>
      <c r="B414" s="34"/>
      <c r="C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</row>
    <row r="415" spans="1:27" x14ac:dyDescent="0.3">
      <c r="A415" s="34"/>
      <c r="B415" s="34"/>
      <c r="C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</row>
    <row r="416" spans="1:27" x14ac:dyDescent="0.3">
      <c r="A416" s="34"/>
      <c r="B416" s="34"/>
      <c r="C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</row>
    <row r="417" spans="1:27" x14ac:dyDescent="0.3">
      <c r="A417" s="34"/>
      <c r="B417" s="34"/>
      <c r="C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</row>
    <row r="418" spans="1:27" x14ac:dyDescent="0.3">
      <c r="A418" s="34"/>
      <c r="B418" s="34"/>
      <c r="C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</row>
    <row r="419" spans="1:27" x14ac:dyDescent="0.3">
      <c r="A419" s="34"/>
      <c r="B419" s="34"/>
      <c r="C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</row>
    <row r="420" spans="1:27" x14ac:dyDescent="0.3">
      <c r="A420" s="34"/>
      <c r="B420" s="34"/>
      <c r="C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</row>
    <row r="421" spans="1:27" x14ac:dyDescent="0.3">
      <c r="A421" s="34"/>
      <c r="B421" s="34"/>
      <c r="C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</row>
    <row r="422" spans="1:27" x14ac:dyDescent="0.3">
      <c r="A422" s="34"/>
      <c r="B422" s="34"/>
      <c r="C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</row>
    <row r="423" spans="1:27" x14ac:dyDescent="0.3">
      <c r="A423" s="34"/>
      <c r="B423" s="34"/>
      <c r="C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</row>
    <row r="424" spans="1:27" x14ac:dyDescent="0.3">
      <c r="A424" s="34"/>
      <c r="B424" s="34"/>
      <c r="C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</row>
    <row r="425" spans="1:27" x14ac:dyDescent="0.3">
      <c r="A425" s="34"/>
      <c r="B425" s="34"/>
      <c r="C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</row>
    <row r="426" spans="1:27" x14ac:dyDescent="0.3">
      <c r="A426" s="34"/>
      <c r="B426" s="34"/>
      <c r="C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</row>
    <row r="427" spans="1:27" x14ac:dyDescent="0.3">
      <c r="A427" s="34"/>
      <c r="B427" s="34"/>
      <c r="C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</row>
    <row r="428" spans="1:27" x14ac:dyDescent="0.3">
      <c r="A428" s="34"/>
      <c r="B428" s="34"/>
      <c r="C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</row>
    <row r="429" spans="1:27" x14ac:dyDescent="0.3">
      <c r="A429" s="34"/>
      <c r="B429" s="34"/>
      <c r="C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</row>
    <row r="430" spans="1:27" x14ac:dyDescent="0.3">
      <c r="A430" s="34"/>
      <c r="B430" s="34"/>
      <c r="C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</row>
    <row r="431" spans="1:27" x14ac:dyDescent="0.3">
      <c r="A431" s="34"/>
      <c r="B431" s="34"/>
      <c r="C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</row>
    <row r="432" spans="1:27" x14ac:dyDescent="0.3">
      <c r="A432" s="34"/>
      <c r="B432" s="34"/>
      <c r="C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</row>
    <row r="433" spans="1:27" x14ac:dyDescent="0.3">
      <c r="A433" s="34"/>
      <c r="B433" s="34"/>
      <c r="C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</row>
    <row r="434" spans="1:27" x14ac:dyDescent="0.3">
      <c r="A434" s="34"/>
      <c r="B434" s="34"/>
      <c r="C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</row>
    <row r="435" spans="1:27" x14ac:dyDescent="0.3">
      <c r="A435" s="34"/>
      <c r="B435" s="34"/>
      <c r="C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</row>
    <row r="436" spans="1:27" x14ac:dyDescent="0.3">
      <c r="A436" s="34"/>
      <c r="B436" s="34"/>
      <c r="C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</row>
    <row r="437" spans="1:27" x14ac:dyDescent="0.3">
      <c r="A437" s="34"/>
      <c r="B437" s="34"/>
      <c r="C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</row>
    <row r="438" spans="1:27" x14ac:dyDescent="0.3">
      <c r="A438" s="34"/>
      <c r="B438" s="34"/>
      <c r="C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</row>
    <row r="439" spans="1:27" x14ac:dyDescent="0.3">
      <c r="A439" s="34"/>
      <c r="B439" s="34"/>
      <c r="C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</row>
    <row r="440" spans="1:27" x14ac:dyDescent="0.3">
      <c r="A440" s="34"/>
      <c r="B440" s="34"/>
      <c r="C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</row>
    <row r="441" spans="1:27" x14ac:dyDescent="0.3">
      <c r="A441" s="34"/>
      <c r="B441" s="34"/>
      <c r="C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</row>
    <row r="442" spans="1:27" x14ac:dyDescent="0.3">
      <c r="A442" s="34"/>
      <c r="B442" s="34"/>
      <c r="C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</row>
    <row r="443" spans="1:27" x14ac:dyDescent="0.3">
      <c r="A443" s="34"/>
      <c r="B443" s="34"/>
      <c r="C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</row>
    <row r="444" spans="1:27" x14ac:dyDescent="0.3">
      <c r="A444" s="34"/>
      <c r="B444" s="34"/>
      <c r="C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</row>
    <row r="445" spans="1:27" x14ac:dyDescent="0.3">
      <c r="A445" s="34"/>
      <c r="B445" s="34"/>
      <c r="C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</row>
    <row r="446" spans="1:27" x14ac:dyDescent="0.3">
      <c r="A446" s="34"/>
      <c r="B446" s="34"/>
      <c r="C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</row>
    <row r="447" spans="1:27" x14ac:dyDescent="0.3">
      <c r="A447" s="34"/>
      <c r="B447" s="34"/>
      <c r="C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</row>
    <row r="448" spans="1:27" x14ac:dyDescent="0.3">
      <c r="A448" s="34"/>
      <c r="B448" s="34"/>
      <c r="C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</row>
    <row r="449" spans="1:27" x14ac:dyDescent="0.3">
      <c r="A449" s="34"/>
      <c r="B449" s="34"/>
      <c r="C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</row>
    <row r="450" spans="1:27" x14ac:dyDescent="0.3">
      <c r="A450" s="34"/>
      <c r="B450" s="34"/>
      <c r="C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</row>
    <row r="451" spans="1:27" x14ac:dyDescent="0.3">
      <c r="A451" s="34"/>
      <c r="B451" s="34"/>
      <c r="C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</row>
    <row r="452" spans="1:27" x14ac:dyDescent="0.3">
      <c r="A452" s="34"/>
      <c r="B452" s="34"/>
      <c r="C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</row>
    <row r="453" spans="1:27" x14ac:dyDescent="0.3">
      <c r="A453" s="34"/>
      <c r="B453" s="34"/>
      <c r="C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</row>
    <row r="454" spans="1:27" x14ac:dyDescent="0.3">
      <c r="A454" s="34"/>
      <c r="B454" s="34"/>
      <c r="C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</row>
    <row r="455" spans="1:27" x14ac:dyDescent="0.3">
      <c r="A455" s="34"/>
      <c r="B455" s="34"/>
      <c r="C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</row>
    <row r="456" spans="1:27" x14ac:dyDescent="0.3">
      <c r="A456" s="34"/>
      <c r="B456" s="34"/>
      <c r="C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</row>
    <row r="457" spans="1:27" x14ac:dyDescent="0.3">
      <c r="A457" s="34"/>
      <c r="B457" s="34"/>
      <c r="C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</row>
    <row r="458" spans="1:27" x14ac:dyDescent="0.3">
      <c r="A458" s="34"/>
      <c r="B458" s="34"/>
      <c r="C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</row>
    <row r="459" spans="1:27" x14ac:dyDescent="0.3">
      <c r="A459" s="34"/>
      <c r="B459" s="34"/>
      <c r="C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</row>
    <row r="460" spans="1:27" x14ac:dyDescent="0.3">
      <c r="A460" s="34"/>
      <c r="B460" s="34"/>
      <c r="C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</row>
    <row r="461" spans="1:27" x14ac:dyDescent="0.3">
      <c r="A461" s="34"/>
      <c r="B461" s="34"/>
      <c r="C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</row>
    <row r="462" spans="1:27" x14ac:dyDescent="0.3">
      <c r="A462" s="34"/>
      <c r="B462" s="34"/>
      <c r="C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</row>
    <row r="463" spans="1:27" x14ac:dyDescent="0.3">
      <c r="A463" s="34"/>
      <c r="B463" s="34"/>
      <c r="C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</row>
    <row r="464" spans="1:27" x14ac:dyDescent="0.3">
      <c r="A464" s="34"/>
      <c r="B464" s="34"/>
      <c r="C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</row>
    <row r="465" spans="1:27" x14ac:dyDescent="0.3">
      <c r="A465" s="34"/>
      <c r="B465" s="34"/>
      <c r="C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</row>
    <row r="466" spans="1:27" x14ac:dyDescent="0.3">
      <c r="A466" s="34"/>
      <c r="B466" s="34"/>
      <c r="C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</row>
    <row r="467" spans="1:27" x14ac:dyDescent="0.3">
      <c r="A467" s="34"/>
      <c r="B467" s="34"/>
      <c r="C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</row>
    <row r="468" spans="1:27" x14ac:dyDescent="0.3">
      <c r="A468" s="34"/>
      <c r="B468" s="34"/>
      <c r="C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</row>
    <row r="469" spans="1:27" x14ac:dyDescent="0.3">
      <c r="A469" s="34"/>
      <c r="B469" s="34"/>
      <c r="C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</row>
    <row r="470" spans="1:27" x14ac:dyDescent="0.3">
      <c r="A470" s="34"/>
      <c r="B470" s="34"/>
      <c r="C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</row>
    <row r="471" spans="1:27" x14ac:dyDescent="0.3">
      <c r="A471" s="34"/>
      <c r="B471" s="34"/>
      <c r="C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</row>
    <row r="472" spans="1:27" x14ac:dyDescent="0.3">
      <c r="A472" s="34"/>
      <c r="B472" s="34"/>
      <c r="C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</row>
    <row r="473" spans="1:27" x14ac:dyDescent="0.3">
      <c r="A473" s="34"/>
      <c r="B473" s="34"/>
      <c r="C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</row>
    <row r="474" spans="1:27" x14ac:dyDescent="0.3">
      <c r="A474" s="34"/>
      <c r="B474" s="34"/>
      <c r="C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</row>
    <row r="475" spans="1:27" x14ac:dyDescent="0.3">
      <c r="A475" s="34"/>
      <c r="B475" s="34"/>
      <c r="C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</row>
    <row r="476" spans="1:27" x14ac:dyDescent="0.3">
      <c r="A476" s="34"/>
      <c r="B476" s="34"/>
      <c r="C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</row>
    <row r="477" spans="1:27" x14ac:dyDescent="0.3">
      <c r="A477" s="34"/>
      <c r="B477" s="34"/>
      <c r="C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</row>
    <row r="478" spans="1:27" x14ac:dyDescent="0.3">
      <c r="A478" s="34"/>
      <c r="B478" s="34"/>
      <c r="C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</row>
    <row r="479" spans="1:27" x14ac:dyDescent="0.3">
      <c r="A479" s="34"/>
      <c r="B479" s="34"/>
      <c r="C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</row>
    <row r="480" spans="1:27" x14ac:dyDescent="0.3">
      <c r="A480" s="34"/>
      <c r="B480" s="34"/>
      <c r="C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</row>
    <row r="481" spans="1:27" x14ac:dyDescent="0.3">
      <c r="A481" s="34"/>
      <c r="B481" s="34"/>
      <c r="C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</row>
    <row r="482" spans="1:27" x14ac:dyDescent="0.3">
      <c r="A482" s="34"/>
      <c r="B482" s="34"/>
      <c r="C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</row>
    <row r="483" spans="1:27" x14ac:dyDescent="0.3">
      <c r="A483" s="34"/>
      <c r="B483" s="34"/>
      <c r="C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</row>
    <row r="484" spans="1:27" x14ac:dyDescent="0.3">
      <c r="A484" s="34"/>
      <c r="B484" s="34"/>
      <c r="C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</row>
    <row r="485" spans="1:27" x14ac:dyDescent="0.3">
      <c r="A485" s="34"/>
      <c r="B485" s="34"/>
      <c r="C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</row>
    <row r="486" spans="1:27" x14ac:dyDescent="0.3">
      <c r="A486" s="34"/>
      <c r="B486" s="34"/>
      <c r="C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</row>
    <row r="487" spans="1:27" x14ac:dyDescent="0.3">
      <c r="A487" s="34"/>
      <c r="B487" s="34"/>
      <c r="C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</row>
    <row r="488" spans="1:27" x14ac:dyDescent="0.3">
      <c r="A488" s="34"/>
      <c r="B488" s="34"/>
      <c r="C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</row>
    <row r="489" spans="1:27" x14ac:dyDescent="0.3">
      <c r="A489" s="34"/>
      <c r="B489" s="34"/>
      <c r="C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</row>
    <row r="490" spans="1:27" x14ac:dyDescent="0.3">
      <c r="A490" s="34"/>
      <c r="B490" s="34"/>
      <c r="C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</row>
    <row r="491" spans="1:27" x14ac:dyDescent="0.3">
      <c r="A491" s="34"/>
      <c r="B491" s="34"/>
      <c r="C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</row>
    <row r="492" spans="1:27" x14ac:dyDescent="0.3">
      <c r="A492" s="34"/>
      <c r="B492" s="34"/>
      <c r="C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</row>
    <row r="493" spans="1:27" x14ac:dyDescent="0.3">
      <c r="A493" s="34"/>
      <c r="B493" s="34"/>
      <c r="C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</row>
    <row r="494" spans="1:27" x14ac:dyDescent="0.3">
      <c r="A494" s="34"/>
      <c r="B494" s="34"/>
      <c r="C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</row>
    <row r="495" spans="1:27" x14ac:dyDescent="0.3">
      <c r="A495" s="34"/>
      <c r="B495" s="34"/>
      <c r="C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</row>
    <row r="496" spans="1:27" x14ac:dyDescent="0.3">
      <c r="A496" s="34"/>
      <c r="B496" s="34"/>
      <c r="C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</row>
    <row r="497" spans="1:27" x14ac:dyDescent="0.3">
      <c r="A497" s="34"/>
      <c r="B497" s="34"/>
      <c r="C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</row>
    <row r="498" spans="1:27" x14ac:dyDescent="0.3">
      <c r="A498" s="34"/>
      <c r="B498" s="34"/>
      <c r="C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</row>
    <row r="499" spans="1:27" x14ac:dyDescent="0.3">
      <c r="A499" s="34"/>
      <c r="B499" s="34"/>
      <c r="C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</row>
    <row r="500" spans="1:27" x14ac:dyDescent="0.3">
      <c r="A500" s="34"/>
      <c r="B500" s="34"/>
      <c r="C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</row>
    <row r="501" spans="1:27" x14ac:dyDescent="0.3">
      <c r="A501" s="34"/>
      <c r="B501" s="34"/>
      <c r="C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</row>
    <row r="502" spans="1:27" x14ac:dyDescent="0.3">
      <c r="A502" s="34"/>
      <c r="B502" s="34"/>
      <c r="C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</row>
    <row r="503" spans="1:27" x14ac:dyDescent="0.3">
      <c r="A503" s="34"/>
      <c r="B503" s="34"/>
      <c r="C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</row>
    <row r="504" spans="1:27" x14ac:dyDescent="0.3">
      <c r="A504" s="34"/>
      <c r="B504" s="34"/>
      <c r="C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</row>
    <row r="505" spans="1:27" x14ac:dyDescent="0.3">
      <c r="A505" s="34"/>
      <c r="B505" s="34"/>
      <c r="C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</row>
    <row r="506" spans="1:27" x14ac:dyDescent="0.3">
      <c r="A506" s="34"/>
      <c r="B506" s="34"/>
      <c r="C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</row>
    <row r="507" spans="1:27" x14ac:dyDescent="0.3">
      <c r="A507" s="34"/>
      <c r="B507" s="34"/>
      <c r="C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</row>
    <row r="508" spans="1:27" x14ac:dyDescent="0.3">
      <c r="A508" s="34"/>
      <c r="B508" s="34"/>
      <c r="C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</row>
    <row r="509" spans="1:27" x14ac:dyDescent="0.3">
      <c r="A509" s="34"/>
      <c r="B509" s="34"/>
      <c r="C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</row>
    <row r="510" spans="1:27" x14ac:dyDescent="0.3">
      <c r="A510" s="34"/>
      <c r="B510" s="34"/>
      <c r="C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</row>
    <row r="511" spans="1:27" x14ac:dyDescent="0.3">
      <c r="A511" s="34"/>
      <c r="B511" s="34"/>
      <c r="C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</row>
    <row r="512" spans="1:27" x14ac:dyDescent="0.3">
      <c r="A512" s="34"/>
      <c r="B512" s="34"/>
      <c r="C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</row>
    <row r="513" spans="1:27" x14ac:dyDescent="0.3">
      <c r="A513" s="34"/>
      <c r="B513" s="34"/>
      <c r="C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</row>
    <row r="514" spans="1:27" x14ac:dyDescent="0.3">
      <c r="A514" s="34"/>
      <c r="B514" s="34"/>
      <c r="C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</row>
    <row r="515" spans="1:27" x14ac:dyDescent="0.3">
      <c r="A515" s="34"/>
      <c r="B515" s="34"/>
      <c r="C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</row>
    <row r="516" spans="1:27" x14ac:dyDescent="0.3">
      <c r="A516" s="34"/>
      <c r="B516" s="34"/>
      <c r="C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</row>
    <row r="517" spans="1:27" x14ac:dyDescent="0.3">
      <c r="A517" s="34"/>
      <c r="B517" s="34"/>
      <c r="C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</row>
    <row r="518" spans="1:27" x14ac:dyDescent="0.3">
      <c r="A518" s="34"/>
      <c r="B518" s="34"/>
      <c r="C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</row>
    <row r="519" spans="1:27" x14ac:dyDescent="0.3">
      <c r="A519" s="34"/>
      <c r="B519" s="34"/>
      <c r="C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</row>
    <row r="520" spans="1:27" x14ac:dyDescent="0.3">
      <c r="A520" s="34"/>
      <c r="B520" s="34"/>
      <c r="C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</row>
    <row r="521" spans="1:27" x14ac:dyDescent="0.3">
      <c r="A521" s="34"/>
      <c r="B521" s="34"/>
      <c r="C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</row>
    <row r="522" spans="1:27" x14ac:dyDescent="0.3">
      <c r="A522" s="34"/>
      <c r="B522" s="34"/>
      <c r="C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</row>
    <row r="523" spans="1:27" x14ac:dyDescent="0.3">
      <c r="A523" s="34"/>
      <c r="B523" s="34"/>
      <c r="C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</row>
    <row r="524" spans="1:27" x14ac:dyDescent="0.3">
      <c r="A524" s="34"/>
      <c r="B524" s="34"/>
      <c r="C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</row>
    <row r="525" spans="1:27" x14ac:dyDescent="0.3">
      <c r="A525" s="34"/>
      <c r="B525" s="34"/>
      <c r="C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</row>
    <row r="526" spans="1:27" x14ac:dyDescent="0.3">
      <c r="A526" s="34"/>
      <c r="B526" s="34"/>
      <c r="C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</row>
    <row r="527" spans="1:27" x14ac:dyDescent="0.3">
      <c r="A527" s="34"/>
      <c r="B527" s="34"/>
      <c r="C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</row>
    <row r="528" spans="1:27" x14ac:dyDescent="0.3">
      <c r="A528" s="34"/>
      <c r="B528" s="34"/>
      <c r="C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</row>
    <row r="529" spans="1:27" x14ac:dyDescent="0.3">
      <c r="A529" s="34"/>
      <c r="B529" s="34"/>
      <c r="C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</row>
    <row r="530" spans="1:27" x14ac:dyDescent="0.3">
      <c r="A530" s="34"/>
      <c r="B530" s="34"/>
      <c r="C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</row>
    <row r="531" spans="1:27" x14ac:dyDescent="0.3">
      <c r="A531" s="34"/>
      <c r="B531" s="34"/>
      <c r="C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</row>
    <row r="532" spans="1:27" x14ac:dyDescent="0.3">
      <c r="A532" s="34"/>
      <c r="B532" s="34"/>
      <c r="C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</row>
    <row r="533" spans="1:27" x14ac:dyDescent="0.3">
      <c r="A533" s="34"/>
      <c r="B533" s="34"/>
      <c r="C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</row>
    <row r="534" spans="1:27" x14ac:dyDescent="0.3">
      <c r="A534" s="34"/>
      <c r="B534" s="34"/>
      <c r="C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</row>
    <row r="535" spans="1:27" x14ac:dyDescent="0.3">
      <c r="A535" s="34"/>
      <c r="B535" s="34"/>
      <c r="C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</row>
    <row r="536" spans="1:27" x14ac:dyDescent="0.3">
      <c r="A536" s="34"/>
      <c r="B536" s="34"/>
      <c r="C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</row>
    <row r="537" spans="1:27" x14ac:dyDescent="0.3">
      <c r="A537" s="34"/>
      <c r="B537" s="34"/>
      <c r="C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</row>
    <row r="538" spans="1:27" x14ac:dyDescent="0.3">
      <c r="A538" s="34"/>
      <c r="B538" s="34"/>
      <c r="C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</row>
    <row r="539" spans="1:27" x14ac:dyDescent="0.3">
      <c r="A539" s="34"/>
      <c r="B539" s="34"/>
      <c r="C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</row>
    <row r="540" spans="1:27" x14ac:dyDescent="0.3">
      <c r="A540" s="34"/>
      <c r="B540" s="34"/>
      <c r="C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</row>
    <row r="541" spans="1:27" x14ac:dyDescent="0.3">
      <c r="A541" s="34"/>
      <c r="B541" s="34"/>
      <c r="C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</row>
    <row r="542" spans="1:27" x14ac:dyDescent="0.3">
      <c r="A542" s="34"/>
      <c r="B542" s="34"/>
      <c r="C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</row>
    <row r="543" spans="1:27" x14ac:dyDescent="0.3">
      <c r="A543" s="34"/>
      <c r="B543" s="34"/>
      <c r="C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</row>
    <row r="544" spans="1:27" x14ac:dyDescent="0.3">
      <c r="A544" s="34"/>
      <c r="B544" s="34"/>
      <c r="C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</row>
    <row r="545" spans="1:27" x14ac:dyDescent="0.3">
      <c r="A545" s="34"/>
      <c r="B545" s="34"/>
      <c r="C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</row>
    <row r="546" spans="1:27" x14ac:dyDescent="0.3">
      <c r="A546" s="34"/>
      <c r="B546" s="34"/>
      <c r="C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</row>
    <row r="547" spans="1:27" x14ac:dyDescent="0.3">
      <c r="A547" s="34"/>
      <c r="B547" s="34"/>
      <c r="C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</row>
    <row r="548" spans="1:27" x14ac:dyDescent="0.3">
      <c r="A548" s="34"/>
      <c r="B548" s="34"/>
      <c r="C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</row>
    <row r="549" spans="1:27" x14ac:dyDescent="0.3">
      <c r="A549" s="34"/>
      <c r="B549" s="34"/>
      <c r="C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</row>
    <row r="550" spans="1:27" x14ac:dyDescent="0.3">
      <c r="A550" s="34"/>
      <c r="B550" s="34"/>
      <c r="C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</row>
    <row r="551" spans="1:27" x14ac:dyDescent="0.3">
      <c r="A551" s="34"/>
      <c r="B551" s="34"/>
      <c r="C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</row>
    <row r="552" spans="1:27" x14ac:dyDescent="0.3">
      <c r="A552" s="34"/>
      <c r="B552" s="34"/>
      <c r="C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</row>
    <row r="553" spans="1:27" x14ac:dyDescent="0.3">
      <c r="A553" s="34"/>
      <c r="B553" s="34"/>
      <c r="C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</row>
    <row r="554" spans="1:27" x14ac:dyDescent="0.3">
      <c r="A554" s="34"/>
      <c r="B554" s="34"/>
      <c r="C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</row>
    <row r="555" spans="1:27" x14ac:dyDescent="0.3">
      <c r="A555" s="34"/>
      <c r="B555" s="34"/>
      <c r="C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</row>
    <row r="556" spans="1:27" x14ac:dyDescent="0.3">
      <c r="A556" s="34"/>
      <c r="B556" s="34"/>
      <c r="C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</row>
    <row r="557" spans="1:27" x14ac:dyDescent="0.3">
      <c r="A557" s="34"/>
      <c r="B557" s="34"/>
      <c r="C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</row>
    <row r="558" spans="1:27" x14ac:dyDescent="0.3">
      <c r="A558" s="34"/>
      <c r="B558" s="34"/>
      <c r="C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</row>
    <row r="559" spans="1:27" x14ac:dyDescent="0.3">
      <c r="A559" s="34"/>
      <c r="B559" s="34"/>
      <c r="C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</row>
    <row r="560" spans="1:27" x14ac:dyDescent="0.3">
      <c r="A560" s="34"/>
      <c r="B560" s="34"/>
      <c r="C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</row>
    <row r="561" spans="1:27" x14ac:dyDescent="0.3">
      <c r="A561" s="34"/>
      <c r="B561" s="34"/>
      <c r="C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</row>
    <row r="562" spans="1:27" x14ac:dyDescent="0.3">
      <c r="A562" s="34"/>
      <c r="B562" s="34"/>
      <c r="C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</row>
    <row r="563" spans="1:27" x14ac:dyDescent="0.3">
      <c r="A563" s="34"/>
      <c r="B563" s="34"/>
      <c r="C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</row>
    <row r="564" spans="1:27" x14ac:dyDescent="0.3">
      <c r="A564" s="34"/>
      <c r="B564" s="34"/>
      <c r="C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</row>
    <row r="565" spans="1:27" x14ac:dyDescent="0.3">
      <c r="A565" s="34"/>
      <c r="B565" s="34"/>
      <c r="C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</row>
    <row r="566" spans="1:27" x14ac:dyDescent="0.3">
      <c r="A566" s="34"/>
      <c r="B566" s="34"/>
      <c r="C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</row>
    <row r="567" spans="1:27" x14ac:dyDescent="0.3">
      <c r="A567" s="34"/>
      <c r="B567" s="34"/>
      <c r="C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</row>
    <row r="568" spans="1:27" x14ac:dyDescent="0.3">
      <c r="A568" s="34"/>
      <c r="B568" s="34"/>
      <c r="C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</row>
    <row r="569" spans="1:27" x14ac:dyDescent="0.3">
      <c r="A569" s="34"/>
      <c r="B569" s="34"/>
      <c r="C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</row>
    <row r="570" spans="1:27" x14ac:dyDescent="0.3">
      <c r="A570" s="34"/>
      <c r="B570" s="34"/>
      <c r="C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</row>
    <row r="571" spans="1:27" x14ac:dyDescent="0.3">
      <c r="A571" s="34"/>
      <c r="B571" s="34"/>
      <c r="C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</row>
    <row r="572" spans="1:27" x14ac:dyDescent="0.3">
      <c r="A572" s="34"/>
      <c r="B572" s="34"/>
      <c r="C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</row>
    <row r="573" spans="1:27" x14ac:dyDescent="0.3">
      <c r="A573" s="34"/>
      <c r="B573" s="34"/>
      <c r="C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</row>
    <row r="574" spans="1:27" x14ac:dyDescent="0.3">
      <c r="A574" s="34"/>
      <c r="B574" s="34"/>
      <c r="C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</row>
    <row r="575" spans="1:27" x14ac:dyDescent="0.3">
      <c r="A575" s="34"/>
      <c r="B575" s="34"/>
      <c r="C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</row>
    <row r="576" spans="1:27" x14ac:dyDescent="0.3">
      <c r="A576" s="34"/>
      <c r="B576" s="34"/>
      <c r="C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</row>
    <row r="577" spans="1:27" x14ac:dyDescent="0.3">
      <c r="A577" s="34"/>
      <c r="B577" s="34"/>
      <c r="C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</row>
    <row r="578" spans="1:27" x14ac:dyDescent="0.3">
      <c r="A578" s="34"/>
      <c r="B578" s="34"/>
      <c r="C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</row>
    <row r="579" spans="1:27" x14ac:dyDescent="0.3">
      <c r="A579" s="34"/>
      <c r="B579" s="34"/>
      <c r="C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</row>
    <row r="580" spans="1:27" x14ac:dyDescent="0.3">
      <c r="A580" s="34"/>
      <c r="B580" s="34"/>
      <c r="C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</row>
    <row r="581" spans="1:27" x14ac:dyDescent="0.3">
      <c r="A581" s="34"/>
      <c r="B581" s="34"/>
      <c r="C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</row>
    <row r="582" spans="1:27" x14ac:dyDescent="0.3">
      <c r="A582" s="34"/>
      <c r="B582" s="34"/>
      <c r="C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</row>
    <row r="583" spans="1:27" x14ac:dyDescent="0.3">
      <c r="A583" s="34"/>
      <c r="B583" s="34"/>
      <c r="C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</row>
    <row r="584" spans="1:27" x14ac:dyDescent="0.3">
      <c r="A584" s="34"/>
      <c r="B584" s="34"/>
      <c r="C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</row>
    <row r="585" spans="1:27" x14ac:dyDescent="0.3">
      <c r="A585" s="34"/>
      <c r="B585" s="34"/>
      <c r="C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</row>
    <row r="586" spans="1:27" x14ac:dyDescent="0.3">
      <c r="A586" s="34"/>
      <c r="B586" s="34"/>
      <c r="C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</row>
    <row r="587" spans="1:27" x14ac:dyDescent="0.3">
      <c r="A587" s="34"/>
      <c r="B587" s="34"/>
      <c r="C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</row>
    <row r="588" spans="1:27" x14ac:dyDescent="0.3">
      <c r="A588" s="34"/>
      <c r="B588" s="34"/>
      <c r="C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</row>
    <row r="589" spans="1:27" x14ac:dyDescent="0.3">
      <c r="A589" s="34"/>
      <c r="B589" s="34"/>
      <c r="C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</row>
    <row r="590" spans="1:27" x14ac:dyDescent="0.3">
      <c r="A590" s="34"/>
      <c r="B590" s="34"/>
      <c r="C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</row>
    <row r="591" spans="1:27" x14ac:dyDescent="0.3">
      <c r="A591" s="34"/>
      <c r="B591" s="34"/>
      <c r="C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</row>
    <row r="592" spans="1:27" x14ac:dyDescent="0.3">
      <c r="A592" s="34"/>
      <c r="B592" s="34"/>
      <c r="C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</row>
    <row r="593" spans="1:27" x14ac:dyDescent="0.3">
      <c r="A593" s="34"/>
      <c r="B593" s="34"/>
      <c r="C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</row>
    <row r="594" spans="1:27" x14ac:dyDescent="0.3">
      <c r="A594" s="34"/>
      <c r="B594" s="34"/>
      <c r="C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</row>
    <row r="595" spans="1:27" x14ac:dyDescent="0.3">
      <c r="A595" s="34"/>
      <c r="B595" s="34"/>
      <c r="C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</row>
    <row r="596" spans="1:27" x14ac:dyDescent="0.3">
      <c r="A596" s="34"/>
      <c r="B596" s="34"/>
      <c r="C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</row>
    <row r="597" spans="1:27" x14ac:dyDescent="0.3">
      <c r="A597" s="34"/>
      <c r="B597" s="34"/>
      <c r="C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</row>
    <row r="598" spans="1:27" x14ac:dyDescent="0.3">
      <c r="A598" s="34"/>
      <c r="B598" s="34"/>
      <c r="C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</row>
    <row r="599" spans="1:27" x14ac:dyDescent="0.3">
      <c r="A599" s="34"/>
      <c r="B599" s="34"/>
      <c r="C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</row>
    <row r="600" spans="1:27" x14ac:dyDescent="0.3">
      <c r="A600" s="34"/>
      <c r="B600" s="34"/>
      <c r="C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</row>
    <row r="601" spans="1:27" x14ac:dyDescent="0.3">
      <c r="A601" s="34"/>
      <c r="B601" s="34"/>
      <c r="C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</row>
    <row r="602" spans="1:27" x14ac:dyDescent="0.3">
      <c r="A602" s="34"/>
      <c r="B602" s="34"/>
      <c r="C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</row>
    <row r="603" spans="1:27" x14ac:dyDescent="0.3">
      <c r="A603" s="34"/>
      <c r="B603" s="34"/>
      <c r="C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</row>
    <row r="604" spans="1:27" x14ac:dyDescent="0.3">
      <c r="A604" s="34"/>
      <c r="B604" s="34"/>
      <c r="C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</row>
    <row r="605" spans="1:27" x14ac:dyDescent="0.3">
      <c r="A605" s="34"/>
      <c r="B605" s="34"/>
      <c r="C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</row>
    <row r="606" spans="1:27" x14ac:dyDescent="0.3">
      <c r="A606" s="34"/>
      <c r="B606" s="34"/>
      <c r="C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</row>
    <row r="607" spans="1:27" x14ac:dyDescent="0.3">
      <c r="A607" s="34"/>
      <c r="B607" s="34"/>
      <c r="C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</row>
    <row r="608" spans="1:27" x14ac:dyDescent="0.3">
      <c r="A608" s="34"/>
      <c r="B608" s="34"/>
      <c r="C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</row>
    <row r="609" spans="1:27" x14ac:dyDescent="0.3">
      <c r="A609" s="34"/>
      <c r="B609" s="34"/>
      <c r="C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</row>
    <row r="610" spans="1:27" x14ac:dyDescent="0.3">
      <c r="A610" s="34"/>
      <c r="B610" s="34"/>
      <c r="C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</row>
    <row r="611" spans="1:27" x14ac:dyDescent="0.3">
      <c r="A611" s="34"/>
      <c r="B611" s="34"/>
      <c r="C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</row>
    <row r="612" spans="1:27" x14ac:dyDescent="0.3">
      <c r="A612" s="34"/>
      <c r="B612" s="34"/>
      <c r="C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</row>
    <row r="613" spans="1:27" x14ac:dyDescent="0.3">
      <c r="A613" s="34"/>
      <c r="B613" s="34"/>
      <c r="C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</row>
    <row r="614" spans="1:27" x14ac:dyDescent="0.3">
      <c r="A614" s="34"/>
      <c r="B614" s="34"/>
      <c r="C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</row>
    <row r="615" spans="1:27" x14ac:dyDescent="0.3">
      <c r="A615" s="34"/>
      <c r="B615" s="34"/>
      <c r="C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</row>
    <row r="616" spans="1:27" x14ac:dyDescent="0.3">
      <c r="A616" s="34"/>
      <c r="B616" s="34"/>
      <c r="C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</row>
    <row r="617" spans="1:27" x14ac:dyDescent="0.3">
      <c r="A617" s="34"/>
      <c r="B617" s="34"/>
      <c r="C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</row>
    <row r="618" spans="1:27" x14ac:dyDescent="0.3">
      <c r="A618" s="34"/>
      <c r="B618" s="34"/>
      <c r="C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</row>
    <row r="619" spans="1:27" x14ac:dyDescent="0.3">
      <c r="A619" s="34"/>
      <c r="B619" s="34"/>
      <c r="C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</row>
    <row r="620" spans="1:27" x14ac:dyDescent="0.3">
      <c r="A620" s="34"/>
      <c r="B620" s="34"/>
      <c r="C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</row>
    <row r="621" spans="1:27" x14ac:dyDescent="0.3">
      <c r="A621" s="34"/>
      <c r="B621" s="34"/>
      <c r="C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</row>
    <row r="622" spans="1:27" x14ac:dyDescent="0.3">
      <c r="A622" s="34"/>
      <c r="B622" s="34"/>
      <c r="C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</row>
    <row r="623" spans="1:27" x14ac:dyDescent="0.3">
      <c r="A623" s="34"/>
      <c r="B623" s="34"/>
      <c r="C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</row>
    <row r="624" spans="1:27" x14ac:dyDescent="0.3">
      <c r="A624" s="34"/>
      <c r="B624" s="34"/>
      <c r="C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</row>
    <row r="625" spans="1:27" x14ac:dyDescent="0.3">
      <c r="A625" s="34"/>
      <c r="B625" s="34"/>
      <c r="C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</row>
    <row r="626" spans="1:27" x14ac:dyDescent="0.3">
      <c r="A626" s="34"/>
      <c r="B626" s="34"/>
      <c r="C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</row>
    <row r="627" spans="1:27" x14ac:dyDescent="0.3">
      <c r="A627" s="34"/>
      <c r="B627" s="34"/>
      <c r="C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</row>
    <row r="628" spans="1:27" x14ac:dyDescent="0.3">
      <c r="A628" s="34"/>
      <c r="B628" s="34"/>
      <c r="C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</row>
    <row r="629" spans="1:27" x14ac:dyDescent="0.3">
      <c r="A629" s="34"/>
      <c r="B629" s="34"/>
      <c r="C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</row>
    <row r="630" spans="1:27" x14ac:dyDescent="0.3">
      <c r="A630" s="34"/>
      <c r="B630" s="34"/>
      <c r="C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</row>
    <row r="631" spans="1:27" x14ac:dyDescent="0.3">
      <c r="A631" s="34"/>
      <c r="B631" s="34"/>
      <c r="C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</row>
    <row r="632" spans="1:27" x14ac:dyDescent="0.3">
      <c r="A632" s="34"/>
      <c r="B632" s="34"/>
      <c r="C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</row>
    <row r="633" spans="1:27" x14ac:dyDescent="0.3">
      <c r="A633" s="34"/>
      <c r="B633" s="34"/>
      <c r="C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</row>
    <row r="634" spans="1:27" x14ac:dyDescent="0.3">
      <c r="A634" s="34"/>
      <c r="B634" s="34"/>
      <c r="C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</row>
    <row r="635" spans="1:27" x14ac:dyDescent="0.3">
      <c r="A635" s="34"/>
      <c r="B635" s="34"/>
      <c r="C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</row>
    <row r="636" spans="1:27" x14ac:dyDescent="0.3">
      <c r="A636" s="34"/>
      <c r="B636" s="34"/>
      <c r="C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</row>
    <row r="637" spans="1:27" x14ac:dyDescent="0.3">
      <c r="A637" s="34"/>
      <c r="B637" s="34"/>
      <c r="C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</row>
    <row r="638" spans="1:27" x14ac:dyDescent="0.3">
      <c r="A638" s="34"/>
      <c r="B638" s="34"/>
      <c r="C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</row>
    <row r="639" spans="1:27" x14ac:dyDescent="0.3">
      <c r="A639" s="34"/>
      <c r="B639" s="34"/>
      <c r="C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</row>
    <row r="640" spans="1:27" x14ac:dyDescent="0.3">
      <c r="A640" s="34"/>
      <c r="B640" s="34"/>
      <c r="C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</row>
    <row r="641" spans="1:27" x14ac:dyDescent="0.3">
      <c r="A641" s="34"/>
      <c r="B641" s="34"/>
      <c r="C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</row>
    <row r="642" spans="1:27" x14ac:dyDescent="0.3">
      <c r="A642" s="34"/>
      <c r="B642" s="34"/>
      <c r="C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</row>
    <row r="643" spans="1:27" x14ac:dyDescent="0.3">
      <c r="A643" s="34"/>
      <c r="B643" s="34"/>
      <c r="C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</row>
    <row r="644" spans="1:27" x14ac:dyDescent="0.3">
      <c r="A644" s="34"/>
      <c r="B644" s="34"/>
      <c r="C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</row>
    <row r="645" spans="1:27" x14ac:dyDescent="0.3">
      <c r="A645" s="34"/>
      <c r="B645" s="34"/>
      <c r="C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</row>
    <row r="646" spans="1:27" x14ac:dyDescent="0.3">
      <c r="A646" s="34"/>
      <c r="B646" s="34"/>
      <c r="C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</row>
    <row r="647" spans="1:27" x14ac:dyDescent="0.3">
      <c r="A647" s="34"/>
      <c r="B647" s="34"/>
      <c r="C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</row>
    <row r="648" spans="1:27" x14ac:dyDescent="0.3">
      <c r="A648" s="34"/>
      <c r="B648" s="34"/>
      <c r="C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</row>
    <row r="649" spans="1:27" x14ac:dyDescent="0.3">
      <c r="A649" s="34"/>
      <c r="B649" s="34"/>
      <c r="C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</row>
    <row r="650" spans="1:27" x14ac:dyDescent="0.3">
      <c r="A650" s="34"/>
      <c r="B650" s="34"/>
      <c r="C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</row>
    <row r="651" spans="1:27" x14ac:dyDescent="0.3">
      <c r="A651" s="34"/>
      <c r="B651" s="34"/>
      <c r="C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</row>
    <row r="652" spans="1:27" x14ac:dyDescent="0.3">
      <c r="A652" s="34"/>
      <c r="B652" s="34"/>
      <c r="C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</row>
    <row r="653" spans="1:27" x14ac:dyDescent="0.3">
      <c r="A653" s="34"/>
      <c r="B653" s="34"/>
      <c r="C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</row>
    <row r="654" spans="1:27" x14ac:dyDescent="0.3">
      <c r="A654" s="34"/>
      <c r="B654" s="34"/>
      <c r="C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</row>
    <row r="655" spans="1:27" x14ac:dyDescent="0.3">
      <c r="A655" s="34"/>
      <c r="B655" s="34"/>
      <c r="C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</row>
    <row r="656" spans="1:27" x14ac:dyDescent="0.3">
      <c r="A656" s="34"/>
      <c r="B656" s="34"/>
      <c r="C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</row>
    <row r="657" spans="1:27" x14ac:dyDescent="0.3">
      <c r="A657" s="34"/>
      <c r="B657" s="34"/>
      <c r="C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</row>
    <row r="658" spans="1:27" x14ac:dyDescent="0.3">
      <c r="A658" s="34"/>
      <c r="B658" s="34"/>
      <c r="C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</row>
    <row r="659" spans="1:27" x14ac:dyDescent="0.3">
      <c r="A659" s="34"/>
      <c r="B659" s="34"/>
      <c r="C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</row>
    <row r="660" spans="1:27" x14ac:dyDescent="0.3">
      <c r="A660" s="34"/>
      <c r="B660" s="34"/>
      <c r="C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</row>
    <row r="661" spans="1:27" x14ac:dyDescent="0.3">
      <c r="A661" s="34"/>
      <c r="B661" s="34"/>
      <c r="C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</row>
    <row r="662" spans="1:27" x14ac:dyDescent="0.3">
      <c r="A662" s="34"/>
      <c r="B662" s="34"/>
      <c r="C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</row>
    <row r="663" spans="1:27" x14ac:dyDescent="0.3">
      <c r="A663" s="34"/>
      <c r="B663" s="34"/>
      <c r="C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</row>
    <row r="664" spans="1:27" x14ac:dyDescent="0.3">
      <c r="A664" s="34"/>
      <c r="B664" s="34"/>
      <c r="C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</row>
    <row r="665" spans="1:27" x14ac:dyDescent="0.3">
      <c r="A665" s="34"/>
      <c r="B665" s="34"/>
      <c r="C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</row>
    <row r="666" spans="1:27" x14ac:dyDescent="0.3">
      <c r="A666" s="34"/>
      <c r="B666" s="34"/>
      <c r="C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</row>
    <row r="667" spans="1:27" x14ac:dyDescent="0.3">
      <c r="A667" s="34"/>
      <c r="B667" s="34"/>
      <c r="C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</row>
    <row r="668" spans="1:27" x14ac:dyDescent="0.3">
      <c r="A668" s="34"/>
      <c r="B668" s="34"/>
      <c r="C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</row>
    <row r="669" spans="1:27" x14ac:dyDescent="0.3">
      <c r="A669" s="34"/>
      <c r="B669" s="34"/>
      <c r="C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</row>
    <row r="670" spans="1:27" x14ac:dyDescent="0.3">
      <c r="A670" s="34"/>
      <c r="B670" s="34"/>
      <c r="C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</row>
    <row r="671" spans="1:27" x14ac:dyDescent="0.3">
      <c r="A671" s="34"/>
      <c r="B671" s="34"/>
      <c r="C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</row>
    <row r="672" spans="1:27" x14ac:dyDescent="0.3">
      <c r="A672" s="34"/>
      <c r="B672" s="34"/>
      <c r="C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</row>
    <row r="673" spans="1:27" x14ac:dyDescent="0.3">
      <c r="A673" s="34"/>
      <c r="B673" s="34"/>
      <c r="C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</row>
    <row r="674" spans="1:27" x14ac:dyDescent="0.3">
      <c r="A674" s="34"/>
      <c r="B674" s="34"/>
      <c r="C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</row>
    <row r="675" spans="1:27" x14ac:dyDescent="0.3">
      <c r="A675" s="34"/>
      <c r="B675" s="34"/>
      <c r="C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</row>
    <row r="676" spans="1:27" x14ac:dyDescent="0.3">
      <c r="A676" s="34"/>
      <c r="B676" s="34"/>
      <c r="C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</row>
    <row r="677" spans="1:27" x14ac:dyDescent="0.3">
      <c r="A677" s="34"/>
      <c r="B677" s="34"/>
      <c r="C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</row>
    <row r="678" spans="1:27" x14ac:dyDescent="0.3">
      <c r="A678" s="34"/>
      <c r="B678" s="34"/>
      <c r="C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</row>
    <row r="679" spans="1:27" x14ac:dyDescent="0.3">
      <c r="A679" s="34"/>
      <c r="B679" s="34"/>
      <c r="C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</row>
    <row r="680" spans="1:27" x14ac:dyDescent="0.3">
      <c r="A680" s="34"/>
      <c r="B680" s="34"/>
      <c r="C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</row>
    <row r="681" spans="1:27" x14ac:dyDescent="0.3">
      <c r="A681" s="34"/>
      <c r="B681" s="34"/>
      <c r="C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</row>
    <row r="682" spans="1:27" x14ac:dyDescent="0.3">
      <c r="A682" s="34"/>
      <c r="B682" s="34"/>
      <c r="C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</row>
    <row r="683" spans="1:27" x14ac:dyDescent="0.3">
      <c r="A683" s="34"/>
      <c r="B683" s="34"/>
      <c r="C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</row>
    <row r="684" spans="1:27" x14ac:dyDescent="0.3">
      <c r="A684" s="34"/>
      <c r="B684" s="34"/>
      <c r="C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</row>
    <row r="685" spans="1:27" x14ac:dyDescent="0.3">
      <c r="A685" s="34"/>
      <c r="B685" s="34"/>
      <c r="C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</row>
    <row r="686" spans="1:27" x14ac:dyDescent="0.3">
      <c r="A686" s="34"/>
      <c r="B686" s="34"/>
      <c r="C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</row>
    <row r="687" spans="1:27" x14ac:dyDescent="0.3">
      <c r="A687" s="34"/>
      <c r="B687" s="34"/>
      <c r="C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</row>
    <row r="688" spans="1:27" x14ac:dyDescent="0.3">
      <c r="A688" s="34"/>
      <c r="B688" s="34"/>
      <c r="C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</row>
    <row r="689" spans="1:27" x14ac:dyDescent="0.3">
      <c r="A689" s="34"/>
      <c r="B689" s="34"/>
      <c r="C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</row>
    <row r="690" spans="1:27" x14ac:dyDescent="0.3">
      <c r="A690" s="34"/>
      <c r="B690" s="34"/>
      <c r="C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</row>
    <row r="691" spans="1:27" x14ac:dyDescent="0.3">
      <c r="A691" s="34"/>
      <c r="B691" s="34"/>
      <c r="C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</row>
    <row r="692" spans="1:27" x14ac:dyDescent="0.3">
      <c r="A692" s="34"/>
      <c r="B692" s="34"/>
      <c r="C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</row>
    <row r="693" spans="1:27" x14ac:dyDescent="0.3">
      <c r="A693" s="34"/>
      <c r="B693" s="34"/>
      <c r="C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</row>
    <row r="694" spans="1:27" x14ac:dyDescent="0.3">
      <c r="A694" s="34"/>
      <c r="B694" s="34"/>
      <c r="C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</row>
    <row r="695" spans="1:27" x14ac:dyDescent="0.3">
      <c r="A695" s="34"/>
      <c r="B695" s="34"/>
      <c r="C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</row>
    <row r="696" spans="1:27" x14ac:dyDescent="0.3">
      <c r="A696" s="34"/>
      <c r="B696" s="34"/>
      <c r="C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</row>
    <row r="697" spans="1:27" x14ac:dyDescent="0.3">
      <c r="A697" s="34"/>
      <c r="B697" s="34"/>
      <c r="C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</row>
    <row r="698" spans="1:27" x14ac:dyDescent="0.3">
      <c r="A698" s="34"/>
      <c r="B698" s="34"/>
      <c r="C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</row>
    <row r="699" spans="1:27" x14ac:dyDescent="0.3">
      <c r="A699" s="34"/>
      <c r="B699" s="34"/>
      <c r="C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</row>
    <row r="700" spans="1:27" x14ac:dyDescent="0.3">
      <c r="A700" s="34"/>
      <c r="B700" s="34"/>
      <c r="C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</row>
    <row r="701" spans="1:27" x14ac:dyDescent="0.3">
      <c r="A701" s="34"/>
      <c r="B701" s="34"/>
      <c r="C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</row>
    <row r="702" spans="1:27" x14ac:dyDescent="0.3">
      <c r="A702" s="34"/>
      <c r="B702" s="34"/>
      <c r="C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</row>
    <row r="703" spans="1:27" x14ac:dyDescent="0.3">
      <c r="A703" s="34"/>
      <c r="B703" s="34"/>
      <c r="C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</row>
    <row r="704" spans="1:27" x14ac:dyDescent="0.3">
      <c r="A704" s="34"/>
      <c r="B704" s="34"/>
      <c r="C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</row>
    <row r="705" spans="1:27" x14ac:dyDescent="0.3">
      <c r="A705" s="34"/>
      <c r="B705" s="34"/>
      <c r="C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</row>
    <row r="706" spans="1:27" x14ac:dyDescent="0.3">
      <c r="A706" s="34"/>
      <c r="B706" s="34"/>
      <c r="C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</row>
    <row r="707" spans="1:27" x14ac:dyDescent="0.3">
      <c r="A707" s="34"/>
      <c r="B707" s="34"/>
      <c r="C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</row>
    <row r="708" spans="1:27" x14ac:dyDescent="0.3">
      <c r="A708" s="34"/>
      <c r="B708" s="34"/>
      <c r="C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</row>
    <row r="709" spans="1:27" x14ac:dyDescent="0.3">
      <c r="A709" s="34"/>
      <c r="B709" s="34"/>
      <c r="C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</row>
    <row r="710" spans="1:27" x14ac:dyDescent="0.3">
      <c r="A710" s="34"/>
      <c r="B710" s="34"/>
      <c r="C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</row>
    <row r="711" spans="1:27" x14ac:dyDescent="0.3">
      <c r="A711" s="34"/>
      <c r="B711" s="34"/>
      <c r="C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</row>
    <row r="712" spans="1:27" x14ac:dyDescent="0.3">
      <c r="A712" s="34"/>
      <c r="B712" s="34"/>
      <c r="C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</row>
    <row r="713" spans="1:27" x14ac:dyDescent="0.3">
      <c r="A713" s="34"/>
      <c r="B713" s="34"/>
      <c r="C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</row>
    <row r="714" spans="1:27" x14ac:dyDescent="0.3">
      <c r="A714" s="34"/>
      <c r="B714" s="34"/>
      <c r="C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</row>
    <row r="715" spans="1:27" x14ac:dyDescent="0.3">
      <c r="A715" s="34"/>
      <c r="B715" s="34"/>
      <c r="C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</row>
    <row r="716" spans="1:27" x14ac:dyDescent="0.3">
      <c r="A716" s="34"/>
      <c r="B716" s="34"/>
      <c r="C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</row>
    <row r="717" spans="1:27" x14ac:dyDescent="0.3">
      <c r="A717" s="34"/>
      <c r="B717" s="34"/>
      <c r="C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</row>
    <row r="718" spans="1:27" x14ac:dyDescent="0.3">
      <c r="A718" s="34"/>
      <c r="B718" s="34"/>
      <c r="C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</row>
    <row r="719" spans="1:27" x14ac:dyDescent="0.3">
      <c r="A719" s="34"/>
      <c r="B719" s="34"/>
      <c r="C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</row>
    <row r="720" spans="1:27" x14ac:dyDescent="0.3">
      <c r="A720" s="34"/>
      <c r="B720" s="34"/>
      <c r="C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</row>
    <row r="721" spans="1:27" x14ac:dyDescent="0.3">
      <c r="A721" s="34"/>
      <c r="B721" s="34"/>
      <c r="C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</row>
    <row r="722" spans="1:27" x14ac:dyDescent="0.3">
      <c r="A722" s="34"/>
      <c r="B722" s="34"/>
      <c r="C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</row>
    <row r="723" spans="1:27" x14ac:dyDescent="0.3">
      <c r="A723" s="34"/>
      <c r="B723" s="34"/>
      <c r="C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</row>
    <row r="724" spans="1:27" x14ac:dyDescent="0.3">
      <c r="A724" s="34"/>
      <c r="B724" s="34"/>
      <c r="C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</row>
    <row r="725" spans="1:27" x14ac:dyDescent="0.3">
      <c r="A725" s="34"/>
      <c r="B725" s="34"/>
      <c r="C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</row>
    <row r="726" spans="1:27" x14ac:dyDescent="0.3">
      <c r="A726" s="34"/>
      <c r="B726" s="34"/>
      <c r="C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</row>
    <row r="727" spans="1:27" x14ac:dyDescent="0.3">
      <c r="A727" s="34"/>
      <c r="B727" s="34"/>
      <c r="C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</row>
    <row r="728" spans="1:27" x14ac:dyDescent="0.3">
      <c r="A728" s="34"/>
      <c r="B728" s="34"/>
      <c r="C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</row>
    <row r="729" spans="1:27" x14ac:dyDescent="0.3">
      <c r="A729" s="34"/>
      <c r="B729" s="34"/>
      <c r="C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</row>
    <row r="730" spans="1:27" x14ac:dyDescent="0.3">
      <c r="A730" s="34"/>
      <c r="B730" s="34"/>
      <c r="C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</row>
    <row r="731" spans="1:27" x14ac:dyDescent="0.3">
      <c r="A731" s="34"/>
      <c r="B731" s="34"/>
      <c r="C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</row>
    <row r="732" spans="1:27" x14ac:dyDescent="0.3">
      <c r="A732" s="34"/>
      <c r="B732" s="34"/>
      <c r="C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</row>
    <row r="733" spans="1:27" x14ac:dyDescent="0.3">
      <c r="A733" s="34"/>
      <c r="B733" s="34"/>
      <c r="C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</row>
    <row r="734" spans="1:27" x14ac:dyDescent="0.3">
      <c r="A734" s="34"/>
      <c r="B734" s="34"/>
      <c r="C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</row>
    <row r="735" spans="1:27" x14ac:dyDescent="0.3">
      <c r="A735" s="34"/>
      <c r="B735" s="34"/>
      <c r="C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</row>
    <row r="736" spans="1:27" x14ac:dyDescent="0.3">
      <c r="A736" s="34"/>
      <c r="B736" s="34"/>
      <c r="C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</row>
    <row r="737" spans="1:27" x14ac:dyDescent="0.3">
      <c r="A737" s="34"/>
      <c r="B737" s="34"/>
      <c r="C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</row>
    <row r="738" spans="1:27" x14ac:dyDescent="0.3">
      <c r="A738" s="34"/>
      <c r="B738" s="34"/>
      <c r="C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</row>
    <row r="739" spans="1:27" x14ac:dyDescent="0.3">
      <c r="A739" s="34"/>
      <c r="B739" s="34"/>
      <c r="C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</row>
    <row r="740" spans="1:27" x14ac:dyDescent="0.3">
      <c r="A740" s="34"/>
      <c r="B740" s="34"/>
      <c r="C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</row>
    <row r="741" spans="1:27" x14ac:dyDescent="0.3">
      <c r="A741" s="34"/>
      <c r="B741" s="34"/>
      <c r="C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</row>
    <row r="742" spans="1:27" x14ac:dyDescent="0.3">
      <c r="A742" s="34"/>
      <c r="B742" s="34"/>
      <c r="C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</row>
    <row r="743" spans="1:27" x14ac:dyDescent="0.3">
      <c r="A743" s="34"/>
      <c r="B743" s="34"/>
      <c r="C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</row>
    <row r="744" spans="1:27" x14ac:dyDescent="0.3">
      <c r="A744" s="34"/>
      <c r="B744" s="34"/>
      <c r="C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</row>
    <row r="745" spans="1:27" x14ac:dyDescent="0.3">
      <c r="A745" s="34"/>
      <c r="B745" s="34"/>
      <c r="C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</row>
    <row r="746" spans="1:27" x14ac:dyDescent="0.3">
      <c r="A746" s="34"/>
      <c r="B746" s="34"/>
      <c r="C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</row>
    <row r="747" spans="1:27" x14ac:dyDescent="0.3">
      <c r="A747" s="34"/>
      <c r="B747" s="34"/>
      <c r="C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</row>
    <row r="748" spans="1:27" x14ac:dyDescent="0.3">
      <c r="A748" s="34"/>
      <c r="B748" s="34"/>
      <c r="C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</row>
    <row r="749" spans="1:27" x14ac:dyDescent="0.3">
      <c r="A749" s="34"/>
      <c r="B749" s="34"/>
      <c r="C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</row>
    <row r="750" spans="1:27" x14ac:dyDescent="0.3">
      <c r="A750" s="34"/>
      <c r="B750" s="34"/>
      <c r="C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</row>
    <row r="751" spans="1:27" x14ac:dyDescent="0.3">
      <c r="A751" s="34"/>
      <c r="B751" s="34"/>
      <c r="C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</row>
    <row r="752" spans="1:27" x14ac:dyDescent="0.3">
      <c r="A752" s="34"/>
      <c r="B752" s="34"/>
      <c r="C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</row>
    <row r="753" spans="1:27" x14ac:dyDescent="0.3">
      <c r="A753" s="34"/>
      <c r="B753" s="34"/>
      <c r="C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</row>
    <row r="754" spans="1:27" x14ac:dyDescent="0.3">
      <c r="A754" s="34"/>
      <c r="B754" s="34"/>
      <c r="C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</row>
    <row r="755" spans="1:27" x14ac:dyDescent="0.3">
      <c r="A755" s="34"/>
      <c r="B755" s="34"/>
      <c r="C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</row>
    <row r="756" spans="1:27" x14ac:dyDescent="0.3">
      <c r="A756" s="34"/>
      <c r="B756" s="34"/>
      <c r="C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</row>
    <row r="757" spans="1:27" x14ac:dyDescent="0.3">
      <c r="A757" s="34"/>
      <c r="B757" s="34"/>
      <c r="C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</row>
    <row r="758" spans="1:27" x14ac:dyDescent="0.3">
      <c r="A758" s="34"/>
      <c r="B758" s="34"/>
      <c r="C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</row>
    <row r="759" spans="1:27" x14ac:dyDescent="0.3">
      <c r="A759" s="34"/>
      <c r="B759" s="34"/>
      <c r="C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</row>
    <row r="760" spans="1:27" x14ac:dyDescent="0.3">
      <c r="A760" s="34"/>
      <c r="B760" s="34"/>
      <c r="C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</row>
    <row r="761" spans="1:27" x14ac:dyDescent="0.3">
      <c r="A761" s="34"/>
      <c r="B761" s="34"/>
      <c r="C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</row>
    <row r="762" spans="1:27" x14ac:dyDescent="0.3">
      <c r="A762" s="34"/>
      <c r="B762" s="34"/>
      <c r="C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</row>
    <row r="763" spans="1:27" x14ac:dyDescent="0.3">
      <c r="A763" s="34"/>
      <c r="B763" s="34"/>
      <c r="C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</row>
    <row r="764" spans="1:27" x14ac:dyDescent="0.3">
      <c r="A764" s="34"/>
      <c r="B764" s="34"/>
      <c r="C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</row>
    <row r="765" spans="1:27" x14ac:dyDescent="0.3">
      <c r="A765" s="34"/>
      <c r="B765" s="34"/>
      <c r="C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</row>
    <row r="766" spans="1:27" x14ac:dyDescent="0.3">
      <c r="A766" s="34"/>
      <c r="B766" s="34"/>
      <c r="C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</row>
    <row r="767" spans="1:27" x14ac:dyDescent="0.3">
      <c r="A767" s="34"/>
      <c r="B767" s="34"/>
      <c r="C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</row>
    <row r="768" spans="1:27" x14ac:dyDescent="0.3">
      <c r="A768" s="34"/>
      <c r="B768" s="34"/>
      <c r="C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</row>
    <row r="769" spans="1:27" x14ac:dyDescent="0.3">
      <c r="A769" s="34"/>
      <c r="B769" s="34"/>
      <c r="C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</row>
    <row r="770" spans="1:27" x14ac:dyDescent="0.3">
      <c r="A770" s="34"/>
      <c r="B770" s="34"/>
      <c r="C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</row>
    <row r="771" spans="1:27" x14ac:dyDescent="0.3">
      <c r="A771" s="34"/>
      <c r="B771" s="34"/>
      <c r="C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</row>
    <row r="772" spans="1:27" x14ac:dyDescent="0.3">
      <c r="A772" s="34"/>
      <c r="B772" s="34"/>
      <c r="C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</row>
    <row r="773" spans="1:27" x14ac:dyDescent="0.3">
      <c r="A773" s="34"/>
      <c r="B773" s="34"/>
      <c r="C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</row>
    <row r="774" spans="1:27" x14ac:dyDescent="0.3">
      <c r="A774" s="34"/>
      <c r="B774" s="34"/>
      <c r="C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</row>
    <row r="775" spans="1:27" x14ac:dyDescent="0.3">
      <c r="A775" s="34"/>
      <c r="B775" s="34"/>
      <c r="C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</row>
    <row r="776" spans="1:27" x14ac:dyDescent="0.3">
      <c r="A776" s="34"/>
      <c r="B776" s="34"/>
      <c r="C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</row>
    <row r="777" spans="1:27" x14ac:dyDescent="0.3">
      <c r="A777" s="34"/>
      <c r="B777" s="34"/>
      <c r="C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</row>
    <row r="778" spans="1:27" x14ac:dyDescent="0.3">
      <c r="A778" s="34"/>
      <c r="B778" s="34"/>
      <c r="C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</row>
    <row r="779" spans="1:27" x14ac:dyDescent="0.3">
      <c r="A779" s="34"/>
      <c r="B779" s="34"/>
      <c r="C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</row>
    <row r="780" spans="1:27" x14ac:dyDescent="0.3">
      <c r="A780" s="34"/>
      <c r="B780" s="34"/>
      <c r="C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</row>
    <row r="781" spans="1:27" x14ac:dyDescent="0.3">
      <c r="A781" s="34"/>
      <c r="B781" s="34"/>
      <c r="C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</row>
    <row r="782" spans="1:27" x14ac:dyDescent="0.3">
      <c r="A782" s="34"/>
      <c r="B782" s="34"/>
      <c r="C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</row>
    <row r="783" spans="1:27" x14ac:dyDescent="0.3">
      <c r="A783" s="34"/>
      <c r="B783" s="34"/>
      <c r="C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</row>
    <row r="784" spans="1:27" x14ac:dyDescent="0.3">
      <c r="A784" s="34"/>
      <c r="B784" s="34"/>
      <c r="C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</row>
    <row r="785" spans="1:27" x14ac:dyDescent="0.3">
      <c r="A785" s="34"/>
      <c r="B785" s="34"/>
      <c r="C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</row>
    <row r="786" spans="1:27" x14ac:dyDescent="0.3">
      <c r="A786" s="34"/>
      <c r="B786" s="34"/>
      <c r="C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</row>
    <row r="787" spans="1:27" x14ac:dyDescent="0.3">
      <c r="A787" s="34"/>
      <c r="B787" s="34"/>
      <c r="C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</row>
    <row r="788" spans="1:27" x14ac:dyDescent="0.3">
      <c r="A788" s="34"/>
      <c r="B788" s="34"/>
      <c r="C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</row>
    <row r="789" spans="1:27" x14ac:dyDescent="0.3">
      <c r="A789" s="34"/>
      <c r="B789" s="34"/>
      <c r="C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</row>
    <row r="790" spans="1:27" x14ac:dyDescent="0.3">
      <c r="A790" s="34"/>
      <c r="B790" s="34"/>
      <c r="C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</row>
    <row r="791" spans="1:27" x14ac:dyDescent="0.3">
      <c r="A791" s="34"/>
      <c r="B791" s="34"/>
      <c r="C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</row>
    <row r="792" spans="1:27" x14ac:dyDescent="0.3">
      <c r="A792" s="34"/>
      <c r="B792" s="34"/>
      <c r="C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</row>
    <row r="793" spans="1:27" x14ac:dyDescent="0.3">
      <c r="A793" s="34"/>
      <c r="B793" s="34"/>
      <c r="C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</row>
    <row r="794" spans="1:27" x14ac:dyDescent="0.3">
      <c r="A794" s="34"/>
      <c r="B794" s="34"/>
      <c r="C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</row>
    <row r="795" spans="1:27" x14ac:dyDescent="0.3">
      <c r="A795" s="34"/>
      <c r="B795" s="34"/>
      <c r="C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</row>
    <row r="796" spans="1:27" x14ac:dyDescent="0.3">
      <c r="A796" s="34"/>
      <c r="B796" s="34"/>
      <c r="C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</row>
    <row r="797" spans="1:27" x14ac:dyDescent="0.3">
      <c r="A797" s="34"/>
      <c r="B797" s="34"/>
      <c r="C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</row>
    <row r="798" spans="1:27" x14ac:dyDescent="0.3">
      <c r="A798" s="34"/>
      <c r="B798" s="34"/>
      <c r="C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</row>
    <row r="799" spans="1:27" x14ac:dyDescent="0.3">
      <c r="A799" s="34"/>
      <c r="B799" s="34"/>
      <c r="C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</row>
    <row r="800" spans="1:27" x14ac:dyDescent="0.3">
      <c r="A800" s="34"/>
      <c r="B800" s="34"/>
      <c r="C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</row>
    <row r="801" spans="1:27" x14ac:dyDescent="0.3">
      <c r="A801" s="34"/>
      <c r="B801" s="34"/>
      <c r="C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</row>
    <row r="802" spans="1:27" x14ac:dyDescent="0.3">
      <c r="A802" s="34"/>
      <c r="B802" s="34"/>
      <c r="C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</row>
    <row r="803" spans="1:27" x14ac:dyDescent="0.3">
      <c r="A803" s="34"/>
      <c r="B803" s="34"/>
      <c r="C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</row>
    <row r="804" spans="1:27" x14ac:dyDescent="0.3">
      <c r="A804" s="34"/>
      <c r="B804" s="34"/>
      <c r="C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</row>
    <row r="805" spans="1:27" x14ac:dyDescent="0.3">
      <c r="A805" s="34"/>
      <c r="B805" s="34"/>
      <c r="C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</row>
    <row r="806" spans="1:27" x14ac:dyDescent="0.3">
      <c r="A806" s="34"/>
      <c r="B806" s="34"/>
      <c r="C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</row>
    <row r="807" spans="1:27" x14ac:dyDescent="0.3">
      <c r="A807" s="34"/>
      <c r="B807" s="34"/>
      <c r="C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</row>
    <row r="808" spans="1:27" x14ac:dyDescent="0.3">
      <c r="A808" s="34"/>
      <c r="B808" s="34"/>
      <c r="C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</row>
    <row r="809" spans="1:27" x14ac:dyDescent="0.3">
      <c r="A809" s="34"/>
      <c r="B809" s="34"/>
      <c r="C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</row>
    <row r="810" spans="1:27" x14ac:dyDescent="0.3">
      <c r="A810" s="34"/>
      <c r="B810" s="34"/>
      <c r="C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</row>
    <row r="811" spans="1:27" x14ac:dyDescent="0.3">
      <c r="A811" s="34"/>
      <c r="B811" s="34"/>
      <c r="C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</row>
    <row r="812" spans="1:27" x14ac:dyDescent="0.3">
      <c r="A812" s="34"/>
      <c r="B812" s="34"/>
      <c r="C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</row>
    <row r="813" spans="1:27" x14ac:dyDescent="0.3">
      <c r="A813" s="34"/>
      <c r="B813" s="34"/>
      <c r="C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</row>
    <row r="814" spans="1:27" x14ac:dyDescent="0.3">
      <c r="A814" s="34"/>
      <c r="B814" s="34"/>
      <c r="C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</row>
    <row r="815" spans="1:27" x14ac:dyDescent="0.3">
      <c r="A815" s="34"/>
      <c r="B815" s="34"/>
      <c r="C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</row>
    <row r="816" spans="1:27" x14ac:dyDescent="0.3">
      <c r="A816" s="34"/>
      <c r="B816" s="34"/>
      <c r="C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</row>
    <row r="817" spans="1:27" x14ac:dyDescent="0.3">
      <c r="A817" s="34"/>
      <c r="B817" s="34"/>
      <c r="C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</row>
    <row r="818" spans="1:27" x14ac:dyDescent="0.3">
      <c r="A818" s="34"/>
      <c r="B818" s="34"/>
      <c r="C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</row>
    <row r="819" spans="1:27" x14ac:dyDescent="0.3">
      <c r="A819" s="34"/>
      <c r="B819" s="34"/>
      <c r="C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</row>
    <row r="820" spans="1:27" x14ac:dyDescent="0.3">
      <c r="A820" s="34"/>
      <c r="B820" s="34"/>
      <c r="C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</row>
    <row r="821" spans="1:27" x14ac:dyDescent="0.3">
      <c r="A821" s="34"/>
      <c r="B821" s="34"/>
      <c r="C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</row>
    <row r="822" spans="1:27" x14ac:dyDescent="0.3">
      <c r="A822" s="34"/>
      <c r="B822" s="34"/>
      <c r="C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</row>
    <row r="823" spans="1:27" x14ac:dyDescent="0.3">
      <c r="A823" s="34"/>
      <c r="B823" s="34"/>
      <c r="C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</row>
    <row r="824" spans="1:27" x14ac:dyDescent="0.3">
      <c r="A824" s="34"/>
      <c r="B824" s="34"/>
      <c r="C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</row>
    <row r="825" spans="1:27" x14ac:dyDescent="0.3">
      <c r="A825" s="34"/>
      <c r="B825" s="34"/>
      <c r="C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</row>
    <row r="826" spans="1:27" x14ac:dyDescent="0.3">
      <c r="A826" s="34"/>
      <c r="B826" s="34"/>
      <c r="C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</row>
    <row r="827" spans="1:27" x14ac:dyDescent="0.3">
      <c r="A827" s="34"/>
      <c r="B827" s="34"/>
      <c r="C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</row>
    <row r="828" spans="1:27" x14ac:dyDescent="0.3">
      <c r="A828" s="34"/>
      <c r="B828" s="34"/>
      <c r="C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</row>
    <row r="829" spans="1:27" x14ac:dyDescent="0.3">
      <c r="A829" s="34"/>
      <c r="B829" s="34"/>
      <c r="C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</row>
    <row r="830" spans="1:27" x14ac:dyDescent="0.3">
      <c r="A830" s="34"/>
      <c r="B830" s="34"/>
      <c r="C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</row>
    <row r="831" spans="1:27" x14ac:dyDescent="0.3">
      <c r="A831" s="34"/>
      <c r="B831" s="34"/>
      <c r="C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</row>
    <row r="832" spans="1:27" x14ac:dyDescent="0.3">
      <c r="A832" s="34"/>
      <c r="B832" s="34"/>
      <c r="C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</row>
    <row r="833" spans="1:27" x14ac:dyDescent="0.3">
      <c r="A833" s="34"/>
      <c r="B833" s="34"/>
      <c r="C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</row>
    <row r="834" spans="1:27" x14ac:dyDescent="0.3">
      <c r="A834" s="34"/>
      <c r="B834" s="34"/>
      <c r="C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</row>
    <row r="835" spans="1:27" x14ac:dyDescent="0.3">
      <c r="A835" s="34"/>
      <c r="B835" s="34"/>
      <c r="C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</row>
    <row r="836" spans="1:27" x14ac:dyDescent="0.3">
      <c r="A836" s="34"/>
      <c r="B836" s="34"/>
      <c r="C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</row>
    <row r="837" spans="1:27" x14ac:dyDescent="0.3">
      <c r="A837" s="34"/>
      <c r="B837" s="34"/>
      <c r="C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</row>
    <row r="838" spans="1:27" x14ac:dyDescent="0.3">
      <c r="A838" s="34"/>
      <c r="B838" s="34"/>
      <c r="C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</row>
    <row r="839" spans="1:27" x14ac:dyDescent="0.3">
      <c r="A839" s="34"/>
      <c r="B839" s="34"/>
      <c r="C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</row>
    <row r="840" spans="1:27" x14ac:dyDescent="0.3">
      <c r="A840" s="34"/>
      <c r="B840" s="34"/>
      <c r="C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</row>
    <row r="841" spans="1:27" x14ac:dyDescent="0.3">
      <c r="A841" s="34"/>
      <c r="B841" s="34"/>
      <c r="C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</row>
    <row r="842" spans="1:27" x14ac:dyDescent="0.3">
      <c r="A842" s="34"/>
      <c r="B842" s="34"/>
      <c r="C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</row>
    <row r="843" spans="1:27" x14ac:dyDescent="0.3">
      <c r="A843" s="34"/>
      <c r="B843" s="34"/>
      <c r="C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</row>
    <row r="844" spans="1:27" x14ac:dyDescent="0.3">
      <c r="A844" s="34"/>
      <c r="B844" s="34"/>
      <c r="C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</row>
    <row r="845" spans="1:27" x14ac:dyDescent="0.3">
      <c r="A845" s="34"/>
      <c r="B845" s="34"/>
      <c r="C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</row>
    <row r="846" spans="1:27" x14ac:dyDescent="0.3">
      <c r="A846" s="34"/>
      <c r="B846" s="34"/>
      <c r="C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</row>
    <row r="847" spans="1:27" x14ac:dyDescent="0.3">
      <c r="A847" s="34"/>
      <c r="B847" s="34"/>
      <c r="C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</row>
    <row r="848" spans="1:27" x14ac:dyDescent="0.3">
      <c r="A848" s="34"/>
      <c r="B848" s="34"/>
      <c r="C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</row>
    <row r="849" spans="1:27" x14ac:dyDescent="0.3">
      <c r="A849" s="34"/>
      <c r="B849" s="34"/>
      <c r="C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</row>
    <row r="850" spans="1:27" x14ac:dyDescent="0.3">
      <c r="A850" s="34"/>
      <c r="B850" s="34"/>
      <c r="C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</row>
    <row r="851" spans="1:27" x14ac:dyDescent="0.3">
      <c r="A851" s="34"/>
      <c r="B851" s="34"/>
      <c r="C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</row>
    <row r="852" spans="1:27" x14ac:dyDescent="0.3">
      <c r="A852" s="34"/>
      <c r="B852" s="34"/>
      <c r="C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</row>
    <row r="853" spans="1:27" x14ac:dyDescent="0.3">
      <c r="A853" s="34"/>
      <c r="B853" s="34"/>
      <c r="C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</row>
    <row r="854" spans="1:27" x14ac:dyDescent="0.3">
      <c r="A854" s="34"/>
      <c r="B854" s="34"/>
      <c r="C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</row>
    <row r="855" spans="1:27" x14ac:dyDescent="0.3">
      <c r="A855" s="34"/>
      <c r="B855" s="34"/>
      <c r="C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</row>
    <row r="856" spans="1:27" x14ac:dyDescent="0.3">
      <c r="A856" s="34"/>
      <c r="B856" s="34"/>
      <c r="C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</row>
    <row r="857" spans="1:27" x14ac:dyDescent="0.3">
      <c r="A857" s="34"/>
      <c r="B857" s="34"/>
      <c r="C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</row>
    <row r="858" spans="1:27" x14ac:dyDescent="0.3">
      <c r="A858" s="34"/>
      <c r="B858" s="34"/>
      <c r="C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</row>
    <row r="859" spans="1:27" x14ac:dyDescent="0.3">
      <c r="A859" s="34"/>
      <c r="B859" s="34"/>
      <c r="C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</row>
    <row r="860" spans="1:27" x14ac:dyDescent="0.3">
      <c r="A860" s="34"/>
      <c r="B860" s="34"/>
      <c r="C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</row>
    <row r="861" spans="1:27" x14ac:dyDescent="0.3">
      <c r="A861" s="34"/>
      <c r="B861" s="34"/>
      <c r="C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</row>
    <row r="862" spans="1:27" x14ac:dyDescent="0.3">
      <c r="A862" s="34"/>
      <c r="B862" s="34"/>
      <c r="C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</row>
    <row r="863" spans="1:27" x14ac:dyDescent="0.3">
      <c r="A863" s="34"/>
      <c r="B863" s="34"/>
      <c r="C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</row>
    <row r="864" spans="1:27" x14ac:dyDescent="0.3">
      <c r="A864" s="34"/>
      <c r="B864" s="34"/>
      <c r="C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</row>
    <row r="865" spans="1:27" x14ac:dyDescent="0.3">
      <c r="A865" s="34"/>
      <c r="B865" s="34"/>
      <c r="C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</row>
    <row r="866" spans="1:27" x14ac:dyDescent="0.3">
      <c r="A866" s="34"/>
      <c r="B866" s="34"/>
      <c r="C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</row>
    <row r="867" spans="1:27" x14ac:dyDescent="0.3">
      <c r="A867" s="34"/>
      <c r="B867" s="34"/>
      <c r="C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</row>
    <row r="868" spans="1:27" x14ac:dyDescent="0.3">
      <c r="A868" s="34"/>
      <c r="B868" s="34"/>
      <c r="C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</row>
    <row r="869" spans="1:27" x14ac:dyDescent="0.3">
      <c r="A869" s="34"/>
      <c r="B869" s="34"/>
      <c r="C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</row>
    <row r="870" spans="1:27" x14ac:dyDescent="0.3">
      <c r="A870" s="34"/>
      <c r="B870" s="34"/>
      <c r="C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</row>
    <row r="871" spans="1:27" x14ac:dyDescent="0.3">
      <c r="A871" s="34"/>
      <c r="B871" s="34"/>
      <c r="C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</row>
    <row r="872" spans="1:27" x14ac:dyDescent="0.3">
      <c r="A872" s="34"/>
      <c r="B872" s="34"/>
      <c r="C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</row>
    <row r="873" spans="1:27" x14ac:dyDescent="0.3">
      <c r="A873" s="34"/>
      <c r="B873" s="34"/>
      <c r="C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</row>
    <row r="874" spans="1:27" x14ac:dyDescent="0.3">
      <c r="A874" s="34"/>
      <c r="B874" s="34"/>
      <c r="C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</row>
    <row r="875" spans="1:27" x14ac:dyDescent="0.3">
      <c r="A875" s="34"/>
      <c r="B875" s="34"/>
      <c r="C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</row>
    <row r="876" spans="1:27" x14ac:dyDescent="0.3">
      <c r="A876" s="34"/>
      <c r="B876" s="34"/>
      <c r="C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</row>
    <row r="877" spans="1:27" x14ac:dyDescent="0.3">
      <c r="A877" s="34"/>
      <c r="B877" s="34"/>
      <c r="C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</row>
    <row r="878" spans="1:27" x14ac:dyDescent="0.3">
      <c r="A878" s="34"/>
      <c r="B878" s="34"/>
      <c r="C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</row>
    <row r="879" spans="1:27" x14ac:dyDescent="0.3">
      <c r="A879" s="34"/>
      <c r="B879" s="34"/>
      <c r="C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</row>
    <row r="880" spans="1:27" x14ac:dyDescent="0.3">
      <c r="A880" s="34"/>
      <c r="B880" s="34"/>
      <c r="C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</row>
    <row r="881" spans="1:27" x14ac:dyDescent="0.3">
      <c r="A881" s="34"/>
      <c r="B881" s="34"/>
      <c r="C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</row>
    <row r="882" spans="1:27" x14ac:dyDescent="0.3">
      <c r="A882" s="34"/>
      <c r="B882" s="34"/>
      <c r="C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</row>
    <row r="883" spans="1:27" x14ac:dyDescent="0.3">
      <c r="A883" s="34"/>
      <c r="B883" s="34"/>
      <c r="C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</row>
    <row r="884" spans="1:27" x14ac:dyDescent="0.3">
      <c r="A884" s="34"/>
      <c r="B884" s="34"/>
      <c r="C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</row>
    <row r="885" spans="1:27" x14ac:dyDescent="0.3">
      <c r="A885" s="34"/>
      <c r="B885" s="34"/>
      <c r="C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</row>
    <row r="886" spans="1:27" x14ac:dyDescent="0.3">
      <c r="A886" s="34"/>
      <c r="B886" s="34"/>
      <c r="C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</row>
    <row r="887" spans="1:27" x14ac:dyDescent="0.3">
      <c r="A887" s="34"/>
      <c r="B887" s="34"/>
      <c r="C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</row>
    <row r="888" spans="1:27" x14ac:dyDescent="0.3">
      <c r="A888" s="34"/>
      <c r="B888" s="34"/>
      <c r="C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</row>
    <row r="889" spans="1:27" x14ac:dyDescent="0.3">
      <c r="A889" s="34"/>
      <c r="B889" s="34"/>
      <c r="C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</row>
    <row r="890" spans="1:27" x14ac:dyDescent="0.3">
      <c r="A890" s="34"/>
      <c r="B890" s="34"/>
      <c r="C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</row>
    <row r="891" spans="1:27" x14ac:dyDescent="0.3">
      <c r="A891" s="34"/>
      <c r="B891" s="34"/>
      <c r="C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</row>
    <row r="892" spans="1:27" x14ac:dyDescent="0.3">
      <c r="A892" s="34"/>
      <c r="B892" s="34"/>
      <c r="C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</row>
    <row r="893" spans="1:27" x14ac:dyDescent="0.3">
      <c r="A893" s="34"/>
      <c r="B893" s="34"/>
      <c r="C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</row>
    <row r="894" spans="1:27" x14ac:dyDescent="0.3">
      <c r="A894" s="34"/>
      <c r="B894" s="34"/>
      <c r="C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</row>
    <row r="895" spans="1:27" x14ac:dyDescent="0.3">
      <c r="A895" s="34"/>
      <c r="B895" s="34"/>
      <c r="C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</row>
    <row r="896" spans="1:27" x14ac:dyDescent="0.3">
      <c r="A896" s="34"/>
      <c r="B896" s="34"/>
      <c r="C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</row>
    <row r="897" spans="1:27" x14ac:dyDescent="0.3">
      <c r="A897" s="34"/>
      <c r="B897" s="34"/>
      <c r="C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</row>
    <row r="898" spans="1:27" x14ac:dyDescent="0.3">
      <c r="A898" s="34"/>
      <c r="B898" s="34"/>
      <c r="C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</row>
    <row r="899" spans="1:27" x14ac:dyDescent="0.3">
      <c r="A899" s="34"/>
      <c r="B899" s="34"/>
      <c r="C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</row>
    <row r="900" spans="1:27" x14ac:dyDescent="0.3">
      <c r="A900" s="34"/>
      <c r="B900" s="34"/>
      <c r="C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</row>
    <row r="901" spans="1:27" x14ac:dyDescent="0.3">
      <c r="A901" s="34"/>
      <c r="B901" s="34"/>
      <c r="C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</row>
    <row r="902" spans="1:27" x14ac:dyDescent="0.3">
      <c r="A902" s="34"/>
      <c r="B902" s="34"/>
      <c r="C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</row>
    <row r="903" spans="1:27" x14ac:dyDescent="0.3">
      <c r="A903" s="34"/>
      <c r="B903" s="34"/>
      <c r="C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</row>
    <row r="904" spans="1:27" x14ac:dyDescent="0.3">
      <c r="A904" s="34"/>
      <c r="B904" s="34"/>
      <c r="C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</row>
    <row r="905" spans="1:27" x14ac:dyDescent="0.3">
      <c r="A905" s="34"/>
      <c r="B905" s="34"/>
      <c r="C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</row>
    <row r="906" spans="1:27" x14ac:dyDescent="0.3">
      <c r="A906" s="34"/>
      <c r="B906" s="34"/>
      <c r="C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</row>
    <row r="907" spans="1:27" x14ac:dyDescent="0.3">
      <c r="A907" s="34"/>
      <c r="B907" s="34"/>
      <c r="C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</row>
    <row r="908" spans="1:27" x14ac:dyDescent="0.3">
      <c r="A908" s="34"/>
      <c r="B908" s="34"/>
      <c r="C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</row>
    <row r="909" spans="1:27" x14ac:dyDescent="0.3">
      <c r="A909" s="34"/>
      <c r="B909" s="34"/>
      <c r="C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</row>
    <row r="910" spans="1:27" x14ac:dyDescent="0.3">
      <c r="A910" s="34"/>
      <c r="B910" s="34"/>
      <c r="C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</row>
    <row r="911" spans="1:27" x14ac:dyDescent="0.3">
      <c r="A911" s="34"/>
      <c r="B911" s="34"/>
      <c r="C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</row>
    <row r="912" spans="1:27" x14ac:dyDescent="0.3">
      <c r="A912" s="34"/>
      <c r="B912" s="34"/>
      <c r="C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</row>
    <row r="913" spans="1:27" x14ac:dyDescent="0.3">
      <c r="A913" s="34"/>
      <c r="B913" s="34"/>
      <c r="C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</row>
    <row r="914" spans="1:27" x14ac:dyDescent="0.3">
      <c r="A914" s="34"/>
      <c r="B914" s="34"/>
      <c r="C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</row>
    <row r="915" spans="1:27" x14ac:dyDescent="0.3">
      <c r="A915" s="34"/>
      <c r="B915" s="34"/>
      <c r="C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</row>
    <row r="916" spans="1:27" x14ac:dyDescent="0.3">
      <c r="A916" s="34"/>
      <c r="B916" s="34"/>
      <c r="C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</row>
    <row r="917" spans="1:27" x14ac:dyDescent="0.3">
      <c r="A917" s="34"/>
      <c r="B917" s="34"/>
      <c r="C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</row>
    <row r="918" spans="1:27" x14ac:dyDescent="0.3">
      <c r="A918" s="34"/>
      <c r="B918" s="34"/>
      <c r="C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</row>
    <row r="919" spans="1:27" x14ac:dyDescent="0.3">
      <c r="A919" s="34"/>
      <c r="B919" s="34"/>
      <c r="C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</row>
    <row r="920" spans="1:27" x14ac:dyDescent="0.3">
      <c r="A920" s="34"/>
      <c r="B920" s="34"/>
      <c r="C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</row>
    <row r="921" spans="1:27" x14ac:dyDescent="0.3">
      <c r="A921" s="34"/>
      <c r="B921" s="34"/>
      <c r="C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</row>
    <row r="922" spans="1:27" x14ac:dyDescent="0.3">
      <c r="A922" s="34"/>
      <c r="B922" s="34"/>
      <c r="C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</row>
    <row r="923" spans="1:27" x14ac:dyDescent="0.3">
      <c r="A923" s="34"/>
      <c r="B923" s="34"/>
      <c r="C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</row>
    <row r="924" spans="1:27" x14ac:dyDescent="0.3">
      <c r="A924" s="34"/>
      <c r="B924" s="34"/>
      <c r="C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</row>
    <row r="925" spans="1:27" x14ac:dyDescent="0.3">
      <c r="A925" s="34"/>
      <c r="B925" s="34"/>
      <c r="C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</row>
    <row r="926" spans="1:27" x14ac:dyDescent="0.3">
      <c r="A926" s="34"/>
      <c r="B926" s="34"/>
      <c r="C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</row>
    <row r="927" spans="1:27" x14ac:dyDescent="0.3">
      <c r="A927" s="34"/>
      <c r="B927" s="34"/>
      <c r="C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</row>
    <row r="928" spans="1:27" x14ac:dyDescent="0.3">
      <c r="A928" s="34"/>
      <c r="B928" s="34"/>
      <c r="C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</row>
    <row r="929" spans="1:27" x14ac:dyDescent="0.3">
      <c r="A929" s="34"/>
      <c r="B929" s="34"/>
      <c r="C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</row>
    <row r="930" spans="1:27" x14ac:dyDescent="0.3">
      <c r="A930" s="34"/>
      <c r="B930" s="34"/>
      <c r="C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</row>
    <row r="931" spans="1:27" x14ac:dyDescent="0.3">
      <c r="A931" s="34"/>
      <c r="B931" s="34"/>
      <c r="C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</row>
    <row r="932" spans="1:27" x14ac:dyDescent="0.3">
      <c r="A932" s="34"/>
      <c r="B932" s="34"/>
      <c r="C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</row>
    <row r="933" spans="1:27" x14ac:dyDescent="0.3">
      <c r="A933" s="34"/>
      <c r="B933" s="34"/>
      <c r="C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</row>
    <row r="934" spans="1:27" x14ac:dyDescent="0.3">
      <c r="A934" s="34"/>
      <c r="B934" s="34"/>
      <c r="C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</row>
    <row r="935" spans="1:27" x14ac:dyDescent="0.3">
      <c r="A935" s="34"/>
      <c r="B935" s="34"/>
      <c r="C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</row>
    <row r="936" spans="1:27" x14ac:dyDescent="0.3">
      <c r="A936" s="34"/>
      <c r="B936" s="34"/>
      <c r="C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</row>
    <row r="937" spans="1:27" x14ac:dyDescent="0.3">
      <c r="A937" s="34"/>
      <c r="B937" s="34"/>
      <c r="C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</row>
    <row r="938" spans="1:27" x14ac:dyDescent="0.3">
      <c r="A938" s="34"/>
      <c r="B938" s="34"/>
      <c r="C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</row>
    <row r="939" spans="1:27" x14ac:dyDescent="0.3">
      <c r="A939" s="34"/>
      <c r="B939" s="34"/>
      <c r="C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</row>
    <row r="940" spans="1:27" x14ac:dyDescent="0.3">
      <c r="A940" s="34"/>
      <c r="B940" s="34"/>
      <c r="C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</row>
    <row r="941" spans="1:27" x14ac:dyDescent="0.3">
      <c r="A941" s="34"/>
      <c r="B941" s="34"/>
      <c r="C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</row>
    <row r="942" spans="1:27" x14ac:dyDescent="0.3">
      <c r="A942" s="34"/>
      <c r="B942" s="34"/>
      <c r="C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</row>
    <row r="943" spans="1:27" x14ac:dyDescent="0.3">
      <c r="A943" s="34"/>
      <c r="B943" s="34"/>
      <c r="C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</row>
    <row r="944" spans="1:27" x14ac:dyDescent="0.3">
      <c r="A944" s="34"/>
      <c r="B944" s="34"/>
      <c r="C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</row>
    <row r="945" spans="1:27" x14ac:dyDescent="0.3">
      <c r="A945" s="34"/>
      <c r="B945" s="34"/>
      <c r="C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</row>
    <row r="946" spans="1:27" x14ac:dyDescent="0.3">
      <c r="A946" s="34"/>
      <c r="B946" s="34"/>
      <c r="C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</row>
    <row r="947" spans="1:27" x14ac:dyDescent="0.3">
      <c r="A947" s="34"/>
      <c r="B947" s="34"/>
      <c r="C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</row>
    <row r="948" spans="1:27" x14ac:dyDescent="0.3">
      <c r="A948" s="34"/>
      <c r="B948" s="34"/>
      <c r="C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</row>
    <row r="949" spans="1:27" x14ac:dyDescent="0.3">
      <c r="A949" s="34"/>
      <c r="B949" s="34"/>
      <c r="C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</row>
    <row r="950" spans="1:27" x14ac:dyDescent="0.3">
      <c r="A950" s="34"/>
      <c r="B950" s="34"/>
      <c r="C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</row>
    <row r="951" spans="1:27" x14ac:dyDescent="0.3">
      <c r="A951" s="34"/>
      <c r="B951" s="34"/>
      <c r="C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</row>
    <row r="952" spans="1:27" x14ac:dyDescent="0.3">
      <c r="A952" s="34"/>
      <c r="B952" s="34"/>
      <c r="C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</row>
    <row r="953" spans="1:27" x14ac:dyDescent="0.3">
      <c r="A953" s="34"/>
      <c r="B953" s="34"/>
      <c r="C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</row>
    <row r="954" spans="1:27" x14ac:dyDescent="0.3">
      <c r="A954" s="34"/>
      <c r="B954" s="34"/>
      <c r="C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</row>
    <row r="955" spans="1:27" x14ac:dyDescent="0.3">
      <c r="A955" s="34"/>
      <c r="B955" s="34"/>
      <c r="C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</row>
    <row r="956" spans="1:27" x14ac:dyDescent="0.3">
      <c r="A956" s="34"/>
      <c r="B956" s="34"/>
      <c r="C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</row>
    <row r="957" spans="1:27" x14ac:dyDescent="0.3">
      <c r="A957" s="34"/>
      <c r="B957" s="34"/>
      <c r="C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</row>
    <row r="958" spans="1:27" x14ac:dyDescent="0.3">
      <c r="A958" s="34"/>
      <c r="B958" s="34"/>
      <c r="C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</row>
    <row r="959" spans="1:27" x14ac:dyDescent="0.3">
      <c r="A959" s="34"/>
      <c r="B959" s="34"/>
      <c r="C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</row>
    <row r="960" spans="1:27" x14ac:dyDescent="0.3">
      <c r="A960" s="34"/>
      <c r="B960" s="34"/>
      <c r="C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</row>
    <row r="961" spans="1:27" x14ac:dyDescent="0.3">
      <c r="A961" s="34"/>
      <c r="B961" s="34"/>
      <c r="C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</row>
    <row r="962" spans="1:27" x14ac:dyDescent="0.3">
      <c r="A962" s="34"/>
      <c r="B962" s="34"/>
      <c r="C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</row>
    <row r="963" spans="1:27" x14ac:dyDescent="0.3">
      <c r="A963" s="34"/>
      <c r="B963" s="34"/>
      <c r="C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</row>
    <row r="964" spans="1:27" x14ac:dyDescent="0.3">
      <c r="A964" s="34"/>
      <c r="B964" s="34"/>
      <c r="C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</row>
    <row r="965" spans="1:27" x14ac:dyDescent="0.3">
      <c r="A965" s="34"/>
      <c r="B965" s="34"/>
      <c r="C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</row>
    <row r="966" spans="1:27" x14ac:dyDescent="0.3">
      <c r="A966" s="34"/>
      <c r="B966" s="34"/>
      <c r="C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</row>
    <row r="967" spans="1:27" x14ac:dyDescent="0.3">
      <c r="A967" s="34"/>
      <c r="B967" s="34"/>
      <c r="C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</row>
    <row r="968" spans="1:27" x14ac:dyDescent="0.3">
      <c r="A968" s="34"/>
      <c r="B968" s="34"/>
      <c r="C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</row>
    <row r="969" spans="1:27" x14ac:dyDescent="0.3">
      <c r="A969" s="34"/>
      <c r="B969" s="34"/>
      <c r="C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</row>
    <row r="970" spans="1:27" x14ac:dyDescent="0.3">
      <c r="A970" s="34"/>
      <c r="B970" s="34"/>
      <c r="C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</row>
    <row r="971" spans="1:27" x14ac:dyDescent="0.3">
      <c r="A971" s="34"/>
      <c r="B971" s="34"/>
      <c r="C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</row>
    <row r="972" spans="1:27" x14ac:dyDescent="0.3">
      <c r="A972" s="34"/>
      <c r="B972" s="34"/>
      <c r="C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</row>
    <row r="973" spans="1:27" x14ac:dyDescent="0.3">
      <c r="A973" s="34"/>
      <c r="B973" s="34"/>
      <c r="C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</row>
    <row r="974" spans="1:27" x14ac:dyDescent="0.3">
      <c r="A974" s="34"/>
      <c r="B974" s="34"/>
      <c r="C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</row>
    <row r="975" spans="1:27" x14ac:dyDescent="0.3">
      <c r="A975" s="34"/>
      <c r="B975" s="34"/>
      <c r="C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</row>
    <row r="976" spans="1:27" x14ac:dyDescent="0.3">
      <c r="A976" s="34"/>
      <c r="B976" s="34"/>
      <c r="C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</row>
    <row r="977" spans="1:27" x14ac:dyDescent="0.3">
      <c r="A977" s="34"/>
      <c r="B977" s="34"/>
      <c r="C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</row>
    <row r="978" spans="1:27" x14ac:dyDescent="0.3">
      <c r="A978" s="34"/>
      <c r="B978" s="34"/>
      <c r="C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</row>
    <row r="979" spans="1:27" x14ac:dyDescent="0.3">
      <c r="A979" s="34"/>
      <c r="B979" s="34"/>
      <c r="C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</row>
    <row r="980" spans="1:27" x14ac:dyDescent="0.3">
      <c r="A980" s="34"/>
      <c r="B980" s="34"/>
      <c r="C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</row>
    <row r="981" spans="1:27" x14ac:dyDescent="0.3">
      <c r="A981" s="34"/>
      <c r="B981" s="34"/>
      <c r="C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</row>
    <row r="982" spans="1:27" x14ac:dyDescent="0.3">
      <c r="A982" s="34"/>
      <c r="B982" s="34"/>
      <c r="C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</row>
    <row r="983" spans="1:27" x14ac:dyDescent="0.3">
      <c r="A983" s="34"/>
      <c r="B983" s="34"/>
      <c r="C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</row>
    <row r="984" spans="1:27" x14ac:dyDescent="0.3">
      <c r="A984" s="34"/>
      <c r="B984" s="34"/>
      <c r="C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</row>
    <row r="985" spans="1:27" x14ac:dyDescent="0.3">
      <c r="A985" s="34"/>
      <c r="B985" s="34"/>
      <c r="C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</row>
    <row r="986" spans="1:27" x14ac:dyDescent="0.3">
      <c r="A986" s="34"/>
      <c r="B986" s="34"/>
      <c r="C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</row>
    <row r="987" spans="1:27" x14ac:dyDescent="0.3">
      <c r="A987" s="34"/>
      <c r="B987" s="34"/>
      <c r="C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</row>
    <row r="988" spans="1:27" x14ac:dyDescent="0.3">
      <c r="A988" s="34"/>
      <c r="B988" s="34"/>
      <c r="C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</row>
    <row r="989" spans="1:27" x14ac:dyDescent="0.3">
      <c r="A989" s="34"/>
      <c r="B989" s="34"/>
      <c r="C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</row>
    <row r="990" spans="1:27" x14ac:dyDescent="0.3">
      <c r="A990" s="34"/>
      <c r="B990" s="34"/>
      <c r="C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</row>
    <row r="991" spans="1:27" x14ac:dyDescent="0.3">
      <c r="A991" s="34"/>
      <c r="B991" s="34"/>
      <c r="C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</row>
    <row r="992" spans="1:27" x14ac:dyDescent="0.3">
      <c r="A992" s="34"/>
      <c r="B992" s="34"/>
      <c r="C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</row>
    <row r="993" spans="1:27" x14ac:dyDescent="0.3">
      <c r="A993" s="34"/>
      <c r="B993" s="34"/>
      <c r="C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</row>
    <row r="994" spans="1:27" x14ac:dyDescent="0.3">
      <c r="A994" s="34"/>
      <c r="B994" s="34"/>
      <c r="C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</row>
    <row r="995" spans="1:27" x14ac:dyDescent="0.3">
      <c r="A995" s="34"/>
      <c r="B995" s="34"/>
      <c r="C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</row>
    <row r="996" spans="1:27" x14ac:dyDescent="0.3">
      <c r="A996" s="34"/>
      <c r="B996" s="34"/>
      <c r="C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</row>
    <row r="997" spans="1:27" x14ac:dyDescent="0.3">
      <c r="A997" s="34"/>
      <c r="B997" s="34"/>
      <c r="C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</row>
    <row r="998" spans="1:27" x14ac:dyDescent="0.3">
      <c r="A998" s="34"/>
      <c r="B998" s="34"/>
      <c r="C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</row>
    <row r="999" spans="1:27" x14ac:dyDescent="0.3">
      <c r="A999" s="34"/>
      <c r="B999" s="34"/>
      <c r="C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</row>
    <row r="1000" spans="1:27" x14ac:dyDescent="0.3">
      <c r="A1000" s="34"/>
      <c r="B1000" s="34"/>
      <c r="C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</row>
  </sheetData>
  <autoFilter ref="A1:M1" xr:uid="{D0156E8B-F294-4CA0-AAD0-FC7AEF7AD58F}">
    <sortState xmlns:xlrd2="http://schemas.microsoft.com/office/spreadsheetml/2017/richdata2" ref="A2:M301">
      <sortCondition descending="1" ref="G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E9146-1669-4DF0-BB79-B96EC95F872B}">
  <dimension ref="B2:V159"/>
  <sheetViews>
    <sheetView zoomScale="70" zoomScaleNormal="70" workbookViewId="0">
      <selection activeCell="Y14" sqref="Y14"/>
    </sheetView>
  </sheetViews>
  <sheetFormatPr defaultRowHeight="13.8" x14ac:dyDescent="0.3"/>
  <cols>
    <col min="1" max="1" width="8.88671875" style="28"/>
    <col min="2" max="2" width="18.21875" style="28" bestFit="1" customWidth="1"/>
    <col min="3" max="3" width="22.44140625" style="28" customWidth="1"/>
    <col min="4" max="5" width="8.88671875" style="28"/>
    <col min="6" max="6" width="17.88671875" style="28" bestFit="1" customWidth="1"/>
    <col min="7" max="7" width="16" style="28" bestFit="1" customWidth="1"/>
    <col min="8" max="9" width="8.88671875" style="28"/>
    <col min="10" max="10" width="18.21875" style="28" bestFit="1" customWidth="1"/>
    <col min="11" max="11" width="23" style="28" bestFit="1" customWidth="1"/>
    <col min="12" max="12" width="25.77734375" style="28" bestFit="1" customWidth="1"/>
    <col min="13" max="13" width="8.88671875" style="28"/>
    <col min="14" max="14" width="26.33203125" style="28" bestFit="1" customWidth="1"/>
    <col min="15" max="15" width="17.77734375" style="28" bestFit="1" customWidth="1"/>
    <col min="16" max="17" width="19.33203125" style="28" bestFit="1" customWidth="1"/>
    <col min="18" max="18" width="25" style="28" bestFit="1" customWidth="1"/>
    <col min="19" max="20" width="8.88671875" style="28"/>
    <col min="21" max="21" width="18" style="28" bestFit="1" customWidth="1"/>
    <col min="22" max="22" width="16.6640625" style="28" bestFit="1" customWidth="1"/>
    <col min="23" max="16384" width="8.88671875" style="28"/>
  </cols>
  <sheetData>
    <row r="2" spans="2:22" ht="14.4" x14ac:dyDescent="0.3">
      <c r="B2" s="15" t="s">
        <v>360</v>
      </c>
      <c r="C2" s="15"/>
      <c r="F2" s="15" t="s">
        <v>363</v>
      </c>
      <c r="J2" s="15" t="s">
        <v>343</v>
      </c>
      <c r="K2" s="15"/>
      <c r="N2" s="15" t="s">
        <v>377</v>
      </c>
      <c r="O2" s="15"/>
      <c r="P2" s="15"/>
      <c r="Q2" s="15" t="s">
        <v>386</v>
      </c>
      <c r="R2" s="15"/>
      <c r="S2" s="15"/>
      <c r="T2" s="15"/>
      <c r="U2" s="15" t="s">
        <v>338</v>
      </c>
    </row>
    <row r="3" spans="2:22" ht="14.4" x14ac:dyDescent="0.3">
      <c r="B3" s="15" t="s">
        <v>361</v>
      </c>
      <c r="C3" s="15"/>
      <c r="F3" s="15" t="s">
        <v>381</v>
      </c>
      <c r="J3" s="15" t="s">
        <v>365</v>
      </c>
      <c r="K3" s="15"/>
      <c r="N3" s="15" t="s">
        <v>376</v>
      </c>
      <c r="O3" s="15"/>
      <c r="P3" s="15"/>
      <c r="Q3" s="15" t="s">
        <v>387</v>
      </c>
      <c r="R3" s="15"/>
      <c r="S3" s="15"/>
      <c r="T3" s="15"/>
    </row>
    <row r="4" spans="2:22" ht="14.4" x14ac:dyDescent="0.3">
      <c r="F4" s="15" t="s">
        <v>364</v>
      </c>
      <c r="J4" s="15" t="s">
        <v>366</v>
      </c>
      <c r="K4" s="15"/>
      <c r="N4" s="15" t="s">
        <v>378</v>
      </c>
      <c r="O4" s="15"/>
      <c r="P4" s="15"/>
      <c r="Q4" s="15"/>
      <c r="R4" s="15"/>
      <c r="S4" s="15"/>
      <c r="U4" s="30" t="s">
        <v>3</v>
      </c>
      <c r="V4" s="28" t="s">
        <v>408</v>
      </c>
    </row>
    <row r="5" spans="2:22" x14ac:dyDescent="0.3">
      <c r="B5" s="30" t="s">
        <v>3</v>
      </c>
      <c r="C5" s="28" t="s">
        <v>356</v>
      </c>
      <c r="Q5" s="30" t="s">
        <v>3</v>
      </c>
      <c r="R5" s="28" t="s">
        <v>345</v>
      </c>
      <c r="U5" s="41" t="s">
        <v>93</v>
      </c>
      <c r="V5" s="42">
        <v>6.666666666666667</v>
      </c>
    </row>
    <row r="6" spans="2:22" ht="14.4" x14ac:dyDescent="0.3">
      <c r="B6" s="43" t="s">
        <v>18</v>
      </c>
      <c r="C6" s="43">
        <v>55</v>
      </c>
      <c r="F6" s="30" t="s">
        <v>1</v>
      </c>
      <c r="G6" s="28" t="s">
        <v>368</v>
      </c>
      <c r="J6" s="15" t="s">
        <v>346</v>
      </c>
      <c r="K6" s="15"/>
      <c r="L6" s="15"/>
      <c r="N6" s="2" t="s">
        <v>379</v>
      </c>
      <c r="O6" s="31">
        <f>GETPIVOTDATA("[Measures].[Conteggio di ID - Attività]",$N$8)/GETPIVOTDATA("[Measures].[Conteggio di ID - Attività 3]",$N$36)</f>
        <v>8.3333333333333329E-2</v>
      </c>
      <c r="Q6" s="44" t="s">
        <v>18</v>
      </c>
      <c r="R6" s="45">
        <v>34561</v>
      </c>
      <c r="U6" s="41" t="s">
        <v>64</v>
      </c>
      <c r="V6" s="42">
        <v>8.8571428571428577</v>
      </c>
    </row>
    <row r="7" spans="2:22" ht="14.4" x14ac:dyDescent="0.3">
      <c r="B7" s="41" t="s">
        <v>13</v>
      </c>
      <c r="C7" s="41">
        <v>35</v>
      </c>
      <c r="F7" s="41" t="s">
        <v>16</v>
      </c>
      <c r="G7" s="41">
        <v>28</v>
      </c>
      <c r="J7" s="15" t="s">
        <v>371</v>
      </c>
      <c r="K7" s="15"/>
      <c r="L7" s="15"/>
      <c r="Q7" s="41" t="s">
        <v>13</v>
      </c>
      <c r="R7" s="46">
        <v>19406</v>
      </c>
      <c r="U7" s="41" t="s">
        <v>21</v>
      </c>
      <c r="V7" s="42">
        <v>7.617647058823529</v>
      </c>
    </row>
    <row r="8" spans="2:22" ht="14.4" x14ac:dyDescent="0.3">
      <c r="B8" s="41" t="s">
        <v>21</v>
      </c>
      <c r="C8" s="41">
        <v>34</v>
      </c>
      <c r="F8" s="41" t="s">
        <v>11</v>
      </c>
      <c r="G8" s="41">
        <v>17</v>
      </c>
      <c r="J8" s="15" t="s">
        <v>366</v>
      </c>
      <c r="M8" s="15"/>
      <c r="N8" s="30" t="s">
        <v>6</v>
      </c>
      <c r="O8" s="28" t="s">
        <v>357</v>
      </c>
      <c r="Q8" s="41" t="s">
        <v>24</v>
      </c>
      <c r="R8" s="46">
        <v>14897</v>
      </c>
      <c r="U8" s="41" t="s">
        <v>33</v>
      </c>
      <c r="V8" s="42">
        <v>7.5</v>
      </c>
    </row>
    <row r="9" spans="2:22" ht="14.4" x14ac:dyDescent="0.3">
      <c r="B9" s="41" t="s">
        <v>27</v>
      </c>
      <c r="C9" s="41">
        <v>25</v>
      </c>
      <c r="F9" s="41" t="s">
        <v>22</v>
      </c>
      <c r="G9" s="41">
        <v>11</v>
      </c>
      <c r="M9" s="15"/>
      <c r="N9" s="47">
        <v>34098</v>
      </c>
      <c r="O9" s="41">
        <v>1</v>
      </c>
      <c r="Q9" s="41" t="s">
        <v>21</v>
      </c>
      <c r="R9" s="46">
        <v>14372</v>
      </c>
      <c r="U9" s="41" t="s">
        <v>53</v>
      </c>
      <c r="V9" s="42">
        <v>6</v>
      </c>
    </row>
    <row r="10" spans="2:22" x14ac:dyDescent="0.3">
      <c r="B10" s="41" t="s">
        <v>24</v>
      </c>
      <c r="C10" s="41">
        <v>24</v>
      </c>
      <c r="F10" s="41" t="s">
        <v>19</v>
      </c>
      <c r="G10" s="41">
        <v>11</v>
      </c>
      <c r="J10" s="30" t="s">
        <v>367</v>
      </c>
      <c r="K10" s="28" t="s">
        <v>356</v>
      </c>
      <c r="L10" s="28" t="s">
        <v>345</v>
      </c>
      <c r="N10" s="47">
        <v>34176</v>
      </c>
      <c r="O10" s="41">
        <v>1</v>
      </c>
      <c r="Q10" s="41" t="s">
        <v>39</v>
      </c>
      <c r="R10" s="46">
        <v>10399</v>
      </c>
      <c r="U10" s="41" t="s">
        <v>13</v>
      </c>
      <c r="V10" s="42">
        <v>7.9428571428571431</v>
      </c>
    </row>
    <row r="11" spans="2:22" x14ac:dyDescent="0.3">
      <c r="B11" s="41" t="s">
        <v>39</v>
      </c>
      <c r="C11" s="41">
        <v>20</v>
      </c>
      <c r="F11" s="41" t="s">
        <v>34</v>
      </c>
      <c r="G11" s="41">
        <v>3</v>
      </c>
      <c r="J11" s="48">
        <v>3028</v>
      </c>
      <c r="K11" s="41">
        <v>1</v>
      </c>
      <c r="L11" s="49">
        <v>1584</v>
      </c>
      <c r="N11" s="47">
        <v>34187</v>
      </c>
      <c r="O11" s="41">
        <v>1</v>
      </c>
      <c r="Q11" s="41" t="s">
        <v>27</v>
      </c>
      <c r="R11" s="46">
        <v>10394</v>
      </c>
      <c r="U11" s="41" t="s">
        <v>30</v>
      </c>
      <c r="V11" s="42">
        <v>8.6</v>
      </c>
    </row>
    <row r="12" spans="2:22" x14ac:dyDescent="0.3">
      <c r="B12" s="41" t="s">
        <v>33</v>
      </c>
      <c r="C12" s="41">
        <v>20</v>
      </c>
      <c r="F12" s="41" t="s">
        <v>25</v>
      </c>
      <c r="G12" s="41">
        <v>3</v>
      </c>
      <c r="J12" s="41">
        <v>2639</v>
      </c>
      <c r="K12" s="41">
        <v>1</v>
      </c>
      <c r="L12" s="46">
        <v>1551</v>
      </c>
      <c r="N12" s="47">
        <v>34216</v>
      </c>
      <c r="O12" s="41">
        <v>1</v>
      </c>
      <c r="Q12" s="41" t="s">
        <v>33</v>
      </c>
      <c r="R12" s="46">
        <v>9306</v>
      </c>
      <c r="U12" s="41" t="s">
        <v>18</v>
      </c>
      <c r="V12" s="42">
        <v>7.8035714285714288</v>
      </c>
    </row>
    <row r="13" spans="2:22" x14ac:dyDescent="0.3">
      <c r="B13" s="41" t="s">
        <v>36</v>
      </c>
      <c r="C13" s="41">
        <v>19</v>
      </c>
      <c r="F13" s="41" t="s">
        <v>42</v>
      </c>
      <c r="G13" s="41">
        <v>3</v>
      </c>
      <c r="J13" s="41">
        <v>3071</v>
      </c>
      <c r="K13" s="41">
        <v>1</v>
      </c>
      <c r="L13" s="46">
        <v>1515</v>
      </c>
      <c r="N13" s="47">
        <v>34218</v>
      </c>
      <c r="O13" s="41">
        <v>1</v>
      </c>
      <c r="Q13" s="41" t="s">
        <v>44</v>
      </c>
      <c r="R13" s="46">
        <v>9272</v>
      </c>
      <c r="U13" s="41" t="s">
        <v>118</v>
      </c>
      <c r="V13" s="42">
        <v>8</v>
      </c>
    </row>
    <row r="14" spans="2:22" x14ac:dyDescent="0.3">
      <c r="B14" s="41" t="s">
        <v>44</v>
      </c>
      <c r="C14" s="41">
        <v>18</v>
      </c>
      <c r="F14" s="41" t="s">
        <v>47</v>
      </c>
      <c r="G14" s="41">
        <v>3</v>
      </c>
      <c r="J14" s="41">
        <v>4468</v>
      </c>
      <c r="K14" s="41">
        <v>1</v>
      </c>
      <c r="L14" s="46">
        <v>1436</v>
      </c>
      <c r="N14" s="47">
        <v>34226</v>
      </c>
      <c r="O14" s="41">
        <v>1</v>
      </c>
      <c r="Q14" s="41" t="s">
        <v>36</v>
      </c>
      <c r="R14" s="46">
        <v>7664</v>
      </c>
      <c r="U14" s="41" t="s">
        <v>176</v>
      </c>
      <c r="V14" s="42">
        <v>13</v>
      </c>
    </row>
    <row r="15" spans="2:22" x14ac:dyDescent="0.3">
      <c r="B15" s="41" t="s">
        <v>118</v>
      </c>
      <c r="C15" s="41">
        <v>9</v>
      </c>
      <c r="F15" s="41" t="s">
        <v>40</v>
      </c>
      <c r="G15" s="41">
        <v>3</v>
      </c>
      <c r="J15" s="41">
        <v>5563</v>
      </c>
      <c r="K15" s="41">
        <v>1</v>
      </c>
      <c r="L15" s="46">
        <v>1397</v>
      </c>
      <c r="N15" s="47">
        <v>34346</v>
      </c>
      <c r="O15" s="41">
        <v>1</v>
      </c>
      <c r="Q15" s="41" t="s">
        <v>118</v>
      </c>
      <c r="R15" s="46">
        <v>3744</v>
      </c>
      <c r="U15" s="41" t="s">
        <v>24</v>
      </c>
      <c r="V15" s="42">
        <v>7.166666666666667</v>
      </c>
    </row>
    <row r="16" spans="2:22" x14ac:dyDescent="0.3">
      <c r="B16" s="41" t="s">
        <v>64</v>
      </c>
      <c r="C16" s="41">
        <v>7</v>
      </c>
      <c r="F16" s="41" t="s">
        <v>45</v>
      </c>
      <c r="G16" s="41">
        <v>3</v>
      </c>
      <c r="J16" s="41">
        <v>3700</v>
      </c>
      <c r="K16" s="41">
        <v>1</v>
      </c>
      <c r="L16" s="46">
        <v>1386</v>
      </c>
      <c r="N16" s="47">
        <v>34359</v>
      </c>
      <c r="O16" s="41">
        <v>1</v>
      </c>
      <c r="Q16" s="41" t="s">
        <v>78</v>
      </c>
      <c r="R16" s="46">
        <v>3381</v>
      </c>
      <c r="U16" s="41" t="s">
        <v>39</v>
      </c>
      <c r="V16" s="42">
        <v>7.65</v>
      </c>
    </row>
    <row r="17" spans="2:22" x14ac:dyDescent="0.3">
      <c r="B17" s="41" t="s">
        <v>53</v>
      </c>
      <c r="C17" s="41">
        <v>6</v>
      </c>
      <c r="F17" s="41" t="s">
        <v>51</v>
      </c>
      <c r="G17" s="41">
        <v>3</v>
      </c>
      <c r="J17" s="41">
        <v>3022</v>
      </c>
      <c r="K17" s="41">
        <v>1</v>
      </c>
      <c r="L17" s="46">
        <v>1319</v>
      </c>
      <c r="N17" s="47">
        <v>34484</v>
      </c>
      <c r="O17" s="41">
        <v>1</v>
      </c>
      <c r="Q17" s="41" t="s">
        <v>53</v>
      </c>
      <c r="R17" s="46">
        <v>3047</v>
      </c>
      <c r="U17" s="41" t="s">
        <v>78</v>
      </c>
      <c r="V17" s="42">
        <v>10.199999999999999</v>
      </c>
    </row>
    <row r="18" spans="2:22" x14ac:dyDescent="0.3">
      <c r="B18" s="41" t="s">
        <v>93</v>
      </c>
      <c r="C18" s="41">
        <v>6</v>
      </c>
      <c r="F18" s="41" t="s">
        <v>31</v>
      </c>
      <c r="G18" s="41">
        <v>3</v>
      </c>
      <c r="J18" s="41">
        <v>2826</v>
      </c>
      <c r="K18" s="41">
        <v>1</v>
      </c>
      <c r="L18" s="46">
        <v>1291</v>
      </c>
      <c r="N18" s="47">
        <v>34488</v>
      </c>
      <c r="O18" s="41">
        <v>1</v>
      </c>
      <c r="Q18" s="41" t="s">
        <v>64</v>
      </c>
      <c r="R18" s="46">
        <v>2697</v>
      </c>
      <c r="U18" s="41" t="s">
        <v>27</v>
      </c>
      <c r="V18" s="42">
        <v>8.7200000000000006</v>
      </c>
    </row>
    <row r="19" spans="2:22" x14ac:dyDescent="0.3">
      <c r="B19" s="41" t="s">
        <v>71</v>
      </c>
      <c r="C19" s="41">
        <v>5</v>
      </c>
      <c r="F19" s="41" t="s">
        <v>28</v>
      </c>
      <c r="G19" s="41">
        <v>3</v>
      </c>
      <c r="J19" s="41">
        <v>4951</v>
      </c>
      <c r="K19" s="41">
        <v>1</v>
      </c>
      <c r="L19" s="46">
        <v>1071</v>
      </c>
      <c r="N19" s="47">
        <v>34585</v>
      </c>
      <c r="O19" s="41">
        <v>1</v>
      </c>
      <c r="Q19" s="41" t="s">
        <v>71</v>
      </c>
      <c r="R19" s="46">
        <v>2516</v>
      </c>
      <c r="U19" s="41" t="s">
        <v>105</v>
      </c>
      <c r="V19" s="42">
        <v>5.25</v>
      </c>
    </row>
    <row r="20" spans="2:22" x14ac:dyDescent="0.3">
      <c r="B20" s="41" t="s">
        <v>78</v>
      </c>
      <c r="C20" s="41">
        <v>5</v>
      </c>
      <c r="F20" s="41" t="s">
        <v>37</v>
      </c>
      <c r="G20" s="41">
        <v>3</v>
      </c>
      <c r="J20" s="41">
        <v>2495</v>
      </c>
      <c r="K20" s="41">
        <v>1</v>
      </c>
      <c r="L20" s="46">
        <v>999</v>
      </c>
      <c r="N20" s="47">
        <v>34599</v>
      </c>
      <c r="O20" s="41">
        <v>1</v>
      </c>
      <c r="Q20" s="41" t="s">
        <v>93</v>
      </c>
      <c r="R20" s="46">
        <v>2228</v>
      </c>
      <c r="U20" s="41" t="s">
        <v>36</v>
      </c>
      <c r="V20" s="42">
        <v>9.2631578947368425</v>
      </c>
    </row>
    <row r="21" spans="2:22" x14ac:dyDescent="0.3">
      <c r="B21" s="41" t="s">
        <v>30</v>
      </c>
      <c r="C21" s="41">
        <v>5</v>
      </c>
      <c r="F21" s="41" t="s">
        <v>49</v>
      </c>
      <c r="G21" s="41">
        <v>3</v>
      </c>
      <c r="J21" s="41">
        <v>3068</v>
      </c>
      <c r="K21" s="41">
        <v>1</v>
      </c>
      <c r="L21" s="46">
        <v>997</v>
      </c>
      <c r="N21" s="47">
        <v>34600</v>
      </c>
      <c r="O21" s="41">
        <v>1</v>
      </c>
      <c r="Q21" s="41" t="s">
        <v>30</v>
      </c>
      <c r="R21" s="46">
        <v>1846</v>
      </c>
      <c r="U21" s="41" t="s">
        <v>71</v>
      </c>
      <c r="V21" s="42">
        <v>9.6</v>
      </c>
    </row>
    <row r="22" spans="2:22" x14ac:dyDescent="0.3">
      <c r="B22" s="41" t="s">
        <v>105</v>
      </c>
      <c r="C22" s="41">
        <v>4</v>
      </c>
      <c r="F22" s="41" t="s">
        <v>56</v>
      </c>
      <c r="G22" s="41">
        <v>2</v>
      </c>
      <c r="J22" s="41">
        <v>3811</v>
      </c>
      <c r="K22" s="41">
        <v>1</v>
      </c>
      <c r="L22" s="46">
        <v>992</v>
      </c>
      <c r="N22" s="47">
        <v>34646</v>
      </c>
      <c r="O22" s="41">
        <v>1</v>
      </c>
      <c r="Q22" s="41" t="s">
        <v>105</v>
      </c>
      <c r="R22" s="46">
        <v>1238</v>
      </c>
      <c r="U22" s="41" t="s">
        <v>310</v>
      </c>
      <c r="V22" s="42">
        <v>12</v>
      </c>
    </row>
    <row r="23" spans="2:22" x14ac:dyDescent="0.3">
      <c r="B23" s="41" t="s">
        <v>310</v>
      </c>
      <c r="C23" s="41">
        <v>1</v>
      </c>
      <c r="F23" s="41" t="s">
        <v>76</v>
      </c>
      <c r="G23" s="41">
        <v>2</v>
      </c>
      <c r="J23" s="41">
        <v>4800</v>
      </c>
      <c r="K23" s="41">
        <v>1</v>
      </c>
      <c r="L23" s="46">
        <v>991</v>
      </c>
      <c r="N23" s="47">
        <v>34709</v>
      </c>
      <c r="O23" s="41">
        <v>1</v>
      </c>
      <c r="Q23" s="41" t="s">
        <v>310</v>
      </c>
      <c r="R23" s="46">
        <v>951</v>
      </c>
      <c r="U23" s="41" t="s">
        <v>44</v>
      </c>
      <c r="V23" s="42">
        <v>9.2222222222222214</v>
      </c>
    </row>
    <row r="24" spans="2:22" ht="14.4" thickBot="1" x14ac:dyDescent="0.35">
      <c r="B24" s="41" t="s">
        <v>176</v>
      </c>
      <c r="C24" s="41">
        <v>1</v>
      </c>
      <c r="F24" s="41" t="s">
        <v>54</v>
      </c>
      <c r="G24" s="41">
        <v>2</v>
      </c>
      <c r="J24" s="41">
        <v>4435</v>
      </c>
      <c r="K24" s="41">
        <v>1</v>
      </c>
      <c r="L24" s="46">
        <v>990</v>
      </c>
      <c r="N24" s="47">
        <v>34710</v>
      </c>
      <c r="O24" s="41">
        <v>1</v>
      </c>
      <c r="Q24" s="50" t="s">
        <v>176</v>
      </c>
      <c r="R24" s="45">
        <v>232</v>
      </c>
      <c r="U24" s="32" t="s">
        <v>340</v>
      </c>
      <c r="V24" s="35">
        <v>8.0233333333333334</v>
      </c>
    </row>
    <row r="25" spans="2:22" ht="15" thickTop="1" thickBot="1" x14ac:dyDescent="0.35">
      <c r="B25" s="32" t="s">
        <v>340</v>
      </c>
      <c r="C25" s="32">
        <v>284</v>
      </c>
      <c r="F25" s="41" t="s">
        <v>69</v>
      </c>
      <c r="G25" s="41">
        <v>2</v>
      </c>
      <c r="J25" s="41">
        <v>4207</v>
      </c>
      <c r="K25" s="41">
        <v>1</v>
      </c>
      <c r="L25" s="46">
        <v>989</v>
      </c>
      <c r="N25" s="47">
        <v>34722</v>
      </c>
      <c r="O25" s="41">
        <v>1</v>
      </c>
      <c r="Q25" s="32" t="s">
        <v>340</v>
      </c>
      <c r="R25" s="33">
        <v>152151</v>
      </c>
    </row>
    <row r="26" spans="2:22" ht="14.4" thickTop="1" x14ac:dyDescent="0.3">
      <c r="F26" s="41" t="s">
        <v>79</v>
      </c>
      <c r="G26" s="41">
        <v>2</v>
      </c>
      <c r="J26" s="41">
        <v>5180</v>
      </c>
      <c r="K26" s="41">
        <v>1</v>
      </c>
      <c r="L26" s="46">
        <v>988</v>
      </c>
      <c r="N26" s="47">
        <v>34731</v>
      </c>
      <c r="O26" s="41">
        <v>1</v>
      </c>
    </row>
    <row r="27" spans="2:22" ht="14.4" x14ac:dyDescent="0.3">
      <c r="B27" s="15" t="s">
        <v>342</v>
      </c>
      <c r="C27" s="15"/>
      <c r="D27" s="15"/>
      <c r="F27" s="41" t="s">
        <v>58</v>
      </c>
      <c r="G27" s="41">
        <v>2</v>
      </c>
      <c r="J27" s="41">
        <v>5485</v>
      </c>
      <c r="K27" s="41">
        <v>1</v>
      </c>
      <c r="L27" s="46">
        <v>986</v>
      </c>
      <c r="N27" s="47">
        <v>34765</v>
      </c>
      <c r="O27" s="41">
        <v>1</v>
      </c>
    </row>
    <row r="28" spans="2:22" ht="14.4" x14ac:dyDescent="0.3">
      <c r="B28" s="15" t="s">
        <v>362</v>
      </c>
      <c r="C28" s="15"/>
      <c r="D28" s="15"/>
      <c r="F28" s="41" t="s">
        <v>65</v>
      </c>
      <c r="G28" s="41">
        <v>2</v>
      </c>
      <c r="J28" s="41">
        <v>2943</v>
      </c>
      <c r="K28" s="41">
        <v>1</v>
      </c>
      <c r="L28" s="46">
        <v>983</v>
      </c>
      <c r="N28" s="47">
        <v>34810</v>
      </c>
      <c r="O28" s="41">
        <v>1</v>
      </c>
    </row>
    <row r="29" spans="2:22" ht="14.4" x14ac:dyDescent="0.3">
      <c r="B29" s="15" t="s">
        <v>380</v>
      </c>
      <c r="C29" s="15"/>
      <c r="D29" s="15"/>
      <c r="F29" s="41" t="s">
        <v>74</v>
      </c>
      <c r="G29" s="41">
        <v>2</v>
      </c>
      <c r="J29" s="41">
        <v>3392</v>
      </c>
      <c r="K29" s="41">
        <v>1</v>
      </c>
      <c r="L29" s="46">
        <v>973</v>
      </c>
      <c r="N29" s="47">
        <v>34817</v>
      </c>
      <c r="O29" s="41">
        <v>1</v>
      </c>
    </row>
    <row r="30" spans="2:22" x14ac:dyDescent="0.3">
      <c r="F30" s="41" t="s">
        <v>72</v>
      </c>
      <c r="G30" s="41">
        <v>2</v>
      </c>
      <c r="J30" s="41">
        <v>4233</v>
      </c>
      <c r="K30" s="41">
        <v>1</v>
      </c>
      <c r="L30" s="46">
        <v>973</v>
      </c>
      <c r="N30" s="47">
        <v>34820</v>
      </c>
      <c r="O30" s="41">
        <v>1</v>
      </c>
    </row>
    <row r="31" spans="2:22" x14ac:dyDescent="0.3">
      <c r="B31" s="30" t="s">
        <v>3</v>
      </c>
      <c r="C31" s="28" t="s">
        <v>357</v>
      </c>
      <c r="F31" s="41" t="s">
        <v>62</v>
      </c>
      <c r="G31" s="41">
        <v>2</v>
      </c>
      <c r="J31" s="41">
        <v>4646</v>
      </c>
      <c r="K31" s="41">
        <v>1</v>
      </c>
      <c r="L31" s="46">
        <v>966</v>
      </c>
      <c r="N31" s="47">
        <v>34854</v>
      </c>
      <c r="O31" s="41">
        <v>1</v>
      </c>
    </row>
    <row r="32" spans="2:22" x14ac:dyDescent="0.3">
      <c r="B32" s="43" t="s">
        <v>18</v>
      </c>
      <c r="C32" s="43">
        <v>56</v>
      </c>
      <c r="F32" s="41" t="s">
        <v>60</v>
      </c>
      <c r="G32" s="41">
        <v>2</v>
      </c>
      <c r="J32" s="41">
        <v>2789</v>
      </c>
      <c r="K32" s="41">
        <v>1</v>
      </c>
      <c r="L32" s="46">
        <v>961</v>
      </c>
      <c r="N32" s="47">
        <v>34867</v>
      </c>
      <c r="O32" s="41">
        <v>1</v>
      </c>
    </row>
    <row r="33" spans="2:15" x14ac:dyDescent="0.3">
      <c r="B33" s="41" t="s">
        <v>13</v>
      </c>
      <c r="C33" s="41">
        <v>35</v>
      </c>
      <c r="F33" s="41" t="s">
        <v>67</v>
      </c>
      <c r="G33" s="41">
        <v>2</v>
      </c>
      <c r="J33" s="41">
        <v>3631</v>
      </c>
      <c r="K33" s="41">
        <v>1</v>
      </c>
      <c r="L33" s="46">
        <v>960</v>
      </c>
      <c r="N33" s="47">
        <v>35002</v>
      </c>
      <c r="O33" s="41">
        <v>1</v>
      </c>
    </row>
    <row r="34" spans="2:15" ht="14.4" thickBot="1" x14ac:dyDescent="0.35">
      <c r="B34" s="41" t="s">
        <v>21</v>
      </c>
      <c r="C34" s="41">
        <v>34</v>
      </c>
      <c r="F34" s="32" t="s">
        <v>340</v>
      </c>
      <c r="G34" s="32">
        <v>124</v>
      </c>
      <c r="J34" s="41">
        <v>2795</v>
      </c>
      <c r="K34" s="41">
        <v>1</v>
      </c>
      <c r="L34" s="46">
        <v>955</v>
      </c>
      <c r="N34" s="32" t="s">
        <v>340</v>
      </c>
      <c r="O34" s="32">
        <v>25</v>
      </c>
    </row>
    <row r="35" spans="2:15" ht="14.4" thickTop="1" x14ac:dyDescent="0.3">
      <c r="B35" s="41" t="s">
        <v>27</v>
      </c>
      <c r="C35" s="41">
        <v>25</v>
      </c>
      <c r="J35" s="41">
        <v>3912</v>
      </c>
      <c r="K35" s="41">
        <v>1</v>
      </c>
      <c r="L35" s="46">
        <v>955</v>
      </c>
    </row>
    <row r="36" spans="2:15" x14ac:dyDescent="0.3">
      <c r="B36" s="41" t="s">
        <v>24</v>
      </c>
      <c r="C36" s="41">
        <v>24</v>
      </c>
      <c r="F36" s="30" t="s">
        <v>1</v>
      </c>
      <c r="G36" s="28" t="s">
        <v>368</v>
      </c>
      <c r="J36" s="41">
        <v>4886</v>
      </c>
      <c r="K36" s="41">
        <v>1</v>
      </c>
      <c r="L36" s="46">
        <v>954</v>
      </c>
      <c r="N36" s="28" t="s">
        <v>458</v>
      </c>
      <c r="O36" s="28" t="s">
        <v>357</v>
      </c>
    </row>
    <row r="37" spans="2:15" x14ac:dyDescent="0.3">
      <c r="B37" s="41" t="s">
        <v>39</v>
      </c>
      <c r="C37" s="41">
        <v>20</v>
      </c>
      <c r="F37" s="41" t="s">
        <v>223</v>
      </c>
      <c r="G37" s="41">
        <v>1</v>
      </c>
      <c r="J37" s="41">
        <v>4396</v>
      </c>
      <c r="K37" s="41">
        <v>1</v>
      </c>
      <c r="L37" s="46">
        <v>953</v>
      </c>
      <c r="N37" s="41" t="s">
        <v>410</v>
      </c>
      <c r="O37" s="41">
        <v>1</v>
      </c>
    </row>
    <row r="38" spans="2:15" x14ac:dyDescent="0.3">
      <c r="B38" s="41" t="s">
        <v>33</v>
      </c>
      <c r="C38" s="41">
        <v>20</v>
      </c>
      <c r="F38" s="41" t="s">
        <v>262</v>
      </c>
      <c r="G38" s="41">
        <v>1</v>
      </c>
      <c r="J38" s="41">
        <v>4173</v>
      </c>
      <c r="K38" s="41">
        <v>1</v>
      </c>
      <c r="L38" s="46">
        <v>951</v>
      </c>
      <c r="N38" s="41" t="s">
        <v>411</v>
      </c>
      <c r="O38" s="41">
        <v>11</v>
      </c>
    </row>
    <row r="39" spans="2:15" x14ac:dyDescent="0.3">
      <c r="B39" s="41" t="s">
        <v>36</v>
      </c>
      <c r="C39" s="41">
        <v>19</v>
      </c>
      <c r="F39" s="41" t="s">
        <v>189</v>
      </c>
      <c r="G39" s="41">
        <v>1</v>
      </c>
      <c r="J39" s="41">
        <v>4282</v>
      </c>
      <c r="K39" s="41">
        <v>1</v>
      </c>
      <c r="L39" s="46">
        <v>944</v>
      </c>
      <c r="N39" s="41" t="s">
        <v>412</v>
      </c>
      <c r="O39" s="41">
        <v>10</v>
      </c>
    </row>
    <row r="40" spans="2:15" x14ac:dyDescent="0.3">
      <c r="B40" s="41" t="s">
        <v>44</v>
      </c>
      <c r="C40" s="41">
        <v>18</v>
      </c>
      <c r="F40" s="41" t="s">
        <v>246</v>
      </c>
      <c r="G40" s="41">
        <v>1</v>
      </c>
      <c r="J40" s="41">
        <v>4632</v>
      </c>
      <c r="K40" s="41">
        <v>1</v>
      </c>
      <c r="L40" s="46">
        <v>943</v>
      </c>
      <c r="N40" s="41" t="s">
        <v>413</v>
      </c>
      <c r="O40" s="41">
        <v>11</v>
      </c>
    </row>
    <row r="41" spans="2:15" x14ac:dyDescent="0.3">
      <c r="B41" s="41" t="s">
        <v>118</v>
      </c>
      <c r="C41" s="41">
        <v>9</v>
      </c>
      <c r="F41" s="41" t="s">
        <v>249</v>
      </c>
      <c r="G41" s="41">
        <v>1</v>
      </c>
      <c r="J41" s="41">
        <v>4657</v>
      </c>
      <c r="K41" s="41">
        <v>1</v>
      </c>
      <c r="L41" s="46">
        <v>941</v>
      </c>
      <c r="N41" s="41" t="s">
        <v>414</v>
      </c>
      <c r="O41" s="41">
        <v>8</v>
      </c>
    </row>
    <row r="42" spans="2:15" x14ac:dyDescent="0.3">
      <c r="B42" s="41" t="s">
        <v>64</v>
      </c>
      <c r="C42" s="41">
        <v>7</v>
      </c>
      <c r="F42" s="41" t="s">
        <v>183</v>
      </c>
      <c r="G42" s="41">
        <v>1</v>
      </c>
      <c r="J42" s="41">
        <v>4625</v>
      </c>
      <c r="K42" s="41">
        <v>1</v>
      </c>
      <c r="L42" s="46">
        <v>940</v>
      </c>
      <c r="N42" s="41" t="s">
        <v>415</v>
      </c>
      <c r="O42" s="41">
        <v>10</v>
      </c>
    </row>
    <row r="43" spans="2:15" x14ac:dyDescent="0.3">
      <c r="B43" s="41" t="s">
        <v>53</v>
      </c>
      <c r="C43" s="41">
        <v>6</v>
      </c>
      <c r="F43" s="41" t="s">
        <v>169</v>
      </c>
      <c r="G43" s="41">
        <v>1</v>
      </c>
      <c r="J43" s="41">
        <v>3669</v>
      </c>
      <c r="K43" s="41">
        <v>1</v>
      </c>
      <c r="L43" s="46">
        <v>939</v>
      </c>
      <c r="N43" s="41" t="s">
        <v>416</v>
      </c>
      <c r="O43" s="41">
        <v>9</v>
      </c>
    </row>
    <row r="44" spans="2:15" x14ac:dyDescent="0.3">
      <c r="B44" s="41" t="s">
        <v>93</v>
      </c>
      <c r="C44" s="41">
        <v>6</v>
      </c>
      <c r="F44" s="41" t="s">
        <v>270</v>
      </c>
      <c r="G44" s="41">
        <v>1</v>
      </c>
      <c r="J44" s="41">
        <v>3681</v>
      </c>
      <c r="K44" s="41">
        <v>1</v>
      </c>
      <c r="L44" s="46">
        <v>933</v>
      </c>
      <c r="N44" s="41" t="s">
        <v>417</v>
      </c>
      <c r="O44" s="41">
        <v>3</v>
      </c>
    </row>
    <row r="45" spans="2:15" x14ac:dyDescent="0.3">
      <c r="B45" s="41" t="s">
        <v>71</v>
      </c>
      <c r="C45" s="41">
        <v>5</v>
      </c>
      <c r="F45" s="41" t="s">
        <v>267</v>
      </c>
      <c r="G45" s="41">
        <v>1</v>
      </c>
      <c r="J45" s="41">
        <v>4456</v>
      </c>
      <c r="K45" s="41">
        <v>1</v>
      </c>
      <c r="L45" s="46">
        <v>926</v>
      </c>
      <c r="N45" s="41" t="s">
        <v>418</v>
      </c>
      <c r="O45" s="41">
        <v>7</v>
      </c>
    </row>
    <row r="46" spans="2:15" x14ac:dyDescent="0.3">
      <c r="B46" s="41" t="s">
        <v>78</v>
      </c>
      <c r="C46" s="41">
        <v>5</v>
      </c>
      <c r="F46" s="41" t="s">
        <v>47</v>
      </c>
      <c r="G46" s="41">
        <v>3</v>
      </c>
      <c r="J46" s="41">
        <v>4966</v>
      </c>
      <c r="K46" s="41">
        <v>1</v>
      </c>
      <c r="L46" s="46">
        <v>921</v>
      </c>
      <c r="N46" s="41" t="s">
        <v>419</v>
      </c>
      <c r="O46" s="41">
        <v>5</v>
      </c>
    </row>
    <row r="47" spans="2:15" x14ac:dyDescent="0.3">
      <c r="B47" s="41" t="s">
        <v>30</v>
      </c>
      <c r="C47" s="41">
        <v>5</v>
      </c>
      <c r="F47" s="41" t="s">
        <v>16</v>
      </c>
      <c r="G47" s="41">
        <v>28</v>
      </c>
      <c r="J47" s="41">
        <v>4572</v>
      </c>
      <c r="K47" s="41">
        <v>1</v>
      </c>
      <c r="L47" s="46">
        <v>921</v>
      </c>
      <c r="N47" s="41" t="s">
        <v>420</v>
      </c>
      <c r="O47" s="41">
        <v>6</v>
      </c>
    </row>
    <row r="48" spans="2:15" x14ac:dyDescent="0.3">
      <c r="B48" s="41" t="s">
        <v>105</v>
      </c>
      <c r="C48" s="41">
        <v>4</v>
      </c>
      <c r="F48" s="41" t="s">
        <v>260</v>
      </c>
      <c r="G48" s="41">
        <v>1</v>
      </c>
      <c r="J48" s="41">
        <v>4622</v>
      </c>
      <c r="K48" s="41">
        <v>1</v>
      </c>
      <c r="L48" s="46">
        <v>909</v>
      </c>
      <c r="N48" s="41" t="s">
        <v>421</v>
      </c>
      <c r="O48" s="41">
        <v>11</v>
      </c>
    </row>
    <row r="49" spans="2:15" x14ac:dyDescent="0.3">
      <c r="B49" s="41" t="s">
        <v>310</v>
      </c>
      <c r="C49" s="41">
        <v>1</v>
      </c>
      <c r="F49" s="41" t="s">
        <v>187</v>
      </c>
      <c r="G49" s="41">
        <v>1</v>
      </c>
      <c r="J49" s="41">
        <v>4169</v>
      </c>
      <c r="K49" s="41">
        <v>1</v>
      </c>
      <c r="L49" s="46">
        <v>896</v>
      </c>
      <c r="N49" s="41" t="s">
        <v>422</v>
      </c>
      <c r="O49" s="41">
        <v>6</v>
      </c>
    </row>
    <row r="50" spans="2:15" x14ac:dyDescent="0.3">
      <c r="B50" s="41" t="s">
        <v>176</v>
      </c>
      <c r="C50" s="41">
        <v>1</v>
      </c>
      <c r="F50" s="41" t="s">
        <v>65</v>
      </c>
      <c r="G50" s="41">
        <v>2</v>
      </c>
      <c r="J50" s="41">
        <v>3286</v>
      </c>
      <c r="K50" s="41">
        <v>1</v>
      </c>
      <c r="L50" s="46">
        <v>890</v>
      </c>
      <c r="N50" s="41" t="s">
        <v>423</v>
      </c>
      <c r="O50" s="41">
        <v>5</v>
      </c>
    </row>
    <row r="51" spans="2:15" ht="14.4" thickBot="1" x14ac:dyDescent="0.35">
      <c r="B51" s="32" t="s">
        <v>340</v>
      </c>
      <c r="C51" s="32">
        <v>300</v>
      </c>
      <c r="F51" s="41" t="s">
        <v>261</v>
      </c>
      <c r="G51" s="41">
        <v>1</v>
      </c>
      <c r="J51" s="41">
        <v>4300</v>
      </c>
      <c r="K51" s="41">
        <v>1</v>
      </c>
      <c r="L51" s="46">
        <v>886</v>
      </c>
      <c r="N51" s="41" t="s">
        <v>424</v>
      </c>
      <c r="O51" s="41">
        <v>5</v>
      </c>
    </row>
    <row r="52" spans="2:15" ht="14.4" thickTop="1" x14ac:dyDescent="0.3">
      <c r="F52" s="51" t="s">
        <v>149</v>
      </c>
      <c r="G52" s="51">
        <v>1</v>
      </c>
      <c r="J52" s="41">
        <v>4918</v>
      </c>
      <c r="K52" s="41">
        <v>1</v>
      </c>
      <c r="L52" s="46">
        <v>883</v>
      </c>
      <c r="N52" s="41" t="s">
        <v>425</v>
      </c>
      <c r="O52" s="41">
        <v>10</v>
      </c>
    </row>
    <row r="53" spans="2:15" x14ac:dyDescent="0.3">
      <c r="F53" s="41" t="s">
        <v>184</v>
      </c>
      <c r="G53" s="41">
        <v>1</v>
      </c>
      <c r="J53" s="41">
        <v>3675</v>
      </c>
      <c r="K53" s="41">
        <v>1</v>
      </c>
      <c r="L53" s="46">
        <v>882</v>
      </c>
      <c r="N53" s="41" t="s">
        <v>426</v>
      </c>
      <c r="O53" s="41">
        <v>6</v>
      </c>
    </row>
    <row r="54" spans="2:15" x14ac:dyDescent="0.3">
      <c r="F54" s="41" t="s">
        <v>268</v>
      </c>
      <c r="G54" s="41">
        <v>1</v>
      </c>
      <c r="J54" s="41">
        <v>3564</v>
      </c>
      <c r="K54" s="41">
        <v>1</v>
      </c>
      <c r="L54" s="46">
        <v>870</v>
      </c>
      <c r="N54" s="41" t="s">
        <v>427</v>
      </c>
      <c r="O54" s="41">
        <v>8</v>
      </c>
    </row>
    <row r="55" spans="2:15" x14ac:dyDescent="0.3">
      <c r="F55" s="41" t="s">
        <v>252</v>
      </c>
      <c r="G55" s="41">
        <v>1</v>
      </c>
      <c r="J55" s="41">
        <v>4152</v>
      </c>
      <c r="K55" s="41">
        <v>1</v>
      </c>
      <c r="L55" s="46">
        <v>869</v>
      </c>
      <c r="N55" s="41" t="s">
        <v>428</v>
      </c>
      <c r="O55" s="41">
        <v>7</v>
      </c>
    </row>
    <row r="56" spans="2:15" x14ac:dyDescent="0.3">
      <c r="F56" s="41" t="s">
        <v>168</v>
      </c>
      <c r="G56" s="41">
        <v>1</v>
      </c>
      <c r="J56" s="41">
        <v>3868</v>
      </c>
      <c r="K56" s="41">
        <v>1</v>
      </c>
      <c r="L56" s="46">
        <v>867</v>
      </c>
      <c r="N56" s="41" t="s">
        <v>429</v>
      </c>
      <c r="O56" s="41">
        <v>6</v>
      </c>
    </row>
    <row r="57" spans="2:15" x14ac:dyDescent="0.3">
      <c r="F57" s="41" t="s">
        <v>94</v>
      </c>
      <c r="G57" s="41">
        <v>1</v>
      </c>
      <c r="J57" s="41">
        <v>2322</v>
      </c>
      <c r="K57" s="41">
        <v>1</v>
      </c>
      <c r="L57" s="46">
        <v>867</v>
      </c>
      <c r="N57" s="41" t="s">
        <v>430</v>
      </c>
      <c r="O57" s="41">
        <v>6</v>
      </c>
    </row>
    <row r="58" spans="2:15" x14ac:dyDescent="0.3">
      <c r="F58" s="41" t="s">
        <v>312</v>
      </c>
      <c r="G58" s="41">
        <v>1</v>
      </c>
      <c r="J58" s="41">
        <v>5243</v>
      </c>
      <c r="K58" s="41">
        <v>1</v>
      </c>
      <c r="L58" s="46">
        <v>856</v>
      </c>
      <c r="N58" s="41" t="s">
        <v>431</v>
      </c>
      <c r="O58" s="41">
        <v>8</v>
      </c>
    </row>
    <row r="59" spans="2:15" ht="14.4" thickBot="1" x14ac:dyDescent="0.35">
      <c r="F59" s="32" t="s">
        <v>340</v>
      </c>
      <c r="G59" s="32">
        <v>52</v>
      </c>
      <c r="J59" s="41">
        <v>3383</v>
      </c>
      <c r="K59" s="41">
        <v>1</v>
      </c>
      <c r="L59" s="46">
        <v>854</v>
      </c>
      <c r="N59" s="41" t="s">
        <v>432</v>
      </c>
      <c r="O59" s="41">
        <v>8</v>
      </c>
    </row>
    <row r="60" spans="2:15" ht="14.4" thickTop="1" x14ac:dyDescent="0.3">
      <c r="J60" s="41">
        <v>5473</v>
      </c>
      <c r="K60" s="41">
        <v>1</v>
      </c>
      <c r="L60" s="46">
        <v>853</v>
      </c>
      <c r="N60" s="41" t="s">
        <v>433</v>
      </c>
      <c r="O60" s="41">
        <v>3</v>
      </c>
    </row>
    <row r="61" spans="2:15" x14ac:dyDescent="0.3">
      <c r="J61" s="41">
        <v>5529</v>
      </c>
      <c r="K61" s="41">
        <v>1</v>
      </c>
      <c r="L61" s="46">
        <v>851</v>
      </c>
      <c r="N61" s="41" t="s">
        <v>434</v>
      </c>
      <c r="O61" s="41">
        <v>7</v>
      </c>
    </row>
    <row r="62" spans="2:15" x14ac:dyDescent="0.3">
      <c r="J62" s="41">
        <v>4898</v>
      </c>
      <c r="K62" s="41">
        <v>1</v>
      </c>
      <c r="L62" s="46">
        <v>851</v>
      </c>
      <c r="N62" s="41" t="s">
        <v>435</v>
      </c>
      <c r="O62" s="41">
        <v>12</v>
      </c>
    </row>
    <row r="63" spans="2:15" x14ac:dyDescent="0.3">
      <c r="J63" s="41">
        <v>3192</v>
      </c>
      <c r="K63" s="41">
        <v>1</v>
      </c>
      <c r="L63" s="46">
        <v>845</v>
      </c>
      <c r="N63" s="41" t="s">
        <v>436</v>
      </c>
      <c r="O63" s="41">
        <v>2</v>
      </c>
    </row>
    <row r="64" spans="2:15" x14ac:dyDescent="0.3">
      <c r="J64" s="41">
        <v>5356</v>
      </c>
      <c r="K64" s="41">
        <v>1</v>
      </c>
      <c r="L64" s="46">
        <v>833</v>
      </c>
      <c r="N64" s="41" t="s">
        <v>437</v>
      </c>
      <c r="O64" s="41">
        <v>6</v>
      </c>
    </row>
    <row r="65" spans="10:15" x14ac:dyDescent="0.3">
      <c r="J65" s="41">
        <v>4885</v>
      </c>
      <c r="K65" s="41">
        <v>1</v>
      </c>
      <c r="L65" s="46">
        <v>832</v>
      </c>
      <c r="N65" s="41" t="s">
        <v>438</v>
      </c>
      <c r="O65" s="41">
        <v>7</v>
      </c>
    </row>
    <row r="66" spans="10:15" x14ac:dyDescent="0.3">
      <c r="J66" s="41">
        <v>5307</v>
      </c>
      <c r="K66" s="41">
        <v>1</v>
      </c>
      <c r="L66" s="46">
        <v>831</v>
      </c>
      <c r="N66" s="41" t="s">
        <v>439</v>
      </c>
      <c r="O66" s="41">
        <v>8</v>
      </c>
    </row>
    <row r="67" spans="10:15" x14ac:dyDescent="0.3">
      <c r="J67" s="41">
        <v>2772</v>
      </c>
      <c r="K67" s="41">
        <v>1</v>
      </c>
      <c r="L67" s="46">
        <v>830</v>
      </c>
      <c r="N67" s="41" t="s">
        <v>440</v>
      </c>
      <c r="O67" s="41">
        <v>6</v>
      </c>
    </row>
    <row r="68" spans="10:15" x14ac:dyDescent="0.3">
      <c r="J68" s="41">
        <v>2656</v>
      </c>
      <c r="K68" s="41">
        <v>1</v>
      </c>
      <c r="L68" s="46">
        <v>829</v>
      </c>
      <c r="N68" s="41" t="s">
        <v>441</v>
      </c>
      <c r="O68" s="41">
        <v>5</v>
      </c>
    </row>
    <row r="69" spans="10:15" x14ac:dyDescent="0.3">
      <c r="J69" s="41">
        <v>5296</v>
      </c>
      <c r="K69" s="41">
        <v>1</v>
      </c>
      <c r="L69" s="46">
        <v>807</v>
      </c>
      <c r="N69" s="41" t="s">
        <v>442</v>
      </c>
      <c r="O69" s="41">
        <v>10</v>
      </c>
    </row>
    <row r="70" spans="10:15" x14ac:dyDescent="0.3">
      <c r="J70" s="41">
        <v>2838</v>
      </c>
      <c r="K70" s="41">
        <v>1</v>
      </c>
      <c r="L70" s="46">
        <v>804</v>
      </c>
      <c r="N70" s="41" t="s">
        <v>443</v>
      </c>
      <c r="O70" s="41">
        <v>7</v>
      </c>
    </row>
    <row r="71" spans="10:15" x14ac:dyDescent="0.3">
      <c r="J71" s="41">
        <v>3032</v>
      </c>
      <c r="K71" s="41">
        <v>1</v>
      </c>
      <c r="L71" s="46">
        <v>803</v>
      </c>
      <c r="N71" s="41" t="s">
        <v>444</v>
      </c>
      <c r="O71" s="41">
        <v>6</v>
      </c>
    </row>
    <row r="72" spans="10:15" x14ac:dyDescent="0.3">
      <c r="J72" s="41">
        <v>2681</v>
      </c>
      <c r="K72" s="41">
        <v>1</v>
      </c>
      <c r="L72" s="46">
        <v>802</v>
      </c>
      <c r="N72" s="41" t="s">
        <v>445</v>
      </c>
      <c r="O72" s="41">
        <v>6</v>
      </c>
    </row>
    <row r="73" spans="10:15" x14ac:dyDescent="0.3">
      <c r="J73" s="41">
        <v>4033</v>
      </c>
      <c r="K73" s="41">
        <v>1</v>
      </c>
      <c r="L73" s="46">
        <v>797</v>
      </c>
      <c r="N73" s="41" t="s">
        <v>446</v>
      </c>
      <c r="O73" s="41">
        <v>8</v>
      </c>
    </row>
    <row r="74" spans="10:15" x14ac:dyDescent="0.3">
      <c r="J74" s="41">
        <v>4620</v>
      </c>
      <c r="K74" s="41">
        <v>1</v>
      </c>
      <c r="L74" s="46">
        <v>794</v>
      </c>
      <c r="N74" s="41" t="s">
        <v>447</v>
      </c>
      <c r="O74" s="41">
        <v>8</v>
      </c>
    </row>
    <row r="75" spans="10:15" x14ac:dyDescent="0.3">
      <c r="J75" s="41">
        <v>5477</v>
      </c>
      <c r="K75" s="41">
        <v>1</v>
      </c>
      <c r="L75" s="46">
        <v>787</v>
      </c>
      <c r="N75" s="41" t="s">
        <v>448</v>
      </c>
      <c r="O75" s="41">
        <v>6</v>
      </c>
    </row>
    <row r="76" spans="10:15" x14ac:dyDescent="0.3">
      <c r="J76" s="41">
        <v>4071</v>
      </c>
      <c r="K76" s="41">
        <v>1</v>
      </c>
      <c r="L76" s="46">
        <v>784</v>
      </c>
      <c r="N76" s="41" t="s">
        <v>449</v>
      </c>
      <c r="O76" s="41">
        <v>7</v>
      </c>
    </row>
    <row r="77" spans="10:15" x14ac:dyDescent="0.3">
      <c r="J77" s="41">
        <v>2482</v>
      </c>
      <c r="K77" s="41">
        <v>1</v>
      </c>
      <c r="L77" s="46">
        <v>780</v>
      </c>
      <c r="N77" s="41" t="s">
        <v>450</v>
      </c>
      <c r="O77" s="41">
        <v>8</v>
      </c>
    </row>
    <row r="78" spans="10:15" x14ac:dyDescent="0.3">
      <c r="J78" s="41">
        <v>3539</v>
      </c>
      <c r="K78" s="41">
        <v>1</v>
      </c>
      <c r="L78" s="46">
        <v>780</v>
      </c>
      <c r="N78" s="41" t="s">
        <v>451</v>
      </c>
      <c r="O78" s="41">
        <v>11</v>
      </c>
    </row>
    <row r="79" spans="10:15" ht="14.4" thickBot="1" x14ac:dyDescent="0.35">
      <c r="J79" s="41">
        <v>5491</v>
      </c>
      <c r="K79" s="41">
        <v>1</v>
      </c>
      <c r="L79" s="46">
        <v>779</v>
      </c>
      <c r="N79" s="32" t="s">
        <v>340</v>
      </c>
      <c r="O79" s="32">
        <v>300</v>
      </c>
    </row>
    <row r="80" spans="10:15" ht="14.4" thickTop="1" x14ac:dyDescent="0.3">
      <c r="J80" s="41">
        <v>4596</v>
      </c>
      <c r="K80" s="41">
        <v>1</v>
      </c>
      <c r="L80" s="46">
        <v>779</v>
      </c>
    </row>
    <row r="81" spans="10:12" x14ac:dyDescent="0.3">
      <c r="J81" s="41">
        <v>2514</v>
      </c>
      <c r="K81" s="41">
        <v>1</v>
      </c>
      <c r="L81" s="46">
        <v>776</v>
      </c>
    </row>
    <row r="82" spans="10:12" x14ac:dyDescent="0.3">
      <c r="J82" s="41">
        <v>3215</v>
      </c>
      <c r="K82" s="41">
        <v>1</v>
      </c>
      <c r="L82" s="46">
        <v>771</v>
      </c>
    </row>
    <row r="83" spans="10:12" x14ac:dyDescent="0.3">
      <c r="J83" s="41">
        <v>5325</v>
      </c>
      <c r="K83" s="41">
        <v>1</v>
      </c>
      <c r="L83" s="46">
        <v>759</v>
      </c>
    </row>
    <row r="84" spans="10:12" x14ac:dyDescent="0.3">
      <c r="J84" s="41">
        <v>4545</v>
      </c>
      <c r="K84" s="41">
        <v>1</v>
      </c>
      <c r="L84" s="46">
        <v>758</v>
      </c>
    </row>
    <row r="85" spans="10:12" x14ac:dyDescent="0.3">
      <c r="J85" s="41">
        <v>3372</v>
      </c>
      <c r="K85" s="41">
        <v>1</v>
      </c>
      <c r="L85" s="46">
        <v>749</v>
      </c>
    </row>
    <row r="86" spans="10:12" x14ac:dyDescent="0.3">
      <c r="J86" s="41">
        <v>5079</v>
      </c>
      <c r="K86" s="41">
        <v>1</v>
      </c>
      <c r="L86" s="46">
        <v>748</v>
      </c>
    </row>
    <row r="87" spans="10:12" x14ac:dyDescent="0.3">
      <c r="J87" s="41">
        <v>3552</v>
      </c>
      <c r="K87" s="41">
        <v>1</v>
      </c>
      <c r="L87" s="46">
        <v>736</v>
      </c>
    </row>
    <row r="88" spans="10:12" x14ac:dyDescent="0.3">
      <c r="J88" s="41">
        <v>2851</v>
      </c>
      <c r="K88" s="41">
        <v>1</v>
      </c>
      <c r="L88" s="46">
        <v>735</v>
      </c>
    </row>
    <row r="89" spans="10:12" x14ac:dyDescent="0.3">
      <c r="J89" s="41">
        <v>3113</v>
      </c>
      <c r="K89" s="41">
        <v>1</v>
      </c>
      <c r="L89" s="46">
        <v>732</v>
      </c>
    </row>
    <row r="90" spans="10:12" x14ac:dyDescent="0.3">
      <c r="J90" s="41">
        <v>3363</v>
      </c>
      <c r="K90" s="41">
        <v>1</v>
      </c>
      <c r="L90" s="46">
        <v>728</v>
      </c>
    </row>
    <row r="91" spans="10:12" x14ac:dyDescent="0.3">
      <c r="J91" s="41">
        <v>4705</v>
      </c>
      <c r="K91" s="41">
        <v>1</v>
      </c>
      <c r="L91" s="46">
        <v>718</v>
      </c>
    </row>
    <row r="92" spans="10:12" x14ac:dyDescent="0.3">
      <c r="J92" s="41">
        <v>5049</v>
      </c>
      <c r="K92" s="41">
        <v>1</v>
      </c>
      <c r="L92" s="46">
        <v>714</v>
      </c>
    </row>
    <row r="93" spans="10:12" x14ac:dyDescent="0.3">
      <c r="J93" s="41">
        <v>2572</v>
      </c>
      <c r="K93" s="41">
        <v>1</v>
      </c>
      <c r="L93" s="46">
        <v>713</v>
      </c>
    </row>
    <row r="94" spans="10:12" x14ac:dyDescent="0.3">
      <c r="J94" s="41">
        <v>3116</v>
      </c>
      <c r="K94" s="41">
        <v>1</v>
      </c>
      <c r="L94" s="46">
        <v>713</v>
      </c>
    </row>
    <row r="95" spans="10:12" x14ac:dyDescent="0.3">
      <c r="J95" s="41">
        <v>4597</v>
      </c>
      <c r="K95" s="41">
        <v>1</v>
      </c>
      <c r="L95" s="46">
        <v>713</v>
      </c>
    </row>
    <row r="96" spans="10:12" x14ac:dyDescent="0.3">
      <c r="J96" s="41">
        <v>5054</v>
      </c>
      <c r="K96" s="41">
        <v>1</v>
      </c>
      <c r="L96" s="46">
        <v>712</v>
      </c>
    </row>
    <row r="97" spans="10:12" x14ac:dyDescent="0.3">
      <c r="J97" s="41">
        <v>2395</v>
      </c>
      <c r="K97" s="41">
        <v>1</v>
      </c>
      <c r="L97" s="46">
        <v>709</v>
      </c>
    </row>
    <row r="98" spans="10:12" x14ac:dyDescent="0.3">
      <c r="J98" s="41">
        <v>5160</v>
      </c>
      <c r="K98" s="41">
        <v>1</v>
      </c>
      <c r="L98" s="46">
        <v>705</v>
      </c>
    </row>
    <row r="99" spans="10:12" x14ac:dyDescent="0.3">
      <c r="J99" s="41">
        <v>4660</v>
      </c>
      <c r="K99" s="41">
        <v>1</v>
      </c>
      <c r="L99" s="46">
        <v>705</v>
      </c>
    </row>
    <row r="100" spans="10:12" x14ac:dyDescent="0.3">
      <c r="J100" s="41">
        <v>2833</v>
      </c>
      <c r="K100" s="41">
        <v>1</v>
      </c>
      <c r="L100" s="46">
        <v>701</v>
      </c>
    </row>
    <row r="101" spans="10:12" x14ac:dyDescent="0.3">
      <c r="J101" s="41">
        <v>5531</v>
      </c>
      <c r="K101" s="41">
        <v>1</v>
      </c>
      <c r="L101" s="46">
        <v>699</v>
      </c>
    </row>
    <row r="102" spans="10:12" x14ac:dyDescent="0.3">
      <c r="J102" s="41">
        <v>3753</v>
      </c>
      <c r="K102" s="41">
        <v>1</v>
      </c>
      <c r="L102" s="46">
        <v>696</v>
      </c>
    </row>
    <row r="103" spans="10:12" x14ac:dyDescent="0.3">
      <c r="J103" s="41">
        <v>3077</v>
      </c>
      <c r="K103" s="41">
        <v>1</v>
      </c>
      <c r="L103" s="46">
        <v>692</v>
      </c>
    </row>
    <row r="104" spans="10:12" x14ac:dyDescent="0.3">
      <c r="J104" s="41">
        <v>2411</v>
      </c>
      <c r="K104" s="41">
        <v>1</v>
      </c>
      <c r="L104" s="46">
        <v>689</v>
      </c>
    </row>
    <row r="105" spans="10:12" x14ac:dyDescent="0.3">
      <c r="J105" s="41">
        <v>3604</v>
      </c>
      <c r="K105" s="41">
        <v>1</v>
      </c>
      <c r="L105" s="46">
        <v>684</v>
      </c>
    </row>
    <row r="106" spans="10:12" x14ac:dyDescent="0.3">
      <c r="J106" s="41">
        <v>4864</v>
      </c>
      <c r="K106" s="41">
        <v>1</v>
      </c>
      <c r="L106" s="46">
        <v>682</v>
      </c>
    </row>
    <row r="107" spans="10:12" x14ac:dyDescent="0.3">
      <c r="J107" s="41">
        <v>4007</v>
      </c>
      <c r="K107" s="41">
        <v>1</v>
      </c>
      <c r="L107" s="46">
        <v>680</v>
      </c>
    </row>
    <row r="108" spans="10:12" x14ac:dyDescent="0.3">
      <c r="J108" s="41">
        <v>3488</v>
      </c>
      <c r="K108" s="41">
        <v>1</v>
      </c>
      <c r="L108" s="46">
        <v>677</v>
      </c>
    </row>
    <row r="109" spans="10:12" x14ac:dyDescent="0.3">
      <c r="J109" s="41">
        <v>5514</v>
      </c>
      <c r="K109" s="41">
        <v>1</v>
      </c>
      <c r="L109" s="46">
        <v>671</v>
      </c>
    </row>
    <row r="110" spans="10:12" x14ac:dyDescent="0.3">
      <c r="J110" s="41">
        <v>3511</v>
      </c>
      <c r="K110" s="41">
        <v>1</v>
      </c>
      <c r="L110" s="46">
        <v>670</v>
      </c>
    </row>
    <row r="111" spans="10:12" x14ac:dyDescent="0.3">
      <c r="J111" s="41">
        <v>2330</v>
      </c>
      <c r="K111" s="41">
        <v>1</v>
      </c>
      <c r="L111" s="46">
        <v>669</v>
      </c>
    </row>
    <row r="112" spans="10:12" x14ac:dyDescent="0.3">
      <c r="J112" s="41">
        <v>3620</v>
      </c>
      <c r="K112" s="41">
        <v>1</v>
      </c>
      <c r="L112" s="46">
        <v>665</v>
      </c>
    </row>
    <row r="113" spans="10:12" x14ac:dyDescent="0.3">
      <c r="J113" s="41">
        <v>3579</v>
      </c>
      <c r="K113" s="41">
        <v>1</v>
      </c>
      <c r="L113" s="46">
        <v>656</v>
      </c>
    </row>
    <row r="114" spans="10:12" x14ac:dyDescent="0.3">
      <c r="J114" s="41">
        <v>4661</v>
      </c>
      <c r="K114" s="41">
        <v>1</v>
      </c>
      <c r="L114" s="46">
        <v>655</v>
      </c>
    </row>
    <row r="115" spans="10:12" x14ac:dyDescent="0.3">
      <c r="J115" s="41">
        <v>3184</v>
      </c>
      <c r="K115" s="41">
        <v>1</v>
      </c>
      <c r="L115" s="46">
        <v>655</v>
      </c>
    </row>
    <row r="116" spans="10:12" x14ac:dyDescent="0.3">
      <c r="J116" s="41">
        <v>2420</v>
      </c>
      <c r="K116" s="41">
        <v>1</v>
      </c>
      <c r="L116" s="46">
        <v>655</v>
      </c>
    </row>
    <row r="117" spans="10:12" x14ac:dyDescent="0.3">
      <c r="J117" s="41">
        <v>4349</v>
      </c>
      <c r="K117" s="41">
        <v>1</v>
      </c>
      <c r="L117" s="46">
        <v>653</v>
      </c>
    </row>
    <row r="118" spans="10:12" x14ac:dyDescent="0.3">
      <c r="J118" s="41">
        <v>2765</v>
      </c>
      <c r="K118" s="41">
        <v>1</v>
      </c>
      <c r="L118" s="46">
        <v>645</v>
      </c>
    </row>
    <row r="119" spans="10:12" x14ac:dyDescent="0.3">
      <c r="J119" s="41">
        <v>2505</v>
      </c>
      <c r="K119" s="41">
        <v>1</v>
      </c>
      <c r="L119" s="46">
        <v>642</v>
      </c>
    </row>
    <row r="120" spans="10:12" x14ac:dyDescent="0.3">
      <c r="J120" s="41">
        <v>5553</v>
      </c>
      <c r="K120" s="41">
        <v>1</v>
      </c>
      <c r="L120" s="46">
        <v>628</v>
      </c>
    </row>
    <row r="121" spans="10:12" x14ac:dyDescent="0.3">
      <c r="J121" s="41">
        <v>5031</v>
      </c>
      <c r="K121" s="41">
        <v>1</v>
      </c>
      <c r="L121" s="46">
        <v>626</v>
      </c>
    </row>
    <row r="122" spans="10:12" x14ac:dyDescent="0.3">
      <c r="J122" s="41">
        <v>2509</v>
      </c>
      <c r="K122" s="41">
        <v>1</v>
      </c>
      <c r="L122" s="46">
        <v>625</v>
      </c>
    </row>
    <row r="123" spans="10:12" x14ac:dyDescent="0.3">
      <c r="J123" s="41">
        <v>3648</v>
      </c>
      <c r="K123" s="41">
        <v>1</v>
      </c>
      <c r="L123" s="46">
        <v>620</v>
      </c>
    </row>
    <row r="124" spans="10:12" x14ac:dyDescent="0.3">
      <c r="J124" s="41">
        <v>2987</v>
      </c>
      <c r="K124" s="41">
        <v>1</v>
      </c>
      <c r="L124" s="46">
        <v>619</v>
      </c>
    </row>
    <row r="125" spans="10:12" x14ac:dyDescent="0.3">
      <c r="J125" s="41">
        <v>5343</v>
      </c>
      <c r="K125" s="41">
        <v>1</v>
      </c>
      <c r="L125" s="46">
        <v>616</v>
      </c>
    </row>
    <row r="126" spans="10:12" x14ac:dyDescent="0.3">
      <c r="J126" s="41">
        <v>2705</v>
      </c>
      <c r="K126" s="41">
        <v>1</v>
      </c>
      <c r="L126" s="46">
        <v>616</v>
      </c>
    </row>
    <row r="127" spans="10:12" x14ac:dyDescent="0.3">
      <c r="J127" s="41">
        <v>3004</v>
      </c>
      <c r="K127" s="41">
        <v>1</v>
      </c>
      <c r="L127" s="46">
        <v>614</v>
      </c>
    </row>
    <row r="128" spans="10:12" x14ac:dyDescent="0.3">
      <c r="J128" s="41">
        <v>4431</v>
      </c>
      <c r="K128" s="41">
        <v>1</v>
      </c>
      <c r="L128" s="46">
        <v>607</v>
      </c>
    </row>
    <row r="129" spans="10:12" x14ac:dyDescent="0.3">
      <c r="J129" s="41">
        <v>5400</v>
      </c>
      <c r="K129" s="41">
        <v>1</v>
      </c>
      <c r="L129" s="46">
        <v>605</v>
      </c>
    </row>
    <row r="130" spans="10:12" x14ac:dyDescent="0.3">
      <c r="J130" s="41">
        <v>4635</v>
      </c>
      <c r="K130" s="41">
        <v>1</v>
      </c>
      <c r="L130" s="46">
        <v>604</v>
      </c>
    </row>
    <row r="131" spans="10:12" x14ac:dyDescent="0.3">
      <c r="J131" s="41">
        <v>3341</v>
      </c>
      <c r="K131" s="41">
        <v>1</v>
      </c>
      <c r="L131" s="46">
        <v>600</v>
      </c>
    </row>
    <row r="132" spans="10:12" x14ac:dyDescent="0.3">
      <c r="J132" s="41">
        <v>3316</v>
      </c>
      <c r="K132" s="41">
        <v>1</v>
      </c>
      <c r="L132" s="46">
        <v>598</v>
      </c>
    </row>
    <row r="133" spans="10:12" x14ac:dyDescent="0.3">
      <c r="J133" s="41">
        <v>5291</v>
      </c>
      <c r="K133" s="41">
        <v>1</v>
      </c>
      <c r="L133" s="46">
        <v>597</v>
      </c>
    </row>
    <row r="134" spans="10:12" x14ac:dyDescent="0.3">
      <c r="J134" s="41">
        <v>4301</v>
      </c>
      <c r="K134" s="41">
        <v>1</v>
      </c>
      <c r="L134" s="46">
        <v>592</v>
      </c>
    </row>
    <row r="135" spans="10:12" x14ac:dyDescent="0.3">
      <c r="J135" s="41">
        <v>4938</v>
      </c>
      <c r="K135" s="41">
        <v>1</v>
      </c>
      <c r="L135" s="46">
        <v>589</v>
      </c>
    </row>
    <row r="136" spans="10:12" x14ac:dyDescent="0.3">
      <c r="J136" s="41">
        <v>2839</v>
      </c>
      <c r="K136" s="41">
        <v>1</v>
      </c>
      <c r="L136" s="46">
        <v>586</v>
      </c>
    </row>
    <row r="137" spans="10:12" x14ac:dyDescent="0.3">
      <c r="J137" s="41">
        <v>4511</v>
      </c>
      <c r="K137" s="41">
        <v>1</v>
      </c>
      <c r="L137" s="46">
        <v>585</v>
      </c>
    </row>
    <row r="138" spans="10:12" x14ac:dyDescent="0.3">
      <c r="J138" s="41">
        <v>4433</v>
      </c>
      <c r="K138" s="41">
        <v>1</v>
      </c>
      <c r="L138" s="46">
        <v>584</v>
      </c>
    </row>
    <row r="139" spans="10:12" x14ac:dyDescent="0.3">
      <c r="J139" s="41">
        <v>3475</v>
      </c>
      <c r="K139" s="41">
        <v>1</v>
      </c>
      <c r="L139" s="46">
        <v>582</v>
      </c>
    </row>
    <row r="140" spans="10:12" x14ac:dyDescent="0.3">
      <c r="J140" s="41">
        <v>3571</v>
      </c>
      <c r="K140" s="41">
        <v>1</v>
      </c>
      <c r="L140" s="46">
        <v>580</v>
      </c>
    </row>
    <row r="141" spans="10:12" x14ac:dyDescent="0.3">
      <c r="J141" s="41">
        <v>2623</v>
      </c>
      <c r="K141" s="41">
        <v>1</v>
      </c>
      <c r="L141" s="46">
        <v>578</v>
      </c>
    </row>
    <row r="142" spans="10:12" x14ac:dyDescent="0.3">
      <c r="J142" s="41">
        <v>4855</v>
      </c>
      <c r="K142" s="41">
        <v>1</v>
      </c>
      <c r="L142" s="46">
        <v>575</v>
      </c>
    </row>
    <row r="143" spans="10:12" x14ac:dyDescent="0.3">
      <c r="J143" s="41">
        <v>4655</v>
      </c>
      <c r="K143" s="41">
        <v>1</v>
      </c>
      <c r="L143" s="46">
        <v>573</v>
      </c>
    </row>
    <row r="144" spans="10:12" x14ac:dyDescent="0.3">
      <c r="J144" s="41">
        <v>3943</v>
      </c>
      <c r="K144" s="41">
        <v>1</v>
      </c>
      <c r="L144" s="46">
        <v>571</v>
      </c>
    </row>
    <row r="145" spans="10:12" x14ac:dyDescent="0.3">
      <c r="J145" s="41">
        <v>4936</v>
      </c>
      <c r="K145" s="41">
        <v>1</v>
      </c>
      <c r="L145" s="46">
        <v>570</v>
      </c>
    </row>
    <row r="146" spans="10:12" x14ac:dyDescent="0.3">
      <c r="J146" s="41">
        <v>5429</v>
      </c>
      <c r="K146" s="41">
        <v>1</v>
      </c>
      <c r="L146" s="46">
        <v>557</v>
      </c>
    </row>
    <row r="147" spans="10:12" x14ac:dyDescent="0.3">
      <c r="J147" s="41">
        <v>5196</v>
      </c>
      <c r="K147" s="41">
        <v>1</v>
      </c>
      <c r="L147" s="46">
        <v>550</v>
      </c>
    </row>
    <row r="148" spans="10:12" x14ac:dyDescent="0.3">
      <c r="J148" s="41">
        <v>3414</v>
      </c>
      <c r="K148" s="41">
        <v>1</v>
      </c>
      <c r="L148" s="46">
        <v>541</v>
      </c>
    </row>
    <row r="149" spans="10:12" x14ac:dyDescent="0.3">
      <c r="J149" s="41">
        <v>3752</v>
      </c>
      <c r="K149" s="41">
        <v>1</v>
      </c>
      <c r="L149" s="46">
        <v>538</v>
      </c>
    </row>
    <row r="150" spans="10:12" x14ac:dyDescent="0.3">
      <c r="J150" s="41">
        <v>5233</v>
      </c>
      <c r="K150" s="41">
        <v>1</v>
      </c>
      <c r="L150" s="46">
        <v>537</v>
      </c>
    </row>
    <row r="151" spans="10:12" x14ac:dyDescent="0.3">
      <c r="J151" s="41">
        <v>4281</v>
      </c>
      <c r="K151" s="41">
        <v>1</v>
      </c>
      <c r="L151" s="46">
        <v>531</v>
      </c>
    </row>
    <row r="152" spans="10:12" x14ac:dyDescent="0.3">
      <c r="J152" s="41">
        <v>3418</v>
      </c>
      <c r="K152" s="41">
        <v>1</v>
      </c>
      <c r="L152" s="46">
        <v>523</v>
      </c>
    </row>
    <row r="153" spans="10:12" x14ac:dyDescent="0.3">
      <c r="J153" s="41">
        <v>4105</v>
      </c>
      <c r="K153" s="41">
        <v>1</v>
      </c>
      <c r="L153" s="46">
        <v>518</v>
      </c>
    </row>
    <row r="154" spans="10:12" x14ac:dyDescent="0.3">
      <c r="J154" s="41">
        <v>3717</v>
      </c>
      <c r="K154" s="41">
        <v>1</v>
      </c>
      <c r="L154" s="46">
        <v>518</v>
      </c>
    </row>
    <row r="155" spans="10:12" x14ac:dyDescent="0.3">
      <c r="J155" s="41">
        <v>2891</v>
      </c>
      <c r="K155" s="41">
        <v>1</v>
      </c>
      <c r="L155" s="46">
        <v>517</v>
      </c>
    </row>
    <row r="156" spans="10:12" x14ac:dyDescent="0.3">
      <c r="J156" s="41">
        <v>4726</v>
      </c>
      <c r="K156" s="41">
        <v>1</v>
      </c>
      <c r="L156" s="46">
        <v>502</v>
      </c>
    </row>
    <row r="157" spans="10:12" x14ac:dyDescent="0.3">
      <c r="J157" s="41">
        <v>3939</v>
      </c>
      <c r="K157" s="41">
        <v>1</v>
      </c>
      <c r="L157" s="46">
        <v>501</v>
      </c>
    </row>
    <row r="158" spans="10:12" ht="14.4" thickBot="1" x14ac:dyDescent="0.35">
      <c r="J158" s="32" t="s">
        <v>340</v>
      </c>
      <c r="K158" s="32">
        <v>147</v>
      </c>
      <c r="L158" s="33">
        <v>116257</v>
      </c>
    </row>
    <row r="159" spans="10:12" ht="14.4" thickTop="1" x14ac:dyDescent="0.3"/>
  </sheetData>
  <conditionalFormatting sqref="B6:B24">
    <cfRule type="top10" dxfId="143" priority="8" rank="1"/>
  </conditionalFormatting>
  <conditionalFormatting pivot="1" sqref="R6 R24">
    <cfRule type="top10" dxfId="142" priority="3" bottom="1" rank="1"/>
  </conditionalFormatting>
  <conditionalFormatting pivot="1" sqref="R6">
    <cfRule type="top10" dxfId="141" priority="2" rank="1"/>
  </conditionalFormatting>
  <pageMargins left="0.7" right="0.7" top="0.75" bottom="0.75" header="0.3" footer="0.3"/>
  <pageSetup paperSize="9" orientation="portrait" r:id="rId10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iconSet" priority="1" id="{BEB80B11-CE69-4758-9615-F35332D6585D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R6 R24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4 D A A B Q S w M E F A A C A A g A K 4 3 V V i N M k e 2 l A A A A 9 g A A A B I A H A B D b 2 5 m a W c v U G F j a 2 F n Z S 5 4 b W w g o h g A K K A U A A A A A A A A A A A A A A A A A A A A A A A A A A A A h Y 8 x D o I w G I W v Q r r T l p K o I T 9 l c D K R x E R j X J t S o R G K o c V y N w e P 5 B X E K O r m + L 7 3 D e / d r z f I h q Y O L q q z u j U p i j B F g T K y L b Q p U 9 S 7 Y 7 h A G Y e N k C d R q m C U j U 0 G W 6 S o c u 6 c E O K 9 x z 7 G b V c S R m l E D v l 6 K y v V C P S R 9 X 8 5 1 M Y 6 Y a R C H P a v M Z z h K J r j e M Y w B T J B y L X 5 C m z c + 2 x / I C z 7 2 v W d 4 t q F q x 2 Q K Q J 5 f + A P U E s D B B Q A A g A I A C u N 1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j d V W N h V 1 q q c A A A D i A A A A E w A c A E Z v c m 1 1 b G F z L 1 N l Y 3 R p b 2 4 x L m 0 g o h g A K K A U A A A A A A A A A A A A A A A A A A A A A A A A A A A A d Y 0 9 C 4 M w E I b 3 Q P 5 D S B c L I t h V n K R j 2 6 F C B 3 G I e r b B e C d J h I r 4 3 x u w H X v L C + / H c w 5 a r w n F f d c 0 4 4 w z 9 1 I W O l G q B o x R J 5 E L A 5 4 z E e 5 m 9 V M j B O v 8 b s E k x W w t o H + Q H R q i I T q u 1 V W N k M v f W N Z b V R D 6 U K r j n X G Q F + p 0 r 1 v l S X g 9 k Q y 4 0 D e Q l F a h 6 8 m O B Z l 5 x H K Z w E X f n / G 6 y m A T o k p l L H z I h M J l 2 4 6 c a f y H z j 5 Q S w E C L Q A U A A I A C A A r j d V W I 0 y R 7 a U A A A D 2 A A A A E g A A A A A A A A A A A A A A A A A A A A A A Q 2 9 u Z m l n L 1 B h Y 2 t h Z 2 U u e G 1 s U E s B A i 0 A F A A C A A g A K 4 3 V V g / K 6 a u k A A A A 6 Q A A A B M A A A A A A A A A A A A A A A A A 8 Q A A A F t D b 2 5 0 Z W 5 0 X 1 R 5 c G V z X S 5 4 b W x Q S w E C L Q A U A A I A C A A r j d V W N h V 1 q q c A A A D i A A A A E w A A A A A A A A A A A A A A A A D i A Q A A R m 9 y b X V s Y X M v U 2 V j d G l v b j E u b V B L B Q Y A A A A A A w A D A M I A A A D W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B w A A A A A A A L M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F U M T U 6 N D E 6 M T U u O T Q 4 O D c 5 N F o i I C 8 + P E V u d H J 5 I F R 5 c G U 9 I k Z p b G x D b 2 x 1 b W 5 U e X B l c y I g V m F s d W U 9 I n N B Q T 0 9 I i A v P j x F b n R y e S B U e X B l P S J G a W x s Q 2 9 s d W 1 u T m F t Z X M i I F Z h b H V l P S J z W y Z x d W 9 0 O 0 N v b G 9 u b m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Y T I v Q X V 0 b 1 J l b W 9 2 Z W R D b 2 x 1 b W 5 z M S 5 7 Q 2 9 s b 2 5 u Y T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Z W x s Y T I v Q X V 0 b 1 J l b W 9 2 Z W R D b 2 x 1 b W 5 z M S 5 7 Q 2 9 s b 2 5 u Y T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G E y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i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0 N V i h E H V F R J u r E W W p A 8 V 0 A A A A A A I A A A A A A B B m A A A A A Q A A I A A A A I N o Z 1 7 A b U k o P T 8 o t s g 3 A L j d q U e 9 0 V F j W T s B G I N f D N n G A A A A A A 6 A A A A A A g A A I A A A A L q M W S 2 p n d t f G 6 p / t R u K + P G K l A 4 Y A z j p b v A 5 t M O S d E W 3 U A A A A F J i j X d 0 L w d 6 u K K Y z 3 Z u q u 0 t g c y R E 3 9 m h G V j G F A K L 2 7 5 Z T x Q M 8 z D 5 e z A w + J g K u v o N 1 q a 5 s Y d B M B 1 l M X / q m N t t 6 u V 0 i Y T x 4 u L 9 y c o i N t M Y j s W Q A A A A P / x e U E o f U c x c 7 2 6 / k G f F f + z H Z s H 6 1 P 8 9 w I + z 3 Z I B c I 1 O X p z c n v 3 K z U L D q k h I q A P c j l l G + V j N k i 5 Y b R Y g j 0 P 8 7 8 = < / D a t a M a s h u p > 
</file>

<file path=customXml/itemProps1.xml><?xml version="1.0" encoding="utf-8"?>
<ds:datastoreItem xmlns:ds="http://schemas.openxmlformats.org/officeDocument/2006/customXml" ds:itemID="{F121CDA9-8769-4E92-961E-BA2D53FFBB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Presentazione</vt:lpstr>
      <vt:lpstr>Test</vt:lpstr>
      <vt:lpstr>RawData</vt:lpstr>
      <vt:lpstr>Operative_Francesca_Carrera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Broke</cp:lastModifiedBy>
  <cp:lastPrinted>2023-04-29T17:21:11Z</cp:lastPrinted>
  <dcterms:modified xsi:type="dcterms:W3CDTF">2023-06-29T14:36:52Z</dcterms:modified>
  <cp:contentStatus>Finale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