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A0A9A60C-CC92-45F9-8461-C07D094A32A0}" xr6:coauthVersionLast="47" xr6:coauthVersionMax="47" xr10:uidLastSave="{00000000-0000-0000-0000-000000000000}"/>
  <bookViews>
    <workbookView xWindow="-108" yWindow="-108" windowWidth="23256" windowHeight="12456" activeTab="4" xr2:uid="{0ACA9EA7-8D26-44C6-9F97-44163763DBF2}"/>
  </bookViews>
  <sheets>
    <sheet name="prove" sheetId="1" r:id="rId1"/>
    <sheet name="Foglio1" sheetId="3" r:id="rId2"/>
    <sheet name="Foglio2" sheetId="2" r:id="rId3"/>
    <sheet name="Foglio3" sheetId="4" r:id="rId4"/>
    <sheet name="Foglio4" sheetId="5" r:id="rId5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  <c r="I64" i="1"/>
  <c r="H64" i="1"/>
  <c r="F54" i="1"/>
  <c r="F55" i="1"/>
  <c r="F56" i="1"/>
  <c r="F57" i="1"/>
  <c r="F58" i="1"/>
  <c r="F59" i="1"/>
  <c r="F60" i="1"/>
  <c r="F61" i="1"/>
  <c r="F53" i="1"/>
  <c r="E61" i="1"/>
  <c r="E60" i="1"/>
  <c r="E59" i="1"/>
  <c r="E58" i="1"/>
  <c r="E57" i="1"/>
  <c r="E56" i="1"/>
  <c r="E53" i="1"/>
  <c r="E54" i="1"/>
  <c r="E55" i="1"/>
  <c r="E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<sst xmlns="http://schemas.openxmlformats.org/spreadsheetml/2006/main" count="194" uniqueCount="77">
  <si>
    <t>undefined</t>
  </si>
  <si>
    <t>&lt; 40%</t>
  </si>
  <si>
    <t>&lt; 30%</t>
  </si>
  <si>
    <t>&lt; 20%</t>
  </si>
  <si>
    <t>&lt; 10%</t>
  </si>
  <si>
    <t>&lt; 50%</t>
  </si>
  <si>
    <t>&gt; 60%</t>
  </si>
  <si>
    <t>&gt;= 50%</t>
  </si>
  <si>
    <t>&lt;10%</t>
  </si>
  <si>
    <t>10% =&lt; V &lt;30%</t>
  </si>
  <si>
    <t>30% =&lt; V &lt;50%</t>
  </si>
  <si>
    <t>&lt;20%</t>
  </si>
  <si>
    <t>20% =&lt; V &lt;50%</t>
  </si>
  <si>
    <t>V &gt;= 50%</t>
  </si>
  <si>
    <t>ANNO</t>
  </si>
  <si>
    <t>TOTALE</t>
  </si>
  <si>
    <t>MEDIA</t>
  </si>
  <si>
    <t>CONTEGGIO</t>
  </si>
  <si>
    <t>AUMENTO %</t>
  </si>
  <si>
    <t>( MediaPost-MediaPre)/MediaPre END AS ScostamentoPercentuale</t>
  </si>
  <si>
    <t>PERCENTUALE FEMMINILE</t>
  </si>
  <si>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</si>
  <si>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</si>
  <si>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</si>
  <si>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</si>
  <si>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</si>
  <si>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</si>
  <si>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</si>
  <si>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</si>
  <si>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</si>
  <si>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</si>
  <si>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</si>
  <si>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</si>
  <si>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</si>
  <si>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</si>
  <si>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</si>
  <si>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</si>
  <si>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</si>
  <si>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</si>
  <si>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United Kingdom of Great Britain and Northern Ireland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</si>
  <si>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</si>
  <si>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</si>
  <si>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</si>
  <si>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</si>
  <si>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</si>
  <si>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</si>
  <si>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</si>
  <si>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</si>
  <si>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</si>
  <si>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</si>
  <si>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</si>
  <si>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</si>
  <si>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</si>
  <si>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</si>
  <si>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</si>
  <si>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</si>
  <si>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</si>
  <si>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</si>
  <si>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</si>
  <si>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</si>
  <si>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</si>
  <si>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</si>
  <si>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</si>
  <si>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</si>
  <si>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</si>
  <si>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</si>
  <si>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</si>
  <si>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</si>
  <si>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</si>
  <si>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</si>
  <si>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</si>
  <si>
    <t>France</t>
  </si>
  <si>
    <t>Mexico</t>
  </si>
  <si>
    <t>Libya</t>
  </si>
  <si>
    <t>Luxembourg</t>
  </si>
  <si>
    <t>Spain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</si>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</sst>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  <xf numFmtId="0" fontId="0" fillId="0" borderId="0" xfId="0" applyBorder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prove!$A$7:$A$12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prove!$B$7:$B$12</c:f>
              <c:numCache>
                <c:formatCode>General</c:formatCode>
                <c:ptCount val="6"/>
                <c:pt idx="0">
                  <c:v>31</c:v>
                </c:pt>
                <c:pt idx="1">
                  <c:v>26</c:v>
                </c:pt>
                <c:pt idx="2">
                  <c:v>61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E85-8E25-3C6205E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31504"/>
        <c:axId val="595833424"/>
      </c:barChart>
      <c:catAx>
        <c:axId val="595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3424"/>
        <c:crosses val="autoZero"/>
        <c:auto val="1"/>
        <c:lblAlgn val="ctr"/>
        <c:lblOffset val="100"/>
        <c:noMultiLvlLbl val="0"/>
      </c:catAx>
      <c:valAx>
        <c:axId val="595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prove!$AC$18:$AC$26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prove!$AD$18:$AD$26</c:f>
              <c:numCache>
                <c:formatCode>General</c:formatCode>
                <c:ptCount val="9"/>
                <c:pt idx="0">
                  <c:v>30</c:v>
                </c:pt>
                <c:pt idx="1">
                  <c:v>3</c:v>
                </c:pt>
                <c:pt idx="2">
                  <c:v>16</c:v>
                </c:pt>
                <c:pt idx="3">
                  <c:v>40</c:v>
                </c:pt>
                <c:pt idx="4">
                  <c:v>55</c:v>
                </c:pt>
                <c:pt idx="5">
                  <c:v>27</c:v>
                </c:pt>
                <c:pt idx="6">
                  <c:v>22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3-43D6-8850-2D7BCAFB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0655"/>
        <c:axId val="1719257375"/>
      </c:barChart>
      <c:catAx>
        <c:axId val="17192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7375"/>
        <c:crosses val="autoZero"/>
        <c:auto val="1"/>
        <c:lblAlgn val="ctr"/>
        <c:lblOffset val="100"/>
        <c:noMultiLvlLbl val="0"/>
      </c:catAx>
      <c:valAx>
        <c:axId val="1719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1968 al 2003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prove!$A$31</c:f>
              <c:strCache>
                <c:ptCount val="1"/>
                <c:pt idx="0">
                  <c:v>&lt;10%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prove!$B$31:$F$31</c:f>
              <c:numCache>
                <c:formatCode>General</c:formatCode>
                <c:ptCount val="5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647-A99E-99739E7AD99C}"/>
            </c:ext>
          </c:extLst>
        </c:ser>
        <c:ser>
          <c:idx val="1"/>
          <c:order val="1"/>
          <c:tx>
            <c:strRef>
              <c:f>prove!$A$32</c:f>
              <c:strCache>
                <c:ptCount val="1"/>
                <c:pt idx="0">
                  <c:v>10% =&lt; V &lt;30%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prove!$B$32:$F$32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44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647-A99E-99739E7AD99C}"/>
            </c:ext>
          </c:extLst>
        </c:ser>
        <c:ser>
          <c:idx val="2"/>
          <c:order val="2"/>
          <c:tx>
            <c:strRef>
              <c:f>prove!$A$33</c:f>
              <c:strCache>
                <c:ptCount val="1"/>
                <c:pt idx="0">
                  <c:v>30% =&lt; V &lt;50%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prove!$B$33:$F$33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647-A99E-99739E7A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47295"/>
        <c:axId val="1719260255"/>
      </c:barChart>
      <c:catAx>
        <c:axId val="1719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60255"/>
        <c:crosses val="autoZero"/>
        <c:auto val="1"/>
        <c:lblAlgn val="ctr"/>
        <c:lblOffset val="100"/>
        <c:noMultiLvlLbl val="0"/>
      </c:catAx>
      <c:valAx>
        <c:axId val="1719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2008 al 2021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prove!$I$31</c:f>
              <c:strCache>
                <c:ptCount val="1"/>
                <c:pt idx="0">
                  <c:v>&lt;20%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prove!$J$31:$N$31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83</c:v>
                </c:pt>
                <c:pt idx="3">
                  <c:v>63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9FD-9614-E65DD87226C5}"/>
            </c:ext>
          </c:extLst>
        </c:ser>
        <c:ser>
          <c:idx val="1"/>
          <c:order val="1"/>
          <c:tx>
            <c:strRef>
              <c:f>prove!$I$32</c:f>
              <c:strCache>
                <c:ptCount val="1"/>
                <c:pt idx="0">
                  <c:v>20% =&lt; V &lt;50%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prove!$J$32:$N$32</c:f>
              <c:numCache>
                <c:formatCode>General</c:formatCode>
                <c:ptCount val="5"/>
                <c:pt idx="0">
                  <c:v>62</c:v>
                </c:pt>
                <c:pt idx="1">
                  <c:v>81</c:v>
                </c:pt>
                <c:pt idx="2">
                  <c:v>84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9FD-9614-E65DD87226C5}"/>
            </c:ext>
          </c:extLst>
        </c:ser>
        <c:ser>
          <c:idx val="2"/>
          <c:order val="2"/>
          <c:tx>
            <c:strRef>
              <c:f>prove!$I$33</c:f>
              <c:strCache>
                <c:ptCount val="1"/>
                <c:pt idx="0">
                  <c:v>V &gt;= 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0-49FD-9614-E65DD872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75999"/>
        <c:axId val="1727894719"/>
      </c:barChart>
      <c:catAx>
        <c:axId val="1727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94719"/>
        <c:crosses val="autoZero"/>
        <c:auto val="1"/>
        <c:lblAlgn val="ctr"/>
        <c:lblOffset val="100"/>
        <c:noMultiLvlLbl val="0"/>
      </c:catAx>
      <c:valAx>
        <c:axId val="17278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58617672790905"/>
          <c:y val="7.6190476190476197E-2"/>
          <c:w val="0.59084013147005277"/>
          <c:h val="0.7495229096362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F-4ADE-A334-D3CD5ABE3263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F-4ADE-A334-D3CD5ABE3263}"/>
              </c:ext>
            </c:extLst>
          </c:dPt>
          <c:dLbls>
            <c:dLbl>
              <c:idx val="0"/>
              <c:layout>
                <c:manualLayout>
                  <c:x val="-0.26045494313210849"/>
                  <c:y val="0.214541875447387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9A04C6-A40B-49E5-9B03-ED4BEFD612AF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0D627FD9-7DF7-4FAB-B5E6-59B6C372F513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8695652173913"/>
                      <c:h val="0.14371212121212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5F-4ADE-A334-D3CD5ABE326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392C94-D205-4FFC-8AF8-E0C0D05F8AA6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137D74FD-AB9D-44BE-B570-FC2F99BD6B71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9227053140093"/>
                      <c:h val="0.13613636363636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5F-4ADE-A334-D3CD5ABE3263}"/>
                </c:ext>
              </c:extLst>
            </c:dLbl>
            <c:numFmt formatCode="#,##0" sourceLinked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F-4ADE-A334-D3CD5ABE32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 and Northern Ireland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prove!$A$19:$A$24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prove!$B$19:$B$24</c:f>
              <c:numCache>
                <c:formatCode>General</c:formatCode>
                <c:ptCount val="6"/>
                <c:pt idx="0">
                  <c:v>44</c:v>
                </c:pt>
                <c:pt idx="1">
                  <c:v>17</c:v>
                </c:pt>
                <c:pt idx="2">
                  <c:v>68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C2B-82E8-838C6D60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2064"/>
        <c:axId val="595840624"/>
      </c:barChart>
      <c:catAx>
        <c:axId val="595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0624"/>
        <c:crosses val="autoZero"/>
        <c:auto val="1"/>
        <c:lblAlgn val="ctr"/>
        <c:lblOffset val="100"/>
        <c:noMultiLvlLbl val="0"/>
      </c:catAx>
      <c:valAx>
        <c:axId val="595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8.055555555555556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-8.61111111111111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8.3333333333333329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7.22222222222223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6.94444444444444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7.2222222222222215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8.0555555555555561E-2"/>
                  <c:y val="0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rgbClr val="00FF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Foglio4!$B$3:$B$9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Foglio4!$C$3:$C$9</c:f>
              <c:numCache>
                <c:formatCode>General</c:formatCode>
                <c:ptCount val="7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C-4558-8A63-624FB453A76A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Foglio4!$B$3:$B$9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Foglio4!$D$3:$D$9</c:f>
              <c:numCache>
                <c:formatCode>General</c:formatCode>
                <c:ptCount val="7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C-4558-8A63-624FB453A76A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Foglio4!$B$3:$B$9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Foglio4!$E$3:$E$9</c:f>
              <c:numCache>
                <c:formatCode>General</c:formatCode>
                <c:ptCount val="7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C-4558-8A63-624FB453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69311"/>
        <c:axId val="339275071"/>
      </c:barChart>
      <c:catAx>
        <c:axId val="3392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275071"/>
        <c:crosses val="autoZero"/>
        <c:auto val="1"/>
        <c:lblAlgn val="ctr"/>
        <c:lblOffset val="100"/>
        <c:noMultiLvlLbl val="0"/>
      </c:catAx>
      <c:valAx>
        <c:axId val="339275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2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prove!$H$6:$H$11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prove!$I$6:$I$11</c:f>
              <c:numCache>
                <c:formatCode>General</c:formatCode>
                <c:ptCount val="6"/>
                <c:pt idx="0">
                  <c:v>33</c:v>
                </c:pt>
                <c:pt idx="1">
                  <c:v>9</c:v>
                </c:pt>
                <c:pt idx="2">
                  <c:v>69</c:v>
                </c:pt>
                <c:pt idx="3">
                  <c:v>33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973-9EAB-642CBEE0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615"/>
        <c:axId val="1719256895"/>
      </c:barChart>
      <c:catAx>
        <c:axId val="17192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6895"/>
        <c:crosses val="autoZero"/>
        <c:auto val="1"/>
        <c:lblAlgn val="ctr"/>
        <c:lblOffset val="100"/>
        <c:noMultiLvlLbl val="0"/>
      </c:catAx>
      <c:valAx>
        <c:axId val="1719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prove!$H$18:$H$24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prove!$I$18:$I$24</c:f>
              <c:numCache>
                <c:formatCode>General</c:formatCode>
                <c:ptCount val="7"/>
                <c:pt idx="0">
                  <c:v>30</c:v>
                </c:pt>
                <c:pt idx="1">
                  <c:v>7</c:v>
                </c:pt>
                <c:pt idx="2">
                  <c:v>77</c:v>
                </c:pt>
                <c:pt idx="3">
                  <c:v>52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CA5-9AE3-B89FBBF8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135"/>
        <c:axId val="1719252095"/>
      </c:barChart>
      <c:catAx>
        <c:axId val="1719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2095"/>
        <c:crosses val="autoZero"/>
        <c:auto val="1"/>
        <c:lblAlgn val="ctr"/>
        <c:lblOffset val="100"/>
        <c:noMultiLvlLbl val="0"/>
      </c:catAx>
      <c:valAx>
        <c:axId val="17192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prove!$O$6:$O$12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prove!$P$6:$P$12</c:f>
              <c:numCache>
                <c:formatCode>General</c:formatCode>
                <c:ptCount val="7"/>
                <c:pt idx="0">
                  <c:v>33</c:v>
                </c:pt>
                <c:pt idx="1">
                  <c:v>6</c:v>
                </c:pt>
                <c:pt idx="2">
                  <c:v>57</c:v>
                </c:pt>
                <c:pt idx="3">
                  <c:v>57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80F-B688-38A645FA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87519"/>
        <c:axId val="1727887039"/>
      </c:barChart>
      <c:catAx>
        <c:axId val="17278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039"/>
        <c:crosses val="autoZero"/>
        <c:auto val="1"/>
        <c:lblAlgn val="ctr"/>
        <c:lblOffset val="100"/>
        <c:noMultiLvlLbl val="0"/>
      </c:catAx>
      <c:valAx>
        <c:axId val="17278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prove!$O$18:$O$25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</c:strCache>
            </c:strRef>
          </c:cat>
          <c:val>
            <c:numRef>
              <c:f>prove!$P$18:$P$25</c:f>
              <c:numCache>
                <c:formatCode>General</c:formatCode>
                <c:ptCount val="8"/>
                <c:pt idx="0">
                  <c:v>27</c:v>
                </c:pt>
                <c:pt idx="1">
                  <c:v>4</c:v>
                </c:pt>
                <c:pt idx="2">
                  <c:v>39</c:v>
                </c:pt>
                <c:pt idx="3">
                  <c:v>61</c:v>
                </c:pt>
                <c:pt idx="4">
                  <c:v>39</c:v>
                </c:pt>
                <c:pt idx="5">
                  <c:v>19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A5F-99CE-9033DB1F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2287"/>
        <c:axId val="1671913407"/>
      </c:barChart>
      <c:catAx>
        <c:axId val="16718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3407"/>
        <c:crosses val="autoZero"/>
        <c:auto val="1"/>
        <c:lblAlgn val="ctr"/>
        <c:lblOffset val="100"/>
        <c:noMultiLvlLbl val="0"/>
      </c:catAx>
      <c:valAx>
        <c:axId val="16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prove!$V$6:$V$13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 60%</c:v>
                </c:pt>
              </c:strCache>
            </c:strRef>
          </c:cat>
          <c:val>
            <c:numRef>
              <c:f>prove!$W$6:$W$13</c:f>
              <c:numCache>
                <c:formatCode>General</c:formatCode>
                <c:ptCount val="8"/>
                <c:pt idx="0">
                  <c:v>29</c:v>
                </c:pt>
                <c:pt idx="1">
                  <c:v>3</c:v>
                </c:pt>
                <c:pt idx="2">
                  <c:v>27</c:v>
                </c:pt>
                <c:pt idx="3">
                  <c:v>55</c:v>
                </c:pt>
                <c:pt idx="4">
                  <c:v>47</c:v>
                </c:pt>
                <c:pt idx="5">
                  <c:v>27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B68-A683-C44D6FD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911007"/>
        <c:axId val="1671911487"/>
      </c:barChart>
      <c:catAx>
        <c:axId val="16719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487"/>
        <c:crosses val="autoZero"/>
        <c:auto val="1"/>
        <c:lblAlgn val="ctr"/>
        <c:lblOffset val="100"/>
        <c:noMultiLvlLbl val="0"/>
      </c:catAx>
      <c:valAx>
        <c:axId val="1671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prove!$V$18:$V$26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prove!$W$18:$W$26</c:f>
              <c:numCache>
                <c:formatCode>General</c:formatCode>
                <c:ptCount val="9"/>
                <c:pt idx="0">
                  <c:v>28</c:v>
                </c:pt>
                <c:pt idx="1">
                  <c:v>2</c:v>
                </c:pt>
                <c:pt idx="2">
                  <c:v>26</c:v>
                </c:pt>
                <c:pt idx="3">
                  <c:v>57</c:v>
                </c:pt>
                <c:pt idx="4">
                  <c:v>44</c:v>
                </c:pt>
                <c:pt idx="5">
                  <c:v>29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8DF-8ECF-471D5BA6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9775"/>
        <c:axId val="1719253535"/>
      </c:barChart>
      <c:catAx>
        <c:axId val="17192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3535"/>
        <c:crosses val="autoZero"/>
        <c:auto val="1"/>
        <c:lblAlgn val="ctr"/>
        <c:lblOffset val="100"/>
        <c:noMultiLvlLbl val="0"/>
      </c:catAx>
      <c:valAx>
        <c:axId val="1719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prove!$AC$6:$AC$14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prove!$AD$6:$AD$14</c:f>
              <c:numCache>
                <c:formatCode>General</c:formatCode>
                <c:ptCount val="9"/>
                <c:pt idx="0">
                  <c:v>27</c:v>
                </c:pt>
                <c:pt idx="1">
                  <c:v>2</c:v>
                </c:pt>
                <c:pt idx="2">
                  <c:v>18</c:v>
                </c:pt>
                <c:pt idx="3">
                  <c:v>45</c:v>
                </c:pt>
                <c:pt idx="4">
                  <c:v>55</c:v>
                </c:pt>
                <c:pt idx="5">
                  <c:v>31</c:v>
                </c:pt>
                <c:pt idx="6">
                  <c:v>16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A01-AB2C-006C365C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50832"/>
        <c:axId val="602256592"/>
      </c:barChart>
      <c:catAx>
        <c:axId val="602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6592"/>
        <c:crosses val="autoZero"/>
        <c:auto val="1"/>
        <c:lblAlgn val="ctr"/>
        <c:lblOffset val="100"/>
        <c:noMultiLvlLbl val="0"/>
      </c:catAx>
      <c:valAx>
        <c:axId val="602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179070</xdr:rowOff>
    </xdr:from>
    <xdr:to>
      <xdr:col>6</xdr:col>
      <xdr:colOff>297180</xdr:colOff>
      <xdr:row>15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89FB7D-2631-019F-6AAC-95A929EB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16</xdr:row>
      <xdr:rowOff>179070</xdr:rowOff>
    </xdr:from>
    <xdr:to>
      <xdr:col>6</xdr:col>
      <xdr:colOff>335280</xdr:colOff>
      <xdr:row>26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9BD015-01BF-8617-5420-6BA7956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4</xdr:row>
      <xdr:rowOff>148590</xdr:rowOff>
    </xdr:from>
    <xdr:to>
      <xdr:col>13</xdr:col>
      <xdr:colOff>434340</xdr:colOff>
      <xdr:row>14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E2EB26-D2F5-915A-05E8-E4F40F48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16</xdr:row>
      <xdr:rowOff>171450</xdr:rowOff>
    </xdr:from>
    <xdr:to>
      <xdr:col>13</xdr:col>
      <xdr:colOff>464820</xdr:colOff>
      <xdr:row>26</xdr:row>
      <xdr:rowOff>91440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4C622F6-D274-9D95-7CD7-580AFB8C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4</xdr:row>
      <xdr:rowOff>140970</xdr:rowOff>
    </xdr:from>
    <xdr:to>
      <xdr:col>20</xdr:col>
      <xdr:colOff>388620</xdr:colOff>
      <xdr:row>14</xdr:row>
      <xdr:rowOff>7620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6BF7822-0580-F0BF-A458-2A240022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137160</xdr:colOff>
      <xdr:row>16</xdr:row>
      <xdr:rowOff>163830</xdr:rowOff>
    </xdr:from>
    <xdr:to>
      <xdr:col>20</xdr:col>
      <xdr:colOff>403860</xdr:colOff>
      <xdr:row>26</xdr:row>
      <xdr:rowOff>91440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F571C3-B93A-7F3D-5595-C7844F5A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259080</xdr:colOff>
      <xdr:row>4</xdr:row>
      <xdr:rowOff>125730</xdr:rowOff>
    </xdr:from>
    <xdr:to>
      <xdr:col>27</xdr:col>
      <xdr:colOff>419100</xdr:colOff>
      <xdr:row>14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DB77D37-6984-7CFF-312D-9D0FAA5F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137160</xdr:colOff>
      <xdr:row>16</xdr:row>
      <xdr:rowOff>163830</xdr:rowOff>
    </xdr:from>
    <xdr:to>
      <xdr:col>27</xdr:col>
      <xdr:colOff>426720</xdr:colOff>
      <xdr:row>26</xdr:row>
      <xdr:rowOff>91440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6BE9B76-9958-D0B7-5765-C3124399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129540</xdr:colOff>
      <xdr:row>4</xdr:row>
      <xdr:rowOff>171450</xdr:rowOff>
    </xdr:from>
    <xdr:to>
      <xdr:col>34</xdr:col>
      <xdr:colOff>205740</xdr:colOff>
      <xdr:row>14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6946E1FD-900E-752E-0AED-F50BE5DD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137160</xdr:colOff>
      <xdr:row>16</xdr:row>
      <xdr:rowOff>171450</xdr:rowOff>
    </xdr:from>
    <xdr:to>
      <xdr:col>34</xdr:col>
      <xdr:colOff>251460</xdr:colOff>
      <xdr:row>26</xdr:row>
      <xdr:rowOff>106680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A45F9A-39AE-BE25-0548-644AAC34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33</xdr:row>
      <xdr:rowOff>179070</xdr:rowOff>
    </xdr:from>
    <xdr:to>
      <xdr:col>7</xdr:col>
      <xdr:colOff>76200</xdr:colOff>
      <xdr:row>48</xdr:row>
      <xdr:rowOff>179070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69BE83B-77D2-9333-147A-C7A47885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365760</xdr:colOff>
      <xdr:row>33</xdr:row>
      <xdr:rowOff>179070</xdr:rowOff>
    </xdr:from>
    <xdr:to>
      <xdr:col>14</xdr:col>
      <xdr:colOff>365760</xdr:colOff>
      <xdr:row>48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581187D-FCF8-B597-A797-9C75578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26</xdr:col>
      <xdr:colOff>342900</xdr:colOff>
      <xdr:row>16</xdr:row>
      <xdr:rowOff>144780</xdr:rowOff>
    </xdr:from>
    <xdr:to>
      <xdr:col>31</xdr:col>
      <xdr:colOff>388620</xdr:colOff>
      <xdr:row>20</xdr:row>
      <xdr:rowOff>76200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3134320" y="30708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281940</xdr:colOff>
      <xdr:row>31</xdr:row>
      <xdr:rowOff>45720</xdr:rowOff>
    </xdr:from>
    <xdr:to>
      <xdr:col>32</xdr:col>
      <xdr:colOff>121920</xdr:colOff>
      <xdr:row>34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3073360" y="573024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24</xdr:row>
      <xdr:rowOff>137160</xdr:rowOff>
    </xdr:from>
    <xdr:to>
      <xdr:col>20</xdr:col>
      <xdr:colOff>0</xdr:colOff>
      <xdr:row>33</xdr:row>
      <xdr:rowOff>167640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82031B6-64C3-434B-90FD-90846C8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registrato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3</xdr:row>
      <xdr:rowOff>83820</xdr:rowOff>
    </xdr:from>
    <xdr:to>
      <xdr:col>19</xdr:col>
      <xdr:colOff>266700</xdr:colOff>
      <xdr:row>4</xdr:row>
      <xdr:rowOff>152400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8983980" y="449580"/>
          <a:ext cx="28651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</a:t>
          </a:r>
          <a:r>
            <a:rPr lang="it-IT" sz="1100" baseline="0"/>
            <a:t> CON PRESENZA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18160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541020</xdr:colOff>
      <xdr:row>21</xdr:row>
      <xdr:rowOff>38100</xdr:rowOff>
    </xdr:from>
    <xdr:to>
      <xdr:col>19</xdr:col>
      <xdr:colOff>83820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334500" y="3878580"/>
          <a:ext cx="25908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205740</xdr:colOff>
      <xdr:row>3</xdr:row>
      <xdr:rowOff>0</xdr:rowOff>
    </xdr:from>
    <xdr:to>
      <xdr:col>26</xdr:col>
      <xdr:colOff>449580</xdr:colOff>
      <xdr:row>37</xdr:row>
      <xdr:rowOff>76200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266420" y="54864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26670</xdr:rowOff>
    </xdr:from>
    <xdr:to>
      <xdr:col>13</xdr:col>
      <xdr:colOff>281940</xdr:colOff>
      <xdr:row>18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6147EC-31B5-BA60-6DE6-150F6FC0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</xdr:row>
      <xdr:rowOff>68580</xdr:rowOff>
    </xdr:from>
    <xdr:to>
      <xdr:col>20</xdr:col>
      <xdr:colOff>68580</xdr:colOff>
      <xdr:row>10</xdr:row>
      <xdr:rowOff>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879987A9-C794-4A2A-88CE-FF42CF0F46A4}"/>
            </a:ext>
          </a:extLst>
        </xdr:cNvPr>
        <xdr:cNvSpPr/>
      </xdr:nvSpPr>
      <xdr:spPr>
        <a:xfrm>
          <a:off x="9715500" y="251460"/>
          <a:ext cx="3459480" cy="15773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d'origine aderenti ad una politica estera femminista.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La Svezia è stato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il primo paese ad ad aderine ad una politica estera femminista e nel 2014 è stato l'unico.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2019 si sono aggiunti il Canada, la Francia e il Messico, con l'aggiunta della Libya, del Lussemburgo e della Spagna nel 2021.</a:t>
          </a:r>
        </a:p>
      </xdr:txBody>
    </xdr:sp>
    <xdr:clientData/>
  </xdr:twoCellAnchor>
  <xdr:twoCellAnchor>
    <xdr:from>
      <xdr:col>6</xdr:col>
      <xdr:colOff>541020</xdr:colOff>
      <xdr:row>1</xdr:row>
      <xdr:rowOff>15240</xdr:rowOff>
    </xdr:from>
    <xdr:to>
      <xdr:col>12</xdr:col>
      <xdr:colOff>259080</xdr:colOff>
      <xdr:row>2</xdr:row>
      <xdr:rowOff>106680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07CC37A1-AD00-717C-A14D-4FC3BDBAF65E}"/>
            </a:ext>
          </a:extLst>
        </xdr:cNvPr>
        <xdr:cNvSpPr/>
      </xdr:nvSpPr>
      <xdr:spPr>
        <a:xfrm>
          <a:off x="5113020" y="198120"/>
          <a:ext cx="3375660" cy="2743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 ADERENTI</a:t>
          </a:r>
          <a:r>
            <a:rPr lang="it-IT" sz="1100" baseline="0"/>
            <a:t> AD UNA POLITICA ESTERA FEMMINISTA.</a:t>
          </a:r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7BE3-A4D0-4682-B9E3-C1506E6121ED}">
  <dimension ref="A5:AG129"/>
  <sheetViews>
    <sheetView topLeftCell="A42" workbookViewId="0">
      <selection activeCell="Q42" sqref="Q42"/>
    </sheetView>
  </sheetViews>
  <sheetFormatPr defaultRowHeight="14.4" x14ac:dyDescent="0.3"/>
  <cols>
    <col min="1" max="1" width="13.33203125" bestFit="1" customWidth="1"/>
    <col min="2" max="2" width="6.109375" bestFit="1" customWidth="1"/>
    <col min="3" max="3" width="8" bestFit="1" customWidth="1"/>
    <col min="4" max="4" width="11.21875" bestFit="1" customWidth="1"/>
    <col min="5" max="6" width="12" bestFit="1" customWidth="1"/>
    <col min="7" max="7" width="20.44140625" bestFit="1" customWidth="1"/>
    <col min="8" max="8" width="9.21875" bestFit="1" customWidth="1"/>
    <col min="9" max="9" width="13.33203125" bestFit="1" customWidth="1"/>
    <col min="10" max="14" width="5" bestFit="1" customWidth="1"/>
    <col min="15" max="15" width="9" bestFit="1" customWidth="1"/>
    <col min="16" max="16" width="4.5546875" bestFit="1" customWidth="1"/>
    <col min="22" max="22" width="9" bestFit="1" customWidth="1"/>
    <col min="23" max="23" width="3" bestFit="1" customWidth="1"/>
    <col min="29" max="29" width="9" bestFit="1" customWidth="1"/>
    <col min="30" max="30" width="3" bestFit="1" customWidth="1"/>
  </cols>
  <sheetData>
    <row r="5" spans="1:30" x14ac:dyDescent="0.3">
      <c r="H5">
        <v>1988</v>
      </c>
      <c r="O5">
        <v>2003</v>
      </c>
      <c r="V5">
        <v>2013</v>
      </c>
      <c r="AC5">
        <v>2019</v>
      </c>
    </row>
    <row r="6" spans="1:30" x14ac:dyDescent="0.3">
      <c r="A6">
        <v>1968</v>
      </c>
      <c r="H6" t="s">
        <v>0</v>
      </c>
      <c r="I6">
        <v>33</v>
      </c>
      <c r="O6" t="s">
        <v>0</v>
      </c>
      <c r="P6">
        <v>33</v>
      </c>
      <c r="V6" t="s">
        <v>0</v>
      </c>
      <c r="W6">
        <v>29</v>
      </c>
      <c r="AC6" t="s">
        <v>0</v>
      </c>
      <c r="AD6">
        <v>27</v>
      </c>
    </row>
    <row r="7" spans="1:30" x14ac:dyDescent="0.3">
      <c r="A7" t="s">
        <v>0</v>
      </c>
      <c r="B7">
        <v>31</v>
      </c>
      <c r="H7">
        <v>0</v>
      </c>
      <c r="I7">
        <v>9</v>
      </c>
      <c r="O7">
        <v>0</v>
      </c>
      <c r="P7">
        <v>6</v>
      </c>
      <c r="V7">
        <v>0</v>
      </c>
      <c r="W7">
        <v>3</v>
      </c>
      <c r="AC7">
        <v>0</v>
      </c>
      <c r="AD7">
        <v>2</v>
      </c>
    </row>
    <row r="8" spans="1:30" x14ac:dyDescent="0.3">
      <c r="A8">
        <v>0</v>
      </c>
      <c r="B8">
        <v>26</v>
      </c>
      <c r="H8" t="s">
        <v>4</v>
      </c>
      <c r="I8">
        <v>69</v>
      </c>
      <c r="O8" t="s">
        <v>4</v>
      </c>
      <c r="P8">
        <v>57</v>
      </c>
      <c r="V8" t="s">
        <v>4</v>
      </c>
      <c r="W8">
        <v>27</v>
      </c>
      <c r="AC8" t="s">
        <v>4</v>
      </c>
      <c r="AD8">
        <v>18</v>
      </c>
    </row>
    <row r="9" spans="1:30" x14ac:dyDescent="0.3">
      <c r="A9" t="s">
        <v>4</v>
      </c>
      <c r="B9">
        <v>61</v>
      </c>
      <c r="H9" s="1" t="s">
        <v>3</v>
      </c>
      <c r="I9">
        <v>33</v>
      </c>
      <c r="O9" s="1" t="s">
        <v>3</v>
      </c>
      <c r="P9">
        <v>57</v>
      </c>
      <c r="V9" s="1" t="s">
        <v>3</v>
      </c>
      <c r="W9">
        <v>55</v>
      </c>
      <c r="AC9" t="s">
        <v>3</v>
      </c>
      <c r="AD9">
        <v>45</v>
      </c>
    </row>
    <row r="10" spans="1:30" x14ac:dyDescent="0.3">
      <c r="A10" t="s">
        <v>3</v>
      </c>
      <c r="B10">
        <v>12</v>
      </c>
      <c r="H10" t="s">
        <v>2</v>
      </c>
      <c r="I10">
        <v>11</v>
      </c>
      <c r="O10" t="s">
        <v>2</v>
      </c>
      <c r="P10">
        <v>23</v>
      </c>
      <c r="V10" t="s">
        <v>2</v>
      </c>
      <c r="W10">
        <v>47</v>
      </c>
      <c r="AC10" s="1" t="s">
        <v>2</v>
      </c>
      <c r="AD10">
        <v>55</v>
      </c>
    </row>
    <row r="11" spans="1:30" x14ac:dyDescent="0.3">
      <c r="A11" s="1" t="s">
        <v>2</v>
      </c>
      <c r="B11">
        <v>4</v>
      </c>
      <c r="H11" s="1" t="s">
        <v>1</v>
      </c>
      <c r="I11">
        <v>9</v>
      </c>
      <c r="O11" s="1" t="s">
        <v>1</v>
      </c>
      <c r="P11">
        <v>13</v>
      </c>
      <c r="V11" t="s">
        <v>1</v>
      </c>
      <c r="W11">
        <v>27</v>
      </c>
      <c r="AC11" t="s">
        <v>1</v>
      </c>
      <c r="AD11">
        <v>31</v>
      </c>
    </row>
    <row r="12" spans="1:30" x14ac:dyDescent="0.3">
      <c r="A12" t="s">
        <v>1</v>
      </c>
      <c r="B12">
        <v>1</v>
      </c>
      <c r="O12" t="s">
        <v>5</v>
      </c>
      <c r="P12">
        <v>2</v>
      </c>
      <c r="V12" t="s">
        <v>5</v>
      </c>
      <c r="W12">
        <v>7</v>
      </c>
      <c r="AC12" s="1" t="s">
        <v>5</v>
      </c>
      <c r="AD12">
        <v>16</v>
      </c>
    </row>
    <row r="13" spans="1:30" x14ac:dyDescent="0.3">
      <c r="Q13" s="1"/>
      <c r="V13" t="s">
        <v>6</v>
      </c>
      <c r="W13">
        <v>1</v>
      </c>
      <c r="AC13" t="s">
        <v>7</v>
      </c>
      <c r="AD13">
        <v>3</v>
      </c>
    </row>
    <row r="14" spans="1:30" x14ac:dyDescent="0.3">
      <c r="AC14" s="1" t="s">
        <v>6</v>
      </c>
      <c r="AD14">
        <v>1</v>
      </c>
    </row>
    <row r="17" spans="1:33" x14ac:dyDescent="0.3">
      <c r="H17">
        <v>1998</v>
      </c>
      <c r="O17">
        <v>2008</v>
      </c>
      <c r="V17">
        <v>2014</v>
      </c>
      <c r="AC17">
        <v>2021</v>
      </c>
    </row>
    <row r="18" spans="1:33" x14ac:dyDescent="0.3">
      <c r="A18">
        <v>1978</v>
      </c>
      <c r="H18" t="s">
        <v>0</v>
      </c>
      <c r="I18">
        <v>30</v>
      </c>
      <c r="O18" t="s">
        <v>0</v>
      </c>
      <c r="P18">
        <v>27</v>
      </c>
      <c r="V18" t="s">
        <v>0</v>
      </c>
      <c r="W18">
        <v>28</v>
      </c>
      <c r="AC18" t="s">
        <v>0</v>
      </c>
      <c r="AD18">
        <v>30</v>
      </c>
    </row>
    <row r="19" spans="1:33" x14ac:dyDescent="0.3">
      <c r="A19" t="s">
        <v>0</v>
      </c>
      <c r="B19">
        <v>44</v>
      </c>
      <c r="H19">
        <v>0</v>
      </c>
      <c r="I19">
        <v>7</v>
      </c>
      <c r="O19">
        <v>0</v>
      </c>
      <c r="P19">
        <v>4</v>
      </c>
      <c r="V19">
        <v>0</v>
      </c>
      <c r="W19">
        <v>2</v>
      </c>
      <c r="AC19">
        <v>0</v>
      </c>
      <c r="AD19">
        <v>3</v>
      </c>
    </row>
    <row r="20" spans="1:33" x14ac:dyDescent="0.3">
      <c r="A20">
        <v>0</v>
      </c>
      <c r="B20">
        <v>17</v>
      </c>
      <c r="H20" t="s">
        <v>4</v>
      </c>
      <c r="I20">
        <v>77</v>
      </c>
      <c r="O20" t="s">
        <v>4</v>
      </c>
      <c r="P20">
        <v>39</v>
      </c>
      <c r="V20" t="s">
        <v>4</v>
      </c>
      <c r="W20">
        <v>26</v>
      </c>
      <c r="AC20" t="s">
        <v>4</v>
      </c>
      <c r="AD20">
        <v>16</v>
      </c>
    </row>
    <row r="21" spans="1:33" x14ac:dyDescent="0.3">
      <c r="A21" t="s">
        <v>4</v>
      </c>
      <c r="B21">
        <v>68</v>
      </c>
      <c r="H21" s="1" t="s">
        <v>3</v>
      </c>
      <c r="I21">
        <v>52</v>
      </c>
      <c r="O21" s="1" t="s">
        <v>3</v>
      </c>
      <c r="P21">
        <v>61</v>
      </c>
      <c r="V21" t="s">
        <v>3</v>
      </c>
      <c r="W21">
        <v>57</v>
      </c>
      <c r="AC21" t="s">
        <v>3</v>
      </c>
      <c r="AD21">
        <v>40</v>
      </c>
    </row>
    <row r="22" spans="1:33" x14ac:dyDescent="0.3">
      <c r="A22" s="1" t="s">
        <v>3</v>
      </c>
      <c r="B22">
        <v>15</v>
      </c>
      <c r="H22" t="s">
        <v>2</v>
      </c>
      <c r="I22">
        <v>18</v>
      </c>
      <c r="O22" t="s">
        <v>2</v>
      </c>
      <c r="P22">
        <v>39</v>
      </c>
      <c r="V22" s="1" t="s">
        <v>2</v>
      </c>
      <c r="W22">
        <v>44</v>
      </c>
      <c r="AC22" s="1" t="s">
        <v>2</v>
      </c>
      <c r="AD22">
        <v>55</v>
      </c>
    </row>
    <row r="23" spans="1:33" x14ac:dyDescent="0.3">
      <c r="A23" t="s">
        <v>2</v>
      </c>
      <c r="B23">
        <v>11</v>
      </c>
      <c r="H23" s="1" t="s">
        <v>1</v>
      </c>
      <c r="I23">
        <v>5</v>
      </c>
      <c r="O23" s="1" t="s">
        <v>1</v>
      </c>
      <c r="P23">
        <v>19</v>
      </c>
      <c r="V23" t="s">
        <v>1</v>
      </c>
      <c r="W23">
        <v>29</v>
      </c>
      <c r="AC23" t="s">
        <v>1</v>
      </c>
      <c r="AD23">
        <v>27</v>
      </c>
    </row>
    <row r="24" spans="1:33" x14ac:dyDescent="0.3">
      <c r="A24" s="1" t="s">
        <v>1</v>
      </c>
      <c r="B24">
        <v>3</v>
      </c>
      <c r="H24" t="s">
        <v>5</v>
      </c>
      <c r="I24">
        <v>1</v>
      </c>
      <c r="O24" t="s">
        <v>5</v>
      </c>
      <c r="P24">
        <v>4</v>
      </c>
      <c r="V24" t="s">
        <v>5</v>
      </c>
      <c r="W24">
        <v>11</v>
      </c>
      <c r="AC24" t="s">
        <v>5</v>
      </c>
      <c r="AD24">
        <v>22</v>
      </c>
    </row>
    <row r="25" spans="1:33" x14ac:dyDescent="0.3">
      <c r="O25" s="1" t="s">
        <v>7</v>
      </c>
      <c r="P25">
        <v>1</v>
      </c>
      <c r="V25" t="s">
        <v>7</v>
      </c>
      <c r="W25">
        <v>1</v>
      </c>
      <c r="AC25" s="1" t="s">
        <v>7</v>
      </c>
      <c r="AD25">
        <v>3</v>
      </c>
    </row>
    <row r="26" spans="1:33" x14ac:dyDescent="0.3">
      <c r="V26" t="s">
        <v>6</v>
      </c>
      <c r="W26">
        <v>1</v>
      </c>
      <c r="AC26" t="s">
        <v>6</v>
      </c>
      <c r="AD26">
        <v>1</v>
      </c>
    </row>
    <row r="27" spans="1:33" x14ac:dyDescent="0.3">
      <c r="Q27" s="1"/>
      <c r="AG27" s="1"/>
    </row>
    <row r="30" spans="1:33" x14ac:dyDescent="0.3">
      <c r="B30" s="2">
        <v>1968</v>
      </c>
      <c r="C30" s="2">
        <v>1978</v>
      </c>
      <c r="D30" s="2">
        <v>1988</v>
      </c>
      <c r="E30" s="2">
        <v>1998</v>
      </c>
      <c r="F30" s="2">
        <v>2003</v>
      </c>
      <c r="J30" s="2">
        <v>2008</v>
      </c>
      <c r="K30" s="2">
        <v>2013</v>
      </c>
      <c r="L30" s="2">
        <v>2014</v>
      </c>
      <c r="M30" s="2">
        <v>2019</v>
      </c>
      <c r="N30" s="2">
        <v>2021</v>
      </c>
    </row>
    <row r="31" spans="1:33" x14ac:dyDescent="0.3">
      <c r="A31" s="2" t="s">
        <v>8</v>
      </c>
      <c r="B31">
        <v>61</v>
      </c>
      <c r="C31">
        <v>68</v>
      </c>
      <c r="D31">
        <v>69</v>
      </c>
      <c r="E31">
        <v>77</v>
      </c>
      <c r="F31">
        <v>57</v>
      </c>
      <c r="I31" s="2" t="s">
        <v>11</v>
      </c>
      <c r="J31">
        <v>100</v>
      </c>
      <c r="K31">
        <v>82</v>
      </c>
      <c r="L31">
        <v>83</v>
      </c>
      <c r="M31">
        <v>63</v>
      </c>
      <c r="N31">
        <v>56</v>
      </c>
    </row>
    <row r="32" spans="1:33" x14ac:dyDescent="0.3">
      <c r="A32" s="2" t="s">
        <v>9</v>
      </c>
      <c r="B32">
        <v>16</v>
      </c>
      <c r="C32">
        <v>26</v>
      </c>
      <c r="D32">
        <v>44</v>
      </c>
      <c r="E32">
        <v>70</v>
      </c>
      <c r="F32">
        <v>80</v>
      </c>
      <c r="I32" s="2" t="s">
        <v>12</v>
      </c>
      <c r="J32">
        <v>62</v>
      </c>
      <c r="K32">
        <v>81</v>
      </c>
      <c r="L32">
        <v>84</v>
      </c>
      <c r="M32">
        <v>102</v>
      </c>
      <c r="N32">
        <v>104</v>
      </c>
    </row>
    <row r="33" spans="1:14" x14ac:dyDescent="0.3">
      <c r="A33" s="2" t="s">
        <v>10</v>
      </c>
      <c r="B33">
        <v>1</v>
      </c>
      <c r="C33">
        <v>3</v>
      </c>
      <c r="D33">
        <v>9</v>
      </c>
      <c r="E33">
        <v>6</v>
      </c>
      <c r="F33">
        <v>15</v>
      </c>
      <c r="I33" s="2" t="s">
        <v>13</v>
      </c>
      <c r="J33">
        <v>1</v>
      </c>
      <c r="K33">
        <v>1</v>
      </c>
      <c r="L33">
        <v>2</v>
      </c>
      <c r="M33">
        <v>4</v>
      </c>
      <c r="N33">
        <v>4</v>
      </c>
    </row>
    <row r="51" spans="2:16" x14ac:dyDescent="0.3">
      <c r="B51" s="5" t="s">
        <v>14</v>
      </c>
      <c r="C51" s="5" t="s">
        <v>15</v>
      </c>
      <c r="D51" s="5" t="s">
        <v>17</v>
      </c>
      <c r="E51" s="5" t="s">
        <v>16</v>
      </c>
      <c r="F51" s="5" t="s">
        <v>18</v>
      </c>
    </row>
    <row r="52" spans="2:16" x14ac:dyDescent="0.3">
      <c r="B52" s="6">
        <v>1968</v>
      </c>
      <c r="C52" s="6">
        <v>519.71</v>
      </c>
      <c r="D52" s="6">
        <v>78</v>
      </c>
      <c r="E52" s="6">
        <f>C52/D52</f>
        <v>6.6629487179487183</v>
      </c>
      <c r="F52" s="6"/>
      <c r="O52" t="s">
        <v>14</v>
      </c>
      <c r="P52" t="s">
        <v>20</v>
      </c>
    </row>
    <row r="53" spans="2:16" x14ac:dyDescent="0.3">
      <c r="B53" s="7">
        <v>1978</v>
      </c>
      <c r="C53" s="7">
        <v>902.73</v>
      </c>
      <c r="D53" s="7">
        <v>97</v>
      </c>
      <c r="E53" s="7">
        <f t="shared" ref="E53:E61" si="0">C53/D53</f>
        <v>9.3064948453608256</v>
      </c>
      <c r="F53" s="7">
        <f t="shared" ref="F53:F61" si="1">((C53-C52)/C52)*100</f>
        <v>73.698793557945777</v>
      </c>
      <c r="G53" s="7">
        <v>73.89</v>
      </c>
      <c r="O53">
        <v>1968</v>
      </c>
      <c r="P53" s="1">
        <v>0.2</v>
      </c>
    </row>
    <row r="54" spans="2:16" x14ac:dyDescent="0.3">
      <c r="B54" s="7">
        <v>1988</v>
      </c>
      <c r="C54" s="7">
        <v>1328.69</v>
      </c>
      <c r="D54" s="7">
        <v>122</v>
      </c>
      <c r="E54" s="7">
        <f t="shared" si="0"/>
        <v>10.890901639344262</v>
      </c>
      <c r="F54" s="7">
        <f t="shared" si="1"/>
        <v>47.185758754001753</v>
      </c>
      <c r="G54" s="7">
        <v>47.08</v>
      </c>
      <c r="O54">
        <v>1978</v>
      </c>
      <c r="P54" s="1">
        <v>0.1</v>
      </c>
    </row>
    <row r="55" spans="2:16" x14ac:dyDescent="0.3">
      <c r="B55" s="7">
        <v>1998</v>
      </c>
      <c r="C55" s="7">
        <v>1767.43</v>
      </c>
      <c r="D55" s="7">
        <v>153</v>
      </c>
      <c r="E55" s="7">
        <f t="shared" si="0"/>
        <v>11.551830065359477</v>
      </c>
      <c r="F55" s="7">
        <f t="shared" si="1"/>
        <v>33.020493869901934</v>
      </c>
      <c r="G55" s="7">
        <v>33.07</v>
      </c>
      <c r="O55">
        <v>1988</v>
      </c>
      <c r="P55" s="1">
        <v>0.4</v>
      </c>
    </row>
    <row r="56" spans="2:16" x14ac:dyDescent="0.3">
      <c r="B56" s="7">
        <v>2003</v>
      </c>
      <c r="C56" s="7">
        <v>2246.2199999999998</v>
      </c>
      <c r="D56" s="7">
        <v>152</v>
      </c>
      <c r="E56" s="7">
        <f t="shared" si="0"/>
        <v>14.777763157894736</v>
      </c>
      <c r="F56" s="7">
        <f t="shared" si="1"/>
        <v>27.089615996107323</v>
      </c>
      <c r="G56" s="9">
        <v>27.12</v>
      </c>
      <c r="O56">
        <v>1998</v>
      </c>
      <c r="P56" s="1">
        <v>0.5</v>
      </c>
    </row>
    <row r="57" spans="2:16" x14ac:dyDescent="0.3">
      <c r="B57" s="7">
        <v>2008</v>
      </c>
      <c r="C57" s="7">
        <v>2916.29</v>
      </c>
      <c r="D57" s="7">
        <v>163</v>
      </c>
      <c r="E57" s="7">
        <f t="shared" si="0"/>
        <v>17.891349693251534</v>
      </c>
      <c r="F57" s="7">
        <f t="shared" si="1"/>
        <v>29.831004977250679</v>
      </c>
      <c r="G57" s="9">
        <v>29.82</v>
      </c>
    </row>
    <row r="58" spans="2:16" x14ac:dyDescent="0.3">
      <c r="B58" s="7">
        <v>2013</v>
      </c>
      <c r="C58" s="7">
        <v>3464.04</v>
      </c>
      <c r="D58" s="7">
        <v>164</v>
      </c>
      <c r="E58" s="7">
        <f t="shared" si="0"/>
        <v>21.122195121951219</v>
      </c>
      <c r="F58" s="7">
        <f t="shared" si="1"/>
        <v>18.782425616108135</v>
      </c>
      <c r="G58" s="9">
        <v>18.8</v>
      </c>
    </row>
    <row r="59" spans="2:16" x14ac:dyDescent="0.3">
      <c r="B59" s="7">
        <v>2014</v>
      </c>
      <c r="C59" s="7">
        <v>3650.73</v>
      </c>
      <c r="D59" s="7">
        <v>169</v>
      </c>
      <c r="E59" s="7">
        <f t="shared" si="0"/>
        <v>21.601952662721892</v>
      </c>
      <c r="F59" s="7">
        <f t="shared" si="1"/>
        <v>5.3893719472061541</v>
      </c>
      <c r="G59" s="9">
        <v>5.37</v>
      </c>
    </row>
    <row r="60" spans="2:16" x14ac:dyDescent="0.3">
      <c r="B60" s="7">
        <v>2019</v>
      </c>
      <c r="C60" s="7">
        <v>4088.78</v>
      </c>
      <c r="D60" s="7">
        <v>169</v>
      </c>
      <c r="E60" s="7">
        <f t="shared" si="0"/>
        <v>24.193964497041421</v>
      </c>
      <c r="F60" s="7">
        <f t="shared" si="1"/>
        <v>11.998970068999903</v>
      </c>
      <c r="G60" s="9">
        <v>12.01</v>
      </c>
    </row>
    <row r="61" spans="2:16" x14ac:dyDescent="0.3">
      <c r="B61" s="8">
        <v>2021</v>
      </c>
      <c r="C61" s="8">
        <v>4186.05</v>
      </c>
      <c r="D61" s="8">
        <v>164</v>
      </c>
      <c r="E61" s="8">
        <f t="shared" si="0"/>
        <v>25.524695121951222</v>
      </c>
      <c r="F61" s="8">
        <f t="shared" si="1"/>
        <v>2.3789492220173249</v>
      </c>
      <c r="G61" s="9">
        <v>2.38</v>
      </c>
    </row>
    <row r="62" spans="2:16" x14ac:dyDescent="0.3">
      <c r="B62" s="4"/>
    </row>
    <row r="63" spans="2:16" x14ac:dyDescent="0.3">
      <c r="B63" s="4"/>
    </row>
    <row r="64" spans="2:16" x14ac:dyDescent="0.3">
      <c r="B64" s="4" t="s">
        <v>19</v>
      </c>
      <c r="H64">
        <f>(E61-E52)/E52</f>
        <v>2.8308406986823327</v>
      </c>
      <c r="I64">
        <f>(C61-C52)/C52</f>
        <v>7.0545881356910582</v>
      </c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opLeftCell="O15" zoomScaleNormal="100" workbookViewId="0">
      <selection activeCell="U58" sqref="U58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15" t="s">
        <v>32</v>
      </c>
      <c r="K10" s="11" t="s">
        <v>31</v>
      </c>
      <c r="L10" s="29" t="s">
        <v>33</v>
      </c>
    </row>
    <row r="11" spans="10:12" x14ac:dyDescent="0.3">
      <c r="J11" s="12">
        <v>1968</v>
      </c>
      <c r="K11" s="20">
        <v>29</v>
      </c>
      <c r="L11" s="21">
        <v>3136</v>
      </c>
    </row>
    <row r="12" spans="10:12" x14ac:dyDescent="0.3">
      <c r="J12" s="13">
        <v>1978</v>
      </c>
      <c r="K12" s="22">
        <v>81</v>
      </c>
      <c r="L12" s="23">
        <v>4593</v>
      </c>
    </row>
    <row r="13" spans="10:12" x14ac:dyDescent="0.3">
      <c r="J13" s="13">
        <v>1988</v>
      </c>
      <c r="K13" s="22">
        <v>162</v>
      </c>
      <c r="L13" s="23">
        <v>5762</v>
      </c>
    </row>
    <row r="14" spans="10:12" x14ac:dyDescent="0.3">
      <c r="J14" s="13">
        <v>1998</v>
      </c>
      <c r="K14" s="22">
        <v>413</v>
      </c>
      <c r="L14" s="23">
        <v>6576</v>
      </c>
    </row>
    <row r="15" spans="10:12" x14ac:dyDescent="0.3">
      <c r="J15" s="13">
        <v>2003</v>
      </c>
      <c r="K15" s="22">
        <v>674</v>
      </c>
      <c r="L15" s="23">
        <v>6908</v>
      </c>
    </row>
    <row r="16" spans="10:12" x14ac:dyDescent="0.3">
      <c r="J16" s="13">
        <v>2008</v>
      </c>
      <c r="K16" s="22">
        <v>964</v>
      </c>
      <c r="L16" s="23">
        <v>7232</v>
      </c>
    </row>
    <row r="17" spans="2:19" x14ac:dyDescent="0.3">
      <c r="J17" s="13">
        <v>2013</v>
      </c>
      <c r="K17" s="22">
        <v>1184</v>
      </c>
      <c r="L17" s="23">
        <v>6885</v>
      </c>
    </row>
    <row r="18" spans="2:19" x14ac:dyDescent="0.3">
      <c r="J18" s="13">
        <v>2014</v>
      </c>
      <c r="K18" s="22">
        <v>2340</v>
      </c>
      <c r="L18" s="23">
        <v>12224</v>
      </c>
    </row>
    <row r="19" spans="2:19" x14ac:dyDescent="0.3">
      <c r="J19" s="13">
        <v>2019</v>
      </c>
      <c r="K19" s="22">
        <v>2992</v>
      </c>
      <c r="L19" s="23">
        <v>11480</v>
      </c>
    </row>
    <row r="20" spans="2:19" ht="15" thickBot="1" x14ac:dyDescent="0.35">
      <c r="J20" s="14">
        <v>2021</v>
      </c>
      <c r="K20" s="22">
        <v>3482</v>
      </c>
      <c r="L20" s="23">
        <v>11983</v>
      </c>
    </row>
    <row r="21" spans="2:19" ht="15" thickTop="1" x14ac:dyDescent="0.3">
      <c r="J21" s="18" t="s">
        <v>21</v>
      </c>
      <c r="K21" s="24">
        <v>12321</v>
      </c>
      <c r="L21" s="24">
        <v>76779</v>
      </c>
    </row>
    <row r="22" spans="2:19" x14ac:dyDescent="0.3">
      <c r="B22" s="39" t="s">
        <v>28</v>
      </c>
      <c r="C22" s="42" t="s">
        <v>29</v>
      </c>
      <c r="D22" s="39" t="s">
        <v>30</v>
      </c>
      <c r="J22" s="19" t="s">
        <v>34</v>
      </c>
      <c r="K22" s="28">
        <v>120.07</v>
      </c>
      <c r="L22" s="28">
        <v>3.82</v>
      </c>
    </row>
    <row r="23" spans="2:19" x14ac:dyDescent="0.3">
      <c r="B23" s="40">
        <v>1968</v>
      </c>
      <c r="C23" t="s">
        <v>22</v>
      </c>
      <c r="D23" s="7">
        <v>3</v>
      </c>
      <c r="K23" s="10"/>
      <c r="L23" s="10"/>
    </row>
    <row r="24" spans="2:19" x14ac:dyDescent="0.3">
      <c r="B24" s="40">
        <v>1978</v>
      </c>
      <c r="C24" t="s">
        <v>23</v>
      </c>
      <c r="D24" s="7">
        <v>8</v>
      </c>
      <c r="J24" s="15" t="s">
        <v>32</v>
      </c>
      <c r="K24" s="35" t="s">
        <v>33</v>
      </c>
      <c r="L24" s="36" t="s">
        <v>35</v>
      </c>
      <c r="M24" s="36" t="s">
        <v>36</v>
      </c>
      <c r="S24" s="3"/>
    </row>
    <row r="25" spans="2:19" x14ac:dyDescent="0.3">
      <c r="B25" s="40">
        <v>1988</v>
      </c>
      <c r="C25" t="s">
        <v>24</v>
      </c>
      <c r="D25" s="7">
        <v>9</v>
      </c>
      <c r="J25" s="12">
        <v>1968</v>
      </c>
      <c r="K25" s="21">
        <v>3136</v>
      </c>
      <c r="M25" s="30"/>
    </row>
    <row r="26" spans="2:19" x14ac:dyDescent="0.3">
      <c r="B26" s="40">
        <v>1988</v>
      </c>
      <c r="C26" t="s">
        <v>23</v>
      </c>
      <c r="D26" s="7">
        <v>9</v>
      </c>
      <c r="J26" s="13">
        <v>1978</v>
      </c>
      <c r="K26" s="23">
        <v>4593</v>
      </c>
      <c r="L26" s="17">
        <f t="shared" ref="L26:L34" si="0">K26-K25</f>
        <v>1457</v>
      </c>
      <c r="M26" s="31">
        <f t="shared" ref="M26:M34" si="1">(L26/K25)*100</f>
        <v>46.460459183673471</v>
      </c>
    </row>
    <row r="27" spans="2:19" x14ac:dyDescent="0.3">
      <c r="B27" s="40">
        <v>1998</v>
      </c>
      <c r="C27" t="s">
        <v>23</v>
      </c>
      <c r="D27" s="7">
        <v>31</v>
      </c>
      <c r="J27" s="13">
        <v>1988</v>
      </c>
      <c r="K27" s="23">
        <v>5762</v>
      </c>
      <c r="L27" s="17">
        <f t="shared" si="0"/>
        <v>1169</v>
      </c>
      <c r="M27" s="31">
        <f t="shared" si="1"/>
        <v>25.45177443936425</v>
      </c>
    </row>
    <row r="28" spans="2:19" x14ac:dyDescent="0.3">
      <c r="B28" s="40">
        <v>2003</v>
      </c>
      <c r="C28" t="s">
        <v>23</v>
      </c>
      <c r="D28" s="7">
        <v>28</v>
      </c>
      <c r="J28" s="13">
        <v>1998</v>
      </c>
      <c r="K28" s="23">
        <v>6576</v>
      </c>
      <c r="L28" s="17">
        <f t="shared" si="0"/>
        <v>814</v>
      </c>
      <c r="M28" s="31">
        <f t="shared" si="1"/>
        <v>14.127039222492192</v>
      </c>
    </row>
    <row r="29" spans="2:19" x14ac:dyDescent="0.3">
      <c r="B29" s="40">
        <v>2008</v>
      </c>
      <c r="C29" t="s">
        <v>23</v>
      </c>
      <c r="D29" s="7">
        <v>46</v>
      </c>
      <c r="J29" s="13">
        <v>2003</v>
      </c>
      <c r="K29" s="23">
        <v>6908</v>
      </c>
      <c r="L29" s="17">
        <f t="shared" si="0"/>
        <v>332</v>
      </c>
      <c r="M29" s="31">
        <f t="shared" si="1"/>
        <v>5.0486618004866184</v>
      </c>
    </row>
    <row r="30" spans="2:19" x14ac:dyDescent="0.3">
      <c r="B30" s="40">
        <v>2013</v>
      </c>
      <c r="C30" t="s">
        <v>23</v>
      </c>
      <c r="D30" s="7">
        <v>39</v>
      </c>
      <c r="J30" s="13">
        <v>2008</v>
      </c>
      <c r="K30" s="23">
        <v>7232</v>
      </c>
      <c r="L30" s="17">
        <f t="shared" si="0"/>
        <v>324</v>
      </c>
      <c r="M30" s="31">
        <f t="shared" si="1"/>
        <v>4.6902142443543715</v>
      </c>
    </row>
    <row r="31" spans="2:19" x14ac:dyDescent="0.3">
      <c r="B31" s="40">
        <v>2014</v>
      </c>
      <c r="C31" t="s">
        <v>25</v>
      </c>
      <c r="D31" s="7">
        <v>73</v>
      </c>
      <c r="J31" s="13">
        <v>2013</v>
      </c>
      <c r="K31" s="23">
        <v>6885</v>
      </c>
      <c r="L31" s="17">
        <f t="shared" si="0"/>
        <v>-347</v>
      </c>
      <c r="M31" s="31">
        <f t="shared" si="1"/>
        <v>-4.798119469026549</v>
      </c>
    </row>
    <row r="32" spans="2:19" x14ac:dyDescent="0.3">
      <c r="B32" s="40">
        <v>2019</v>
      </c>
      <c r="C32" t="s">
        <v>26</v>
      </c>
      <c r="D32" s="7">
        <v>90</v>
      </c>
      <c r="J32" s="13">
        <v>2014</v>
      </c>
      <c r="K32" s="23">
        <v>12224</v>
      </c>
      <c r="L32" s="17">
        <f t="shared" si="0"/>
        <v>5339</v>
      </c>
      <c r="M32" s="37">
        <f t="shared" si="1"/>
        <v>77.54538852578068</v>
      </c>
    </row>
    <row r="33" spans="2:23" x14ac:dyDescent="0.3">
      <c r="B33" s="41">
        <v>2021</v>
      </c>
      <c r="C33" s="27" t="s">
        <v>27</v>
      </c>
      <c r="D33" s="8">
        <v>120</v>
      </c>
      <c r="J33" s="13">
        <v>2019</v>
      </c>
      <c r="K33" s="23">
        <v>11480</v>
      </c>
      <c r="L33" s="17">
        <f t="shared" si="0"/>
        <v>-744</v>
      </c>
      <c r="M33" s="31">
        <f t="shared" si="1"/>
        <v>-6.0863874345549736</v>
      </c>
    </row>
    <row r="34" spans="2:23" x14ac:dyDescent="0.3">
      <c r="J34" s="32">
        <v>2021</v>
      </c>
      <c r="K34" s="25">
        <v>11983</v>
      </c>
      <c r="L34" s="33">
        <f t="shared" si="0"/>
        <v>503</v>
      </c>
      <c r="M34" s="34">
        <f t="shared" si="1"/>
        <v>4.3815331010452967</v>
      </c>
    </row>
    <row r="35" spans="2:23" x14ac:dyDescent="0.3">
      <c r="C35" s="39" t="s">
        <v>29</v>
      </c>
      <c r="D35" s="43" t="s">
        <v>30</v>
      </c>
      <c r="G35" s="46" t="s">
        <v>49</v>
      </c>
      <c r="H35" s="47" t="s">
        <v>30</v>
      </c>
    </row>
    <row r="36" spans="2:23" x14ac:dyDescent="0.3">
      <c r="C36" s="41" t="s">
        <v>25</v>
      </c>
      <c r="D36" s="38">
        <v>201</v>
      </c>
      <c r="G36" s="48" t="s">
        <v>55</v>
      </c>
      <c r="H36" s="20">
        <v>519</v>
      </c>
      <c r="J36" s="15" t="s">
        <v>32</v>
      </c>
      <c r="K36" s="11" t="s">
        <v>31</v>
      </c>
      <c r="L36" s="36" t="s">
        <v>35</v>
      </c>
      <c r="M36" s="36" t="s">
        <v>36</v>
      </c>
    </row>
    <row r="37" spans="2:23" x14ac:dyDescent="0.3">
      <c r="C37" s="40" t="s">
        <v>43</v>
      </c>
      <c r="D37" s="30">
        <v>215</v>
      </c>
      <c r="G37" s="44" t="s">
        <v>54</v>
      </c>
      <c r="H37" s="22">
        <v>861</v>
      </c>
      <c r="J37" s="12">
        <v>1968</v>
      </c>
      <c r="K37" s="20">
        <v>29</v>
      </c>
      <c r="M37" s="30"/>
      <c r="W37" s="17"/>
    </row>
    <row r="38" spans="2:23" x14ac:dyDescent="0.3">
      <c r="C38" s="40" t="s">
        <v>24</v>
      </c>
      <c r="D38" s="30">
        <v>227</v>
      </c>
      <c r="G38" s="44" t="s">
        <v>53</v>
      </c>
      <c r="H38" s="22">
        <v>1700</v>
      </c>
      <c r="J38" s="13">
        <v>1978</v>
      </c>
      <c r="K38" s="22">
        <v>81</v>
      </c>
      <c r="L38" s="17">
        <f>K38-K37</f>
        <v>52</v>
      </c>
      <c r="M38" s="31">
        <f>(L38/K37)*100</f>
        <v>179.31034482758622</v>
      </c>
      <c r="W38" s="17"/>
    </row>
    <row r="39" spans="2:23" x14ac:dyDescent="0.3">
      <c r="C39" s="40" t="s">
        <v>42</v>
      </c>
      <c r="D39" s="30">
        <v>246</v>
      </c>
      <c r="G39" s="44" t="s">
        <v>52</v>
      </c>
      <c r="H39" s="22">
        <v>1907</v>
      </c>
      <c r="J39" s="13">
        <v>1988</v>
      </c>
      <c r="K39" s="22">
        <v>162</v>
      </c>
      <c r="L39" s="17">
        <f>K39-K38</f>
        <v>81</v>
      </c>
      <c r="M39" s="31">
        <f>(L39/K38)*100</f>
        <v>100</v>
      </c>
      <c r="W39" s="17"/>
    </row>
    <row r="40" spans="2:23" x14ac:dyDescent="0.3">
      <c r="C40" s="40" t="s">
        <v>41</v>
      </c>
      <c r="D40" s="30">
        <v>253</v>
      </c>
      <c r="G40" s="44" t="s">
        <v>51</v>
      </c>
      <c r="H40" s="22">
        <v>2501</v>
      </c>
      <c r="J40" s="13">
        <v>1998</v>
      </c>
      <c r="K40" s="22">
        <v>413</v>
      </c>
      <c r="L40" s="17">
        <f t="shared" ref="L40:L46" si="2">K40-K39</f>
        <v>251</v>
      </c>
      <c r="M40" s="31">
        <f t="shared" ref="M40:M46" si="3">(L40/K39)*100</f>
        <v>154.93827160493828</v>
      </c>
      <c r="W40" s="17"/>
    </row>
    <row r="41" spans="2:23" x14ac:dyDescent="0.3">
      <c r="C41" s="40" t="s">
        <v>40</v>
      </c>
      <c r="D41" s="30">
        <v>255</v>
      </c>
      <c r="G41" s="45" t="s">
        <v>50</v>
      </c>
      <c r="H41" s="26">
        <v>4833</v>
      </c>
      <c r="J41" s="13">
        <v>2003</v>
      </c>
      <c r="K41" s="22">
        <v>674</v>
      </c>
      <c r="L41" s="17">
        <f t="shared" si="2"/>
        <v>261</v>
      </c>
      <c r="M41" s="31">
        <f t="shared" si="3"/>
        <v>63.196125907990321</v>
      </c>
      <c r="W41" s="17"/>
    </row>
    <row r="42" spans="2:23" x14ac:dyDescent="0.3">
      <c r="C42" s="40" t="s">
        <v>39</v>
      </c>
      <c r="D42" s="30">
        <v>258</v>
      </c>
      <c r="J42" s="13">
        <v>2008</v>
      </c>
      <c r="K42" s="22">
        <v>964</v>
      </c>
      <c r="L42" s="17">
        <f t="shared" si="2"/>
        <v>290</v>
      </c>
      <c r="M42" s="31">
        <f t="shared" si="3"/>
        <v>43.026706231454007</v>
      </c>
      <c r="W42" s="17"/>
    </row>
    <row r="43" spans="2:23" x14ac:dyDescent="0.3">
      <c r="C43" s="40" t="s">
        <v>38</v>
      </c>
      <c r="D43" s="30">
        <v>264</v>
      </c>
      <c r="J43" s="13">
        <v>2013</v>
      </c>
      <c r="K43" s="22">
        <v>1184</v>
      </c>
      <c r="L43" s="17">
        <f t="shared" si="2"/>
        <v>220</v>
      </c>
      <c r="M43" s="31">
        <f t="shared" si="3"/>
        <v>22.821576763485478</v>
      </c>
      <c r="W43" s="17"/>
    </row>
    <row r="44" spans="2:23" x14ac:dyDescent="0.3">
      <c r="C44" s="40" t="s">
        <v>26</v>
      </c>
      <c r="D44" s="30">
        <v>317</v>
      </c>
      <c r="J44" s="13">
        <v>2014</v>
      </c>
      <c r="K44" s="22">
        <v>2340</v>
      </c>
      <c r="L44" s="17">
        <f t="shared" si="2"/>
        <v>1156</v>
      </c>
      <c r="M44" s="31">
        <f t="shared" si="3"/>
        <v>97.63513513513513</v>
      </c>
      <c r="W44" s="17"/>
    </row>
    <row r="45" spans="2:23" x14ac:dyDescent="0.3">
      <c r="C45" s="41" t="s">
        <v>23</v>
      </c>
      <c r="D45" s="38">
        <v>321</v>
      </c>
      <c r="J45" s="13">
        <v>2019</v>
      </c>
      <c r="K45" s="22">
        <v>2992</v>
      </c>
      <c r="L45" s="17">
        <f t="shared" si="2"/>
        <v>652</v>
      </c>
      <c r="M45" s="31">
        <f t="shared" si="3"/>
        <v>27.863247863247864</v>
      </c>
      <c r="W45" s="17"/>
    </row>
    <row r="46" spans="2:23" x14ac:dyDescent="0.3">
      <c r="J46" s="32">
        <v>2021</v>
      </c>
      <c r="K46" s="26">
        <v>3482</v>
      </c>
      <c r="L46" s="33">
        <f t="shared" si="2"/>
        <v>490</v>
      </c>
      <c r="M46" s="34">
        <f t="shared" si="3"/>
        <v>16.377005347593581</v>
      </c>
      <c r="W46" s="17"/>
    </row>
    <row r="47" spans="2:23" x14ac:dyDescent="0.3">
      <c r="W47" s="17"/>
    </row>
    <row r="48" spans="2:23" x14ac:dyDescent="0.3">
      <c r="C48" s="39" t="s">
        <v>37</v>
      </c>
      <c r="D48" s="42">
        <v>1968</v>
      </c>
      <c r="E48" s="39">
        <v>1978</v>
      </c>
      <c r="F48" s="39">
        <v>1988</v>
      </c>
      <c r="G48" s="39">
        <v>1998</v>
      </c>
      <c r="H48" s="39">
        <v>2003</v>
      </c>
      <c r="I48" s="39">
        <v>2008</v>
      </c>
      <c r="J48" s="42">
        <v>2013</v>
      </c>
      <c r="K48" s="39">
        <v>2014</v>
      </c>
      <c r="L48" s="42">
        <v>2019</v>
      </c>
      <c r="M48" s="39">
        <v>2021</v>
      </c>
      <c r="W48" s="17"/>
    </row>
    <row r="49" spans="3:23" x14ac:dyDescent="0.3">
      <c r="C49" s="40" t="s">
        <v>22</v>
      </c>
      <c r="D49">
        <v>3</v>
      </c>
      <c r="E49" s="7"/>
      <c r="F49" s="7"/>
      <c r="G49" s="7"/>
      <c r="H49" s="7"/>
      <c r="I49" s="7"/>
      <c r="K49" s="7"/>
      <c r="M49" s="7"/>
      <c r="W49" s="17"/>
    </row>
    <row r="50" spans="3:23" x14ac:dyDescent="0.3">
      <c r="C50" s="40" t="s">
        <v>26</v>
      </c>
      <c r="E50" s="7"/>
      <c r="F50" s="7"/>
      <c r="G50" s="7"/>
      <c r="H50" s="7"/>
      <c r="I50" s="7"/>
      <c r="K50" s="7"/>
      <c r="L50">
        <v>90</v>
      </c>
      <c r="M50" s="7"/>
    </row>
    <row r="51" spans="3:23" x14ac:dyDescent="0.3">
      <c r="C51" s="40" t="s">
        <v>24</v>
      </c>
      <c r="E51" s="7"/>
      <c r="F51" s="7">
        <v>9</v>
      </c>
      <c r="G51" s="7"/>
      <c r="H51" s="7"/>
      <c r="I51" s="7"/>
      <c r="K51" s="7"/>
      <c r="M51" s="7"/>
    </row>
    <row r="52" spans="3:23" x14ac:dyDescent="0.3">
      <c r="C52" s="40" t="s">
        <v>25</v>
      </c>
      <c r="E52" s="7"/>
      <c r="F52" s="7"/>
      <c r="G52" s="7"/>
      <c r="H52" s="7"/>
      <c r="I52" s="7"/>
      <c r="K52" s="7">
        <v>73</v>
      </c>
      <c r="M52" s="7"/>
    </row>
    <row r="53" spans="3:23" x14ac:dyDescent="0.3">
      <c r="C53" s="40" t="s">
        <v>27</v>
      </c>
      <c r="E53" s="7"/>
      <c r="F53" s="7"/>
      <c r="G53" s="7"/>
      <c r="H53" s="7"/>
      <c r="I53" s="7"/>
      <c r="K53" s="7"/>
      <c r="M53" s="7">
        <v>120</v>
      </c>
    </row>
    <row r="54" spans="3:23" x14ac:dyDescent="0.3">
      <c r="C54" s="41" t="s">
        <v>23</v>
      </c>
      <c r="D54" s="27"/>
      <c r="E54" s="8">
        <v>8</v>
      </c>
      <c r="F54" s="8">
        <v>9</v>
      </c>
      <c r="G54" s="8">
        <v>31</v>
      </c>
      <c r="H54" s="8">
        <v>28</v>
      </c>
      <c r="I54" s="8">
        <v>46</v>
      </c>
      <c r="J54" s="27">
        <v>39</v>
      </c>
      <c r="K54" s="8"/>
      <c r="L54" s="27"/>
      <c r="M54" s="8"/>
    </row>
    <row r="57" spans="3:23" x14ac:dyDescent="0.3">
      <c r="D57" s="17"/>
    </row>
    <row r="58" spans="3:23" x14ac:dyDescent="0.3">
      <c r="C58" s="39" t="s">
        <v>37</v>
      </c>
      <c r="D58" s="42">
        <v>1968</v>
      </c>
      <c r="E58" s="39">
        <v>1978</v>
      </c>
      <c r="F58" s="42">
        <v>1988</v>
      </c>
      <c r="G58" s="39">
        <v>1998</v>
      </c>
      <c r="H58" s="42">
        <v>2003</v>
      </c>
      <c r="I58" s="39">
        <v>2008</v>
      </c>
      <c r="J58" s="42">
        <v>2013</v>
      </c>
      <c r="K58" s="39">
        <v>2014</v>
      </c>
      <c r="L58" s="42">
        <v>2019</v>
      </c>
      <c r="M58" s="39">
        <v>2021</v>
      </c>
    </row>
    <row r="59" spans="3:23" x14ac:dyDescent="0.3">
      <c r="C59" s="40" t="s">
        <v>45</v>
      </c>
      <c r="D59" s="17">
        <v>3349</v>
      </c>
      <c r="E59" s="23">
        <v>5221</v>
      </c>
      <c r="F59" s="17">
        <v>5843</v>
      </c>
      <c r="G59" s="23">
        <v>6716</v>
      </c>
      <c r="H59" s="17">
        <v>7328</v>
      </c>
      <c r="I59" s="23">
        <v>7913</v>
      </c>
      <c r="J59" s="17">
        <v>8452</v>
      </c>
      <c r="K59" s="23">
        <v>15254</v>
      </c>
      <c r="L59" s="17">
        <v>14471</v>
      </c>
      <c r="M59" s="23">
        <v>14711</v>
      </c>
    </row>
    <row r="60" spans="3:23" x14ac:dyDescent="0.3">
      <c r="C60" s="40" t="s">
        <v>44</v>
      </c>
      <c r="D60">
        <v>219</v>
      </c>
      <c r="E60" s="7">
        <v>350</v>
      </c>
      <c r="F60">
        <v>431</v>
      </c>
      <c r="G60" s="7">
        <v>651</v>
      </c>
      <c r="H60">
        <v>537</v>
      </c>
      <c r="I60" s="7">
        <v>578</v>
      </c>
      <c r="J60">
        <v>527</v>
      </c>
      <c r="K60" s="7"/>
      <c r="M60" s="7">
        <v>457</v>
      </c>
    </row>
    <row r="61" spans="3:23" x14ac:dyDescent="0.3">
      <c r="C61" s="41" t="s">
        <v>46</v>
      </c>
      <c r="D61" s="27">
        <v>54</v>
      </c>
      <c r="E61" s="8">
        <v>27</v>
      </c>
      <c r="F61" s="27">
        <v>39</v>
      </c>
      <c r="G61" s="8">
        <v>48</v>
      </c>
      <c r="H61" s="27">
        <v>33</v>
      </c>
      <c r="I61" s="8">
        <v>21</v>
      </c>
      <c r="J61" s="27">
        <v>20</v>
      </c>
      <c r="K61" s="8"/>
      <c r="L61" s="27"/>
      <c r="M61" s="8">
        <v>297</v>
      </c>
    </row>
    <row r="63" spans="3:23" x14ac:dyDescent="0.3">
      <c r="C63" s="39" t="s">
        <v>47</v>
      </c>
      <c r="D63" s="55" t="s">
        <v>48</v>
      </c>
      <c r="F63" s="49"/>
      <c r="G63" s="52" t="s">
        <v>56</v>
      </c>
      <c r="H63" s="53" t="s">
        <v>57</v>
      </c>
      <c r="I63" s="54" t="s">
        <v>45</v>
      </c>
      <c r="J63" s="53" t="s">
        <v>44</v>
      </c>
      <c r="K63" s="52" t="s">
        <v>58</v>
      </c>
      <c r="L63" s="53" t="s">
        <v>59</v>
      </c>
    </row>
    <row r="64" spans="3:23" x14ac:dyDescent="0.3">
      <c r="C64" s="40" t="s">
        <v>46</v>
      </c>
      <c r="D64" s="30">
        <v>539</v>
      </c>
      <c r="F64" s="50" t="s">
        <v>60</v>
      </c>
      <c r="G64">
        <v>63</v>
      </c>
      <c r="H64" s="7">
        <v>87</v>
      </c>
      <c r="I64" s="17">
        <v>73410</v>
      </c>
      <c r="J64" s="23">
        <v>2977</v>
      </c>
      <c r="K64">
        <v>68</v>
      </c>
      <c r="L64" s="7">
        <v>90</v>
      </c>
    </row>
    <row r="65" spans="3:12" x14ac:dyDescent="0.3">
      <c r="C65" s="40" t="s">
        <v>44</v>
      </c>
      <c r="D65" s="22">
        <v>3750</v>
      </c>
      <c r="F65" s="51" t="s">
        <v>61</v>
      </c>
      <c r="G65" s="27">
        <v>8</v>
      </c>
      <c r="H65" s="8">
        <v>174</v>
      </c>
      <c r="I65" s="33">
        <v>11663</v>
      </c>
      <c r="J65" s="8">
        <v>463</v>
      </c>
      <c r="K65" s="27">
        <v>5</v>
      </c>
      <c r="L65" s="8">
        <v>6</v>
      </c>
    </row>
    <row r="66" spans="3:12" x14ac:dyDescent="0.3">
      <c r="C66" s="41" t="s">
        <v>45</v>
      </c>
      <c r="D66" s="26">
        <v>89258</v>
      </c>
    </row>
    <row r="67" spans="3:12" x14ac:dyDescent="0.3">
      <c r="C67" s="17"/>
    </row>
    <row r="73" spans="3:12" x14ac:dyDescent="0.3">
      <c r="D73" s="17"/>
    </row>
    <row r="89" spans="3:4" x14ac:dyDescent="0.3">
      <c r="D89" s="17"/>
    </row>
    <row r="95" spans="3:4" x14ac:dyDescent="0.3">
      <c r="C95" s="17"/>
      <c r="D95" s="17"/>
    </row>
    <row r="99" spans="3:4" x14ac:dyDescent="0.3">
      <c r="D99" s="17"/>
    </row>
    <row r="100" spans="3:4" x14ac:dyDescent="0.3">
      <c r="C100" s="17"/>
    </row>
    <row r="104" spans="3:4" x14ac:dyDescent="0.3">
      <c r="D104" s="17"/>
    </row>
    <row r="105" spans="3:4" x14ac:dyDescent="0.3">
      <c r="C105" s="17"/>
      <c r="D105" s="17"/>
    </row>
    <row r="106" spans="3:4" x14ac:dyDescent="0.3">
      <c r="D106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D48"/>
  <sheetViews>
    <sheetView topLeftCell="B16" workbookViewId="0">
      <selection activeCell="L5" sqref="L5"/>
    </sheetView>
  </sheetViews>
  <sheetFormatPr defaultRowHeight="14.4" x14ac:dyDescent="0.3"/>
  <cols>
    <col min="2" max="2" width="12.6640625" bestFit="1" customWidth="1"/>
  </cols>
  <sheetData>
    <row r="6" spans="2:3" x14ac:dyDescent="0.3">
      <c r="B6" s="59" t="s">
        <v>28</v>
      </c>
      <c r="C6" s="43" t="s">
        <v>69</v>
      </c>
    </row>
    <row r="7" spans="2:3" x14ac:dyDescent="0.3">
      <c r="B7" s="57">
        <v>1968</v>
      </c>
      <c r="C7" s="30">
        <v>4.96</v>
      </c>
    </row>
    <row r="8" spans="2:3" x14ac:dyDescent="0.3">
      <c r="B8" s="57">
        <v>1978</v>
      </c>
      <c r="C8" s="30">
        <v>7.74</v>
      </c>
    </row>
    <row r="9" spans="2:3" x14ac:dyDescent="0.3">
      <c r="B9" s="57">
        <v>1988</v>
      </c>
      <c r="C9" s="30">
        <v>10.68</v>
      </c>
    </row>
    <row r="10" spans="2:3" x14ac:dyDescent="0.3">
      <c r="B10" s="57">
        <v>1998</v>
      </c>
      <c r="C10" s="30">
        <v>11.88</v>
      </c>
    </row>
    <row r="11" spans="2:3" x14ac:dyDescent="0.3">
      <c r="B11" s="57">
        <v>2003</v>
      </c>
      <c r="C11" s="30">
        <v>14.54</v>
      </c>
    </row>
    <row r="12" spans="2:3" x14ac:dyDescent="0.3">
      <c r="B12" s="57">
        <v>2008</v>
      </c>
      <c r="C12" s="30">
        <v>17.78</v>
      </c>
    </row>
    <row r="13" spans="2:3" x14ac:dyDescent="0.3">
      <c r="B13" s="57">
        <v>2013</v>
      </c>
      <c r="C13" s="30">
        <v>20.49</v>
      </c>
    </row>
    <row r="14" spans="2:3" x14ac:dyDescent="0.3">
      <c r="B14" s="57">
        <v>2014</v>
      </c>
      <c r="C14" s="30">
        <v>21.83</v>
      </c>
    </row>
    <row r="15" spans="2:3" x14ac:dyDescent="0.3">
      <c r="B15" s="57">
        <v>2019</v>
      </c>
      <c r="C15" s="30">
        <v>25.65</v>
      </c>
    </row>
    <row r="16" spans="2:3" x14ac:dyDescent="0.3">
      <c r="B16" s="58">
        <v>2021</v>
      </c>
      <c r="C16" s="38">
        <v>26.21</v>
      </c>
    </row>
    <row r="18" spans="2:4" x14ac:dyDescent="0.3">
      <c r="B18" s="39" t="s">
        <v>28</v>
      </c>
      <c r="C18" s="39" t="s">
        <v>29</v>
      </c>
      <c r="D18" s="43" t="s">
        <v>70</v>
      </c>
    </row>
    <row r="19" spans="2:4" x14ac:dyDescent="0.3">
      <c r="B19" s="40">
        <v>1968</v>
      </c>
      <c r="C19" s="7" t="s">
        <v>63</v>
      </c>
      <c r="D19" s="30">
        <v>30.6</v>
      </c>
    </row>
    <row r="20" spans="2:4" x14ac:dyDescent="0.3">
      <c r="B20" s="40">
        <v>1978</v>
      </c>
      <c r="C20" s="7" t="s">
        <v>63</v>
      </c>
      <c r="D20" s="30">
        <v>33.6</v>
      </c>
    </row>
    <row r="21" spans="2:4" x14ac:dyDescent="0.3">
      <c r="B21" s="40">
        <v>1988</v>
      </c>
      <c r="C21" s="7" t="s">
        <v>38</v>
      </c>
      <c r="D21" s="30">
        <v>38.4</v>
      </c>
    </row>
    <row r="22" spans="2:4" x14ac:dyDescent="0.3">
      <c r="B22" s="40">
        <v>1998</v>
      </c>
      <c r="C22" s="7" t="s">
        <v>38</v>
      </c>
      <c r="D22" s="30">
        <v>42.7</v>
      </c>
    </row>
    <row r="23" spans="2:4" x14ac:dyDescent="0.3">
      <c r="B23" s="40">
        <v>2003</v>
      </c>
      <c r="C23" s="7" t="s">
        <v>62</v>
      </c>
      <c r="D23" s="30">
        <v>48.75</v>
      </c>
    </row>
    <row r="24" spans="2:4" x14ac:dyDescent="0.3">
      <c r="B24" s="40">
        <v>2008</v>
      </c>
      <c r="C24" s="7" t="s">
        <v>62</v>
      </c>
      <c r="D24" s="30">
        <v>56.25</v>
      </c>
    </row>
    <row r="25" spans="2:4" x14ac:dyDescent="0.3">
      <c r="B25" s="40">
        <v>2013</v>
      </c>
      <c r="C25" s="7" t="s">
        <v>62</v>
      </c>
      <c r="D25" s="30">
        <v>63.75</v>
      </c>
    </row>
    <row r="26" spans="2:4" x14ac:dyDescent="0.3">
      <c r="B26" s="40">
        <v>2014</v>
      </c>
      <c r="C26" s="7" t="s">
        <v>62</v>
      </c>
      <c r="D26" s="30">
        <v>63.75</v>
      </c>
    </row>
    <row r="27" spans="2:4" x14ac:dyDescent="0.3">
      <c r="B27" s="40">
        <v>2019</v>
      </c>
      <c r="C27" s="7" t="s">
        <v>62</v>
      </c>
      <c r="D27" s="30">
        <v>61.25</v>
      </c>
    </row>
    <row r="28" spans="2:4" x14ac:dyDescent="0.3">
      <c r="B28" s="41">
        <v>2021</v>
      </c>
      <c r="C28" s="8" t="s">
        <v>62</v>
      </c>
      <c r="D28" s="38">
        <v>61.25</v>
      </c>
    </row>
    <row r="30" spans="2:4" x14ac:dyDescent="0.3">
      <c r="B30" s="39" t="s">
        <v>29</v>
      </c>
      <c r="C30" s="43" t="s">
        <v>70</v>
      </c>
    </row>
    <row r="31" spans="2:4" x14ac:dyDescent="0.3">
      <c r="B31" s="60" t="s">
        <v>68</v>
      </c>
      <c r="C31" s="56">
        <v>36.619999999999997</v>
      </c>
    </row>
    <row r="32" spans="2:4" x14ac:dyDescent="0.3">
      <c r="B32" s="40" t="s">
        <v>42</v>
      </c>
      <c r="C32" s="30">
        <v>36.86</v>
      </c>
    </row>
    <row r="33" spans="2:3" x14ac:dyDescent="0.3">
      <c r="B33" s="40" t="s">
        <v>67</v>
      </c>
      <c r="C33" s="30">
        <v>36.99</v>
      </c>
    </row>
    <row r="34" spans="2:3" x14ac:dyDescent="0.3">
      <c r="B34" s="40" t="s">
        <v>66</v>
      </c>
      <c r="C34" s="30">
        <v>37.35</v>
      </c>
    </row>
    <row r="35" spans="2:3" x14ac:dyDescent="0.3">
      <c r="B35" s="40" t="s">
        <v>65</v>
      </c>
      <c r="C35" s="30">
        <v>38.200000000000003</v>
      </c>
    </row>
    <row r="36" spans="2:3" x14ac:dyDescent="0.3">
      <c r="B36" s="40" t="s">
        <v>64</v>
      </c>
      <c r="C36" s="30">
        <v>39.130000000000003</v>
      </c>
    </row>
    <row r="37" spans="2:3" x14ac:dyDescent="0.3">
      <c r="B37" s="40" t="s">
        <v>40</v>
      </c>
      <c r="C37" s="30">
        <v>39.200000000000003</v>
      </c>
    </row>
    <row r="38" spans="2:3" x14ac:dyDescent="0.3">
      <c r="B38" s="40" t="s">
        <v>38</v>
      </c>
      <c r="C38" s="30">
        <v>41.3</v>
      </c>
    </row>
    <row r="39" spans="2:3" x14ac:dyDescent="0.3">
      <c r="B39" s="40" t="s">
        <v>24</v>
      </c>
      <c r="C39" s="30">
        <v>43.11</v>
      </c>
    </row>
    <row r="40" spans="2:3" x14ac:dyDescent="0.3">
      <c r="B40" s="41" t="s">
        <v>62</v>
      </c>
      <c r="C40" s="38">
        <v>50.78</v>
      </c>
    </row>
    <row r="42" spans="2:3" x14ac:dyDescent="0.3">
      <c r="B42" s="59" t="s">
        <v>49</v>
      </c>
      <c r="C42" s="43" t="s">
        <v>70</v>
      </c>
    </row>
    <row r="43" spans="2:3" x14ac:dyDescent="0.3">
      <c r="B43" s="57" t="s">
        <v>53</v>
      </c>
      <c r="C43" s="30">
        <v>13.21</v>
      </c>
    </row>
    <row r="44" spans="2:3" x14ac:dyDescent="0.3">
      <c r="B44" s="57" t="s">
        <v>51</v>
      </c>
      <c r="C44" s="30">
        <v>16.73</v>
      </c>
    </row>
    <row r="45" spans="2:3" x14ac:dyDescent="0.3">
      <c r="B45" s="57" t="s">
        <v>54</v>
      </c>
      <c r="C45" s="30">
        <v>17.7</v>
      </c>
    </row>
    <row r="46" spans="2:3" x14ac:dyDescent="0.3">
      <c r="B46" s="57" t="s">
        <v>55</v>
      </c>
      <c r="C46" s="30">
        <v>21.52</v>
      </c>
    </row>
    <row r="47" spans="2:3" x14ac:dyDescent="0.3">
      <c r="B47" s="57" t="s">
        <v>52</v>
      </c>
      <c r="C47" s="30">
        <v>22.19</v>
      </c>
    </row>
    <row r="48" spans="2:3" x14ac:dyDescent="0.3">
      <c r="B48" s="58" t="s">
        <v>50</v>
      </c>
      <c r="C48" s="38">
        <v>23.79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CD2-7F64-416E-AB3C-40A7147D07B3}">
  <dimension ref="B2:E9"/>
  <sheetViews>
    <sheetView tabSelected="1" workbookViewId="0">
      <selection activeCell="P13" sqref="P13"/>
    </sheetView>
  </sheetViews>
  <sheetFormatPr defaultRowHeight="14.4" x14ac:dyDescent="0.3"/>
  <cols>
    <col min="2" max="3" width="10.77734375" bestFit="1" customWidth="1"/>
    <col min="4" max="4" width="18.44140625" bestFit="1" customWidth="1"/>
  </cols>
  <sheetData>
    <row r="2" spans="2:5" x14ac:dyDescent="0.3">
      <c r="B2" s="39" t="s">
        <v>29</v>
      </c>
      <c r="C2" s="42"/>
      <c r="D2" s="42" t="s">
        <v>76</v>
      </c>
      <c r="E2" s="43"/>
    </row>
    <row r="3" spans="2:5" x14ac:dyDescent="0.3">
      <c r="B3" s="40" t="s">
        <v>38</v>
      </c>
      <c r="C3" s="61">
        <v>2014</v>
      </c>
      <c r="D3" s="61">
        <v>2019</v>
      </c>
      <c r="E3" s="30">
        <v>2021</v>
      </c>
    </row>
    <row r="4" spans="2:5" x14ac:dyDescent="0.3">
      <c r="B4" s="40" t="s">
        <v>26</v>
      </c>
      <c r="C4" s="61"/>
      <c r="D4" s="61">
        <v>2019</v>
      </c>
      <c r="E4" s="30">
        <v>2021</v>
      </c>
    </row>
    <row r="5" spans="2:5" x14ac:dyDescent="0.3">
      <c r="B5" s="40" t="s">
        <v>71</v>
      </c>
      <c r="C5" s="61"/>
      <c r="D5" s="61">
        <v>2019</v>
      </c>
      <c r="E5" s="30">
        <v>2021</v>
      </c>
    </row>
    <row r="6" spans="2:5" x14ac:dyDescent="0.3">
      <c r="B6" s="40" t="s">
        <v>72</v>
      </c>
      <c r="C6" s="61"/>
      <c r="D6" s="61">
        <v>2019</v>
      </c>
      <c r="E6" s="30">
        <v>2021</v>
      </c>
    </row>
    <row r="7" spans="2:5" x14ac:dyDescent="0.3">
      <c r="B7" s="40" t="s">
        <v>73</v>
      </c>
      <c r="C7" s="61"/>
      <c r="D7" s="61"/>
      <c r="E7" s="30">
        <v>2021</v>
      </c>
    </row>
    <row r="8" spans="2:5" x14ac:dyDescent="0.3">
      <c r="B8" s="40" t="s">
        <v>74</v>
      </c>
      <c r="C8" s="61"/>
      <c r="D8" s="61"/>
      <c r="E8" s="30">
        <v>2021</v>
      </c>
    </row>
    <row r="9" spans="2:5" x14ac:dyDescent="0.3">
      <c r="B9" s="41" t="s">
        <v>75</v>
      </c>
      <c r="C9" s="27"/>
      <c r="D9" s="27"/>
      <c r="E9" s="38">
        <v>2021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prove</vt:lpstr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2024-03-19T15:00:19Z</dcterms:modified>
</cp:coreProperties>
</file>