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
    </mc:Choice>
  </mc:AlternateContent>
  <xr:revisionPtr revIDLastSave="0" documentId="13_ncr:1_{EE4BB207-9AEE-A146-96DA-345DBF3CB6D2}" xr6:coauthVersionLast="45" xr6:coauthVersionMax="45" xr10:uidLastSave="{00000000-0000-0000-0000-000000000000}"/>
  <bookViews>
    <workbookView xWindow="28800" yWindow="5000" windowWidth="21880" windowHeight="16560" tabRatio="204" xr2:uid="{00000000-000D-0000-FFFF-FFFF00000000}"/>
  </bookViews>
  <sheets>
    <sheet name="IbdpZD"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84" i="1" l="1"/>
  <c r="M83" i="1"/>
  <c r="M70" i="1"/>
  <c r="M62" i="1"/>
  <c r="M59" i="1"/>
  <c r="M58" i="1"/>
  <c r="M57" i="1"/>
  <c r="M56" i="1"/>
  <c r="M48" i="1"/>
  <c r="M44" i="1"/>
  <c r="M43" i="1"/>
  <c r="M42" i="1"/>
  <c r="M41" i="1"/>
  <c r="M38" i="1"/>
  <c r="M34" i="1"/>
  <c r="M30" i="1"/>
  <c r="M29" i="1"/>
  <c r="M28" i="1"/>
  <c r="M26" i="1"/>
  <c r="M23" i="1"/>
  <c r="M18" i="1"/>
  <c r="M16" i="1"/>
  <c r="M12" i="1"/>
  <c r="M11" i="1"/>
  <c r="M9" i="1"/>
  <c r="M4" i="1"/>
  <c r="M3" i="1"/>
  <c r="M2" i="1"/>
</calcChain>
</file>

<file path=xl/sharedStrings.xml><?xml version="1.0" encoding="utf-8"?>
<sst xmlns="http://schemas.openxmlformats.org/spreadsheetml/2006/main" count="2976" uniqueCount="657">
  <si>
    <t>Your name and surname</t>
  </si>
  <si>
    <t>researcher</t>
  </si>
  <si>
    <t>professional</t>
  </si>
  <si>
    <t>public administrator worker</t>
  </si>
  <si>
    <t>student</t>
  </si>
  <si>
    <t>Other</t>
  </si>
  <si>
    <t>What is your task in public administration, and for what organisation you work?</t>
  </si>
  <si>
    <t>What (and where) do you study?</t>
  </si>
  <si>
    <t>I live (and work) in:</t>
  </si>
  <si>
    <t>What is your affiliation?</t>
  </si>
  <si>
    <t>What is your e-mail address?</t>
  </si>
  <si>
    <t>Other contacts?</t>
  </si>
  <si>
    <t>Add your picture, or your logo</t>
  </si>
  <si>
    <t>architectural design</t>
  </si>
  <si>
    <t>structural design</t>
  </si>
  <si>
    <t>BIM</t>
  </si>
  <si>
    <t>GIS</t>
  </si>
  <si>
    <t>geoinformation</t>
  </si>
  <si>
    <t>building analysis</t>
  </si>
  <si>
    <t>city analysis</t>
  </si>
  <si>
    <t>Could you have any conflicts of interests?</t>
  </si>
  <si>
    <t>Why?</t>
  </si>
  <si>
    <t>Software/ procedure Name and details (vendors, version)</t>
  </si>
  <si>
    <t>Task 1 - Support for IFC</t>
  </si>
  <si>
    <t>Task 2 - IFC georeferencing</t>
  </si>
  <si>
    <t>Task 3 - Support for CityGML</t>
  </si>
  <si>
    <t>Task 4 - Conversion procedures between IFC and CityGML and CityGML to IFC</t>
  </si>
  <si>
    <t>I will deliver my complete results approximately:</t>
  </si>
  <si>
    <t>I agree that my name, affiliation, nationality and photo/logo can be added in the benchmark website, in the section listing people registered to participate. My details will not be linked with the software package I propose to test.</t>
  </si>
  <si>
    <t>I agree that my e-mail can be added to the newsletter list of this project in order to be informed about the project progress and the connected activities.</t>
  </si>
  <si>
    <t>Do you need the IFC data for performing the Task you chose?</t>
  </si>
  <si>
    <t>I am aware that Myran.ifc, UpTown.ifc and Savigliano.ifc are not open data, therefore, I will use them only within this project and keep them confidential, otherwise.</t>
  </si>
  <si>
    <t>Start Date (UTC)</t>
  </si>
  <si>
    <t>Submit Date (UTC)</t>
  </si>
  <si>
    <t>Network ID</t>
  </si>
  <si>
    <t>Sean Morrish</t>
  </si>
  <si>
    <t/>
  </si>
  <si>
    <t>USA</t>
  </si>
  <si>
    <t>ESRI, UCD, NYU</t>
  </si>
  <si>
    <t>wmorrish@esri.com</t>
  </si>
  <si>
    <t>dd</t>
  </si>
  <si>
    <t>Yes</t>
  </si>
  <si>
    <t>3D Product Engineer</t>
  </si>
  <si>
    <t>ArcGIS Pro, Autodesk Revit, Safe FME</t>
  </si>
  <si>
    <t>by the 31/10/2019</t>
  </si>
  <si>
    <t>1</t>
  </si>
  <si>
    <t>2019-10-31 14:52:50</t>
  </si>
  <si>
    <t>2019-10-31 20:06:52</t>
  </si>
  <si>
    <t>a6d1943e40</t>
  </si>
  <si>
    <t>Anne-Lise Poplavsky</t>
  </si>
  <si>
    <t>Belgium</t>
  </si>
  <si>
    <t>anne-lise.poplavsky@1spatial.com</t>
  </si>
  <si>
    <t>seb.lessware@1spatial.com</t>
  </si>
  <si>
    <t>1Spatial company</t>
  </si>
  <si>
    <t>1Spatial Elyx 3D 2.1</t>
  </si>
  <si>
    <t>in two weeks</t>
  </si>
  <si>
    <t>0</t>
  </si>
  <si>
    <t>2019-10-31 10:47:48</t>
  </si>
  <si>
    <t>2019-10-31 10:59:03</t>
  </si>
  <si>
    <t>be7e0017a0</t>
  </si>
  <si>
    <t>Bruno Scott</t>
  </si>
  <si>
    <t>France</t>
  </si>
  <si>
    <t>1Spatial</t>
  </si>
  <si>
    <t>bscott@geomap-imagis.com</t>
  </si>
  <si>
    <t>We are the owner of the softwares that we bench</t>
  </si>
  <si>
    <t>1Spatial : Realworl 4D  task 1,2,3</t>
  </si>
  <si>
    <t>2019-10-31 09:56:14</t>
  </si>
  <si>
    <t>2019-10-31 10:01:44</t>
  </si>
  <si>
    <t>b7a4198fa8</t>
  </si>
  <si>
    <t>Estelle DE SIMONE</t>
  </si>
  <si>
    <t>FRANCE</t>
  </si>
  <si>
    <t>CSTB</t>
  </si>
  <si>
    <t>estelle.desimone@cstb.fr</t>
  </si>
  <si>
    <t>Elisa.ROLLAND@cstb.fr</t>
  </si>
  <si>
    <t>No</t>
  </si>
  <si>
    <t>eveBIM 2.10.0.300</t>
  </si>
  <si>
    <t>2019-10-30 13:53:57</t>
  </si>
  <si>
    <t>2019-10-30 13:58:46</t>
  </si>
  <si>
    <t>aa63899643</t>
  </si>
  <si>
    <t>Jordi van Liempt</t>
  </si>
  <si>
    <t>MSc Geomatics, TU Delft</t>
  </si>
  <si>
    <t>The Netherlands</t>
  </si>
  <si>
    <t>TU Delft</t>
  </si>
  <si>
    <t>j.n.h.vanliempt@student.tudelft.nl</t>
  </si>
  <si>
    <t>ACCA Edificius 12, Bentley Allplan 2020, AutoCAD Architecture 2020, Simplebim 8, and more</t>
  </si>
  <si>
    <t>two weeks - one month</t>
  </si>
  <si>
    <t>2019-10-23 17:01:20</t>
  </si>
  <si>
    <t>2019-10-23 17:10:22</t>
  </si>
  <si>
    <t>241b13f670</t>
  </si>
  <si>
    <t>Tim Kaiser</t>
  </si>
  <si>
    <t>Germany</t>
  </si>
  <si>
    <t>Dresden University of Applied Sciences</t>
  </si>
  <si>
    <t>tim.kaiser@htw-dresden.de</t>
  </si>
  <si>
    <t>Revit 2018</t>
  </si>
  <si>
    <t>2019-10-17 07:58:29</t>
  </si>
  <si>
    <t>2019-10-17 08:14:09</t>
  </si>
  <si>
    <t>5ef26a7f2b</t>
  </si>
  <si>
    <t>Francesco Rossi</t>
  </si>
  <si>
    <t>Sapienza university of Rome</t>
  </si>
  <si>
    <t>Rome</t>
  </si>
  <si>
    <t>rossi.1492879@studenti.uniroma1.it</t>
  </si>
  <si>
    <t>Autodesk Revit 2017</t>
  </si>
  <si>
    <t>2019-10-13 15:18:43</t>
  </si>
  <si>
    <t>2019-10-13 15:24:12</t>
  </si>
  <si>
    <t>f84d81297f</t>
  </si>
  <si>
    <t>ahmed</t>
  </si>
  <si>
    <t>consulting</t>
  </si>
  <si>
    <t>ahmed@biminmotion.fr</t>
  </si>
  <si>
    <t>no</t>
  </si>
  <si>
    <t>Revit</t>
  </si>
  <si>
    <t>2019-10-10 14:49:41</t>
  </si>
  <si>
    <t>2019-10-10 14:53:40</t>
  </si>
  <si>
    <t>82ffedb7b5</t>
  </si>
  <si>
    <t>Ronali Premaratne</t>
  </si>
  <si>
    <t>MSc Civil Engineering in Politecnico di Milano</t>
  </si>
  <si>
    <t>Italy</t>
  </si>
  <si>
    <t>ronaliwp93@gmail.com</t>
  </si>
  <si>
    <t>2019-10-09 14:56:52</t>
  </si>
  <si>
    <t>2019-10-09 15:03:05</t>
  </si>
  <si>
    <t>e06286ffdb</t>
  </si>
  <si>
    <t>Cristina Leoni</t>
  </si>
  <si>
    <t>Sapienza University of Rome</t>
  </si>
  <si>
    <t>cristina.leoni@uniroma1.it</t>
  </si>
  <si>
    <t>ing.cristinaleoni@hotmail.com</t>
  </si>
  <si>
    <t>ArcGis 10.7.1 version, ESRI CityEngine 10.7.1 version</t>
  </si>
  <si>
    <t>2019-10-07 10:57:33</t>
  </si>
  <si>
    <t>2019-10-07 11:12:00</t>
  </si>
  <si>
    <t>f47c72dc88</t>
  </si>
  <si>
    <t>Rick Klooster</t>
  </si>
  <si>
    <t>Future Insight</t>
  </si>
  <si>
    <t>rick@futureinsight.nl</t>
  </si>
  <si>
    <t>Claus Nagel, VirtualCitySystems</t>
  </si>
  <si>
    <t>We develop software and are involved in standard development</t>
  </si>
  <si>
    <t>Open Source BIM Server, VirtualCityCloud / Nederlandin3D, VirtualCityBIM</t>
  </si>
  <si>
    <t>2019-10-01 08:22:03</t>
  </si>
  <si>
    <t>2019-10-01 16:32:17</t>
  </si>
  <si>
    <t>b466fd1df3</t>
  </si>
  <si>
    <t>Jennifer Hanna</t>
  </si>
  <si>
    <t>Civil Engineering (Structures) - Politecnico Di Milano</t>
  </si>
  <si>
    <t>Milano- Italy</t>
  </si>
  <si>
    <t>hanna.jennifer1993@gmail.com</t>
  </si>
  <si>
    <t>hanna_jennifer@hotmail.com</t>
  </si>
  <si>
    <t>Revit 2019/ Autodesk  - ArcGIS Desktop 10.7.1/ ESRI</t>
  </si>
  <si>
    <t>2019-09-09 18:13:11</t>
  </si>
  <si>
    <t>2019-09-09 18:19:47</t>
  </si>
  <si>
    <t>35c1bd52f2</t>
  </si>
  <si>
    <t>Hijazi, Ihab</t>
  </si>
  <si>
    <t>Germany, Palestine</t>
  </si>
  <si>
    <t>Technical University of Munich, An-Najah National University</t>
  </si>
  <si>
    <t>ihab.hijazi@tum.de</t>
  </si>
  <si>
    <t>eehab@najah.edu</t>
  </si>
  <si>
    <t>BIMServer, 3DCityDB</t>
  </si>
  <si>
    <t>2019-08-07 06:54:30</t>
  </si>
  <si>
    <t>2019-08-07 06:57:47</t>
  </si>
  <si>
    <t>684ff0f7ea</t>
  </si>
  <si>
    <t>Artur Warchoł</t>
  </si>
  <si>
    <t>Poland</t>
  </si>
  <si>
    <t>State Higher School of Technology and Economics in Jarosław / ProGea 4D sp. z o.o.</t>
  </si>
  <si>
    <t>artur_warchol@o2.pl</t>
  </si>
  <si>
    <t>artur.warchol@progea4d.pl</t>
  </si>
  <si>
    <t>laser scanning</t>
  </si>
  <si>
    <t>Bentley MicroStation + TerraSolid, AECOsim, Revit</t>
  </si>
  <si>
    <t>2-4 months</t>
  </si>
  <si>
    <t>2019-07-21 19:30:44</t>
  </si>
  <si>
    <t>2019-07-21 20:01:53</t>
  </si>
  <si>
    <t>14a6887044</t>
  </si>
  <si>
    <t>LiDAR and 3D Modeling</t>
  </si>
  <si>
    <t>Employee of ESRI</t>
  </si>
  <si>
    <t>Safe FME, HALE, ESRI Data Interop, CityJSON, DDS-CAD, TEKLA, Revit, Microstation, Solibri, BIMServer,</t>
  </si>
  <si>
    <t>2019-07-16 13:14:41</t>
  </si>
  <si>
    <t>2019-07-16 13:29:26</t>
  </si>
  <si>
    <t>Dean Hintz</t>
  </si>
  <si>
    <t>Canada</t>
  </si>
  <si>
    <t>Safe Software</t>
  </si>
  <si>
    <t>dean.hintz@safe.com</t>
  </si>
  <si>
    <t>By virtue of working for Safe Software I tend to use and promote the use of FME. The main reason for the existence of FME is to promote data sharing and integration most often in mixed environments, and to give users more control over their data, so this bias is more of a perspective and is unlikely to come at the expense of users' or participants' interests. I also work closely with the OGC.</t>
  </si>
  <si>
    <t>FME</t>
  </si>
  <si>
    <t>1-2 months</t>
  </si>
  <si>
    <t>2019-07-10 18:27:07</t>
  </si>
  <si>
    <t>2019-07-10 18:38:59</t>
  </si>
  <si>
    <t>9fc91f8a97</t>
  </si>
  <si>
    <t>Patrick Janssen</t>
  </si>
  <si>
    <t>Singapore</t>
  </si>
  <si>
    <t>National University of Singapore</t>
  </si>
  <si>
    <t>patrick@janssen.name</t>
  </si>
  <si>
    <t>1) Houdini by Sidefx, 2) Mobius Modeller (inhouse)</t>
  </si>
  <si>
    <t>2019-07-10 08:21:55</t>
  </si>
  <si>
    <t>2019-07-10 08:30:37</t>
  </si>
  <si>
    <t>4124485ad0</t>
  </si>
  <si>
    <t>Jernej Tekavec</t>
  </si>
  <si>
    <t>Slovenia</t>
  </si>
  <si>
    <t>University of Ljubljana, Faculty of Civil and Geodetic Engineering</t>
  </si>
  <si>
    <t>jernej.tekavec@fgg.uni-lj.si</t>
  </si>
  <si>
    <t>FME Desktop 2018.1</t>
  </si>
  <si>
    <t>2019-07-09 12:11:31</t>
  </si>
  <si>
    <t>2019-07-09 12:21:36</t>
  </si>
  <si>
    <t>05b43119f7</t>
  </si>
  <si>
    <t>Miguel Azenha</t>
  </si>
  <si>
    <t>Portugal</t>
  </si>
  <si>
    <t>University of Minho</t>
  </si>
  <si>
    <t>miguel.azenha@civil.uminho.pt</t>
  </si>
  <si>
    <t>\+351 938404554</t>
  </si>
  <si>
    <t>Autodesk REVIT; Solibri (many others possible)</t>
  </si>
  <si>
    <t>2019-07-09 10:18:50</t>
  </si>
  <si>
    <t>2019-07-09 10:25:24</t>
  </si>
  <si>
    <t>fab3bc9b77</t>
  </si>
  <si>
    <t>Kate Noss</t>
  </si>
  <si>
    <t>United Kingdom</t>
  </si>
  <si>
    <t>Geospatial Stakeholder</t>
  </si>
  <si>
    <t>kate.noss@os.uk</t>
  </si>
  <si>
    <t>none</t>
  </si>
  <si>
    <t>QGIS 3.4</t>
  </si>
  <si>
    <t>2019-07-08 13:36:24</t>
  </si>
  <si>
    <t>2019-07-08 13:44:55</t>
  </si>
  <si>
    <t>7d7203ceb0</t>
  </si>
  <si>
    <t>Hendrik Görne</t>
  </si>
  <si>
    <t>Dresden, University of Applied Sciences (HTW)</t>
  </si>
  <si>
    <t>hendrik.goerne@htw-dresden.de</t>
  </si>
  <si>
    <t>Tool developer</t>
  </si>
  <si>
    <t>2019-07-03 12:44:10</t>
  </si>
  <si>
    <t>2019-07-03 12:52:51</t>
  </si>
  <si>
    <t>Krzysztof Bakuła</t>
  </si>
  <si>
    <t>Warsaw University of Technology</t>
  </si>
  <si>
    <t>krzysztof.bakula@pw.edu.pl</t>
  </si>
  <si>
    <t>ArcGIS, CityEngine, QGIS, Microstation, AutoCAD, Trimble SketchUP, Cloud Compare, Meshlab</t>
  </si>
  <si>
    <t>2019-06-28 23:44:00</t>
  </si>
  <si>
    <t>2019-06-28 23:52:38</t>
  </si>
  <si>
    <t>6da1262caa</t>
  </si>
  <si>
    <t>Helen Eriksson</t>
  </si>
  <si>
    <t>Sweden</t>
  </si>
  <si>
    <t>Lantmäteriet and Lund University</t>
  </si>
  <si>
    <t>helen.eriksson@nateko.lu.se</t>
  </si>
  <si>
    <t>FZKViewer, version 5.1 by Karlsruhe Institute for Technology; tridicon CityDiscoverer Light, version 15.10 by Hexagon AB; BIM Visison 2.20.3, by Datacomp Sp. z o.o.; Solibri Model Viewer 9.8.18 by Solibri, Inc.</t>
  </si>
  <si>
    <t>2019-06-28 11:25:58</t>
  </si>
  <si>
    <t>2019-06-28 12:07:55</t>
  </si>
  <si>
    <t>0f098a756b</t>
  </si>
  <si>
    <t>Elisa Rolland</t>
  </si>
  <si>
    <t>elisa.rolland@cstb.fr</t>
  </si>
  <si>
    <t>My company publishes eveBIM software</t>
  </si>
  <si>
    <t>eveBIM v2.8 (CSTB)</t>
  </si>
  <si>
    <t>2019-06-27 13:08:07</t>
  </si>
  <si>
    <t>2019-06-27 13:40:40</t>
  </si>
  <si>
    <t>6fd5c8ed80</t>
  </si>
  <si>
    <t>Candan Eylül Kilsedar</t>
  </si>
  <si>
    <t>I study GIS at Politecnico di Milano in Italy.</t>
  </si>
  <si>
    <t>I live and work in Milan in Italy.</t>
  </si>
  <si>
    <t>Politecnico di Milano</t>
  </si>
  <si>
    <t>candaneylul.kilsedar@polimi.it</t>
  </si>
  <si>
    <t>Prof. Maria Antonia Brovelli</t>
  </si>
  <si>
    <t>3DCityDB and CesiumJS for CityGML testing</t>
  </si>
  <si>
    <t>2019-06-21 12:16:55</t>
  </si>
  <si>
    <t>2019-06-21 12:35:35</t>
  </si>
  <si>
    <t>e3ec98dd1b</t>
  </si>
  <si>
    <t>Danny Hyam</t>
  </si>
  <si>
    <t>National Mapping Agency</t>
  </si>
  <si>
    <t>danny.hyam@os.uk</t>
  </si>
  <si>
    <t>QGIS 2.18.14</t>
  </si>
  <si>
    <t>2019-06-19 13:28:06</t>
  </si>
  <si>
    <t>2019-06-19 13:30:31</t>
  </si>
  <si>
    <t>5fd213e7e7</t>
  </si>
  <si>
    <t>Lorenzo Polia</t>
  </si>
  <si>
    <t>lorenzo.polia@libero.it</t>
  </si>
  <si>
    <t>Computational Design</t>
  </si>
  <si>
    <t>Autodesk Revit 2019</t>
  </si>
  <si>
    <t>2019-06-18 14:43:48</t>
  </si>
  <si>
    <t>2019-06-18 14:57:29</t>
  </si>
  <si>
    <t>4a449b4ad0</t>
  </si>
  <si>
    <t>Nannina Spanò</t>
  </si>
  <si>
    <t>italy</t>
  </si>
  <si>
    <t>politecnico di Torino</t>
  </si>
  <si>
    <t>antonia.spano@polito.it</t>
  </si>
  <si>
    <t>nannina.spano@gmail.com</t>
  </si>
  <si>
    <t>REVIT, post gresql, post gis,</t>
  </si>
  <si>
    <t>2019-06-12 21:50:44</t>
  </si>
  <si>
    <t>2019-06-12 22:00:05</t>
  </si>
  <si>
    <t>349dbdcec2</t>
  </si>
  <si>
    <t>Grégoire Maillet</t>
  </si>
  <si>
    <t>Developer</t>
  </si>
  <si>
    <t>IGN</t>
  </si>
  <si>
    <t>gregoire.maillet@ign.fr</t>
  </si>
  <si>
    <t>I'm involved in software development more or less related to this benchmark</t>
  </si>
  <si>
    <t>Bimserver v1.5.138 a free and open source solution (GNU Affero GPLv3) supported by the Netherlands Organisation for applied scientific research TNO and the Eindhoven University of Technology, 3DCityDB v4.2.0 a free and open source solution (Apache License V2) supported by the Chair of Geoinformatics, Technische Universität München, VirtualcitySYSTEMS GmbH and MOSS Computer Grafik Systeme GmbH, iTowns v2.11.1 an open source solution for web 3D Geospatial Data Visualization (CeCILL-B license) supported by IGN France</t>
  </si>
  <si>
    <t>2019-06-11 08:15:48</t>
  </si>
  <si>
    <t>2019-06-11 08:45:01</t>
  </si>
  <si>
    <t>96cc226e82</t>
  </si>
  <si>
    <t>Giorgio Agugiaro</t>
  </si>
  <si>
    <t>Netherlands</t>
  </si>
  <si>
    <t>g.agugiaro@tudelft.nl</t>
  </si>
  <si>
    <t>2019-06-07 11:45:18</t>
  </si>
  <si>
    <t>2019-06-07 11:46:40</t>
  </si>
  <si>
    <t>b13e9cf727</t>
  </si>
  <si>
    <t>Helga Tauscher</t>
  </si>
  <si>
    <t>helga.tauscher@htw-dresden.de</t>
  </si>
  <si>
    <t>Involved with opensource BIMserver development.</t>
  </si>
  <si>
    <t>2019-06-07 09:41:37</t>
  </si>
  <si>
    <t>2019-06-07 09:52:56</t>
  </si>
  <si>
    <t>Jantien Stoter</t>
  </si>
  <si>
    <t>netherlands</t>
  </si>
  <si>
    <t>Delft University of Technology &amp; Kadaster</t>
  </si>
  <si>
    <t>j.e.stoter@tudelft.nl</t>
  </si>
  <si>
    <t>2019-06-03 07:13:35</t>
  </si>
  <si>
    <t>2019-06-03 07:16:25</t>
  </si>
  <si>
    <t>efa5a12d88</t>
  </si>
  <si>
    <t>Xinyi Liu</t>
  </si>
  <si>
    <t>Photogrammetry and Remote Sensing, Wuhan University</t>
  </si>
  <si>
    <t>Wuhan, China</t>
  </si>
  <si>
    <t>Wuhan University</t>
  </si>
  <si>
    <t>liuxy0319@outlook.com</t>
  </si>
  <si>
    <t>2019-06-01 01:43:31</t>
  </si>
  <si>
    <t>2019-06-01 01:48:05</t>
  </si>
  <si>
    <t>2143c4abda</t>
  </si>
  <si>
    <t>Francesco Di Stefano</t>
  </si>
  <si>
    <t>Università Politecnica delle Marche - Ancona</t>
  </si>
  <si>
    <t>francy89disty@gmail.com</t>
  </si>
  <si>
    <t>f.distefano@pm.univpm.it</t>
  </si>
  <si>
    <t>2019-05-27 11:16:41</t>
  </si>
  <si>
    <t>2019-05-27 11:23:15</t>
  </si>
  <si>
    <t>fbb9ef81b6</t>
  </si>
  <si>
    <t>Francesca Noardo</t>
  </si>
  <si>
    <t>the Netherlands</t>
  </si>
  <si>
    <t>TU Delft (3D geoinformation group)</t>
  </si>
  <si>
    <t>f.noardo@tudelft.nl</t>
  </si>
  <si>
    <t>\-</t>
  </si>
  <si>
    <t>2019-05-23 07:11:38</t>
  </si>
  <si>
    <t>2019-05-23 07:16:23</t>
  </si>
  <si>
    <t>0ca0e4c332</t>
  </si>
  <si>
    <t>Stelios Vitalis</t>
  </si>
  <si>
    <t>s.vitalis@tudelft.nl</t>
  </si>
  <si>
    <t>software development</t>
  </si>
  <si>
    <t>2019-05-22 13:59:12</t>
  </si>
  <si>
    <t>2019-05-22 14:02:22</t>
  </si>
  <si>
    <t>538a10814d</t>
  </si>
  <si>
    <t>YEPENG YAO</t>
  </si>
  <si>
    <t>Geo-informatics</t>
  </si>
  <si>
    <t>Hong Kong</t>
  </si>
  <si>
    <t>\+852 66143276</t>
  </si>
  <si>
    <t>terry.yao@connect.polyu.hk</t>
  </si>
  <si>
    <t>ypyao1993@gmail.com</t>
  </si>
  <si>
    <t>2019-05-22 03:11:31</t>
  </si>
  <si>
    <t>2019-05-22 03:16:10</t>
  </si>
  <si>
    <t>eb207e4d8e</t>
  </si>
  <si>
    <t>Lars Harrie</t>
  </si>
  <si>
    <t>Lund University</t>
  </si>
  <si>
    <t>lars.harrie@nateko.lu.se</t>
  </si>
  <si>
    <t>hi</t>
  </si>
  <si>
    <t>2019-05-16 06:19:11</t>
  </si>
  <si>
    <t>2019-05-16 06:21:46</t>
  </si>
  <si>
    <t>02869254ad</t>
  </si>
  <si>
    <t>Sotiris</t>
  </si>
  <si>
    <t>Greece</t>
  </si>
  <si>
    <t>slogothet@auth.gr</t>
  </si>
  <si>
    <t>2019-05-12 19:52:21</t>
  </si>
  <si>
    <t>2019-05-12 19:59:41</t>
  </si>
  <si>
    <t>388228daa0</t>
  </si>
  <si>
    <t>Abidoye Ayodeji Iyanu</t>
  </si>
  <si>
    <t>Surveying, GIS and Remote Sensing</t>
  </si>
  <si>
    <t>Nigeria</t>
  </si>
  <si>
    <t>Obafemi Awolowo University Ife</t>
  </si>
  <si>
    <t>amazinggracemiracle@gmail.com</t>
  </si>
  <si>
    <t>\+2349060130485</t>
  </si>
  <si>
    <t>2019-05-11 17:33:48</t>
  </si>
  <si>
    <t>2019-05-11 17:40:38</t>
  </si>
  <si>
    <t>99751f2509</t>
  </si>
  <si>
    <t>Harshit</t>
  </si>
  <si>
    <t>Indian Institute of Technology Roorkee, India</t>
  </si>
  <si>
    <t>India</t>
  </si>
  <si>
    <t>PhD Research Scholar at IIT Roorkee</t>
  </si>
  <si>
    <t>harshit@ce.iitr.ac.in</t>
  </si>
  <si>
    <t>2019-05-07 18:42:30</t>
  </si>
  <si>
    <t>2019-05-07 18:50:02</t>
  </si>
  <si>
    <t>88e25945b2</t>
  </si>
  <si>
    <t>Carlo Iapige De Gaetani</t>
  </si>
  <si>
    <t>Politecnico di Milano - Department of Civil and Environmental Engineering</t>
  </si>
  <si>
    <t>carloiapige.degaetani@polimi.it</t>
  </si>
  <si>
    <t>2019-05-06 13:29:12</t>
  </si>
  <si>
    <t>2019-05-06 13:33:58</t>
  </si>
  <si>
    <t>Sebastjan Meža</t>
  </si>
  <si>
    <t>SLovenia</t>
  </si>
  <si>
    <t>Geodetic institute of Slovenia</t>
  </si>
  <si>
    <t>sebastjan.meza@gis.si</t>
  </si>
  <si>
    <t>sebastjan.meza@gmail.com</t>
  </si>
  <si>
    <t>2019-05-06 05:59:13</t>
  </si>
  <si>
    <t>2019-05-06 06:04:49</t>
  </si>
  <si>
    <t>2a2c514046</t>
  </si>
  <si>
    <t>IMUWAHEN PRISCILLA AIGBEDION</t>
  </si>
  <si>
    <t>NIGERIA</t>
  </si>
  <si>
    <t>FEDERAL SCHOOL OF SURVEYING AND GEOINFORMATICS</t>
  </si>
  <si>
    <t>uwa.priscilla@gmail.com</t>
  </si>
  <si>
    <t>2019-05-03 13:51:36</t>
  </si>
  <si>
    <t>2019-05-03 13:56:11</t>
  </si>
  <si>
    <t>33282698cd</t>
  </si>
  <si>
    <t>Leire Leoz</t>
  </si>
  <si>
    <t>Spain</t>
  </si>
  <si>
    <t>Tracasa</t>
  </si>
  <si>
    <t>lleoz@tracasa.es</t>
  </si>
  <si>
    <t>2019-05-03 06:56:42</t>
  </si>
  <si>
    <t>2019-05-03 07:41:08</t>
  </si>
  <si>
    <t>adeb19ecef</t>
  </si>
  <si>
    <t>Mohammed Jawaluddeen Sani</t>
  </si>
  <si>
    <t>PhD 3D GIS @Universiti Teknologi Malaysia (UTM)</t>
  </si>
  <si>
    <t>Academy</t>
  </si>
  <si>
    <t>mjsani71@gmail.com</t>
  </si>
  <si>
    <t>mjsani@graduate.utm.my</t>
  </si>
  <si>
    <t>2019-05-02 03:47:47</t>
  </si>
  <si>
    <t>2019-05-02 04:07:40</t>
  </si>
  <si>
    <t>a4c28d74df</t>
  </si>
  <si>
    <t>Kelechi I. Nwosu</t>
  </si>
  <si>
    <t>University of Nigeria</t>
  </si>
  <si>
    <t>kelechi.nwosu@unn.edu.ng</t>
  </si>
  <si>
    <t>Department of Geoinformatics and Surveying, UNEC, Enugu</t>
  </si>
  <si>
    <t>2019-04-30 18:41:05</t>
  </si>
  <si>
    <t>2019-04-30 18:51:06</t>
  </si>
  <si>
    <t>574ef7303f</t>
  </si>
  <si>
    <t>Iñaki Prieto</t>
  </si>
  <si>
    <t>Tecnalia</t>
  </si>
  <si>
    <t>inaki.prieto@tecnalia.com</t>
  </si>
  <si>
    <t>2019-04-30 09:35:19</t>
  </si>
  <si>
    <t>2019-04-30 09:38:22</t>
  </si>
  <si>
    <t>6b111c3c8c</t>
  </si>
  <si>
    <t>Jose Luis Izkara</t>
  </si>
  <si>
    <t>TECNALIA</t>
  </si>
  <si>
    <t>joseluis.izkara@tecnalia.com</t>
  </si>
  <si>
    <t>2019-04-30 09:08:51</t>
  </si>
  <si>
    <t>2019-04-30 09:25:21</t>
  </si>
  <si>
    <t>72a79844ef</t>
  </si>
  <si>
    <t>carlos carpegu</t>
  </si>
  <si>
    <t>University of Salamanca</t>
  </si>
  <si>
    <t>carpegu@usal.es</t>
  </si>
  <si>
    <t>2019-04-29 14:35:27</t>
  </si>
  <si>
    <t>2019-04-29 14:39:28</t>
  </si>
  <si>
    <t>00ee88a3ec</t>
  </si>
  <si>
    <t>Cemal Özgür KIVILCIM</t>
  </si>
  <si>
    <t>Istanbul Technical University, Institute of Science and Technology Geomatics Engineering PhD Program</t>
  </si>
  <si>
    <t>Turkey</t>
  </si>
  <si>
    <t>PhD Candidate</t>
  </si>
  <si>
    <t>kivilcim@itu.edu.tr</t>
  </si>
  <si>
    <t>2019-04-29 10:43:45</t>
  </si>
  <si>
    <t>2019-04-29 10:51:45</t>
  </si>
  <si>
    <t>c2b523cdca</t>
  </si>
  <si>
    <t>Vasja Bric</t>
  </si>
  <si>
    <t>Head of photogrammetry</t>
  </si>
  <si>
    <t>vasja.bric@gis.si</t>
  </si>
  <si>
    <t>2019-04-29 07:35:06</t>
  </si>
  <si>
    <t>2019-04-29 07:50:02</t>
  </si>
  <si>
    <t>0aedbe93e2</t>
  </si>
  <si>
    <t>Qianbing Zhang</t>
  </si>
  <si>
    <t>Australia</t>
  </si>
  <si>
    <t>Monash University</t>
  </si>
  <si>
    <t>qianbing.zhang@monash.edu</t>
  </si>
  <si>
    <t>2019-04-28 04:12:52</t>
  </si>
  <si>
    <t>2019-04-28 04:15:44</t>
  </si>
  <si>
    <t>f541d3e8e4</t>
  </si>
  <si>
    <t>Behnam Atazadeh</t>
  </si>
  <si>
    <t>Research Fellow, University of Melbourne</t>
  </si>
  <si>
    <t>behnam.atazadeh@unimelb.edu.au</t>
  </si>
  <si>
    <t>B.atazadeh@gmail.com</t>
  </si>
  <si>
    <t>3D cadastre</t>
  </si>
  <si>
    <t>2019-04-26 15:28:43</t>
  </si>
  <si>
    <t>2019-04-26 15:37:33</t>
  </si>
  <si>
    <t>6021bf3881</t>
  </si>
  <si>
    <t>Philipp Willkomm</t>
  </si>
  <si>
    <t>M.O.S.S. Computer Grafik Systeme GmbH</t>
  </si>
  <si>
    <t>pwillkomm@moss.de</t>
  </si>
  <si>
    <t>2019-04-26 12:19:38</t>
  </si>
  <si>
    <t>2019-04-26 12:34:36</t>
  </si>
  <si>
    <t>e20519e478</t>
  </si>
  <si>
    <t>Rob vanderKnaap</t>
  </si>
  <si>
    <t>Developing BIM-IFC Software</t>
  </si>
  <si>
    <t>knaap287@gis-solutions.nl</t>
  </si>
  <si>
    <t>knaap287@gmail.com</t>
  </si>
  <si>
    <t>2019-04-10 11:41:02</t>
  </si>
  <si>
    <t>2019-04-10 11:52:16</t>
  </si>
  <si>
    <t>c1232a0f00</t>
  </si>
  <si>
    <t>Mojgan Jadidi</t>
  </si>
  <si>
    <t>Assistant Professor-Teaching</t>
  </si>
  <si>
    <t>mjadidi@yorku.ca</t>
  </si>
  <si>
    <t>2019-04-08 17:16:48</t>
  </si>
  <si>
    <t>2019-04-08 17:21:18</t>
  </si>
  <si>
    <t>661b9ae3e1</t>
  </si>
  <si>
    <t>Vinicius Cruvinel Rego</t>
  </si>
  <si>
    <t>Brazil</t>
  </si>
  <si>
    <t>None</t>
  </si>
  <si>
    <t>vcruvinelr@gmail.com</t>
  </si>
  <si>
    <t>2019-04-07 22:30:07</t>
  </si>
  <si>
    <t>2019-04-07 22:33:05</t>
  </si>
  <si>
    <t>28ee3ae18a</t>
  </si>
  <si>
    <t>Nichersu Alexandru</t>
  </si>
  <si>
    <t>EIFER</t>
  </si>
  <si>
    <t>nichersu@eifer.org</t>
  </si>
  <si>
    <t>alextulcea@gmail.com</t>
  </si>
  <si>
    <t>Spatial energy planning and modelling</t>
  </si>
  <si>
    <t>Open standard development (Energy ADE, Utility Network ADE)</t>
  </si>
  <si>
    <t>2019-04-05 10:28:56</t>
  </si>
  <si>
    <t>2019-04-05 10:31:52</t>
  </si>
  <si>
    <t>6bbb47ba1e</t>
  </si>
  <si>
    <t>Amer Jbeili</t>
  </si>
  <si>
    <t>Architecture (Académie LibanaAcadémieise des Beaux-Arts)</t>
  </si>
  <si>
    <t>Lebanon</t>
  </si>
  <si>
    <t>None?</t>
  </si>
  <si>
    <t>ajbeili@alba.edu.lb</t>
  </si>
  <si>
    <t>2019-04-04 21:56:56</t>
  </si>
  <si>
    <t>2019-04-04 22:02:07</t>
  </si>
  <si>
    <t>972f26051c</t>
  </si>
  <si>
    <t>Nebras Salheb</t>
  </si>
  <si>
    <t>MSc Geomatics - TU Delft</t>
  </si>
  <si>
    <t>n.salheb@hotmail.com</t>
  </si>
  <si>
    <t>Mobile: +31 616418216</t>
  </si>
  <si>
    <t>2019-03-28 08:20:58</t>
  </si>
  <si>
    <t>2019-03-28 09:01:14</t>
  </si>
  <si>
    <t>a1f7c5e891</t>
  </si>
  <si>
    <t>Liyao Zhang, Mutian Deng</t>
  </si>
  <si>
    <t>TU Delft Geomatics</t>
  </si>
  <si>
    <t>L.Zhang-13@student.tudelft.nl</t>
  </si>
  <si>
    <t>2019-03-27 01:46:22</t>
  </si>
  <si>
    <t>2019-03-27 01:51:06</t>
  </si>
  <si>
    <t>573b348a68</t>
  </si>
  <si>
    <t>Konrad Jarocki</t>
  </si>
  <si>
    <t>GEO1008 TU DELFT GEOMATICS</t>
  </si>
  <si>
    <t>NETHERLAND</t>
  </si>
  <si>
    <t>TU DELFT</t>
  </si>
  <si>
    <t>konrad.jarocki@gmail.com</t>
  </si>
  <si>
    <t>2019-03-26 13:22:34</t>
  </si>
  <si>
    <t>2019-03-26 13:23:39</t>
  </si>
  <si>
    <t>908ae0aefd</t>
  </si>
  <si>
    <t>Konrad Jarocki, Mark Huisjes</t>
  </si>
  <si>
    <t>geo1008 student</t>
  </si>
  <si>
    <t>konradjarocki@gmail.com</t>
  </si>
  <si>
    <t>2019-03-26 08:36:09</t>
  </si>
  <si>
    <t>2019-03-26 08:38:10</t>
  </si>
  <si>
    <t>Jinglan Li</t>
  </si>
  <si>
    <t>GEO1008 Student</t>
  </si>
  <si>
    <t>Delft</t>
  </si>
  <si>
    <t>lijinglan950118@163.com</t>
  </si>
  <si>
    <t>2019-03-25 18:35:35</t>
  </si>
  <si>
    <t>2019-03-25 18:41:33</t>
  </si>
  <si>
    <t>f3f2aaa710</t>
  </si>
  <si>
    <t>Yifang Zhao</t>
  </si>
  <si>
    <t>Geomatics</t>
  </si>
  <si>
    <t>Y.Zhao-18@student.tudelft.nl</t>
  </si>
  <si>
    <t>2019-03-25 18:34:25</t>
  </si>
  <si>
    <t>2019-03-25 18:37:51</t>
  </si>
  <si>
    <t>2019-03-23 15:45:07</t>
  </si>
  <si>
    <t>2019-03-23 15:48:51</t>
  </si>
  <si>
    <t>f5e58b8d0a</t>
  </si>
  <si>
    <t>Liyao Zhang</t>
  </si>
  <si>
    <t>TUDelft</t>
  </si>
  <si>
    <t>0684152614</t>
  </si>
  <si>
    <t>2019-03-22 18:52:41</t>
  </si>
  <si>
    <t>2019-03-22 18:57:24</t>
  </si>
  <si>
    <t>cfaf214d59</t>
  </si>
  <si>
    <t>Maria Pla</t>
  </si>
  <si>
    <t>Production of topographic databases. Institut Cartogràfic i Geològic de Catalunya</t>
  </si>
  <si>
    <t>Head Databases Department</t>
  </si>
  <si>
    <t>maria.pla@icgc.cat</t>
  </si>
  <si>
    <t>2019-03-21 15:43:59</t>
  </si>
  <si>
    <t>2019-03-21 15:52:44</t>
  </si>
  <si>
    <t>9465ebd348</t>
  </si>
  <si>
    <t>Maria Moscholaki</t>
  </si>
  <si>
    <t>Tu Delft</t>
  </si>
  <si>
    <t>mamoscholaki@gmail.com</t>
  </si>
  <si>
    <t>2019-03-21 09:19:34</t>
  </si>
  <si>
    <t>2019-03-21 09:21:27</t>
  </si>
  <si>
    <t>5d7666a9e2</t>
  </si>
  <si>
    <t>Danny Marx</t>
  </si>
  <si>
    <t>Rotterdam Netherlands</t>
  </si>
  <si>
    <t>Geomatics student</t>
  </si>
  <si>
    <t>D.b.marx@student.tudelft.nl</t>
  </si>
  <si>
    <t>2019-03-21 08:22:03</t>
  </si>
  <si>
    <t>2019-03-21 08:27:10</t>
  </si>
  <si>
    <t>a0d185e0fe</t>
  </si>
  <si>
    <t>Christina Fratzeskou</t>
  </si>
  <si>
    <t>‘geo1008 student’</t>
  </si>
  <si>
    <t>C.FRATZESKOU@student.tudelft.nl</t>
  </si>
  <si>
    <t>w.t.dejongh@student.tudelft.nl</t>
  </si>
  <si>
    <t>2019-03-19 14:00:56</t>
  </si>
  <si>
    <t>2019-03-19 14:24:19</t>
  </si>
  <si>
    <t>4de7fbf1c7</t>
  </si>
  <si>
    <t>Pantelis Kaniouras</t>
  </si>
  <si>
    <t>Geomatics, TU Delft</t>
  </si>
  <si>
    <t>panteliskaniouras@gmail.com</t>
  </si>
  <si>
    <t>2019-03-19 14:06:25</t>
  </si>
  <si>
    <t>2019-03-19 14:11:32</t>
  </si>
  <si>
    <t>322bf5ec53</t>
  </si>
  <si>
    <t>Vasileios Alexandridis</t>
  </si>
  <si>
    <t>V.Alexandridis@student.tudelft.nl</t>
  </si>
  <si>
    <t>alexandridisvasileios@gmail.com</t>
  </si>
  <si>
    <t>2019-03-19 13:35:25</t>
  </si>
  <si>
    <t>2019-03-19 14:04:07</t>
  </si>
  <si>
    <t>57c9be46c7</t>
  </si>
  <si>
    <t>Felix Dahle</t>
  </si>
  <si>
    <t>geo1008</t>
  </si>
  <si>
    <t>F.Dahle@student.tudelft.nl</t>
  </si>
  <si>
    <t>felix.dahle@googlemail.com</t>
  </si>
  <si>
    <t>2019-03-19 13:46:32</t>
  </si>
  <si>
    <t>2019-03-19 13:53:43</t>
  </si>
  <si>
    <t>0441cbe32f</t>
  </si>
  <si>
    <t>Amber Mulder</t>
  </si>
  <si>
    <t>Geomatics, TUDelft, geo1008 student</t>
  </si>
  <si>
    <t>GEO1008 course for Geomatics</t>
  </si>
  <si>
    <t>amber.mulder@hotmail.nl</t>
  </si>
  <si>
    <t>2019-03-19 12:25:42</t>
  </si>
  <si>
    <t>2019-03-19 13:20:54</t>
  </si>
  <si>
    <t>cfebcfc477</t>
  </si>
  <si>
    <t>Imke Lánský &amp; Celine Jansen</t>
  </si>
  <si>
    <t>GEO1008 Student (Geomatics TU Delft)</t>
  </si>
  <si>
    <t>Assignment GEO1008</t>
  </si>
  <si>
    <t>c.p.e.jansen@student.tudelft.nl</t>
  </si>
  <si>
    <t>i.lansky@student.tudelft.nl</t>
  </si>
  <si>
    <t>2019-03-19 13:10:57</t>
  </si>
  <si>
    <t>2019-03-19 13:19:06</t>
  </si>
  <si>
    <t>e65a726221</t>
  </si>
  <si>
    <t>Ville-Pekka Soini</t>
  </si>
  <si>
    <t>Geoinformatics, Lund University</t>
  </si>
  <si>
    <t>villepekka.soini@gmail.com</t>
  </si>
  <si>
    <t>2019-03-11 10:58:21</t>
  </si>
  <si>
    <t>2019-03-11 11:09:27</t>
  </si>
  <si>
    <t>32f351a46b</t>
  </si>
  <si>
    <t>Mohsen Kalantari</t>
  </si>
  <si>
    <t>The University of Melbourne</t>
  </si>
  <si>
    <t>mohsen.kalantari@unimelb.edu.au</t>
  </si>
  <si>
    <t>I am co-founder of BIM/GIS integration company</t>
  </si>
  <si>
    <t>2019-03-11 00:43:14</t>
  </si>
  <si>
    <t>2019-03-11 00:47:11</t>
  </si>
  <si>
    <t>0ec498e038</t>
  </si>
  <si>
    <t>Filip Biljecki</t>
  </si>
  <si>
    <t>filip@nus.edu.sg</t>
  </si>
  <si>
    <t>I don't think I have a CoI, but perhaps relevant to note: I am both a CO-I and participant in the project</t>
  </si>
  <si>
    <t>2019-03-10 06:34:59</t>
  </si>
  <si>
    <t>2019-03-10 06:36:49</t>
  </si>
  <si>
    <t>bfdf56fabf</t>
  </si>
  <si>
    <t>Diana Moraru</t>
  </si>
  <si>
    <t>Ordnance Survey</t>
  </si>
  <si>
    <t>diana.moraru@os.uk</t>
  </si>
  <si>
    <t>Working already with an international team developing standards and data model that look at integrating BIM and GIS.</t>
  </si>
  <si>
    <t>2019-03-08 12:08:21</t>
  </si>
  <si>
    <t>2019-03-08 12:42:52</t>
  </si>
  <si>
    <t>acda501f6d</t>
  </si>
  <si>
    <t>Dogus GULER</t>
  </si>
  <si>
    <t>3D Cadastre, Web-GIS, Smart City, Geomatics Engineering Department, Istanbul Technical University</t>
  </si>
  <si>
    <t>Research Assistant</t>
  </si>
  <si>
    <t>gulerdo@itu.edu.tr</t>
  </si>
  <si>
    <t>2019-03-08 07:06:03</t>
  </si>
  <si>
    <t>2019-03-08 07:15:04</t>
  </si>
  <si>
    <t>fbbe30b457</t>
  </si>
  <si>
    <t>Salman Khalili-Araghi</t>
  </si>
  <si>
    <t>University of Toronto</t>
  </si>
  <si>
    <t>salman.khalili@daniels.utoronto.ca</t>
  </si>
  <si>
    <t>Henko BIM Solutions Ltd.</t>
  </si>
  <si>
    <t>2019-03-07 17:06:14</t>
  </si>
  <si>
    <t>2019-03-07 17:14:47</t>
  </si>
  <si>
    <t>9952095b7d</t>
  </si>
  <si>
    <t>Rudi Stouffs</t>
  </si>
  <si>
    <t>stouffs@nus.edu.sg</t>
  </si>
  <si>
    <t>I have led a research project that developed a tool to convert IFC into CityGML</t>
  </si>
  <si>
    <t>2019-03-07 09:01:20</t>
  </si>
  <si>
    <t>2019-03-07 09:13:09</t>
  </si>
  <si>
    <t>ce9de35e4f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</si>
</sst>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Arial"/>
    </font>
    <font>
      <u/>
      <sz val="11"/>
      <color theme="10"/>
      <name val="Arial"/>
      <family val="2"/>
    </font>
    <font>
      <sz val="11"/>
      <color theme="1"/>
      <name val="Arial"/>
      <family val="2"/>
    </font>
    <font>
      <sz val="11"/>
      <name val="Arial"/>
      <family val="2"/>
    </font>
  </fonts>
  <fills count="8">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49" fontId="0" fillId="0" borderId="0" xfId="0" applyNumberFormat="1"/>
    <xf numFmtId="49" fontId="0" fillId="2" borderId="0" xfId="0" applyNumberFormat="1" applyFill="1"/>
    <xf numFmtId="49" fontId="0" fillId="3" borderId="0" xfId="0" applyNumberFormat="1" applyFill="1"/>
    <xf numFmtId="49" fontId="2" fillId="4" borderId="0" xfId="0" applyNumberFormat="1" applyFont="1" applyFill="1"/>
    <xf numFmtId="49" fontId="3" fillId="0" borderId="0" xfId="0" applyNumberFormat="1" applyFont="1"/>
    <xf numFmtId="49" fontId="1" fillId="0" borderId="0" xfId="1" applyNumberFormat="1"/>
    <xf numFmtId="49" fontId="3" fillId="4" borderId="0" xfId="0" applyNumberFormat="1" applyFont="1" applyFill="1"/>
    <xf numFmtId="49" fontId="0" fillId="4" borderId="0" xfId="0" applyNumberFormat="1" applyFill="1"/>
    <xf numFmtId="0" fontId="0" fillId="5" borderId="0" xfId="0" applyFill="1"/>
    <xf numFmtId="49" fontId="0" fillId="6" borderId="0" xfId="0" applyNumberFormat="1" applyFill="1"/>
    <xf numFmtId="49" fontId="0" fillId="7" borderId="0" xfId="0" applyNumberFormat="1" applyFill="1"/>
    <xf numFmtId="49" fontId="3" fillId="2"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iana.moraru@os.uk" TargetMode="External"/><Relationship Id="rId7" Type="http://schemas.openxmlformats.org/officeDocument/2006/relationships/hyperlink" Target="mailto:inaki.prieto@tecnalia.com" TargetMode="External"/><Relationship Id="rId2" Type="http://schemas.openxmlformats.org/officeDocument/2006/relationships/hyperlink" Target="mailto:salman.khalili@daniels.utoronto.ca" TargetMode="External"/><Relationship Id="rId1" Type="http://schemas.openxmlformats.org/officeDocument/2006/relationships/hyperlink" Target="mailto:stouffs@nus.edu.sg" TargetMode="External"/><Relationship Id="rId6" Type="http://schemas.openxmlformats.org/officeDocument/2006/relationships/hyperlink" Target="mailto:ajbeili@alba.edu.lb" TargetMode="External"/><Relationship Id="rId5" Type="http://schemas.openxmlformats.org/officeDocument/2006/relationships/hyperlink" Target="mailto:n.salheb@hotmail.com" TargetMode="External"/><Relationship Id="rId4" Type="http://schemas.openxmlformats.org/officeDocument/2006/relationships/hyperlink" Target="mailto:mohsen.kalantari@unimelb.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85"/>
  <sheetViews>
    <sheetView tabSelected="1" zoomScaleNormal="100" workbookViewId="0">
      <selection activeCell="A15" sqref="A15"/>
    </sheetView>
  </sheetViews>
  <sheetFormatPr baseColWidth="10" defaultColWidth="8.83203125" defaultRowHeight="14" x14ac:dyDescent="0.15"/>
  <cols>
    <col min="1" max="1" width="22.6640625" style="1" customWidth="1"/>
    <col min="2" max="10" width="8.1640625" style="1" hidden="1" customWidth="1"/>
    <col min="11" max="11" width="31.83203125" style="1" customWidth="1"/>
    <col min="12" max="12" width="16.6640625" style="1" customWidth="1"/>
    <col min="13" max="13" width="18.83203125" style="1" customWidth="1"/>
    <col min="14" max="14" width="14.1640625" style="1" customWidth="1"/>
    <col min="15" max="15" width="14" style="1" customWidth="1"/>
    <col min="16" max="16" width="7.6640625" style="1" customWidth="1"/>
    <col min="17" max="17" width="11.5" style="1" customWidth="1"/>
    <col min="18" max="18" width="10.33203125" style="1" customWidth="1"/>
    <col min="19" max="19" width="6.83203125" style="1" customWidth="1"/>
    <col min="20" max="20" width="12.5" style="1" customWidth="1"/>
    <col min="21" max="21" width="16.33203125" style="1" customWidth="1"/>
    <col min="22" max="22" width="8" style="1" customWidth="1"/>
    <col min="23" max="23" width="21.1640625" style="1" customWidth="1"/>
    <col min="24" max="28" width="9.5" style="1"/>
    <col min="29" max="36" width="0" style="1" hidden="1" customWidth="1"/>
  </cols>
  <sheetData>
    <row r="1" spans="1:36" s="9" customFormat="1" x14ac:dyDescent="0.1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5</v>
      </c>
      <c r="V1" s="9" t="s">
        <v>20</v>
      </c>
      <c r="W1" s="9" t="s">
        <v>21</v>
      </c>
      <c r="X1" s="9" t="s">
        <v>22</v>
      </c>
      <c r="Y1" s="9" t="s">
        <v>23</v>
      </c>
      <c r="Z1" s="9" t="s">
        <v>24</v>
      </c>
      <c r="AA1" s="9" t="s">
        <v>25</v>
      </c>
      <c r="AB1" s="9" t="s">
        <v>26</v>
      </c>
      <c r="AC1" s="9" t="s">
        <v>27</v>
      </c>
      <c r="AD1" s="9" t="s">
        <v>28</v>
      </c>
      <c r="AE1" s="9" t="s">
        <v>29</v>
      </c>
      <c r="AF1" s="9" t="s">
        <v>30</v>
      </c>
      <c r="AG1" s="9" t="s">
        <v>31</v>
      </c>
      <c r="AH1" s="9" t="s">
        <v>32</v>
      </c>
      <c r="AI1" s="9" t="s">
        <v>33</v>
      </c>
      <c r="AJ1" s="9" t="s">
        <v>34</v>
      </c>
    </row>
    <row r="2" spans="1:36" x14ac:dyDescent="0.15">
      <c r="A2" s="3" t="s">
        <v>35</v>
      </c>
      <c r="B2" s="1" t="s">
        <v>1</v>
      </c>
      <c r="C2" s="1" t="s">
        <v>2</v>
      </c>
      <c r="D2" s="1" t="s">
        <v>36</v>
      </c>
      <c r="E2" s="1" t="s">
        <v>36</v>
      </c>
      <c r="F2" s="1" t="s">
        <v>36</v>
      </c>
      <c r="G2" s="1" t="s">
        <v>36</v>
      </c>
      <c r="H2" s="1" t="s">
        <v>36</v>
      </c>
      <c r="I2" s="1" t="s">
        <v>37</v>
      </c>
      <c r="J2" s="1" t="s">
        <v>38</v>
      </c>
      <c r="K2" s="1" t="s">
        <v>39</v>
      </c>
      <c r="L2" s="1" t="s">
        <v>40</v>
      </c>
      <c r="M2" t="str">
        <f>HYPERLINK("https://api.typeform.com/responses/files/e9d9958c27ce07864a275feb6cb13d4bb669225fac8667e7451be4d61bcfa685/GEOBIM_Test_ArcGIS_Pro_Editing.jpg","https://api.typeform.com/responses/files/e9d9958c27ce07864a275feb6cb13d4bb669225fac8667e7451be4d61bcfa685/GEOBIM_Test_ArcGIS_Pro_Editing.jpg")</f>
        <v>https://api.typeform.com/responses/files/e9d9958c27ce07864a275feb6cb13d4bb669225fac8667e7451be4d61bcfa685/GEOBIM_Test_ArcGIS_Pro_Editing.jpg</v>
      </c>
      <c r="N2" s="1" t="s">
        <v>13</v>
      </c>
      <c r="O2" s="1" t="s">
        <v>14</v>
      </c>
      <c r="P2" s="1" t="s">
        <v>15</v>
      </c>
      <c r="Q2" s="1" t="s">
        <v>16</v>
      </c>
      <c r="R2" s="1" t="s">
        <v>17</v>
      </c>
      <c r="S2" s="1" t="s">
        <v>18</v>
      </c>
      <c r="T2" s="1" t="s">
        <v>19</v>
      </c>
      <c r="U2" s="1" t="s">
        <v>36</v>
      </c>
      <c r="V2" s="1" t="s">
        <v>41</v>
      </c>
      <c r="W2" s="1" t="s">
        <v>42</v>
      </c>
      <c r="X2" s="1" t="s">
        <v>43</v>
      </c>
      <c r="Y2" s="3" t="s">
        <v>23</v>
      </c>
      <c r="Z2" s="1" t="s">
        <v>24</v>
      </c>
      <c r="AA2" s="1" t="s">
        <v>25</v>
      </c>
      <c r="AB2" s="1" t="s">
        <v>26</v>
      </c>
      <c r="AC2" s="1" t="s">
        <v>44</v>
      </c>
      <c r="AD2" s="1" t="s">
        <v>45</v>
      </c>
      <c r="AE2" s="1" t="s">
        <v>45</v>
      </c>
      <c r="AF2" s="1" t="s">
        <v>41</v>
      </c>
      <c r="AG2" s="1" t="s">
        <v>45</v>
      </c>
      <c r="AH2" s="1" t="s">
        <v>46</v>
      </c>
      <c r="AI2" s="1" t="s">
        <v>47</v>
      </c>
      <c r="AJ2" s="1" t="s">
        <v>48</v>
      </c>
    </row>
    <row r="3" spans="1:36" x14ac:dyDescent="0.15">
      <c r="A3" s="2" t="s">
        <v>49</v>
      </c>
      <c r="B3" s="1" t="s">
        <v>36</v>
      </c>
      <c r="C3" s="1" t="s">
        <v>2</v>
      </c>
      <c r="D3" s="1" t="s">
        <v>36</v>
      </c>
      <c r="E3" s="1" t="s">
        <v>36</v>
      </c>
      <c r="F3" s="1" t="s">
        <v>36</v>
      </c>
      <c r="G3" s="1" t="s">
        <v>36</v>
      </c>
      <c r="H3" s="1" t="s">
        <v>36</v>
      </c>
      <c r="I3" s="1" t="s">
        <v>50</v>
      </c>
      <c r="J3" s="1" t="s">
        <v>36</v>
      </c>
      <c r="K3" s="1" t="s">
        <v>51</v>
      </c>
      <c r="L3" s="1" t="s">
        <v>52</v>
      </c>
      <c r="M3" t="str">
        <f>HYPERLINK("https://api.typeform.com/responses/files/8b20bd93c2cf67f753f8e9f58e35919f3ffe276ce0b11263379f351eac6d3647/1Spatial_Colour_RGB.png","https://api.typeform.com/responses/files/8b20bd93c2cf67f753f8e9f58e35919f3ffe276ce0b11263379f351eac6d3647/1Spatial_Colour_RGB.png")</f>
        <v>https://api.typeform.com/responses/files/8b20bd93c2cf67f753f8e9f58e35919f3ffe276ce0b11263379f351eac6d3647/1Spatial_Colour_RGB.png</v>
      </c>
      <c r="N3" s="1" t="s">
        <v>36</v>
      </c>
      <c r="O3" s="1" t="s">
        <v>36</v>
      </c>
      <c r="P3" s="1" t="s">
        <v>36</v>
      </c>
      <c r="Q3" s="1" t="s">
        <v>16</v>
      </c>
      <c r="R3" s="1" t="s">
        <v>36</v>
      </c>
      <c r="S3" s="1" t="s">
        <v>36</v>
      </c>
      <c r="T3" s="1" t="s">
        <v>36</v>
      </c>
      <c r="U3" s="1" t="s">
        <v>36</v>
      </c>
      <c r="V3" s="1" t="s">
        <v>41</v>
      </c>
      <c r="W3" s="1" t="s">
        <v>53</v>
      </c>
      <c r="X3" s="1" t="s">
        <v>54</v>
      </c>
      <c r="Y3" s="1" t="s">
        <v>36</v>
      </c>
      <c r="Z3" s="1" t="s">
        <v>36</v>
      </c>
      <c r="AA3" s="1" t="s">
        <v>25</v>
      </c>
      <c r="AB3" s="1" t="s">
        <v>36</v>
      </c>
      <c r="AC3" s="1" t="s">
        <v>55</v>
      </c>
      <c r="AD3" s="1" t="s">
        <v>56</v>
      </c>
      <c r="AE3" s="1" t="s">
        <v>56</v>
      </c>
      <c r="AF3" s="1" t="s">
        <v>41</v>
      </c>
      <c r="AG3" s="1" t="s">
        <v>45</v>
      </c>
      <c r="AH3" s="1" t="s">
        <v>57</v>
      </c>
      <c r="AI3" s="1" t="s">
        <v>58</v>
      </c>
      <c r="AJ3" s="1" t="s">
        <v>59</v>
      </c>
    </row>
    <row r="4" spans="1:36" x14ac:dyDescent="0.15">
      <c r="A4" s="3" t="s">
        <v>60</v>
      </c>
      <c r="B4" s="1" t="s">
        <v>36</v>
      </c>
      <c r="C4" s="1" t="s">
        <v>2</v>
      </c>
      <c r="D4" s="1" t="s">
        <v>36</v>
      </c>
      <c r="E4" s="1" t="s">
        <v>36</v>
      </c>
      <c r="F4" s="1" t="s">
        <v>36</v>
      </c>
      <c r="G4" s="1" t="s">
        <v>36</v>
      </c>
      <c r="H4" s="1" t="s">
        <v>36</v>
      </c>
      <c r="I4" s="1" t="s">
        <v>61</v>
      </c>
      <c r="J4" s="1" t="s">
        <v>62</v>
      </c>
      <c r="K4" s="1" t="s">
        <v>63</v>
      </c>
      <c r="L4" s="1" t="s">
        <v>36</v>
      </c>
      <c r="M4" t="str">
        <f>HYPERLINK("https://api.typeform.com/responses/files/962228e386c7532ab6108a8633f7b99d9c67d168f4a392b3556087d6e5ef88a3/1spatial.png","https://api.typeform.com/responses/files/962228e386c7532ab6108a8633f7b99d9c67d168f4a392b3556087d6e5ef88a3/1spatial.png")</f>
        <v>https://api.typeform.com/responses/files/962228e386c7532ab6108a8633f7b99d9c67d168f4a392b3556087d6e5ef88a3/1spatial.png</v>
      </c>
      <c r="N4" s="1" t="s">
        <v>36</v>
      </c>
      <c r="O4" s="1" t="s">
        <v>36</v>
      </c>
      <c r="P4" s="1" t="s">
        <v>15</v>
      </c>
      <c r="Q4" s="1" t="s">
        <v>16</v>
      </c>
      <c r="R4" s="1" t="s">
        <v>36</v>
      </c>
      <c r="S4" s="1" t="s">
        <v>36</v>
      </c>
      <c r="T4" s="1" t="s">
        <v>36</v>
      </c>
      <c r="U4" s="1" t="s">
        <v>36</v>
      </c>
      <c r="V4" s="1" t="s">
        <v>41</v>
      </c>
      <c r="W4" s="1" t="s">
        <v>64</v>
      </c>
      <c r="X4" s="1" t="s">
        <v>65</v>
      </c>
      <c r="Y4" s="1" t="s">
        <v>23</v>
      </c>
      <c r="Z4" s="1" t="s">
        <v>24</v>
      </c>
      <c r="AA4" s="1" t="s">
        <v>25</v>
      </c>
      <c r="AB4" s="1" t="s">
        <v>36</v>
      </c>
      <c r="AC4" s="1" t="s">
        <v>55</v>
      </c>
      <c r="AD4" s="1" t="s">
        <v>45</v>
      </c>
      <c r="AE4" s="1" t="s">
        <v>45</v>
      </c>
      <c r="AF4" s="1" t="s">
        <v>41</v>
      </c>
      <c r="AG4" s="1" t="s">
        <v>45</v>
      </c>
      <c r="AH4" s="1" t="s">
        <v>66</v>
      </c>
      <c r="AI4" s="1" t="s">
        <v>67</v>
      </c>
      <c r="AJ4" s="1" t="s">
        <v>68</v>
      </c>
    </row>
    <row r="5" spans="1:36" x14ac:dyDescent="0.15">
      <c r="A5" s="2" t="s">
        <v>69</v>
      </c>
      <c r="B5" s="1" t="s">
        <v>36</v>
      </c>
      <c r="C5" s="1" t="s">
        <v>2</v>
      </c>
      <c r="D5" s="1" t="s">
        <v>36</v>
      </c>
      <c r="E5" s="1" t="s">
        <v>36</v>
      </c>
      <c r="F5" s="1" t="s">
        <v>36</v>
      </c>
      <c r="G5" s="1" t="s">
        <v>36</v>
      </c>
      <c r="H5" s="1" t="s">
        <v>36</v>
      </c>
      <c r="I5" s="1" t="s">
        <v>70</v>
      </c>
      <c r="J5" s="1" t="s">
        <v>71</v>
      </c>
      <c r="K5" s="1" t="s">
        <v>72</v>
      </c>
      <c r="L5" s="1" t="s">
        <v>73</v>
      </c>
      <c r="M5"/>
      <c r="N5" s="1" t="s">
        <v>36</v>
      </c>
      <c r="O5" s="1" t="s">
        <v>36</v>
      </c>
      <c r="P5" s="1" t="s">
        <v>15</v>
      </c>
      <c r="Q5" s="1" t="s">
        <v>36</v>
      </c>
      <c r="R5" s="1" t="s">
        <v>36</v>
      </c>
      <c r="S5" s="1" t="s">
        <v>36</v>
      </c>
      <c r="T5" s="1" t="s">
        <v>36</v>
      </c>
      <c r="U5" s="1" t="s">
        <v>36</v>
      </c>
      <c r="V5" s="1" t="s">
        <v>74</v>
      </c>
      <c r="W5" s="1" t="s">
        <v>36</v>
      </c>
      <c r="X5" s="1" t="s">
        <v>75</v>
      </c>
      <c r="Y5" s="1" t="s">
        <v>36</v>
      </c>
      <c r="Z5" s="2" t="s">
        <v>24</v>
      </c>
      <c r="AA5" s="1" t="s">
        <v>36</v>
      </c>
      <c r="AB5" s="1" t="s">
        <v>36</v>
      </c>
      <c r="AC5" s="1" t="s">
        <v>44</v>
      </c>
      <c r="AD5" s="1" t="s">
        <v>45</v>
      </c>
      <c r="AE5" s="1" t="s">
        <v>56</v>
      </c>
      <c r="AF5" s="1" t="s">
        <v>41</v>
      </c>
      <c r="AG5" s="1" t="s">
        <v>45</v>
      </c>
      <c r="AH5" s="1" t="s">
        <v>76</v>
      </c>
      <c r="AI5" s="1" t="s">
        <v>77</v>
      </c>
      <c r="AJ5" s="1" t="s">
        <v>78</v>
      </c>
    </row>
    <row r="6" spans="1:36" x14ac:dyDescent="0.15">
      <c r="A6" s="2" t="s">
        <v>79</v>
      </c>
      <c r="B6" s="1" t="s">
        <v>36</v>
      </c>
      <c r="C6" s="1" t="s">
        <v>36</v>
      </c>
      <c r="D6" s="1" t="s">
        <v>36</v>
      </c>
      <c r="E6" s="1" t="s">
        <v>4</v>
      </c>
      <c r="F6" s="1" t="s">
        <v>36</v>
      </c>
      <c r="G6" s="1" t="s">
        <v>36</v>
      </c>
      <c r="H6" s="1" t="s">
        <v>80</v>
      </c>
      <c r="I6" s="1" t="s">
        <v>81</v>
      </c>
      <c r="J6" s="1" t="s">
        <v>82</v>
      </c>
      <c r="K6" s="1" t="s">
        <v>83</v>
      </c>
      <c r="L6" s="1" t="s">
        <v>36</v>
      </c>
      <c r="M6"/>
      <c r="N6" s="1" t="s">
        <v>36</v>
      </c>
      <c r="O6" s="1" t="s">
        <v>36</v>
      </c>
      <c r="P6" s="1" t="s">
        <v>36</v>
      </c>
      <c r="Q6" s="1" t="s">
        <v>16</v>
      </c>
      <c r="R6" s="1" t="s">
        <v>17</v>
      </c>
      <c r="S6" s="1" t="s">
        <v>36</v>
      </c>
      <c r="T6" s="1" t="s">
        <v>19</v>
      </c>
      <c r="U6" s="1" t="s">
        <v>36</v>
      </c>
      <c r="V6" s="1" t="s">
        <v>74</v>
      </c>
      <c r="W6" s="1" t="s">
        <v>36</v>
      </c>
      <c r="X6" s="1" t="s">
        <v>84</v>
      </c>
      <c r="Y6" s="1" t="s">
        <v>23</v>
      </c>
      <c r="Z6" s="1" t="s">
        <v>36</v>
      </c>
      <c r="AA6" s="1" t="s">
        <v>25</v>
      </c>
      <c r="AB6" s="1" t="s">
        <v>26</v>
      </c>
      <c r="AC6" s="1" t="s">
        <v>85</v>
      </c>
      <c r="AD6" s="1" t="s">
        <v>45</v>
      </c>
      <c r="AE6" s="1" t="s">
        <v>45</v>
      </c>
      <c r="AF6" s="1" t="s">
        <v>41</v>
      </c>
      <c r="AG6" s="1" t="s">
        <v>45</v>
      </c>
      <c r="AH6" s="1" t="s">
        <v>86</v>
      </c>
      <c r="AI6" s="1" t="s">
        <v>87</v>
      </c>
      <c r="AJ6" s="1" t="s">
        <v>88</v>
      </c>
    </row>
    <row r="7" spans="1:36" x14ac:dyDescent="0.15">
      <c r="A7" s="2" t="s">
        <v>89</v>
      </c>
      <c r="B7" s="1" t="s">
        <v>1</v>
      </c>
      <c r="C7" s="1" t="s">
        <v>36</v>
      </c>
      <c r="D7" s="1" t="s">
        <v>36</v>
      </c>
      <c r="E7" s="1" t="s">
        <v>36</v>
      </c>
      <c r="F7" s="1" t="s">
        <v>36</v>
      </c>
      <c r="G7" s="1" t="s">
        <v>36</v>
      </c>
      <c r="H7" s="1" t="s">
        <v>36</v>
      </c>
      <c r="I7" s="1" t="s">
        <v>90</v>
      </c>
      <c r="J7" s="1" t="s">
        <v>91</v>
      </c>
      <c r="K7" s="1" t="s">
        <v>92</v>
      </c>
      <c r="L7" s="1" t="s">
        <v>36</v>
      </c>
      <c r="M7"/>
      <c r="N7" s="1" t="s">
        <v>36</v>
      </c>
      <c r="O7" s="1" t="s">
        <v>36</v>
      </c>
      <c r="P7" s="1" t="s">
        <v>36</v>
      </c>
      <c r="Q7" s="1" t="s">
        <v>16</v>
      </c>
      <c r="R7" s="1" t="s">
        <v>17</v>
      </c>
      <c r="S7" s="1" t="s">
        <v>36</v>
      </c>
      <c r="T7" s="1" t="s">
        <v>19</v>
      </c>
      <c r="U7" s="1" t="s">
        <v>36</v>
      </c>
      <c r="V7" s="1" t="s">
        <v>74</v>
      </c>
      <c r="W7" s="1" t="s">
        <v>36</v>
      </c>
      <c r="X7" s="1" t="s">
        <v>93</v>
      </c>
      <c r="Y7" s="2" t="s">
        <v>23</v>
      </c>
      <c r="Z7" s="1" t="s">
        <v>24</v>
      </c>
      <c r="AA7" s="1" t="s">
        <v>36</v>
      </c>
      <c r="AB7" s="1" t="s">
        <v>36</v>
      </c>
      <c r="AC7" s="1" t="s">
        <v>55</v>
      </c>
      <c r="AD7" s="1" t="s">
        <v>45</v>
      </c>
      <c r="AE7" s="1" t="s">
        <v>45</v>
      </c>
      <c r="AF7" s="1" t="s">
        <v>41</v>
      </c>
      <c r="AG7" s="1" t="s">
        <v>45</v>
      </c>
      <c r="AH7" s="1" t="s">
        <v>94</v>
      </c>
      <c r="AI7" s="1" t="s">
        <v>95</v>
      </c>
      <c r="AJ7" s="1" t="s">
        <v>96</v>
      </c>
    </row>
    <row r="8" spans="1:36" x14ac:dyDescent="0.15">
      <c r="A8" s="8" t="s">
        <v>97</v>
      </c>
      <c r="B8" s="1" t="s">
        <v>36</v>
      </c>
      <c r="C8" s="1" t="s">
        <v>36</v>
      </c>
      <c r="D8" s="1" t="s">
        <v>36</v>
      </c>
      <c r="E8" s="1" t="s">
        <v>4</v>
      </c>
      <c r="F8" s="1" t="s">
        <v>36</v>
      </c>
      <c r="G8" s="1" t="s">
        <v>36</v>
      </c>
      <c r="H8" s="1" t="s">
        <v>98</v>
      </c>
      <c r="I8" s="1" t="s">
        <v>99</v>
      </c>
      <c r="J8" s="1" t="s">
        <v>36</v>
      </c>
      <c r="K8" s="1" t="s">
        <v>100</v>
      </c>
      <c r="L8" s="1" t="s">
        <v>36</v>
      </c>
      <c r="M8"/>
      <c r="N8" s="1" t="s">
        <v>36</v>
      </c>
      <c r="O8" s="1" t="s">
        <v>36</v>
      </c>
      <c r="P8" s="1" t="s">
        <v>15</v>
      </c>
      <c r="Q8" s="1" t="s">
        <v>16</v>
      </c>
      <c r="R8" s="1" t="s">
        <v>36</v>
      </c>
      <c r="S8" s="1" t="s">
        <v>36</v>
      </c>
      <c r="T8" s="1" t="s">
        <v>36</v>
      </c>
      <c r="U8" s="1" t="s">
        <v>36</v>
      </c>
      <c r="V8" s="1" t="s">
        <v>74</v>
      </c>
      <c r="W8" s="1" t="s">
        <v>36</v>
      </c>
      <c r="X8" s="1" t="s">
        <v>101</v>
      </c>
      <c r="Y8" s="1" t="s">
        <v>23</v>
      </c>
      <c r="Z8" s="1" t="s">
        <v>24</v>
      </c>
      <c r="AA8" s="1" t="s">
        <v>25</v>
      </c>
      <c r="AB8" s="1" t="s">
        <v>26</v>
      </c>
      <c r="AC8" s="1" t="s">
        <v>44</v>
      </c>
      <c r="AD8" s="1" t="s">
        <v>45</v>
      </c>
      <c r="AE8" s="1" t="s">
        <v>45</v>
      </c>
      <c r="AF8" s="1" t="s">
        <v>41</v>
      </c>
      <c r="AG8" s="1" t="s">
        <v>45</v>
      </c>
      <c r="AH8" s="1" t="s">
        <v>102</v>
      </c>
      <c r="AI8" s="1" t="s">
        <v>103</v>
      </c>
      <c r="AJ8" s="1" t="s">
        <v>104</v>
      </c>
    </row>
    <row r="9" spans="1:36" x14ac:dyDescent="0.15">
      <c r="A9" s="1" t="s">
        <v>105</v>
      </c>
      <c r="B9" s="1" t="s">
        <v>36</v>
      </c>
      <c r="C9" s="1" t="s">
        <v>2</v>
      </c>
      <c r="D9" s="1" t="s">
        <v>36</v>
      </c>
      <c r="E9" s="1" t="s">
        <v>36</v>
      </c>
      <c r="F9" s="1" t="s">
        <v>36</v>
      </c>
      <c r="G9" s="1" t="s">
        <v>36</v>
      </c>
      <c r="H9" s="1" t="s">
        <v>36</v>
      </c>
      <c r="I9" s="1" t="s">
        <v>61</v>
      </c>
      <c r="J9" s="1" t="s">
        <v>106</v>
      </c>
      <c r="K9" s="1" t="s">
        <v>107</v>
      </c>
      <c r="L9" s="1" t="s">
        <v>108</v>
      </c>
      <c r="M9" t="str">
        <f>HYPERLINK("https://api.typeform.com/responses/files/f21d25c1381940f9b72ec05ec8feff5b635f538750815754b30991cc0ca91a68/DSC02938.jpg","https://api.typeform.com/responses/files/f21d25c1381940f9b72ec05ec8feff5b635f538750815754b30991cc0ca91a68/DSC02938.jpg")</f>
        <v>https://api.typeform.com/responses/files/f21d25c1381940f9b72ec05ec8feff5b635f538750815754b30991cc0ca91a68/DSC02938.jpg</v>
      </c>
      <c r="N9" s="1" t="s">
        <v>36</v>
      </c>
      <c r="O9" s="1" t="s">
        <v>36</v>
      </c>
      <c r="P9" s="1" t="s">
        <v>15</v>
      </c>
      <c r="Q9" s="1" t="s">
        <v>36</v>
      </c>
      <c r="R9" s="1" t="s">
        <v>36</v>
      </c>
      <c r="S9" s="1" t="s">
        <v>18</v>
      </c>
      <c r="T9" s="1" t="s">
        <v>36</v>
      </c>
      <c r="U9" s="1" t="s">
        <v>36</v>
      </c>
      <c r="V9" s="1" t="s">
        <v>74</v>
      </c>
      <c r="W9" s="1" t="s">
        <v>36</v>
      </c>
      <c r="X9" s="1" t="s">
        <v>109</v>
      </c>
      <c r="Y9" s="1" t="s">
        <v>23</v>
      </c>
      <c r="Z9" s="1" t="s">
        <v>24</v>
      </c>
      <c r="AA9" s="1" t="s">
        <v>36</v>
      </c>
      <c r="AB9" s="1" t="s">
        <v>36</v>
      </c>
      <c r="AC9" s="1" t="s">
        <v>44</v>
      </c>
      <c r="AD9" s="1" t="s">
        <v>45</v>
      </c>
      <c r="AE9" s="1" t="s">
        <v>45</v>
      </c>
      <c r="AF9" s="1" t="s">
        <v>41</v>
      </c>
      <c r="AG9" s="1" t="s">
        <v>45</v>
      </c>
      <c r="AH9" s="1" t="s">
        <v>110</v>
      </c>
      <c r="AI9" s="1" t="s">
        <v>111</v>
      </c>
      <c r="AJ9" s="1" t="s">
        <v>112</v>
      </c>
    </row>
    <row r="10" spans="1:36" x14ac:dyDescent="0.15">
      <c r="A10" s="5" t="s">
        <v>113</v>
      </c>
      <c r="B10" s="1" t="s">
        <v>36</v>
      </c>
      <c r="C10" s="1" t="s">
        <v>36</v>
      </c>
      <c r="D10" s="1" t="s">
        <v>36</v>
      </c>
      <c r="E10" s="1" t="s">
        <v>4</v>
      </c>
      <c r="F10" s="1" t="s">
        <v>36</v>
      </c>
      <c r="G10" s="1" t="s">
        <v>36</v>
      </c>
      <c r="H10" s="1" t="s">
        <v>114</v>
      </c>
      <c r="I10" s="1" t="s">
        <v>115</v>
      </c>
      <c r="J10" s="1" t="s">
        <v>36</v>
      </c>
      <c r="K10" s="1" t="s">
        <v>116</v>
      </c>
      <c r="L10" s="1" t="s">
        <v>36</v>
      </c>
      <c r="M10"/>
      <c r="N10" s="1" t="s">
        <v>36</v>
      </c>
      <c r="O10" s="1" t="s">
        <v>36</v>
      </c>
      <c r="P10" s="1" t="s">
        <v>15</v>
      </c>
      <c r="Q10" s="1" t="s">
        <v>36</v>
      </c>
      <c r="R10" s="1" t="s">
        <v>36</v>
      </c>
      <c r="S10" s="1" t="s">
        <v>36</v>
      </c>
      <c r="T10" s="1" t="s">
        <v>36</v>
      </c>
      <c r="U10" s="1" t="s">
        <v>36</v>
      </c>
      <c r="V10" s="1" t="s">
        <v>74</v>
      </c>
      <c r="W10" s="1" t="s">
        <v>36</v>
      </c>
      <c r="X10" s="1" t="s">
        <v>109</v>
      </c>
      <c r="Y10" s="1" t="s">
        <v>36</v>
      </c>
      <c r="Z10" s="1" t="s">
        <v>24</v>
      </c>
      <c r="AA10" s="1" t="s">
        <v>36</v>
      </c>
      <c r="AB10" s="1" t="s">
        <v>36</v>
      </c>
      <c r="AC10" s="1" t="s">
        <v>44</v>
      </c>
      <c r="AD10" s="1" t="s">
        <v>45</v>
      </c>
      <c r="AE10" s="1" t="s">
        <v>45</v>
      </c>
      <c r="AF10" s="1" t="s">
        <v>41</v>
      </c>
      <c r="AG10" s="1" t="s">
        <v>45</v>
      </c>
      <c r="AH10" s="1" t="s">
        <v>117</v>
      </c>
      <c r="AI10" s="1" t="s">
        <v>118</v>
      </c>
      <c r="AJ10" s="1" t="s">
        <v>119</v>
      </c>
    </row>
    <row r="11" spans="1:36" x14ac:dyDescent="0.15">
      <c r="A11" s="2" t="s">
        <v>120</v>
      </c>
      <c r="B11" s="1" t="s">
        <v>1</v>
      </c>
      <c r="C11" s="1" t="s">
        <v>36</v>
      </c>
      <c r="D11" s="1" t="s">
        <v>36</v>
      </c>
      <c r="E11" s="1" t="s">
        <v>36</v>
      </c>
      <c r="F11" s="1" t="s">
        <v>36</v>
      </c>
      <c r="G11" s="1" t="s">
        <v>36</v>
      </c>
      <c r="H11" s="1" t="s">
        <v>36</v>
      </c>
      <c r="I11" s="1" t="s">
        <v>115</v>
      </c>
      <c r="J11" s="1" t="s">
        <v>121</v>
      </c>
      <c r="K11" s="1" t="s">
        <v>122</v>
      </c>
      <c r="L11" s="1" t="s">
        <v>123</v>
      </c>
      <c r="M11" t="str">
        <f>HYPERLINK("https://api.typeform.com/responses/files/c68a37a3de4458597296e8a3c66834de59f48137630e364c87c88e90acf09459/a8f8906d_a7d6_40ec_ba9f_0e992264f20b.jpg","https://api.typeform.com/responses/files/c68a37a3de4458597296e8a3c66834de59f48137630e364c87c88e90acf09459/a8f8906d_a7d6_40ec_ba9f_0e992264f20b.jpg")</f>
        <v>https://api.typeform.com/responses/files/c68a37a3de4458597296e8a3c66834de59f48137630e364c87c88e90acf09459/a8f8906d_a7d6_40ec_ba9f_0e992264f20b.jpg</v>
      </c>
      <c r="N11" s="1" t="s">
        <v>36</v>
      </c>
      <c r="O11" s="1" t="s">
        <v>36</v>
      </c>
      <c r="P11" s="1" t="s">
        <v>15</v>
      </c>
      <c r="Q11" s="1" t="s">
        <v>16</v>
      </c>
      <c r="R11" s="1" t="s">
        <v>36</v>
      </c>
      <c r="S11" s="1" t="s">
        <v>18</v>
      </c>
      <c r="T11" s="1" t="s">
        <v>19</v>
      </c>
      <c r="U11" s="1" t="s">
        <v>36</v>
      </c>
      <c r="V11" s="1" t="s">
        <v>74</v>
      </c>
      <c r="W11" s="1" t="s">
        <v>36</v>
      </c>
      <c r="X11" s="1" t="s">
        <v>124</v>
      </c>
      <c r="Y11" s="2" t="s">
        <v>36</v>
      </c>
      <c r="Z11" s="2" t="s">
        <v>36</v>
      </c>
      <c r="AA11" s="2" t="s">
        <v>25</v>
      </c>
      <c r="AB11" s="1" t="s">
        <v>36</v>
      </c>
      <c r="AC11" s="1" t="s">
        <v>44</v>
      </c>
      <c r="AD11" s="1" t="s">
        <v>45</v>
      </c>
      <c r="AE11" s="1" t="s">
        <v>45</v>
      </c>
      <c r="AF11" s="1" t="s">
        <v>41</v>
      </c>
      <c r="AG11" s="1" t="s">
        <v>45</v>
      </c>
      <c r="AH11" s="1" t="s">
        <v>125</v>
      </c>
      <c r="AI11" s="1" t="s">
        <v>126</v>
      </c>
      <c r="AJ11" s="1" t="s">
        <v>127</v>
      </c>
    </row>
    <row r="12" spans="1:36" x14ac:dyDescent="0.15">
      <c r="A12" s="1" t="s">
        <v>128</v>
      </c>
      <c r="B12" s="1" t="s">
        <v>36</v>
      </c>
      <c r="C12" s="1" t="s">
        <v>2</v>
      </c>
      <c r="D12" s="1" t="s">
        <v>36</v>
      </c>
      <c r="E12" s="1" t="s">
        <v>36</v>
      </c>
      <c r="F12" s="1" t="s">
        <v>36</v>
      </c>
      <c r="G12" s="1" t="s">
        <v>36</v>
      </c>
      <c r="H12" s="1" t="s">
        <v>36</v>
      </c>
      <c r="I12" s="1" t="s">
        <v>81</v>
      </c>
      <c r="J12" s="1" t="s">
        <v>129</v>
      </c>
      <c r="K12" s="1" t="s">
        <v>130</v>
      </c>
      <c r="L12" s="1" t="s">
        <v>131</v>
      </c>
      <c r="M12" t="str">
        <f>HYPERLINK("https://api.typeform.com/responses/files/cba6a6a32f426aefc738db1d82c61f8dbfe31555780cedbd81d330c5995e9f4f/Logo_FI.png","https://api.typeform.com/responses/files/cba6a6a32f426aefc738db1d82c61f8dbfe31555780cedbd81d330c5995e9f4f/Logo_FI.png")</f>
        <v>https://api.typeform.com/responses/files/cba6a6a32f426aefc738db1d82c61f8dbfe31555780cedbd81d330c5995e9f4f/Logo_FI.png</v>
      </c>
      <c r="N12" s="1" t="s">
        <v>36</v>
      </c>
      <c r="O12" s="1" t="s">
        <v>36</v>
      </c>
      <c r="P12" s="1" t="s">
        <v>15</v>
      </c>
      <c r="Q12" s="1" t="s">
        <v>16</v>
      </c>
      <c r="R12" s="1" t="s">
        <v>17</v>
      </c>
      <c r="S12" s="1" t="s">
        <v>36</v>
      </c>
      <c r="T12" s="1" t="s">
        <v>19</v>
      </c>
      <c r="U12" s="1" t="s">
        <v>36</v>
      </c>
      <c r="V12" s="1" t="s">
        <v>41</v>
      </c>
      <c r="W12" s="1" t="s">
        <v>132</v>
      </c>
      <c r="X12" s="1" t="s">
        <v>133</v>
      </c>
      <c r="Y12" s="1" t="s">
        <v>23</v>
      </c>
      <c r="Z12" s="1" t="s">
        <v>36</v>
      </c>
      <c r="AA12" s="1" t="s">
        <v>25</v>
      </c>
      <c r="AB12" s="1" t="s">
        <v>26</v>
      </c>
      <c r="AC12" s="1" t="s">
        <v>85</v>
      </c>
      <c r="AD12" s="1" t="s">
        <v>45</v>
      </c>
      <c r="AE12" s="1" t="s">
        <v>45</v>
      </c>
      <c r="AF12" s="1" t="s">
        <v>41</v>
      </c>
      <c r="AG12" s="1" t="s">
        <v>45</v>
      </c>
      <c r="AH12" s="1" t="s">
        <v>134</v>
      </c>
      <c r="AI12" s="1" t="s">
        <v>135</v>
      </c>
      <c r="AJ12" s="1" t="s">
        <v>136</v>
      </c>
    </row>
    <row r="13" spans="1:36" x14ac:dyDescent="0.15">
      <c r="A13" s="8" t="s">
        <v>137</v>
      </c>
      <c r="B13" s="1" t="s">
        <v>36</v>
      </c>
      <c r="C13" s="1" t="s">
        <v>36</v>
      </c>
      <c r="D13" s="1" t="s">
        <v>36</v>
      </c>
      <c r="E13" s="1" t="s">
        <v>4</v>
      </c>
      <c r="F13" s="1" t="s">
        <v>36</v>
      </c>
      <c r="G13" s="1" t="s">
        <v>36</v>
      </c>
      <c r="H13" s="1" t="s">
        <v>138</v>
      </c>
      <c r="I13" s="1" t="s">
        <v>139</v>
      </c>
      <c r="J13" s="1" t="s">
        <v>36</v>
      </c>
      <c r="K13" s="1" t="s">
        <v>140</v>
      </c>
      <c r="L13" s="1" t="s">
        <v>141</v>
      </c>
      <c r="M13"/>
      <c r="N13" s="1" t="s">
        <v>36</v>
      </c>
      <c r="O13" s="1" t="s">
        <v>14</v>
      </c>
      <c r="P13" s="1" t="s">
        <v>15</v>
      </c>
      <c r="Q13" s="1" t="s">
        <v>16</v>
      </c>
      <c r="R13" s="1" t="s">
        <v>36</v>
      </c>
      <c r="S13" s="1" t="s">
        <v>18</v>
      </c>
      <c r="T13" s="1" t="s">
        <v>36</v>
      </c>
      <c r="U13" s="1" t="s">
        <v>36</v>
      </c>
      <c r="V13" s="1" t="s">
        <v>74</v>
      </c>
      <c r="W13" s="1" t="s">
        <v>36</v>
      </c>
      <c r="X13" s="1" t="s">
        <v>142</v>
      </c>
      <c r="Y13" s="1" t="s">
        <v>23</v>
      </c>
      <c r="Z13" s="1" t="s">
        <v>24</v>
      </c>
      <c r="AA13" s="1" t="s">
        <v>25</v>
      </c>
      <c r="AB13" s="1" t="s">
        <v>26</v>
      </c>
      <c r="AC13" s="1" t="s">
        <v>44</v>
      </c>
      <c r="AD13" s="1" t="s">
        <v>45</v>
      </c>
      <c r="AE13" s="1" t="s">
        <v>45</v>
      </c>
      <c r="AF13" s="1" t="s">
        <v>41</v>
      </c>
      <c r="AG13" s="1" t="s">
        <v>45</v>
      </c>
      <c r="AH13" s="1" t="s">
        <v>143</v>
      </c>
      <c r="AI13" s="1" t="s">
        <v>144</v>
      </c>
      <c r="AJ13" s="1" t="s">
        <v>145</v>
      </c>
    </row>
    <row r="14" spans="1:36" x14ac:dyDescent="0.15">
      <c r="A14" s="1" t="s">
        <v>146</v>
      </c>
      <c r="B14" s="1" t="s">
        <v>1</v>
      </c>
      <c r="C14" s="1" t="s">
        <v>36</v>
      </c>
      <c r="D14" s="1" t="s">
        <v>36</v>
      </c>
      <c r="E14" s="1" t="s">
        <v>36</v>
      </c>
      <c r="F14" s="1" t="s">
        <v>36</v>
      </c>
      <c r="G14" s="1" t="s">
        <v>36</v>
      </c>
      <c r="H14" s="1" t="s">
        <v>36</v>
      </c>
      <c r="I14" s="1" t="s">
        <v>147</v>
      </c>
      <c r="J14" s="1" t="s">
        <v>148</v>
      </c>
      <c r="K14" s="1" t="s">
        <v>149</v>
      </c>
      <c r="L14" s="1" t="s">
        <v>150</v>
      </c>
      <c r="M14"/>
      <c r="N14" s="1" t="s">
        <v>13</v>
      </c>
      <c r="O14" s="1" t="s">
        <v>36</v>
      </c>
      <c r="P14" s="1" t="s">
        <v>15</v>
      </c>
      <c r="Q14" s="1" t="s">
        <v>16</v>
      </c>
      <c r="R14" s="1" t="s">
        <v>17</v>
      </c>
      <c r="S14" s="1" t="s">
        <v>18</v>
      </c>
      <c r="T14" s="1" t="s">
        <v>19</v>
      </c>
      <c r="U14" s="1" t="s">
        <v>36</v>
      </c>
      <c r="V14" s="1" t="s">
        <v>74</v>
      </c>
      <c r="W14" s="1" t="s">
        <v>36</v>
      </c>
      <c r="X14" s="1" t="s">
        <v>151</v>
      </c>
      <c r="Y14" s="1" t="s">
        <v>23</v>
      </c>
      <c r="Z14" s="1" t="s">
        <v>24</v>
      </c>
      <c r="AA14" s="1" t="s">
        <v>25</v>
      </c>
      <c r="AB14" s="1" t="s">
        <v>26</v>
      </c>
      <c r="AC14" s="1" t="s">
        <v>44</v>
      </c>
      <c r="AD14" s="1" t="s">
        <v>45</v>
      </c>
      <c r="AE14" s="1" t="s">
        <v>45</v>
      </c>
      <c r="AF14" s="1" t="s">
        <v>74</v>
      </c>
      <c r="AG14" s="1" t="s">
        <v>36</v>
      </c>
      <c r="AH14" s="1" t="s">
        <v>152</v>
      </c>
      <c r="AI14" s="1" t="s">
        <v>153</v>
      </c>
      <c r="AJ14" s="1" t="s">
        <v>154</v>
      </c>
    </row>
    <row r="15" spans="1:36" x14ac:dyDescent="0.15">
      <c r="A15" s="12" t="s">
        <v>155</v>
      </c>
      <c r="B15" s="1" t="s">
        <v>1</v>
      </c>
      <c r="C15" s="1" t="s">
        <v>2</v>
      </c>
      <c r="D15" s="1" t="s">
        <v>36</v>
      </c>
      <c r="E15" s="1" t="s">
        <v>36</v>
      </c>
      <c r="F15" s="1" t="s">
        <v>36</v>
      </c>
      <c r="G15" s="1" t="s">
        <v>36</v>
      </c>
      <c r="H15" s="1" t="s">
        <v>36</v>
      </c>
      <c r="I15" s="1" t="s">
        <v>156</v>
      </c>
      <c r="J15" s="1" t="s">
        <v>157</v>
      </c>
      <c r="K15" s="1" t="s">
        <v>158</v>
      </c>
      <c r="L15" s="1" t="s">
        <v>159</v>
      </c>
      <c r="M15"/>
      <c r="N15" s="1" t="s">
        <v>36</v>
      </c>
      <c r="O15" s="1" t="s">
        <v>36</v>
      </c>
      <c r="P15" s="1" t="s">
        <v>15</v>
      </c>
      <c r="Q15" s="1" t="s">
        <v>16</v>
      </c>
      <c r="R15" s="1" t="s">
        <v>17</v>
      </c>
      <c r="S15" s="1" t="s">
        <v>36</v>
      </c>
      <c r="T15" s="1" t="s">
        <v>36</v>
      </c>
      <c r="U15" s="1" t="s">
        <v>160</v>
      </c>
      <c r="V15" s="1" t="s">
        <v>74</v>
      </c>
      <c r="W15" s="1" t="s">
        <v>36</v>
      </c>
      <c r="X15" s="1" t="s">
        <v>161</v>
      </c>
      <c r="Y15" s="1" t="s">
        <v>23</v>
      </c>
      <c r="Z15" s="1" t="s">
        <v>24</v>
      </c>
      <c r="AA15" s="1" t="s">
        <v>25</v>
      </c>
      <c r="AB15" s="1" t="s">
        <v>26</v>
      </c>
      <c r="AC15" s="1" t="s">
        <v>162</v>
      </c>
      <c r="AD15" s="1" t="s">
        <v>45</v>
      </c>
      <c r="AE15" s="1" t="s">
        <v>45</v>
      </c>
      <c r="AF15" s="1" t="s">
        <v>41</v>
      </c>
      <c r="AG15" s="1" t="s">
        <v>45</v>
      </c>
      <c r="AH15" s="1" t="s">
        <v>163</v>
      </c>
      <c r="AI15" s="1" t="s">
        <v>164</v>
      </c>
      <c r="AJ15" s="1" t="s">
        <v>165</v>
      </c>
    </row>
    <row r="16" spans="1:36" x14ac:dyDescent="0.15">
      <c r="A16" s="3" t="s">
        <v>35</v>
      </c>
      <c r="B16" s="1" t="s">
        <v>1</v>
      </c>
      <c r="C16" s="1" t="s">
        <v>2</v>
      </c>
      <c r="D16" s="1" t="s">
        <v>36</v>
      </c>
      <c r="E16" s="1" t="s">
        <v>4</v>
      </c>
      <c r="F16" s="1" t="s">
        <v>36</v>
      </c>
      <c r="G16" s="1" t="s">
        <v>36</v>
      </c>
      <c r="H16" s="1" t="s">
        <v>166</v>
      </c>
      <c r="I16" s="1" t="s">
        <v>37</v>
      </c>
      <c r="J16" s="1" t="s">
        <v>38</v>
      </c>
      <c r="K16" s="1" t="s">
        <v>39</v>
      </c>
      <c r="L16" s="1" t="s">
        <v>36</v>
      </c>
      <c r="M16" t="str">
        <f>HYPERLINK("https://api.typeform.com/responses/files/57e3d44a6104cd8fbc3ea672b586f557af454ab1814cb03788117a76e73e9847/GVYkg52S_400x400.jpg","https://api.typeform.com/responses/files/57e3d44a6104cd8fbc3ea672b586f557af454ab1814cb03788117a76e73e9847/GVYkg52S_400x400.jpg")</f>
        <v>https://api.typeform.com/responses/files/57e3d44a6104cd8fbc3ea672b586f557af454ab1814cb03788117a76e73e9847/GVYkg52S_400x400.jpg</v>
      </c>
      <c r="N16" s="1" t="s">
        <v>13</v>
      </c>
      <c r="O16" s="1" t="s">
        <v>36</v>
      </c>
      <c r="P16" s="1" t="s">
        <v>15</v>
      </c>
      <c r="Q16" s="1" t="s">
        <v>16</v>
      </c>
      <c r="R16" s="1" t="s">
        <v>17</v>
      </c>
      <c r="S16" s="1" t="s">
        <v>18</v>
      </c>
      <c r="T16" s="1" t="s">
        <v>19</v>
      </c>
      <c r="U16" s="1" t="s">
        <v>36</v>
      </c>
      <c r="V16" s="1" t="s">
        <v>41</v>
      </c>
      <c r="W16" s="1" t="s">
        <v>167</v>
      </c>
      <c r="X16" s="1" t="s">
        <v>168</v>
      </c>
      <c r="Y16" s="1" t="s">
        <v>23</v>
      </c>
      <c r="Z16" s="1" t="s">
        <v>24</v>
      </c>
      <c r="AA16" s="1" t="s">
        <v>25</v>
      </c>
      <c r="AB16" s="1" t="s">
        <v>26</v>
      </c>
      <c r="AC16" s="1" t="s">
        <v>162</v>
      </c>
      <c r="AD16" s="1" t="s">
        <v>45</v>
      </c>
      <c r="AE16" s="1" t="s">
        <v>45</v>
      </c>
      <c r="AF16" s="1" t="s">
        <v>41</v>
      </c>
      <c r="AG16" s="1" t="s">
        <v>45</v>
      </c>
      <c r="AH16" s="1" t="s">
        <v>169</v>
      </c>
      <c r="AI16" s="1" t="s">
        <v>170</v>
      </c>
      <c r="AJ16" s="1" t="s">
        <v>48</v>
      </c>
    </row>
    <row r="17" spans="1:36" x14ac:dyDescent="0.15">
      <c r="A17" s="2" t="s">
        <v>171</v>
      </c>
      <c r="B17" s="1" t="s">
        <v>36</v>
      </c>
      <c r="C17" s="1" t="s">
        <v>2</v>
      </c>
      <c r="D17" s="1" t="s">
        <v>36</v>
      </c>
      <c r="E17" s="1" t="s">
        <v>36</v>
      </c>
      <c r="F17" s="1" t="s">
        <v>36</v>
      </c>
      <c r="G17" s="1" t="s">
        <v>36</v>
      </c>
      <c r="H17" s="1" t="s">
        <v>36</v>
      </c>
      <c r="I17" s="1" t="s">
        <v>172</v>
      </c>
      <c r="J17" s="1" t="s">
        <v>173</v>
      </c>
      <c r="K17" s="1" t="s">
        <v>174</v>
      </c>
      <c r="L17" s="1" t="s">
        <v>36</v>
      </c>
      <c r="M17"/>
      <c r="N17" s="1" t="s">
        <v>36</v>
      </c>
      <c r="O17" s="1" t="s">
        <v>36</v>
      </c>
      <c r="P17" s="1" t="s">
        <v>15</v>
      </c>
      <c r="Q17" s="1" t="s">
        <v>16</v>
      </c>
      <c r="R17" s="1" t="s">
        <v>17</v>
      </c>
      <c r="S17" s="1" t="s">
        <v>18</v>
      </c>
      <c r="T17" s="1" t="s">
        <v>19</v>
      </c>
      <c r="U17" s="1" t="s">
        <v>36</v>
      </c>
      <c r="V17" s="1" t="s">
        <v>41</v>
      </c>
      <c r="W17" s="1" t="s">
        <v>175</v>
      </c>
      <c r="X17" s="1" t="s">
        <v>176</v>
      </c>
      <c r="Y17" s="1" t="s">
        <v>23</v>
      </c>
      <c r="Z17" s="1" t="s">
        <v>24</v>
      </c>
      <c r="AA17" s="1" t="s">
        <v>25</v>
      </c>
      <c r="AB17" s="1" t="s">
        <v>26</v>
      </c>
      <c r="AC17" s="1" t="s">
        <v>177</v>
      </c>
      <c r="AD17" s="1" t="s">
        <v>45</v>
      </c>
      <c r="AE17" s="1" t="s">
        <v>45</v>
      </c>
      <c r="AF17" s="1" t="s">
        <v>41</v>
      </c>
      <c r="AG17" s="1" t="s">
        <v>45</v>
      </c>
      <c r="AH17" s="1" t="s">
        <v>178</v>
      </c>
      <c r="AI17" s="1" t="s">
        <v>179</v>
      </c>
      <c r="AJ17" s="1" t="s">
        <v>180</v>
      </c>
    </row>
    <row r="18" spans="1:36" x14ac:dyDescent="0.15">
      <c r="A18" s="8" t="s">
        <v>181</v>
      </c>
      <c r="B18" s="1" t="s">
        <v>1</v>
      </c>
      <c r="C18" s="1" t="s">
        <v>36</v>
      </c>
      <c r="D18" s="1" t="s">
        <v>36</v>
      </c>
      <c r="E18" s="1" t="s">
        <v>36</v>
      </c>
      <c r="F18" s="1" t="s">
        <v>36</v>
      </c>
      <c r="G18" s="1" t="s">
        <v>36</v>
      </c>
      <c r="H18" s="1" t="s">
        <v>36</v>
      </c>
      <c r="I18" s="1" t="s">
        <v>182</v>
      </c>
      <c r="J18" s="1" t="s">
        <v>183</v>
      </c>
      <c r="K18" s="1" t="s">
        <v>184</v>
      </c>
      <c r="L18" s="1" t="s">
        <v>36</v>
      </c>
      <c r="M18" t="str">
        <f>HYPERLINK("https://api.typeform.com/responses/files/c68f9229495b294ed89140c0ebbe4f9f2403d040ddcd188325d10507e6b8a9b2/patrick.jpg","https://api.typeform.com/responses/files/c68f9229495b294ed89140c0ebbe4f9f2403d040ddcd188325d10507e6b8a9b2/patrick.jpg")</f>
        <v>https://api.typeform.com/responses/files/c68f9229495b294ed89140c0ebbe4f9f2403d040ddcd188325d10507e6b8a9b2/patrick.jpg</v>
      </c>
      <c r="N18" s="1" t="s">
        <v>13</v>
      </c>
      <c r="O18" s="1" t="s">
        <v>36</v>
      </c>
      <c r="P18" s="1" t="s">
        <v>15</v>
      </c>
      <c r="Q18" s="1" t="s">
        <v>16</v>
      </c>
      <c r="R18" s="1" t="s">
        <v>17</v>
      </c>
      <c r="S18" s="1" t="s">
        <v>18</v>
      </c>
      <c r="T18" s="1" t="s">
        <v>19</v>
      </c>
      <c r="U18" s="1" t="s">
        <v>36</v>
      </c>
      <c r="V18" s="1" t="s">
        <v>74</v>
      </c>
      <c r="W18" s="1" t="s">
        <v>36</v>
      </c>
      <c r="X18" s="1" t="s">
        <v>185</v>
      </c>
      <c r="Y18" s="1" t="s">
        <v>23</v>
      </c>
      <c r="Z18" s="1" t="s">
        <v>24</v>
      </c>
      <c r="AA18" s="1" t="s">
        <v>25</v>
      </c>
      <c r="AB18" s="1" t="s">
        <v>36</v>
      </c>
      <c r="AC18" s="1" t="s">
        <v>44</v>
      </c>
      <c r="AD18" s="1" t="s">
        <v>45</v>
      </c>
      <c r="AE18" s="1" t="s">
        <v>45</v>
      </c>
      <c r="AF18" s="1" t="s">
        <v>41</v>
      </c>
      <c r="AG18" s="1" t="s">
        <v>45</v>
      </c>
      <c r="AH18" s="1" t="s">
        <v>186</v>
      </c>
      <c r="AI18" s="1" t="s">
        <v>187</v>
      </c>
      <c r="AJ18" s="1" t="s">
        <v>188</v>
      </c>
    </row>
    <row r="19" spans="1:36" x14ac:dyDescent="0.15">
      <c r="A19" s="2" t="s">
        <v>189</v>
      </c>
      <c r="B19" s="1" t="s">
        <v>1</v>
      </c>
      <c r="C19" s="1" t="s">
        <v>36</v>
      </c>
      <c r="D19" s="1" t="s">
        <v>36</v>
      </c>
      <c r="E19" s="1" t="s">
        <v>36</v>
      </c>
      <c r="F19" s="1" t="s">
        <v>36</v>
      </c>
      <c r="G19" s="1" t="s">
        <v>36</v>
      </c>
      <c r="H19" s="1" t="s">
        <v>36</v>
      </c>
      <c r="I19" s="1" t="s">
        <v>190</v>
      </c>
      <c r="J19" s="1" t="s">
        <v>191</v>
      </c>
      <c r="K19" s="1" t="s">
        <v>192</v>
      </c>
      <c r="L19" s="1" t="s">
        <v>36</v>
      </c>
      <c r="M19"/>
      <c r="N19" s="1" t="s">
        <v>36</v>
      </c>
      <c r="O19" s="1" t="s">
        <v>36</v>
      </c>
      <c r="P19" s="1" t="s">
        <v>36</v>
      </c>
      <c r="Q19" s="1" t="s">
        <v>36</v>
      </c>
      <c r="R19" s="1" t="s">
        <v>17</v>
      </c>
      <c r="S19" s="1" t="s">
        <v>36</v>
      </c>
      <c r="T19" s="1" t="s">
        <v>36</v>
      </c>
      <c r="U19" s="1" t="s">
        <v>36</v>
      </c>
      <c r="V19" s="1" t="s">
        <v>74</v>
      </c>
      <c r="W19" s="1" t="s">
        <v>36</v>
      </c>
      <c r="X19" s="1" t="s">
        <v>193</v>
      </c>
      <c r="Y19" s="1" t="s">
        <v>36</v>
      </c>
      <c r="Z19" s="3" t="s">
        <v>24</v>
      </c>
      <c r="AA19" s="1" t="s">
        <v>36</v>
      </c>
      <c r="AB19" s="1" t="s">
        <v>36</v>
      </c>
      <c r="AC19" s="1" t="s">
        <v>44</v>
      </c>
      <c r="AD19" s="1" t="s">
        <v>45</v>
      </c>
      <c r="AE19" s="1" t="s">
        <v>45</v>
      </c>
      <c r="AF19" s="1" t="s">
        <v>41</v>
      </c>
      <c r="AG19" s="1" t="s">
        <v>45</v>
      </c>
      <c r="AH19" s="1" t="s">
        <v>194</v>
      </c>
      <c r="AI19" s="1" t="s">
        <v>195</v>
      </c>
      <c r="AJ19" s="1" t="s">
        <v>196</v>
      </c>
    </row>
    <row r="20" spans="1:36" x14ac:dyDescent="0.15">
      <c r="A20" s="7" t="s">
        <v>197</v>
      </c>
      <c r="B20" s="1" t="s">
        <v>1</v>
      </c>
      <c r="C20" s="1" t="s">
        <v>36</v>
      </c>
      <c r="D20" s="1" t="s">
        <v>36</v>
      </c>
      <c r="E20" s="1" t="s">
        <v>36</v>
      </c>
      <c r="F20" s="1" t="s">
        <v>36</v>
      </c>
      <c r="G20" s="1" t="s">
        <v>36</v>
      </c>
      <c r="H20" s="1" t="s">
        <v>36</v>
      </c>
      <c r="I20" s="1" t="s">
        <v>198</v>
      </c>
      <c r="J20" s="1" t="s">
        <v>199</v>
      </c>
      <c r="K20" s="1" t="s">
        <v>200</v>
      </c>
      <c r="L20" s="1" t="s">
        <v>201</v>
      </c>
      <c r="M20"/>
      <c r="N20" s="1" t="s">
        <v>36</v>
      </c>
      <c r="O20" s="1" t="s">
        <v>14</v>
      </c>
      <c r="P20" s="1" t="s">
        <v>15</v>
      </c>
      <c r="Q20" s="1" t="s">
        <v>36</v>
      </c>
      <c r="R20" s="1" t="s">
        <v>36</v>
      </c>
      <c r="S20" s="1" t="s">
        <v>36</v>
      </c>
      <c r="T20" s="1" t="s">
        <v>36</v>
      </c>
      <c r="U20" s="1" t="s">
        <v>36</v>
      </c>
      <c r="V20" s="1" t="s">
        <v>74</v>
      </c>
      <c r="W20" s="1" t="s">
        <v>36</v>
      </c>
      <c r="X20" s="1" t="s">
        <v>202</v>
      </c>
      <c r="Y20" s="1" t="s">
        <v>23</v>
      </c>
      <c r="Z20" s="1" t="s">
        <v>24</v>
      </c>
      <c r="AA20" s="1" t="s">
        <v>36</v>
      </c>
      <c r="AB20" s="1" t="s">
        <v>36</v>
      </c>
      <c r="AC20" s="1" t="s">
        <v>85</v>
      </c>
      <c r="AD20" s="1" t="s">
        <v>45</v>
      </c>
      <c r="AE20" s="1" t="s">
        <v>45</v>
      </c>
      <c r="AF20" s="1" t="s">
        <v>41</v>
      </c>
      <c r="AG20" s="1" t="s">
        <v>45</v>
      </c>
      <c r="AH20" s="1" t="s">
        <v>203</v>
      </c>
      <c r="AI20" s="1" t="s">
        <v>204</v>
      </c>
      <c r="AJ20" s="1" t="s">
        <v>205</v>
      </c>
    </row>
    <row r="21" spans="1:36" x14ac:dyDescent="0.15">
      <c r="A21" s="2" t="s">
        <v>206</v>
      </c>
      <c r="B21" s="1" t="s">
        <v>1</v>
      </c>
      <c r="C21" s="1" t="s">
        <v>36</v>
      </c>
      <c r="D21" s="1" t="s">
        <v>36</v>
      </c>
      <c r="E21" s="1" t="s">
        <v>36</v>
      </c>
      <c r="F21" s="1" t="s">
        <v>36</v>
      </c>
      <c r="G21" s="1" t="s">
        <v>36</v>
      </c>
      <c r="H21" s="1" t="s">
        <v>36</v>
      </c>
      <c r="I21" s="1" t="s">
        <v>207</v>
      </c>
      <c r="J21" s="1" t="s">
        <v>208</v>
      </c>
      <c r="K21" s="1" t="s">
        <v>209</v>
      </c>
      <c r="L21" s="1" t="s">
        <v>210</v>
      </c>
      <c r="M21"/>
      <c r="N21" s="1" t="s">
        <v>36</v>
      </c>
      <c r="O21" s="1" t="s">
        <v>36</v>
      </c>
      <c r="P21" s="1" t="s">
        <v>36</v>
      </c>
      <c r="Q21" s="1" t="s">
        <v>16</v>
      </c>
      <c r="R21" s="1" t="s">
        <v>36</v>
      </c>
      <c r="S21" s="1" t="s">
        <v>36</v>
      </c>
      <c r="T21" s="1" t="s">
        <v>36</v>
      </c>
      <c r="U21" s="1" t="s">
        <v>36</v>
      </c>
      <c r="V21" s="1" t="s">
        <v>74</v>
      </c>
      <c r="W21" s="1" t="s">
        <v>36</v>
      </c>
      <c r="X21" s="1" t="s">
        <v>211</v>
      </c>
      <c r="Y21" s="2" t="s">
        <v>36</v>
      </c>
      <c r="Z21" s="1" t="s">
        <v>36</v>
      </c>
      <c r="AA21" s="1" t="s">
        <v>25</v>
      </c>
      <c r="AB21" s="1" t="s">
        <v>36</v>
      </c>
      <c r="AC21" s="1" t="s">
        <v>85</v>
      </c>
      <c r="AD21" s="1" t="s">
        <v>56</v>
      </c>
      <c r="AE21" s="1" t="s">
        <v>56</v>
      </c>
      <c r="AF21" s="1" t="s">
        <v>74</v>
      </c>
      <c r="AG21" s="1" t="s">
        <v>36</v>
      </c>
      <c r="AH21" s="1" t="s">
        <v>212</v>
      </c>
      <c r="AI21" s="1" t="s">
        <v>213</v>
      </c>
      <c r="AJ21" s="1" t="s">
        <v>214</v>
      </c>
    </row>
    <row r="22" spans="1:36" x14ac:dyDescent="0.15">
      <c r="A22" s="2" t="s">
        <v>215</v>
      </c>
      <c r="B22" s="1" t="s">
        <v>1</v>
      </c>
      <c r="C22" s="1" t="s">
        <v>36</v>
      </c>
      <c r="D22" s="1" t="s">
        <v>36</v>
      </c>
      <c r="E22" s="1" t="s">
        <v>36</v>
      </c>
      <c r="F22" s="1" t="s">
        <v>36</v>
      </c>
      <c r="G22" s="1" t="s">
        <v>36</v>
      </c>
      <c r="H22" s="1" t="s">
        <v>36</v>
      </c>
      <c r="I22" s="1" t="s">
        <v>90</v>
      </c>
      <c r="J22" s="1" t="s">
        <v>216</v>
      </c>
      <c r="K22" s="1" t="s">
        <v>217</v>
      </c>
      <c r="L22" s="1" t="s">
        <v>36</v>
      </c>
      <c r="M22"/>
      <c r="N22" s="1" t="s">
        <v>36</v>
      </c>
      <c r="O22" s="1" t="s">
        <v>36</v>
      </c>
      <c r="P22" s="1" t="s">
        <v>15</v>
      </c>
      <c r="Q22" s="1" t="s">
        <v>16</v>
      </c>
      <c r="R22" s="1" t="s">
        <v>17</v>
      </c>
      <c r="S22" s="1" t="s">
        <v>36</v>
      </c>
      <c r="T22" s="1" t="s">
        <v>36</v>
      </c>
      <c r="U22" s="1" t="s">
        <v>36</v>
      </c>
      <c r="V22" s="1" t="s">
        <v>41</v>
      </c>
      <c r="W22" s="1" t="s">
        <v>218</v>
      </c>
      <c r="X22" s="1" t="s">
        <v>93</v>
      </c>
      <c r="Y22" s="2" t="s">
        <v>23</v>
      </c>
      <c r="Z22" s="3" t="s">
        <v>24</v>
      </c>
      <c r="AA22" s="1" t="s">
        <v>25</v>
      </c>
      <c r="AB22" s="1" t="s">
        <v>26</v>
      </c>
      <c r="AC22" s="1" t="s">
        <v>162</v>
      </c>
      <c r="AD22" s="1" t="s">
        <v>45</v>
      </c>
      <c r="AE22" s="1" t="s">
        <v>45</v>
      </c>
      <c r="AF22" s="1" t="s">
        <v>41</v>
      </c>
      <c r="AG22" s="1" t="s">
        <v>45</v>
      </c>
      <c r="AH22" s="1" t="s">
        <v>219</v>
      </c>
      <c r="AI22" s="1" t="s">
        <v>220</v>
      </c>
      <c r="AJ22" s="1" t="s">
        <v>96</v>
      </c>
    </row>
    <row r="23" spans="1:36" x14ac:dyDescent="0.15">
      <c r="A23" s="7" t="s">
        <v>221</v>
      </c>
      <c r="B23" s="1" t="s">
        <v>1</v>
      </c>
      <c r="C23" s="1" t="s">
        <v>36</v>
      </c>
      <c r="D23" s="1" t="s">
        <v>36</v>
      </c>
      <c r="E23" s="1" t="s">
        <v>36</v>
      </c>
      <c r="F23" s="1" t="s">
        <v>36</v>
      </c>
      <c r="G23" s="1" t="s">
        <v>36</v>
      </c>
      <c r="H23" s="1" t="s">
        <v>36</v>
      </c>
      <c r="I23" s="1" t="s">
        <v>156</v>
      </c>
      <c r="J23" s="1" t="s">
        <v>222</v>
      </c>
      <c r="K23" s="1" t="s">
        <v>223</v>
      </c>
      <c r="L23" s="1" t="s">
        <v>36</v>
      </c>
      <c r="M23" t="str">
        <f>HYPERLINK("https://api.typeform.com/responses/files/196620f277eb6b55ce81c10e702dd052b9faab233981369d254dcecff4ef6ccd/WUT.png","https://api.typeform.com/responses/files/196620f277eb6b55ce81c10e702dd052b9faab233981369d254dcecff4ef6ccd/WUT.png")</f>
        <v>https://api.typeform.com/responses/files/196620f277eb6b55ce81c10e702dd052b9faab233981369d254dcecff4ef6ccd/WUT.png</v>
      </c>
      <c r="N23" s="1" t="s">
        <v>36</v>
      </c>
      <c r="O23" s="1" t="s">
        <v>36</v>
      </c>
      <c r="P23" s="1" t="s">
        <v>36</v>
      </c>
      <c r="Q23" s="1" t="s">
        <v>16</v>
      </c>
      <c r="R23" s="1" t="s">
        <v>17</v>
      </c>
      <c r="S23" s="1" t="s">
        <v>36</v>
      </c>
      <c r="T23" s="1" t="s">
        <v>36</v>
      </c>
      <c r="U23" s="1" t="s">
        <v>36</v>
      </c>
      <c r="V23" s="1" t="s">
        <v>74</v>
      </c>
      <c r="W23" s="1" t="s">
        <v>36</v>
      </c>
      <c r="X23" s="1" t="s">
        <v>224</v>
      </c>
      <c r="Y23" s="1" t="s">
        <v>36</v>
      </c>
      <c r="Z23" s="1" t="s">
        <v>24</v>
      </c>
      <c r="AA23" s="1" t="s">
        <v>25</v>
      </c>
      <c r="AB23" s="1" t="s">
        <v>36</v>
      </c>
      <c r="AC23" s="1" t="s">
        <v>177</v>
      </c>
      <c r="AD23" s="1" t="s">
        <v>45</v>
      </c>
      <c r="AE23" s="1" t="s">
        <v>45</v>
      </c>
      <c r="AF23" s="1" t="s">
        <v>41</v>
      </c>
      <c r="AG23" s="1" t="s">
        <v>45</v>
      </c>
      <c r="AH23" s="1" t="s">
        <v>225</v>
      </c>
      <c r="AI23" s="1" t="s">
        <v>226</v>
      </c>
      <c r="AJ23" s="1" t="s">
        <v>227</v>
      </c>
    </row>
    <row r="24" spans="1:36" x14ac:dyDescent="0.15">
      <c r="A24" s="2" t="s">
        <v>228</v>
      </c>
      <c r="B24" s="1" t="s">
        <v>1</v>
      </c>
      <c r="C24" s="1" t="s">
        <v>2</v>
      </c>
      <c r="D24" s="1" t="s">
        <v>36</v>
      </c>
      <c r="E24" s="1" t="s">
        <v>36</v>
      </c>
      <c r="F24" s="1" t="s">
        <v>36</v>
      </c>
      <c r="G24" s="1" t="s">
        <v>36</v>
      </c>
      <c r="H24" s="1" t="s">
        <v>36</v>
      </c>
      <c r="I24" s="1" t="s">
        <v>229</v>
      </c>
      <c r="J24" s="1" t="s">
        <v>230</v>
      </c>
      <c r="K24" s="1" t="s">
        <v>231</v>
      </c>
      <c r="L24" s="1" t="s">
        <v>36</v>
      </c>
      <c r="M24"/>
      <c r="N24" s="1" t="s">
        <v>36</v>
      </c>
      <c r="O24" s="1" t="s">
        <v>36</v>
      </c>
      <c r="P24" s="1" t="s">
        <v>15</v>
      </c>
      <c r="Q24" s="1" t="s">
        <v>16</v>
      </c>
      <c r="R24" s="1" t="s">
        <v>17</v>
      </c>
      <c r="S24" s="1" t="s">
        <v>36</v>
      </c>
      <c r="T24" s="1" t="s">
        <v>36</v>
      </c>
      <c r="U24" s="1" t="s">
        <v>36</v>
      </c>
      <c r="V24" s="1" t="s">
        <v>74</v>
      </c>
      <c r="W24" s="1" t="s">
        <v>36</v>
      </c>
      <c r="X24" s="1" t="s">
        <v>232</v>
      </c>
      <c r="Y24" s="2" t="s">
        <v>23</v>
      </c>
      <c r="Z24" s="1" t="s">
        <v>36</v>
      </c>
      <c r="AA24" s="1" t="s">
        <v>25</v>
      </c>
      <c r="AB24" s="1" t="s">
        <v>36</v>
      </c>
      <c r="AC24" s="1" t="s">
        <v>55</v>
      </c>
      <c r="AD24" s="1" t="s">
        <v>45</v>
      </c>
      <c r="AE24" s="1" t="s">
        <v>45</v>
      </c>
      <c r="AF24" s="1" t="s">
        <v>41</v>
      </c>
      <c r="AG24" s="1" t="s">
        <v>45</v>
      </c>
      <c r="AH24" s="1" t="s">
        <v>233</v>
      </c>
      <c r="AI24" s="1" t="s">
        <v>234</v>
      </c>
      <c r="AJ24" s="1" t="s">
        <v>235</v>
      </c>
    </row>
    <row r="25" spans="1:36" x14ac:dyDescent="0.15">
      <c r="A25" s="2" t="s">
        <v>236</v>
      </c>
      <c r="B25" s="1" t="s">
        <v>1</v>
      </c>
      <c r="C25" s="1" t="s">
        <v>36</v>
      </c>
      <c r="D25" s="1" t="s">
        <v>36</v>
      </c>
      <c r="E25" s="1" t="s">
        <v>36</v>
      </c>
      <c r="F25" s="1" t="s">
        <v>36</v>
      </c>
      <c r="G25" s="1" t="s">
        <v>36</v>
      </c>
      <c r="H25" s="1" t="s">
        <v>36</v>
      </c>
      <c r="I25" s="1" t="s">
        <v>70</v>
      </c>
      <c r="J25" s="1" t="s">
        <v>36</v>
      </c>
      <c r="K25" s="1" t="s">
        <v>237</v>
      </c>
      <c r="L25" s="1" t="s">
        <v>36</v>
      </c>
      <c r="M25"/>
      <c r="N25" s="1" t="s">
        <v>36</v>
      </c>
      <c r="O25" s="1" t="s">
        <v>36</v>
      </c>
      <c r="P25" s="1" t="s">
        <v>15</v>
      </c>
      <c r="Q25" s="1" t="s">
        <v>16</v>
      </c>
      <c r="R25" s="1" t="s">
        <v>36</v>
      </c>
      <c r="S25" s="1" t="s">
        <v>36</v>
      </c>
      <c r="T25" s="1" t="s">
        <v>36</v>
      </c>
      <c r="U25" s="1" t="s">
        <v>36</v>
      </c>
      <c r="V25" s="1" t="s">
        <v>41</v>
      </c>
      <c r="W25" s="1" t="s">
        <v>238</v>
      </c>
      <c r="X25" s="1" t="s">
        <v>239</v>
      </c>
      <c r="Y25" s="2" t="s">
        <v>23</v>
      </c>
      <c r="Z25" s="1" t="s">
        <v>24</v>
      </c>
      <c r="AA25" s="2" t="s">
        <v>25</v>
      </c>
      <c r="AB25" s="1" t="s">
        <v>36</v>
      </c>
      <c r="AC25" s="1" t="s">
        <v>44</v>
      </c>
      <c r="AD25" s="1" t="s">
        <v>45</v>
      </c>
      <c r="AE25" s="1" t="s">
        <v>45</v>
      </c>
      <c r="AF25" s="1" t="s">
        <v>41</v>
      </c>
      <c r="AG25" s="1" t="s">
        <v>45</v>
      </c>
      <c r="AH25" s="1" t="s">
        <v>240</v>
      </c>
      <c r="AI25" s="1" t="s">
        <v>241</v>
      </c>
      <c r="AJ25" s="1" t="s">
        <v>242</v>
      </c>
    </row>
    <row r="26" spans="1:36" x14ac:dyDescent="0.15">
      <c r="A26" s="4" t="s">
        <v>243</v>
      </c>
      <c r="B26" s="1" t="s">
        <v>1</v>
      </c>
      <c r="C26" s="1" t="s">
        <v>36</v>
      </c>
      <c r="D26" s="1" t="s">
        <v>36</v>
      </c>
      <c r="E26" s="1" t="s">
        <v>4</v>
      </c>
      <c r="F26" s="1" t="s">
        <v>36</v>
      </c>
      <c r="G26" s="1" t="s">
        <v>36</v>
      </c>
      <c r="H26" s="1" t="s">
        <v>244</v>
      </c>
      <c r="I26" s="1" t="s">
        <v>245</v>
      </c>
      <c r="J26" s="1" t="s">
        <v>246</v>
      </c>
      <c r="K26" s="1" t="s">
        <v>247</v>
      </c>
      <c r="L26" s="1" t="s">
        <v>248</v>
      </c>
      <c r="M26" t="str">
        <f>HYPERLINK("https://api.typeform.com/responses/files/2a841b18b2507582414315aaee8308feedba47bfc1fb158ec5f561bb5a7da615/Kilsedar.jpg","https://api.typeform.com/responses/files/2a841b18b2507582414315aaee8308feedba47bfc1fb158ec5f561bb5a7da615/Kilsedar.jpg")</f>
        <v>https://api.typeform.com/responses/files/2a841b18b2507582414315aaee8308feedba47bfc1fb158ec5f561bb5a7da615/Kilsedar.jpg</v>
      </c>
      <c r="N26" s="1" t="s">
        <v>36</v>
      </c>
      <c r="O26" s="1" t="s">
        <v>36</v>
      </c>
      <c r="P26" s="1" t="s">
        <v>36</v>
      </c>
      <c r="Q26" s="1" t="s">
        <v>16</v>
      </c>
      <c r="R26" s="1" t="s">
        <v>17</v>
      </c>
      <c r="S26" s="1" t="s">
        <v>36</v>
      </c>
      <c r="T26" s="1" t="s">
        <v>19</v>
      </c>
      <c r="U26" s="1" t="s">
        <v>36</v>
      </c>
      <c r="V26" s="1" t="s">
        <v>74</v>
      </c>
      <c r="W26" s="1" t="s">
        <v>36</v>
      </c>
      <c r="X26" s="1" t="s">
        <v>249</v>
      </c>
      <c r="Y26" s="1" t="s">
        <v>36</v>
      </c>
      <c r="Z26" s="1" t="s">
        <v>36</v>
      </c>
      <c r="AA26" s="1" t="s">
        <v>25</v>
      </c>
      <c r="AB26" s="1" t="s">
        <v>26</v>
      </c>
      <c r="AC26" s="1" t="s">
        <v>177</v>
      </c>
      <c r="AD26" s="1" t="s">
        <v>45</v>
      </c>
      <c r="AE26" s="1" t="s">
        <v>45</v>
      </c>
      <c r="AF26" s="1" t="s">
        <v>74</v>
      </c>
      <c r="AG26" s="1" t="s">
        <v>36</v>
      </c>
      <c r="AH26" s="1" t="s">
        <v>250</v>
      </c>
      <c r="AI26" s="1" t="s">
        <v>251</v>
      </c>
      <c r="AJ26" s="1" t="s">
        <v>252</v>
      </c>
    </row>
    <row r="27" spans="1:36" x14ac:dyDescent="0.15">
      <c r="A27" s="1" t="s">
        <v>253</v>
      </c>
      <c r="B27" s="1" t="s">
        <v>36</v>
      </c>
      <c r="C27" s="1" t="s">
        <v>2</v>
      </c>
      <c r="D27" s="1" t="s">
        <v>36</v>
      </c>
      <c r="E27" s="1" t="s">
        <v>36</v>
      </c>
      <c r="F27" s="1" t="s">
        <v>36</v>
      </c>
      <c r="G27" s="1" t="s">
        <v>36</v>
      </c>
      <c r="H27" s="1" t="s">
        <v>36</v>
      </c>
      <c r="I27" s="1" t="s">
        <v>207</v>
      </c>
      <c r="J27" s="1" t="s">
        <v>254</v>
      </c>
      <c r="K27" s="1" t="s">
        <v>255</v>
      </c>
      <c r="L27" s="1" t="s">
        <v>36</v>
      </c>
      <c r="M27"/>
      <c r="N27" s="1" t="s">
        <v>36</v>
      </c>
      <c r="O27" s="1" t="s">
        <v>36</v>
      </c>
      <c r="P27" s="1" t="s">
        <v>36</v>
      </c>
      <c r="Q27" s="1" t="s">
        <v>16</v>
      </c>
      <c r="R27" s="1" t="s">
        <v>36</v>
      </c>
      <c r="S27" s="1" t="s">
        <v>36</v>
      </c>
      <c r="T27" s="1" t="s">
        <v>36</v>
      </c>
      <c r="U27" s="1" t="s">
        <v>36</v>
      </c>
      <c r="V27" s="1" t="s">
        <v>74</v>
      </c>
      <c r="W27" s="1" t="s">
        <v>36</v>
      </c>
      <c r="X27" s="1" t="s">
        <v>256</v>
      </c>
      <c r="Y27" s="1" t="s">
        <v>36</v>
      </c>
      <c r="Z27" s="1" t="s">
        <v>36</v>
      </c>
      <c r="AA27" s="1" t="s">
        <v>25</v>
      </c>
      <c r="AB27" s="1" t="s">
        <v>36</v>
      </c>
      <c r="AC27" s="1" t="s">
        <v>55</v>
      </c>
      <c r="AD27" s="1" t="s">
        <v>56</v>
      </c>
      <c r="AE27" s="1" t="s">
        <v>56</v>
      </c>
      <c r="AF27" s="1" t="s">
        <v>74</v>
      </c>
      <c r="AG27" s="1" t="s">
        <v>36</v>
      </c>
      <c r="AH27" s="1" t="s">
        <v>257</v>
      </c>
      <c r="AI27" s="1" t="s">
        <v>258</v>
      </c>
      <c r="AJ27" s="1" t="s">
        <v>259</v>
      </c>
    </row>
    <row r="28" spans="1:36" x14ac:dyDescent="0.15">
      <c r="A28" s="2" t="s">
        <v>260</v>
      </c>
      <c r="B28" s="1" t="s">
        <v>36</v>
      </c>
      <c r="C28" s="1" t="s">
        <v>2</v>
      </c>
      <c r="D28" s="1" t="s">
        <v>36</v>
      </c>
      <c r="E28" s="1" t="s">
        <v>36</v>
      </c>
      <c r="F28" s="1" t="s">
        <v>36</v>
      </c>
      <c r="G28" s="1" t="s">
        <v>36</v>
      </c>
      <c r="H28" s="1" t="s">
        <v>36</v>
      </c>
      <c r="I28" s="1" t="s">
        <v>115</v>
      </c>
      <c r="J28" s="1" t="s">
        <v>36</v>
      </c>
      <c r="K28" s="1" t="s">
        <v>261</v>
      </c>
      <c r="L28" s="1" t="s">
        <v>36</v>
      </c>
      <c r="M28" t="str">
        <f>HYPERLINK("https://api.typeform.com/responses/files/d761f01fbfa323e5bb076754e8a2eb9a7a24b34d3593ae62012234df6c9272e0/foto.jpg","https://api.typeform.com/responses/files/d761f01fbfa323e5bb076754e8a2eb9a7a24b34d3593ae62012234df6c9272e0/foto.jpg")</f>
        <v>https://api.typeform.com/responses/files/d761f01fbfa323e5bb076754e8a2eb9a7a24b34d3593ae62012234df6c9272e0/foto.jpg</v>
      </c>
      <c r="N28" s="1" t="s">
        <v>13</v>
      </c>
      <c r="O28" s="1" t="s">
        <v>36</v>
      </c>
      <c r="P28" s="1" t="s">
        <v>15</v>
      </c>
      <c r="Q28" s="1" t="s">
        <v>36</v>
      </c>
      <c r="R28" s="1" t="s">
        <v>36</v>
      </c>
      <c r="S28" s="1" t="s">
        <v>36</v>
      </c>
      <c r="T28" s="1" t="s">
        <v>36</v>
      </c>
      <c r="U28" s="1" t="s">
        <v>262</v>
      </c>
      <c r="V28" s="1" t="s">
        <v>74</v>
      </c>
      <c r="W28" s="1" t="s">
        <v>36</v>
      </c>
      <c r="X28" s="1" t="s">
        <v>263</v>
      </c>
      <c r="Y28" s="1" t="s">
        <v>23</v>
      </c>
      <c r="Z28" s="1" t="s">
        <v>36</v>
      </c>
      <c r="AA28" s="1" t="s">
        <v>36</v>
      </c>
      <c r="AB28" s="1" t="s">
        <v>36</v>
      </c>
      <c r="AC28" s="1" t="s">
        <v>55</v>
      </c>
      <c r="AD28" s="1" t="s">
        <v>45</v>
      </c>
      <c r="AE28" s="1" t="s">
        <v>45</v>
      </c>
      <c r="AF28" s="1" t="s">
        <v>41</v>
      </c>
      <c r="AG28" s="1" t="s">
        <v>45</v>
      </c>
      <c r="AH28" s="1" t="s">
        <v>264</v>
      </c>
      <c r="AI28" s="1" t="s">
        <v>265</v>
      </c>
      <c r="AJ28" s="1" t="s">
        <v>266</v>
      </c>
    </row>
    <row r="29" spans="1:36" x14ac:dyDescent="0.15">
      <c r="A29" s="10" t="s">
        <v>267</v>
      </c>
      <c r="B29" s="1" t="s">
        <v>1</v>
      </c>
      <c r="C29" s="1" t="s">
        <v>36</v>
      </c>
      <c r="D29" s="1" t="s">
        <v>36</v>
      </c>
      <c r="E29" s="1" t="s">
        <v>36</v>
      </c>
      <c r="F29" s="1" t="s">
        <v>36</v>
      </c>
      <c r="G29" s="1" t="s">
        <v>36</v>
      </c>
      <c r="H29" s="1" t="s">
        <v>36</v>
      </c>
      <c r="I29" s="1" t="s">
        <v>268</v>
      </c>
      <c r="J29" s="1" t="s">
        <v>269</v>
      </c>
      <c r="K29" s="1" t="s">
        <v>270</v>
      </c>
      <c r="L29" s="1" t="s">
        <v>271</v>
      </c>
      <c r="M29" t="str">
        <f>HYPERLINK("https://api.typeform.com/responses/files/1bcd389e827510f76cdcd32bbb13f2300a611ffc3bfc56541e43603ef52721c6/Logo_LAB.jpg","https://api.typeform.com/responses/files/1bcd389e827510f76cdcd32bbb13f2300a611ffc3bfc56541e43603ef52721c6/Logo_LAB.jpg")</f>
        <v>https://api.typeform.com/responses/files/1bcd389e827510f76cdcd32bbb13f2300a611ffc3bfc56541e43603ef52721c6/Logo_LAB.jpg</v>
      </c>
      <c r="N29" s="1" t="s">
        <v>36</v>
      </c>
      <c r="O29" s="1" t="s">
        <v>36</v>
      </c>
      <c r="P29" s="1" t="s">
        <v>36</v>
      </c>
      <c r="Q29" s="1" t="s">
        <v>36</v>
      </c>
      <c r="R29" s="1" t="s">
        <v>17</v>
      </c>
      <c r="S29" s="1" t="s">
        <v>36</v>
      </c>
      <c r="T29" s="1" t="s">
        <v>36</v>
      </c>
      <c r="U29" s="1" t="s">
        <v>36</v>
      </c>
      <c r="V29" s="1" t="s">
        <v>74</v>
      </c>
      <c r="W29" s="1" t="s">
        <v>36</v>
      </c>
      <c r="X29" s="1" t="s">
        <v>272</v>
      </c>
      <c r="Y29" s="1" t="s">
        <v>36</v>
      </c>
      <c r="Z29" s="1" t="s">
        <v>36</v>
      </c>
      <c r="AA29" s="1" t="s">
        <v>36</v>
      </c>
      <c r="AB29" s="1" t="s">
        <v>26</v>
      </c>
      <c r="AC29" s="1" t="s">
        <v>44</v>
      </c>
      <c r="AD29" s="1" t="s">
        <v>45</v>
      </c>
      <c r="AE29" s="1" t="s">
        <v>45</v>
      </c>
      <c r="AF29" s="1" t="s">
        <v>41</v>
      </c>
      <c r="AG29" s="1" t="s">
        <v>45</v>
      </c>
      <c r="AH29" s="1" t="s">
        <v>273</v>
      </c>
      <c r="AI29" s="1" t="s">
        <v>274</v>
      </c>
      <c r="AJ29" s="1" t="s">
        <v>275</v>
      </c>
    </row>
    <row r="30" spans="1:36" x14ac:dyDescent="0.15">
      <c r="A30" s="2" t="s">
        <v>276</v>
      </c>
      <c r="B30" s="1" t="s">
        <v>36</v>
      </c>
      <c r="C30" s="1" t="s">
        <v>36</v>
      </c>
      <c r="D30" s="1" t="s">
        <v>3</v>
      </c>
      <c r="E30" s="1" t="s">
        <v>36</v>
      </c>
      <c r="F30" s="1" t="s">
        <v>36</v>
      </c>
      <c r="G30" s="1" t="s">
        <v>277</v>
      </c>
      <c r="H30" s="1" t="s">
        <v>36</v>
      </c>
      <c r="I30" s="1" t="s">
        <v>61</v>
      </c>
      <c r="J30" s="1" t="s">
        <v>278</v>
      </c>
      <c r="K30" s="1" t="s">
        <v>279</v>
      </c>
      <c r="L30" s="1" t="s">
        <v>36</v>
      </c>
      <c r="M30" t="str">
        <f>HYPERLINK("https://api.typeform.com/responses/files/43a2481bf141ac672604bfa0d0adb6c01cd8a0c01f39eec145b15e90eba6f5e4/IGN_log_Reserve_GRIS_RVB.gif","https://api.typeform.com/responses/files/43a2481bf141ac672604bfa0d0adb6c01cd8a0c01f39eec145b15e90eba6f5e4/IGN_log_Reserve_GRIS_RVB.gif")</f>
        <v>https://api.typeform.com/responses/files/43a2481bf141ac672604bfa0d0adb6c01cd8a0c01f39eec145b15e90eba6f5e4/IGN_log_Reserve_GRIS_RVB.gif</v>
      </c>
      <c r="N30" s="1" t="s">
        <v>36</v>
      </c>
      <c r="O30" s="1" t="s">
        <v>36</v>
      </c>
      <c r="P30" s="1" t="s">
        <v>15</v>
      </c>
      <c r="Q30" s="1" t="s">
        <v>16</v>
      </c>
      <c r="R30" s="1" t="s">
        <v>17</v>
      </c>
      <c r="S30" s="1" t="s">
        <v>36</v>
      </c>
      <c r="T30" s="1" t="s">
        <v>36</v>
      </c>
      <c r="U30" s="1" t="s">
        <v>36</v>
      </c>
      <c r="V30" s="1" t="s">
        <v>41</v>
      </c>
      <c r="W30" s="1" t="s">
        <v>280</v>
      </c>
      <c r="X30" s="1" t="s">
        <v>281</v>
      </c>
      <c r="Y30" s="2" t="s">
        <v>23</v>
      </c>
      <c r="Z30" s="1" t="s">
        <v>24</v>
      </c>
      <c r="AA30" s="1" t="s">
        <v>25</v>
      </c>
      <c r="AB30" s="1" t="s">
        <v>36</v>
      </c>
      <c r="AC30" s="1" t="s">
        <v>85</v>
      </c>
      <c r="AD30" s="1" t="s">
        <v>45</v>
      </c>
      <c r="AE30" s="1" t="s">
        <v>45</v>
      </c>
      <c r="AF30" s="1" t="s">
        <v>41</v>
      </c>
      <c r="AG30" s="1" t="s">
        <v>45</v>
      </c>
      <c r="AH30" s="1" t="s">
        <v>282</v>
      </c>
      <c r="AI30" s="1" t="s">
        <v>283</v>
      </c>
      <c r="AJ30" s="1" t="s">
        <v>284</v>
      </c>
    </row>
    <row r="31" spans="1:36" x14ac:dyDescent="0.15">
      <c r="A31" s="10" t="s">
        <v>285</v>
      </c>
      <c r="B31" s="1" t="s">
        <v>1</v>
      </c>
      <c r="C31" s="1" t="s">
        <v>36</v>
      </c>
      <c r="D31" s="1" t="s">
        <v>36</v>
      </c>
      <c r="E31" s="1" t="s">
        <v>36</v>
      </c>
      <c r="F31" s="1" t="s">
        <v>36</v>
      </c>
      <c r="G31" s="1" t="s">
        <v>36</v>
      </c>
      <c r="H31" s="1" t="s">
        <v>36</v>
      </c>
      <c r="I31" s="1" t="s">
        <v>286</v>
      </c>
      <c r="J31" s="1" t="s">
        <v>82</v>
      </c>
      <c r="K31" s="1" t="s">
        <v>287</v>
      </c>
      <c r="L31" s="1" t="s">
        <v>36</v>
      </c>
      <c r="M31"/>
      <c r="N31" s="1" t="s">
        <v>36</v>
      </c>
      <c r="O31" s="1" t="s">
        <v>36</v>
      </c>
      <c r="P31" s="1" t="s">
        <v>36</v>
      </c>
      <c r="Q31" s="1" t="s">
        <v>16</v>
      </c>
      <c r="R31" s="1" t="s">
        <v>17</v>
      </c>
      <c r="S31" s="1" t="s">
        <v>36</v>
      </c>
      <c r="T31" s="1" t="s">
        <v>19</v>
      </c>
      <c r="U31" s="1" t="s">
        <v>36</v>
      </c>
      <c r="V31" s="1" t="s">
        <v>74</v>
      </c>
      <c r="W31" s="1" t="s">
        <v>36</v>
      </c>
      <c r="X31" s="1" t="s">
        <v>36</v>
      </c>
      <c r="Y31" s="1" t="s">
        <v>36</v>
      </c>
      <c r="Z31" s="1" t="s">
        <v>36</v>
      </c>
      <c r="AA31" s="1" t="s">
        <v>25</v>
      </c>
      <c r="AB31" s="1" t="s">
        <v>36</v>
      </c>
      <c r="AC31" s="1" t="s">
        <v>85</v>
      </c>
      <c r="AD31" s="1" t="s">
        <v>45</v>
      </c>
      <c r="AE31" s="1" t="s">
        <v>45</v>
      </c>
      <c r="AF31" s="1" t="s">
        <v>74</v>
      </c>
      <c r="AG31" s="1" t="s">
        <v>36</v>
      </c>
      <c r="AH31" s="1" t="s">
        <v>288</v>
      </c>
      <c r="AI31" s="1" t="s">
        <v>289</v>
      </c>
      <c r="AJ31" s="1" t="s">
        <v>290</v>
      </c>
    </row>
    <row r="32" spans="1:36" x14ac:dyDescent="0.15">
      <c r="A32" s="2" t="s">
        <v>291</v>
      </c>
      <c r="B32" s="1" t="s">
        <v>1</v>
      </c>
      <c r="C32" s="1" t="s">
        <v>36</v>
      </c>
      <c r="D32" s="1" t="s">
        <v>36</v>
      </c>
      <c r="E32" s="1" t="s">
        <v>36</v>
      </c>
      <c r="F32" s="1" t="s">
        <v>36</v>
      </c>
      <c r="G32" s="1" t="s">
        <v>36</v>
      </c>
      <c r="H32" s="1" t="s">
        <v>36</v>
      </c>
      <c r="I32" s="1" t="s">
        <v>90</v>
      </c>
      <c r="J32" s="1" t="s">
        <v>91</v>
      </c>
      <c r="K32" s="1" t="s">
        <v>292</v>
      </c>
      <c r="L32" s="1" t="s">
        <v>36</v>
      </c>
      <c r="M32"/>
      <c r="N32" s="1" t="s">
        <v>13</v>
      </c>
      <c r="O32" s="1" t="s">
        <v>36</v>
      </c>
      <c r="P32" s="1" t="s">
        <v>15</v>
      </c>
      <c r="Q32" s="1" t="s">
        <v>36</v>
      </c>
      <c r="R32" s="1" t="s">
        <v>17</v>
      </c>
      <c r="S32" s="1" t="s">
        <v>18</v>
      </c>
      <c r="T32" s="1" t="s">
        <v>36</v>
      </c>
      <c r="U32" s="1" t="s">
        <v>36</v>
      </c>
      <c r="V32" s="1" t="s">
        <v>41</v>
      </c>
      <c r="W32" s="1" t="s">
        <v>293</v>
      </c>
      <c r="X32" s="1" t="s">
        <v>36</v>
      </c>
      <c r="Y32" s="2" t="s">
        <v>23</v>
      </c>
      <c r="Z32" s="1" t="s">
        <v>24</v>
      </c>
      <c r="AA32" s="1" t="s">
        <v>36</v>
      </c>
      <c r="AB32" s="1" t="s">
        <v>36</v>
      </c>
      <c r="AC32" s="1" t="s">
        <v>177</v>
      </c>
      <c r="AD32" s="1" t="s">
        <v>45</v>
      </c>
      <c r="AE32" s="1" t="s">
        <v>45</v>
      </c>
      <c r="AF32" s="1" t="s">
        <v>41</v>
      </c>
      <c r="AG32" s="1" t="s">
        <v>45</v>
      </c>
      <c r="AH32" s="1" t="s">
        <v>294</v>
      </c>
      <c r="AI32" s="1" t="s">
        <v>295</v>
      </c>
      <c r="AJ32" s="1" t="s">
        <v>96</v>
      </c>
    </row>
    <row r="33" spans="1:36" x14ac:dyDescent="0.15">
      <c r="A33" s="11" t="s">
        <v>296</v>
      </c>
      <c r="B33" s="1" t="s">
        <v>1</v>
      </c>
      <c r="C33" s="1" t="s">
        <v>36</v>
      </c>
      <c r="D33" s="1" t="s">
        <v>36</v>
      </c>
      <c r="E33" s="1" t="s">
        <v>36</v>
      </c>
      <c r="F33" s="1" t="s">
        <v>36</v>
      </c>
      <c r="G33" s="1" t="s">
        <v>36</v>
      </c>
      <c r="H33" s="1" t="s">
        <v>36</v>
      </c>
      <c r="I33" s="1" t="s">
        <v>297</v>
      </c>
      <c r="J33" s="1" t="s">
        <v>298</v>
      </c>
      <c r="K33" s="1" t="s">
        <v>299</v>
      </c>
      <c r="L33" s="1" t="s">
        <v>36</v>
      </c>
      <c r="M33"/>
      <c r="N33" s="1" t="s">
        <v>36</v>
      </c>
      <c r="O33" s="1" t="s">
        <v>36</v>
      </c>
      <c r="P33" s="1" t="s">
        <v>15</v>
      </c>
      <c r="Q33" s="1" t="s">
        <v>16</v>
      </c>
      <c r="R33" s="1" t="s">
        <v>17</v>
      </c>
      <c r="S33" s="1" t="s">
        <v>36</v>
      </c>
      <c r="T33" s="1" t="s">
        <v>36</v>
      </c>
      <c r="U33" s="1" t="s">
        <v>36</v>
      </c>
      <c r="V33" s="1" t="s">
        <v>74</v>
      </c>
      <c r="W33" s="1" t="s">
        <v>36</v>
      </c>
      <c r="X33" s="1" t="s">
        <v>36</v>
      </c>
      <c r="Y33" s="1" t="s">
        <v>23</v>
      </c>
      <c r="Z33" s="1" t="s">
        <v>24</v>
      </c>
      <c r="AA33" s="1" t="s">
        <v>25</v>
      </c>
      <c r="AB33" s="1" t="s">
        <v>26</v>
      </c>
      <c r="AC33" s="1" t="s">
        <v>85</v>
      </c>
      <c r="AD33" s="1" t="s">
        <v>45</v>
      </c>
      <c r="AE33" s="1" t="s">
        <v>45</v>
      </c>
      <c r="AF33" s="1" t="s">
        <v>41</v>
      </c>
      <c r="AG33" s="1" t="s">
        <v>45</v>
      </c>
      <c r="AH33" s="1" t="s">
        <v>300</v>
      </c>
      <c r="AI33" s="1" t="s">
        <v>301</v>
      </c>
      <c r="AJ33" s="1" t="s">
        <v>302</v>
      </c>
    </row>
    <row r="34" spans="1:36" x14ac:dyDescent="0.15">
      <c r="A34" s="5" t="s">
        <v>303</v>
      </c>
      <c r="B34" s="1" t="s">
        <v>36</v>
      </c>
      <c r="C34" s="1" t="s">
        <v>36</v>
      </c>
      <c r="D34" s="1" t="s">
        <v>36</v>
      </c>
      <c r="E34" s="1" t="s">
        <v>4</v>
      </c>
      <c r="F34" s="1" t="s">
        <v>36</v>
      </c>
      <c r="G34" s="1" t="s">
        <v>36</v>
      </c>
      <c r="H34" s="1" t="s">
        <v>304</v>
      </c>
      <c r="I34" s="1" t="s">
        <v>305</v>
      </c>
      <c r="J34" s="1" t="s">
        <v>306</v>
      </c>
      <c r="K34" s="1" t="s">
        <v>307</v>
      </c>
      <c r="L34" s="1" t="s">
        <v>36</v>
      </c>
      <c r="M34" t="str">
        <f>HYPERLINK("https://api.typeform.com/responses/files/2afab810b08ecfb8df754c7b60b666c380fb334e79851f64b9e0a1bd7c70cf2e/logo_origamesh.png","https://api.typeform.com/responses/files/2afab810b08ecfb8df754c7b60b666c380fb334e79851f64b9e0a1bd7c70cf2e/logo_origamesh.png")</f>
        <v>https://api.typeform.com/responses/files/2afab810b08ecfb8df754c7b60b666c380fb334e79851f64b9e0a1bd7c70cf2e/logo_origamesh.png</v>
      </c>
      <c r="N34" s="1" t="s">
        <v>36</v>
      </c>
      <c r="O34" s="1" t="s">
        <v>36</v>
      </c>
      <c r="P34" s="1" t="s">
        <v>15</v>
      </c>
      <c r="Q34" s="1" t="s">
        <v>16</v>
      </c>
      <c r="R34" s="1" t="s">
        <v>17</v>
      </c>
      <c r="S34" s="1" t="s">
        <v>18</v>
      </c>
      <c r="T34" s="1" t="s">
        <v>36</v>
      </c>
      <c r="U34" s="1" t="s">
        <v>36</v>
      </c>
      <c r="V34" s="1" t="s">
        <v>74</v>
      </c>
      <c r="W34" s="1" t="s">
        <v>36</v>
      </c>
      <c r="X34" s="1" t="s">
        <v>36</v>
      </c>
      <c r="Y34" s="1" t="s">
        <v>36</v>
      </c>
      <c r="Z34" s="1" t="s">
        <v>24</v>
      </c>
      <c r="AA34" s="1" t="s">
        <v>25</v>
      </c>
      <c r="AB34" s="1" t="s">
        <v>36</v>
      </c>
      <c r="AC34" s="1" t="s">
        <v>44</v>
      </c>
      <c r="AD34" s="1" t="s">
        <v>45</v>
      </c>
      <c r="AE34" s="1" t="s">
        <v>45</v>
      </c>
      <c r="AF34" s="1" t="s">
        <v>41</v>
      </c>
      <c r="AG34" s="1" t="s">
        <v>45</v>
      </c>
      <c r="AH34" s="1" t="s">
        <v>308</v>
      </c>
      <c r="AI34" s="1" t="s">
        <v>309</v>
      </c>
      <c r="AJ34" s="1" t="s">
        <v>310</v>
      </c>
    </row>
    <row r="35" spans="1:36" x14ac:dyDescent="0.15">
      <c r="A35" s="1" t="s">
        <v>311</v>
      </c>
      <c r="B35" s="1" t="s">
        <v>1</v>
      </c>
      <c r="C35" s="1" t="s">
        <v>36</v>
      </c>
      <c r="D35" s="1" t="s">
        <v>36</v>
      </c>
      <c r="E35" s="1" t="s">
        <v>36</v>
      </c>
      <c r="F35" s="1" t="s">
        <v>36</v>
      </c>
      <c r="G35" s="1" t="s">
        <v>36</v>
      </c>
      <c r="H35" s="1" t="s">
        <v>36</v>
      </c>
      <c r="I35" s="1" t="s">
        <v>115</v>
      </c>
      <c r="J35" s="1" t="s">
        <v>312</v>
      </c>
      <c r="K35" s="1" t="s">
        <v>313</v>
      </c>
      <c r="L35" s="1" t="s">
        <v>314</v>
      </c>
      <c r="M35"/>
      <c r="N35" s="1" t="s">
        <v>36</v>
      </c>
      <c r="O35" s="1" t="s">
        <v>36</v>
      </c>
      <c r="P35" s="1" t="s">
        <v>15</v>
      </c>
      <c r="Q35" s="1" t="s">
        <v>16</v>
      </c>
      <c r="R35" s="1" t="s">
        <v>17</v>
      </c>
      <c r="S35" s="1" t="s">
        <v>36</v>
      </c>
      <c r="T35" s="1" t="s">
        <v>36</v>
      </c>
      <c r="U35" s="1" t="s">
        <v>36</v>
      </c>
      <c r="V35" s="1" t="s">
        <v>74</v>
      </c>
      <c r="W35" s="1" t="s">
        <v>36</v>
      </c>
      <c r="X35" s="1" t="s">
        <v>36</v>
      </c>
      <c r="Y35" s="1" t="s">
        <v>36</v>
      </c>
      <c r="Z35" s="1" t="s">
        <v>24</v>
      </c>
      <c r="AA35" s="1" t="s">
        <v>25</v>
      </c>
      <c r="AB35" s="1" t="s">
        <v>26</v>
      </c>
      <c r="AC35" s="1" t="s">
        <v>44</v>
      </c>
      <c r="AD35" s="1" t="s">
        <v>45</v>
      </c>
      <c r="AE35" s="1" t="s">
        <v>45</v>
      </c>
      <c r="AF35" s="1" t="s">
        <v>41</v>
      </c>
      <c r="AG35" s="1" t="s">
        <v>45</v>
      </c>
      <c r="AH35" s="1" t="s">
        <v>315</v>
      </c>
      <c r="AI35" s="1" t="s">
        <v>316</v>
      </c>
      <c r="AJ35" s="1" t="s">
        <v>317</v>
      </c>
    </row>
    <row r="36" spans="1:36" x14ac:dyDescent="0.15">
      <c r="A36" s="11" t="s">
        <v>318</v>
      </c>
      <c r="B36" s="1" t="s">
        <v>1</v>
      </c>
      <c r="C36" s="1" t="s">
        <v>36</v>
      </c>
      <c r="D36" s="1" t="s">
        <v>36</v>
      </c>
      <c r="E36" s="1" t="s">
        <v>36</v>
      </c>
      <c r="F36" s="1" t="s">
        <v>36</v>
      </c>
      <c r="G36" s="1" t="s">
        <v>36</v>
      </c>
      <c r="H36" s="1" t="s">
        <v>36</v>
      </c>
      <c r="I36" s="1" t="s">
        <v>319</v>
      </c>
      <c r="J36" s="1" t="s">
        <v>320</v>
      </c>
      <c r="K36" s="1" t="s">
        <v>321</v>
      </c>
      <c r="L36" s="1" t="s">
        <v>322</v>
      </c>
      <c r="M36"/>
      <c r="N36" s="1" t="s">
        <v>36</v>
      </c>
      <c r="O36" s="1" t="s">
        <v>36</v>
      </c>
      <c r="P36" s="1" t="s">
        <v>15</v>
      </c>
      <c r="Q36" s="1" t="s">
        <v>16</v>
      </c>
      <c r="R36" s="1" t="s">
        <v>17</v>
      </c>
      <c r="S36" s="1" t="s">
        <v>36</v>
      </c>
      <c r="T36" s="1" t="s">
        <v>36</v>
      </c>
      <c r="U36" s="1" t="s">
        <v>36</v>
      </c>
      <c r="V36" s="1" t="s">
        <v>74</v>
      </c>
      <c r="W36" s="1" t="s">
        <v>36</v>
      </c>
      <c r="X36" s="1" t="s">
        <v>36</v>
      </c>
      <c r="Y36" s="1" t="s">
        <v>23</v>
      </c>
      <c r="Z36" s="1" t="s">
        <v>36</v>
      </c>
      <c r="AA36" s="1" t="s">
        <v>25</v>
      </c>
      <c r="AB36" s="1" t="s">
        <v>36</v>
      </c>
      <c r="AC36" s="1" t="s">
        <v>55</v>
      </c>
      <c r="AD36" s="1" t="s">
        <v>45</v>
      </c>
      <c r="AE36" s="1" t="s">
        <v>45</v>
      </c>
      <c r="AF36" s="1" t="s">
        <v>41</v>
      </c>
      <c r="AG36" s="1" t="s">
        <v>45</v>
      </c>
      <c r="AH36" s="1" t="s">
        <v>323</v>
      </c>
      <c r="AI36" s="1" t="s">
        <v>324</v>
      </c>
      <c r="AJ36" s="1" t="s">
        <v>325</v>
      </c>
    </row>
    <row r="37" spans="1:36" x14ac:dyDescent="0.15">
      <c r="A37" s="2" t="s">
        <v>326</v>
      </c>
      <c r="B37" s="1" t="s">
        <v>1</v>
      </c>
      <c r="C37" s="1" t="s">
        <v>36</v>
      </c>
      <c r="D37" s="1" t="s">
        <v>36</v>
      </c>
      <c r="E37" s="1" t="s">
        <v>36</v>
      </c>
      <c r="F37" s="1" t="s">
        <v>36</v>
      </c>
      <c r="G37" s="1" t="s">
        <v>36</v>
      </c>
      <c r="H37" s="1" t="s">
        <v>36</v>
      </c>
      <c r="I37" s="1" t="s">
        <v>81</v>
      </c>
      <c r="J37" s="1" t="s">
        <v>82</v>
      </c>
      <c r="K37" s="1" t="s">
        <v>327</v>
      </c>
      <c r="L37" s="1" t="s">
        <v>36</v>
      </c>
      <c r="M37"/>
      <c r="N37" s="1" t="s">
        <v>36</v>
      </c>
      <c r="O37" s="1" t="s">
        <v>36</v>
      </c>
      <c r="P37" s="1" t="s">
        <v>36</v>
      </c>
      <c r="Q37" s="1" t="s">
        <v>16</v>
      </c>
      <c r="R37" s="1" t="s">
        <v>17</v>
      </c>
      <c r="S37" s="1" t="s">
        <v>36</v>
      </c>
      <c r="T37" s="1" t="s">
        <v>36</v>
      </c>
      <c r="U37" s="1" t="s">
        <v>328</v>
      </c>
      <c r="V37" s="1" t="s">
        <v>74</v>
      </c>
      <c r="W37" s="1" t="s">
        <v>36</v>
      </c>
      <c r="X37" s="1" t="s">
        <v>36</v>
      </c>
      <c r="Y37" s="1" t="s">
        <v>36</v>
      </c>
      <c r="Z37" s="1" t="s">
        <v>36</v>
      </c>
      <c r="AA37" s="1" t="s">
        <v>25</v>
      </c>
      <c r="AB37" s="1" t="s">
        <v>36</v>
      </c>
      <c r="AC37" s="1" t="s">
        <v>55</v>
      </c>
      <c r="AD37" s="1" t="s">
        <v>45</v>
      </c>
      <c r="AE37" s="1" t="s">
        <v>45</v>
      </c>
      <c r="AF37" s="1" t="s">
        <v>74</v>
      </c>
      <c r="AG37" s="1" t="s">
        <v>36</v>
      </c>
      <c r="AH37" s="1" t="s">
        <v>329</v>
      </c>
      <c r="AI37" s="1" t="s">
        <v>330</v>
      </c>
      <c r="AJ37" s="1" t="s">
        <v>331</v>
      </c>
    </row>
    <row r="38" spans="1:36" x14ac:dyDescent="0.15">
      <c r="A38" s="1" t="s">
        <v>332</v>
      </c>
      <c r="B38" s="1" t="s">
        <v>36</v>
      </c>
      <c r="C38" s="1" t="s">
        <v>36</v>
      </c>
      <c r="D38" s="1" t="s">
        <v>36</v>
      </c>
      <c r="E38" s="1" t="s">
        <v>4</v>
      </c>
      <c r="F38" s="1" t="s">
        <v>36</v>
      </c>
      <c r="G38" s="1" t="s">
        <v>36</v>
      </c>
      <c r="H38" s="1" t="s">
        <v>333</v>
      </c>
      <c r="I38" s="1" t="s">
        <v>334</v>
      </c>
      <c r="J38" s="1" t="s">
        <v>335</v>
      </c>
      <c r="K38" s="1" t="s">
        <v>336</v>
      </c>
      <c r="L38" s="1" t="s">
        <v>337</v>
      </c>
      <c r="M38" t="str">
        <f>HYPERLINK("https://api.typeform.com/responses/files/cd76faf229facbbcaea0684b625c85ccabe891ded0e08db4219f0f4977b4c904/mmexport1519794484822.jpg","https://api.typeform.com/responses/files/cd76faf229facbbcaea0684b625c85ccabe891ded0e08db4219f0f4977b4c904/mmexport1519794484822.jpg")</f>
        <v>https://api.typeform.com/responses/files/cd76faf229facbbcaea0684b625c85ccabe891ded0e08db4219f0f4977b4c904/mmexport1519794484822.jpg</v>
      </c>
      <c r="N38" s="1" t="s">
        <v>36</v>
      </c>
      <c r="O38" s="1" t="s">
        <v>36</v>
      </c>
      <c r="P38" s="1" t="s">
        <v>15</v>
      </c>
      <c r="Q38" s="1" t="s">
        <v>16</v>
      </c>
      <c r="R38" s="1" t="s">
        <v>17</v>
      </c>
      <c r="S38" s="1" t="s">
        <v>36</v>
      </c>
      <c r="T38" s="1" t="s">
        <v>19</v>
      </c>
      <c r="U38" s="1" t="s">
        <v>36</v>
      </c>
      <c r="V38" s="1" t="s">
        <v>74</v>
      </c>
      <c r="W38" s="1" t="s">
        <v>36</v>
      </c>
      <c r="X38" s="1" t="s">
        <v>36</v>
      </c>
      <c r="Y38" s="1" t="s">
        <v>36</v>
      </c>
      <c r="Z38" s="1" t="s">
        <v>36</v>
      </c>
      <c r="AA38" s="1" t="s">
        <v>25</v>
      </c>
      <c r="AB38" s="1" t="s">
        <v>26</v>
      </c>
      <c r="AC38" s="1" t="s">
        <v>162</v>
      </c>
      <c r="AD38" s="1" t="s">
        <v>45</v>
      </c>
      <c r="AE38" s="1" t="s">
        <v>45</v>
      </c>
      <c r="AF38" s="1" t="s">
        <v>41</v>
      </c>
      <c r="AG38" s="1" t="s">
        <v>45</v>
      </c>
      <c r="AH38" s="1" t="s">
        <v>338</v>
      </c>
      <c r="AI38" s="1" t="s">
        <v>339</v>
      </c>
      <c r="AJ38" s="1" t="s">
        <v>340</v>
      </c>
    </row>
    <row r="39" spans="1:36" x14ac:dyDescent="0.15">
      <c r="A39" s="11" t="s">
        <v>341</v>
      </c>
      <c r="B39" s="1" t="s">
        <v>1</v>
      </c>
      <c r="C39" s="1" t="s">
        <v>36</v>
      </c>
      <c r="D39" s="1" t="s">
        <v>36</v>
      </c>
      <c r="E39" s="1" t="s">
        <v>36</v>
      </c>
      <c r="F39" s="1" t="s">
        <v>36</v>
      </c>
      <c r="G39" s="1" t="s">
        <v>36</v>
      </c>
      <c r="H39" s="1" t="s">
        <v>36</v>
      </c>
      <c r="I39" s="1" t="s">
        <v>229</v>
      </c>
      <c r="J39" s="1" t="s">
        <v>342</v>
      </c>
      <c r="K39" s="1" t="s">
        <v>343</v>
      </c>
      <c r="L39" s="1" t="s">
        <v>344</v>
      </c>
      <c r="M39"/>
      <c r="N39" s="1" t="s">
        <v>36</v>
      </c>
      <c r="O39" s="1" t="s">
        <v>36</v>
      </c>
      <c r="P39" s="1" t="s">
        <v>36</v>
      </c>
      <c r="Q39" s="1" t="s">
        <v>16</v>
      </c>
      <c r="R39" s="1" t="s">
        <v>17</v>
      </c>
      <c r="S39" s="1" t="s">
        <v>36</v>
      </c>
      <c r="T39" s="1" t="s">
        <v>36</v>
      </c>
      <c r="U39" s="1" t="s">
        <v>36</v>
      </c>
      <c r="V39" s="1" t="s">
        <v>74</v>
      </c>
      <c r="W39" s="1" t="s">
        <v>36</v>
      </c>
      <c r="X39" s="1" t="s">
        <v>36</v>
      </c>
      <c r="Y39" s="1" t="s">
        <v>36</v>
      </c>
      <c r="Z39" s="1" t="s">
        <v>24</v>
      </c>
      <c r="AA39" s="1" t="s">
        <v>25</v>
      </c>
      <c r="AB39" s="1" t="s">
        <v>26</v>
      </c>
      <c r="AC39" s="1" t="s">
        <v>162</v>
      </c>
      <c r="AD39" s="1" t="s">
        <v>45</v>
      </c>
      <c r="AE39" s="1" t="s">
        <v>45</v>
      </c>
      <c r="AF39" s="1" t="s">
        <v>36</v>
      </c>
      <c r="AG39" s="1" t="s">
        <v>36</v>
      </c>
      <c r="AH39" s="1" t="s">
        <v>345</v>
      </c>
      <c r="AI39" s="1" t="s">
        <v>346</v>
      </c>
      <c r="AJ39" s="1" t="s">
        <v>347</v>
      </c>
    </row>
    <row r="40" spans="1:36" x14ac:dyDescent="0.15">
      <c r="A40" s="1" t="s">
        <v>348</v>
      </c>
      <c r="B40" s="1" t="s">
        <v>36</v>
      </c>
      <c r="C40" s="1" t="s">
        <v>36</v>
      </c>
      <c r="D40" s="1" t="s">
        <v>36</v>
      </c>
      <c r="E40" s="1" t="s">
        <v>4</v>
      </c>
      <c r="F40" s="1" t="s">
        <v>36</v>
      </c>
      <c r="G40" s="1" t="s">
        <v>36</v>
      </c>
      <c r="H40" s="1" t="s">
        <v>15</v>
      </c>
      <c r="I40" s="1" t="s">
        <v>349</v>
      </c>
      <c r="J40" s="1" t="s">
        <v>36</v>
      </c>
      <c r="K40" s="1" t="s">
        <v>350</v>
      </c>
      <c r="L40" s="1" t="s">
        <v>36</v>
      </c>
      <c r="M40"/>
      <c r="N40" s="1" t="s">
        <v>36</v>
      </c>
      <c r="O40" s="1" t="s">
        <v>36</v>
      </c>
      <c r="P40" s="1" t="s">
        <v>15</v>
      </c>
      <c r="Q40" s="1" t="s">
        <v>36</v>
      </c>
      <c r="R40" s="1" t="s">
        <v>36</v>
      </c>
      <c r="S40" s="1" t="s">
        <v>36</v>
      </c>
      <c r="T40" s="1" t="s">
        <v>36</v>
      </c>
      <c r="U40" s="1" t="s">
        <v>36</v>
      </c>
      <c r="V40" s="1" t="s">
        <v>74</v>
      </c>
      <c r="W40" s="1" t="s">
        <v>36</v>
      </c>
      <c r="X40" s="1" t="s">
        <v>36</v>
      </c>
      <c r="Y40" s="1" t="s">
        <v>23</v>
      </c>
      <c r="Z40" s="1" t="s">
        <v>36</v>
      </c>
      <c r="AA40" s="1" t="s">
        <v>36</v>
      </c>
      <c r="AB40" s="1" t="s">
        <v>36</v>
      </c>
      <c r="AC40" s="1" t="s">
        <v>85</v>
      </c>
      <c r="AD40" s="1" t="s">
        <v>45</v>
      </c>
      <c r="AE40" s="1" t="s">
        <v>45</v>
      </c>
      <c r="AF40" s="1" t="s">
        <v>41</v>
      </c>
      <c r="AG40" s="1" t="s">
        <v>45</v>
      </c>
      <c r="AH40" s="1" t="s">
        <v>351</v>
      </c>
      <c r="AI40" s="1" t="s">
        <v>352</v>
      </c>
      <c r="AJ40" s="1" t="s">
        <v>353</v>
      </c>
    </row>
    <row r="41" spans="1:36" x14ac:dyDescent="0.15">
      <c r="A41" s="7" t="s">
        <v>354</v>
      </c>
      <c r="B41" s="1" t="s">
        <v>1</v>
      </c>
      <c r="C41" s="1" t="s">
        <v>36</v>
      </c>
      <c r="D41" s="1" t="s">
        <v>36</v>
      </c>
      <c r="E41" s="1" t="s">
        <v>4</v>
      </c>
      <c r="F41" s="1" t="s">
        <v>36</v>
      </c>
      <c r="G41" s="1" t="s">
        <v>36</v>
      </c>
      <c r="H41" s="1" t="s">
        <v>355</v>
      </c>
      <c r="I41" s="1" t="s">
        <v>356</v>
      </c>
      <c r="J41" s="1" t="s">
        <v>357</v>
      </c>
      <c r="K41" s="1" t="s">
        <v>358</v>
      </c>
      <c r="L41" s="1" t="s">
        <v>359</v>
      </c>
      <c r="M41" t="str">
        <f>HYPERLINK("https://api.typeform.com/responses/files/a5dbe2bab9a02ddc4bcbb28f540ad54dc3cff83cf1a446f38d7b815a42872a11/IMG_20190511_183334.jpg","https://api.typeform.com/responses/files/a5dbe2bab9a02ddc4bcbb28f540ad54dc3cff83cf1a446f38d7b815a42872a11/IMG_20190511_183334.jpg")</f>
        <v>https://api.typeform.com/responses/files/a5dbe2bab9a02ddc4bcbb28f540ad54dc3cff83cf1a446f38d7b815a42872a11/IMG_20190511_183334.jpg</v>
      </c>
      <c r="N41" s="1" t="s">
        <v>36</v>
      </c>
      <c r="O41" s="1" t="s">
        <v>36</v>
      </c>
      <c r="P41" s="1" t="s">
        <v>36</v>
      </c>
      <c r="Q41" s="1" t="s">
        <v>16</v>
      </c>
      <c r="R41" s="1" t="s">
        <v>17</v>
      </c>
      <c r="S41" s="1" t="s">
        <v>36</v>
      </c>
      <c r="T41" s="1" t="s">
        <v>36</v>
      </c>
      <c r="U41" s="1" t="s">
        <v>36</v>
      </c>
      <c r="V41" s="1" t="s">
        <v>74</v>
      </c>
      <c r="W41" s="1" t="s">
        <v>36</v>
      </c>
      <c r="X41" s="1" t="s">
        <v>36</v>
      </c>
      <c r="Y41" s="1" t="s">
        <v>36</v>
      </c>
      <c r="Z41" s="1" t="s">
        <v>24</v>
      </c>
      <c r="AA41" s="1" t="s">
        <v>25</v>
      </c>
      <c r="AB41" s="1" t="s">
        <v>36</v>
      </c>
      <c r="AC41" s="1" t="s">
        <v>162</v>
      </c>
      <c r="AD41" s="1" t="s">
        <v>45</v>
      </c>
      <c r="AE41" s="1" t="s">
        <v>45</v>
      </c>
      <c r="AF41" s="1" t="s">
        <v>41</v>
      </c>
      <c r="AG41" s="1" t="s">
        <v>45</v>
      </c>
      <c r="AH41" s="1" t="s">
        <v>360</v>
      </c>
      <c r="AI41" s="1" t="s">
        <v>361</v>
      </c>
      <c r="AJ41" s="1" t="s">
        <v>362</v>
      </c>
    </row>
    <row r="42" spans="1:36" x14ac:dyDescent="0.15">
      <c r="A42" s="1" t="s">
        <v>363</v>
      </c>
      <c r="B42" s="1" t="s">
        <v>1</v>
      </c>
      <c r="C42" s="1" t="s">
        <v>36</v>
      </c>
      <c r="D42" s="1" t="s">
        <v>36</v>
      </c>
      <c r="E42" s="1" t="s">
        <v>4</v>
      </c>
      <c r="F42" s="1" t="s">
        <v>36</v>
      </c>
      <c r="G42" s="1" t="s">
        <v>36</v>
      </c>
      <c r="H42" s="1" t="s">
        <v>364</v>
      </c>
      <c r="I42" s="1" t="s">
        <v>365</v>
      </c>
      <c r="J42" s="1" t="s">
        <v>366</v>
      </c>
      <c r="K42" s="1" t="s">
        <v>367</v>
      </c>
      <c r="L42" s="1" t="s">
        <v>36</v>
      </c>
      <c r="M42" t="str">
        <f>HYPERLINK("https://api.typeform.com/responses/files/7d637855990e83a4ed180b0c46b24082378c83fa57ea570d19b94e0c89a819fb/WhatsApp_Image_2019_02_10_at_20.57.53.jpeg","https://api.typeform.com/responses/files/7d637855990e83a4ed180b0c46b24082378c83fa57ea570d19b94e0c89a819fb/WhatsApp_Image_2019_02_10_at_20.57.53.jpeg")</f>
        <v>https://api.typeform.com/responses/files/7d637855990e83a4ed180b0c46b24082378c83fa57ea570d19b94e0c89a819fb/WhatsApp_Image_2019_02_10_at_20.57.53.jpeg</v>
      </c>
      <c r="N42" s="1" t="s">
        <v>36</v>
      </c>
      <c r="O42" s="1" t="s">
        <v>36</v>
      </c>
      <c r="P42" s="1" t="s">
        <v>15</v>
      </c>
      <c r="Q42" s="1" t="s">
        <v>16</v>
      </c>
      <c r="R42" s="1" t="s">
        <v>17</v>
      </c>
      <c r="S42" s="1" t="s">
        <v>18</v>
      </c>
      <c r="T42" s="1" t="s">
        <v>36</v>
      </c>
      <c r="U42" s="1" t="s">
        <v>36</v>
      </c>
      <c r="V42" s="1" t="s">
        <v>74</v>
      </c>
      <c r="W42" s="1" t="s">
        <v>36</v>
      </c>
      <c r="X42" s="1" t="s">
        <v>36</v>
      </c>
      <c r="Y42" s="1" t="s">
        <v>36</v>
      </c>
      <c r="Z42" s="1" t="s">
        <v>24</v>
      </c>
      <c r="AA42" s="1" t="s">
        <v>25</v>
      </c>
      <c r="AB42" s="1" t="s">
        <v>26</v>
      </c>
      <c r="AC42" s="1" t="s">
        <v>177</v>
      </c>
      <c r="AD42" s="1" t="s">
        <v>45</v>
      </c>
      <c r="AE42" s="1" t="s">
        <v>45</v>
      </c>
      <c r="AF42" s="1" t="s">
        <v>41</v>
      </c>
      <c r="AG42" s="1" t="s">
        <v>45</v>
      </c>
      <c r="AH42" s="1" t="s">
        <v>368</v>
      </c>
      <c r="AI42" s="1" t="s">
        <v>369</v>
      </c>
      <c r="AJ42" s="1" t="s">
        <v>370</v>
      </c>
    </row>
    <row r="43" spans="1:36" x14ac:dyDescent="0.15">
      <c r="A43" s="5" t="s">
        <v>371</v>
      </c>
      <c r="B43" s="1" t="s">
        <v>1</v>
      </c>
      <c r="C43" s="1" t="s">
        <v>36</v>
      </c>
      <c r="D43" s="1" t="s">
        <v>36</v>
      </c>
      <c r="E43" s="1" t="s">
        <v>36</v>
      </c>
      <c r="F43" s="1" t="s">
        <v>36</v>
      </c>
      <c r="G43" s="1" t="s">
        <v>36</v>
      </c>
      <c r="H43" s="1" t="s">
        <v>36</v>
      </c>
      <c r="I43" s="1" t="s">
        <v>115</v>
      </c>
      <c r="J43" s="1" t="s">
        <v>372</v>
      </c>
      <c r="K43" s="1" t="s">
        <v>373</v>
      </c>
      <c r="L43" s="1" t="s">
        <v>36</v>
      </c>
      <c r="M43" t="str">
        <f>HYPERLINK("https://api.typeform.com/responses/files/f2f0994cba16038121c53b64ac08828771de7c5bab7b7cb286dd8a3c495512da/Carlo_De_Gaetani_2.jpg","https://api.typeform.com/responses/files/f2f0994cba16038121c53b64ac08828771de7c5bab7b7cb286dd8a3c495512da/Carlo_De_Gaetani_2.jpg")</f>
        <v>https://api.typeform.com/responses/files/f2f0994cba16038121c53b64ac08828771de7c5bab7b7cb286dd8a3c495512da/Carlo_De_Gaetani_2.jpg</v>
      </c>
      <c r="N43" s="1" t="s">
        <v>36</v>
      </c>
      <c r="O43" s="1" t="s">
        <v>36</v>
      </c>
      <c r="P43" s="1" t="s">
        <v>15</v>
      </c>
      <c r="Q43" s="1" t="s">
        <v>36</v>
      </c>
      <c r="R43" s="1" t="s">
        <v>17</v>
      </c>
      <c r="S43" s="1" t="s">
        <v>18</v>
      </c>
      <c r="T43" s="1" t="s">
        <v>36</v>
      </c>
      <c r="U43" s="1" t="s">
        <v>36</v>
      </c>
      <c r="V43" s="1" t="s">
        <v>74</v>
      </c>
      <c r="W43" s="1" t="s">
        <v>36</v>
      </c>
      <c r="X43" s="1" t="s">
        <v>36</v>
      </c>
      <c r="Y43" s="1" t="s">
        <v>36</v>
      </c>
      <c r="Z43" s="1" t="s">
        <v>24</v>
      </c>
      <c r="AA43" s="1" t="s">
        <v>36</v>
      </c>
      <c r="AB43" s="1" t="s">
        <v>36</v>
      </c>
      <c r="AC43" s="1" t="s">
        <v>44</v>
      </c>
      <c r="AD43" s="1" t="s">
        <v>45</v>
      </c>
      <c r="AE43" s="1" t="s">
        <v>45</v>
      </c>
      <c r="AF43" s="1" t="s">
        <v>41</v>
      </c>
      <c r="AG43" s="1" t="s">
        <v>45</v>
      </c>
      <c r="AH43" s="1" t="s">
        <v>374</v>
      </c>
      <c r="AI43" s="1" t="s">
        <v>375</v>
      </c>
      <c r="AJ43" s="1" t="s">
        <v>252</v>
      </c>
    </row>
    <row r="44" spans="1:36" x14ac:dyDescent="0.15">
      <c r="A44" s="5" t="s">
        <v>376</v>
      </c>
      <c r="B44" s="1" t="s">
        <v>1</v>
      </c>
      <c r="C44" s="1" t="s">
        <v>2</v>
      </c>
      <c r="D44" s="1" t="s">
        <v>36</v>
      </c>
      <c r="E44" s="1" t="s">
        <v>36</v>
      </c>
      <c r="F44" s="1" t="s">
        <v>36</v>
      </c>
      <c r="G44" s="1" t="s">
        <v>36</v>
      </c>
      <c r="H44" s="1" t="s">
        <v>36</v>
      </c>
      <c r="I44" s="1" t="s">
        <v>377</v>
      </c>
      <c r="J44" s="1" t="s">
        <v>378</v>
      </c>
      <c r="K44" s="1" t="s">
        <v>379</v>
      </c>
      <c r="L44" s="1" t="s">
        <v>380</v>
      </c>
      <c r="M44" t="str">
        <f>HYPERLINK("https://api.typeform.com/responses/files/f7e67f3d65150beddf8f3e5df7cd6e992ea5fd7efef1a2d197b81de776dd7d04/297601_404818886260430_1865106413_n.jpg","https://api.typeform.com/responses/files/f7e67f3d65150beddf8f3e5df7cd6e992ea5fd7efef1a2d197b81de776dd7d04/297601_404818886260430_1865106413_n.jpg")</f>
        <v>https://api.typeform.com/responses/files/f7e67f3d65150beddf8f3e5df7cd6e992ea5fd7efef1a2d197b81de776dd7d04/297601_404818886260430_1865106413_n.jpg</v>
      </c>
      <c r="N44" s="1" t="s">
        <v>36</v>
      </c>
      <c r="O44" s="1" t="s">
        <v>36</v>
      </c>
      <c r="P44" s="1" t="s">
        <v>15</v>
      </c>
      <c r="Q44" s="1" t="s">
        <v>16</v>
      </c>
      <c r="R44" s="1" t="s">
        <v>17</v>
      </c>
      <c r="S44" s="1" t="s">
        <v>36</v>
      </c>
      <c r="T44" s="1" t="s">
        <v>36</v>
      </c>
      <c r="U44" s="1" t="s">
        <v>36</v>
      </c>
      <c r="V44" s="1" t="s">
        <v>74</v>
      </c>
      <c r="W44" s="1" t="s">
        <v>36</v>
      </c>
      <c r="X44" s="1" t="s">
        <v>36</v>
      </c>
      <c r="Y44" s="1" t="s">
        <v>23</v>
      </c>
      <c r="Z44" s="1" t="s">
        <v>24</v>
      </c>
      <c r="AA44" s="1" t="s">
        <v>36</v>
      </c>
      <c r="AB44" s="1" t="s">
        <v>26</v>
      </c>
      <c r="AC44" s="1" t="s">
        <v>177</v>
      </c>
      <c r="AD44" s="1" t="s">
        <v>45</v>
      </c>
      <c r="AE44" s="1" t="s">
        <v>45</v>
      </c>
      <c r="AF44" s="1" t="s">
        <v>41</v>
      </c>
      <c r="AG44" s="1" t="s">
        <v>45</v>
      </c>
      <c r="AH44" s="1" t="s">
        <v>381</v>
      </c>
      <c r="AI44" s="1" t="s">
        <v>382</v>
      </c>
      <c r="AJ44" s="1" t="s">
        <v>383</v>
      </c>
    </row>
    <row r="45" spans="1:36" x14ac:dyDescent="0.15">
      <c r="A45" s="5" t="s">
        <v>384</v>
      </c>
      <c r="B45" s="1" t="s">
        <v>1</v>
      </c>
      <c r="C45" s="1" t="s">
        <v>36</v>
      </c>
      <c r="D45" s="1" t="s">
        <v>36</v>
      </c>
      <c r="E45" s="1" t="s">
        <v>36</v>
      </c>
      <c r="F45" s="1" t="s">
        <v>36</v>
      </c>
      <c r="G45" s="1" t="s">
        <v>36</v>
      </c>
      <c r="H45" s="1" t="s">
        <v>36</v>
      </c>
      <c r="I45" s="1" t="s">
        <v>385</v>
      </c>
      <c r="J45" s="1" t="s">
        <v>386</v>
      </c>
      <c r="K45" s="1" t="s">
        <v>387</v>
      </c>
      <c r="L45" s="1" t="s">
        <v>36</v>
      </c>
      <c r="M45"/>
      <c r="N45" s="1" t="s">
        <v>36</v>
      </c>
      <c r="O45" s="1" t="s">
        <v>36</v>
      </c>
      <c r="P45" s="1" t="s">
        <v>36</v>
      </c>
      <c r="Q45" s="1" t="s">
        <v>16</v>
      </c>
      <c r="R45" s="1" t="s">
        <v>36</v>
      </c>
      <c r="S45" s="1" t="s">
        <v>36</v>
      </c>
      <c r="T45" s="1" t="s">
        <v>36</v>
      </c>
      <c r="U45" s="1" t="s">
        <v>36</v>
      </c>
      <c r="V45" s="1" t="s">
        <v>74</v>
      </c>
      <c r="W45" s="1" t="s">
        <v>36</v>
      </c>
      <c r="X45" s="1" t="s">
        <v>36</v>
      </c>
      <c r="Y45" s="1" t="s">
        <v>23</v>
      </c>
      <c r="Z45" s="1" t="s">
        <v>24</v>
      </c>
      <c r="AA45" s="1" t="s">
        <v>25</v>
      </c>
      <c r="AB45" s="1" t="s">
        <v>26</v>
      </c>
      <c r="AC45" s="1" t="s">
        <v>177</v>
      </c>
      <c r="AD45" s="1" t="s">
        <v>45</v>
      </c>
      <c r="AE45" s="1" t="s">
        <v>45</v>
      </c>
      <c r="AF45" s="1" t="s">
        <v>41</v>
      </c>
      <c r="AG45" s="1" t="s">
        <v>45</v>
      </c>
      <c r="AH45" s="1" t="s">
        <v>388</v>
      </c>
      <c r="AI45" s="1" t="s">
        <v>389</v>
      </c>
      <c r="AJ45" s="1" t="s">
        <v>390</v>
      </c>
    </row>
    <row r="46" spans="1:36" x14ac:dyDescent="0.15">
      <c r="A46" s="2" t="s">
        <v>391</v>
      </c>
      <c r="B46" s="1" t="s">
        <v>36</v>
      </c>
      <c r="C46" s="1" t="s">
        <v>2</v>
      </c>
      <c r="D46" s="1" t="s">
        <v>36</v>
      </c>
      <c r="E46" s="1" t="s">
        <v>36</v>
      </c>
      <c r="F46" s="1" t="s">
        <v>36</v>
      </c>
      <c r="G46" s="1" t="s">
        <v>36</v>
      </c>
      <c r="H46" s="1" t="s">
        <v>36</v>
      </c>
      <c r="I46" s="1" t="s">
        <v>392</v>
      </c>
      <c r="J46" s="1" t="s">
        <v>393</v>
      </c>
      <c r="K46" s="1" t="s">
        <v>394</v>
      </c>
      <c r="L46" s="1" t="s">
        <v>36</v>
      </c>
      <c r="M46"/>
      <c r="N46" s="1" t="s">
        <v>36</v>
      </c>
      <c r="O46" s="1" t="s">
        <v>36</v>
      </c>
      <c r="P46" s="1" t="s">
        <v>15</v>
      </c>
      <c r="Q46" s="1" t="s">
        <v>16</v>
      </c>
      <c r="R46" s="1" t="s">
        <v>17</v>
      </c>
      <c r="S46" s="1" t="s">
        <v>36</v>
      </c>
      <c r="T46" s="1" t="s">
        <v>19</v>
      </c>
      <c r="U46" s="1" t="s">
        <v>36</v>
      </c>
      <c r="V46" s="1" t="s">
        <v>74</v>
      </c>
      <c r="W46" s="1" t="s">
        <v>36</v>
      </c>
      <c r="X46" s="1" t="s">
        <v>36</v>
      </c>
      <c r="Y46" s="1" t="s">
        <v>36</v>
      </c>
      <c r="Z46" s="1" t="s">
        <v>24</v>
      </c>
      <c r="AA46" s="1" t="s">
        <v>25</v>
      </c>
      <c r="AB46" s="1" t="s">
        <v>36</v>
      </c>
      <c r="AC46" s="1" t="s">
        <v>177</v>
      </c>
      <c r="AD46" s="1" t="s">
        <v>45</v>
      </c>
      <c r="AE46" s="1" t="s">
        <v>45</v>
      </c>
      <c r="AF46" s="1" t="s">
        <v>41</v>
      </c>
      <c r="AG46" s="1" t="s">
        <v>45</v>
      </c>
      <c r="AH46" s="1" t="s">
        <v>395</v>
      </c>
      <c r="AI46" s="1" t="s">
        <v>396</v>
      </c>
      <c r="AJ46" s="1" t="s">
        <v>397</v>
      </c>
    </row>
    <row r="47" spans="1:36" x14ac:dyDescent="0.15">
      <c r="A47" s="7" t="s">
        <v>398</v>
      </c>
      <c r="B47" s="1" t="s">
        <v>1</v>
      </c>
      <c r="C47" s="1" t="s">
        <v>36</v>
      </c>
      <c r="D47" s="1" t="s">
        <v>36</v>
      </c>
      <c r="E47" s="1" t="s">
        <v>4</v>
      </c>
      <c r="F47" s="1" t="s">
        <v>36</v>
      </c>
      <c r="G47" s="1" t="s">
        <v>36</v>
      </c>
      <c r="H47" s="1" t="s">
        <v>399</v>
      </c>
      <c r="I47" s="1" t="s">
        <v>356</v>
      </c>
      <c r="J47" s="1" t="s">
        <v>400</v>
      </c>
      <c r="K47" s="1" t="s">
        <v>401</v>
      </c>
      <c r="L47" s="1" t="s">
        <v>402</v>
      </c>
      <c r="M47"/>
      <c r="N47" s="1" t="s">
        <v>36</v>
      </c>
      <c r="O47" s="1" t="s">
        <v>36</v>
      </c>
      <c r="P47" s="1" t="s">
        <v>15</v>
      </c>
      <c r="Q47" s="1" t="s">
        <v>16</v>
      </c>
      <c r="R47" s="1" t="s">
        <v>36</v>
      </c>
      <c r="S47" s="1" t="s">
        <v>36</v>
      </c>
      <c r="T47" s="1" t="s">
        <v>36</v>
      </c>
      <c r="U47" s="1" t="s">
        <v>36</v>
      </c>
      <c r="V47" s="1" t="s">
        <v>74</v>
      </c>
      <c r="W47" s="1" t="s">
        <v>36</v>
      </c>
      <c r="X47" s="1" t="s">
        <v>36</v>
      </c>
      <c r="Y47" s="1" t="s">
        <v>36</v>
      </c>
      <c r="Z47" s="1" t="s">
        <v>36</v>
      </c>
      <c r="AA47" s="1" t="s">
        <v>36</v>
      </c>
      <c r="AB47" s="1" t="s">
        <v>26</v>
      </c>
      <c r="AC47" s="1" t="s">
        <v>44</v>
      </c>
      <c r="AD47" s="1" t="s">
        <v>45</v>
      </c>
      <c r="AE47" s="1" t="s">
        <v>45</v>
      </c>
      <c r="AF47" s="1" t="s">
        <v>41</v>
      </c>
      <c r="AG47" s="1" t="s">
        <v>45</v>
      </c>
      <c r="AH47" s="1" t="s">
        <v>403</v>
      </c>
      <c r="AI47" s="1" t="s">
        <v>404</v>
      </c>
      <c r="AJ47" s="1" t="s">
        <v>405</v>
      </c>
    </row>
    <row r="48" spans="1:36" x14ac:dyDescent="0.15">
      <c r="A48" s="5" t="s">
        <v>406</v>
      </c>
      <c r="B48" s="1" t="s">
        <v>1</v>
      </c>
      <c r="C48" s="1" t="s">
        <v>2</v>
      </c>
      <c r="D48" s="1" t="s">
        <v>36</v>
      </c>
      <c r="E48" s="1" t="s">
        <v>4</v>
      </c>
      <c r="F48" s="1" t="s">
        <v>36</v>
      </c>
      <c r="G48" s="1" t="s">
        <v>36</v>
      </c>
      <c r="H48" s="1" t="s">
        <v>407</v>
      </c>
      <c r="I48" s="1" t="s">
        <v>356</v>
      </c>
      <c r="J48" s="1" t="s">
        <v>407</v>
      </c>
      <c r="K48" s="1" t="s">
        <v>408</v>
      </c>
      <c r="L48" s="1" t="s">
        <v>409</v>
      </c>
      <c r="M48" t="str">
        <f>HYPERLINK("https://api.typeform.com/responses/files/40eaadd477858aa7de88c95ee8dfe6a9dc3e0fb3b2cf60571231814623934256/IMG_20181008_085311.jpg","https://api.typeform.com/responses/files/40eaadd477858aa7de88c95ee8dfe6a9dc3e0fb3b2cf60571231814623934256/IMG_20181008_085311.jpg")</f>
        <v>https://api.typeform.com/responses/files/40eaadd477858aa7de88c95ee8dfe6a9dc3e0fb3b2cf60571231814623934256/IMG_20181008_085311.jpg</v>
      </c>
      <c r="N48" s="1" t="s">
        <v>36</v>
      </c>
      <c r="O48" s="1" t="s">
        <v>36</v>
      </c>
      <c r="P48" s="1" t="s">
        <v>36</v>
      </c>
      <c r="Q48" s="1" t="s">
        <v>16</v>
      </c>
      <c r="R48" s="1" t="s">
        <v>17</v>
      </c>
      <c r="S48" s="1" t="s">
        <v>36</v>
      </c>
      <c r="T48" s="1" t="s">
        <v>36</v>
      </c>
      <c r="U48" s="1" t="s">
        <v>36</v>
      </c>
      <c r="V48" s="1" t="s">
        <v>74</v>
      </c>
      <c r="W48" s="1" t="s">
        <v>36</v>
      </c>
      <c r="X48" s="1" t="s">
        <v>36</v>
      </c>
      <c r="Y48" s="1" t="s">
        <v>36</v>
      </c>
      <c r="Z48" s="1" t="s">
        <v>24</v>
      </c>
      <c r="AA48" s="1" t="s">
        <v>25</v>
      </c>
      <c r="AB48" s="1" t="s">
        <v>36</v>
      </c>
      <c r="AC48" s="1" t="s">
        <v>85</v>
      </c>
      <c r="AD48" s="1" t="s">
        <v>45</v>
      </c>
      <c r="AE48" s="1" t="s">
        <v>45</v>
      </c>
      <c r="AF48" s="1" t="s">
        <v>41</v>
      </c>
      <c r="AG48" s="1" t="s">
        <v>45</v>
      </c>
      <c r="AH48" s="1" t="s">
        <v>410</v>
      </c>
      <c r="AI48" s="1" t="s">
        <v>411</v>
      </c>
      <c r="AJ48" s="1" t="s">
        <v>412</v>
      </c>
    </row>
    <row r="49" spans="1:36" x14ac:dyDescent="0.15">
      <c r="A49" s="5" t="s">
        <v>413</v>
      </c>
      <c r="B49" s="1" t="s">
        <v>1</v>
      </c>
      <c r="C49" s="1" t="s">
        <v>36</v>
      </c>
      <c r="D49" s="1" t="s">
        <v>36</v>
      </c>
      <c r="E49" s="1" t="s">
        <v>36</v>
      </c>
      <c r="F49" s="1" t="s">
        <v>36</v>
      </c>
      <c r="G49" s="1" t="s">
        <v>36</v>
      </c>
      <c r="H49" s="1" t="s">
        <v>36</v>
      </c>
      <c r="I49" s="1" t="s">
        <v>392</v>
      </c>
      <c r="J49" s="1" t="s">
        <v>414</v>
      </c>
      <c r="K49" s="6" t="s">
        <v>415</v>
      </c>
      <c r="L49" s="1" t="s">
        <v>36</v>
      </c>
      <c r="M49"/>
      <c r="N49" s="1" t="s">
        <v>36</v>
      </c>
      <c r="O49" s="1" t="s">
        <v>36</v>
      </c>
      <c r="P49" s="1" t="s">
        <v>36</v>
      </c>
      <c r="Q49" s="1" t="s">
        <v>36</v>
      </c>
      <c r="R49" s="1" t="s">
        <v>17</v>
      </c>
      <c r="S49" s="1" t="s">
        <v>36</v>
      </c>
      <c r="T49" s="1" t="s">
        <v>36</v>
      </c>
      <c r="U49" s="1" t="s">
        <v>36</v>
      </c>
      <c r="V49" s="1" t="s">
        <v>41</v>
      </c>
      <c r="W49" s="1" t="s">
        <v>36</v>
      </c>
      <c r="X49" s="1" t="s">
        <v>36</v>
      </c>
      <c r="Y49" s="1" t="s">
        <v>36</v>
      </c>
      <c r="Z49" s="1" t="s">
        <v>36</v>
      </c>
      <c r="AA49" s="1" t="s">
        <v>25</v>
      </c>
      <c r="AB49" s="1" t="s">
        <v>36</v>
      </c>
      <c r="AC49" s="1" t="s">
        <v>44</v>
      </c>
      <c r="AD49" s="1" t="s">
        <v>45</v>
      </c>
      <c r="AE49" s="1" t="s">
        <v>45</v>
      </c>
      <c r="AF49" s="1" t="s">
        <v>41</v>
      </c>
      <c r="AG49" s="1" t="s">
        <v>45</v>
      </c>
      <c r="AH49" s="1" t="s">
        <v>416</v>
      </c>
      <c r="AI49" s="1" t="s">
        <v>417</v>
      </c>
      <c r="AJ49" s="1" t="s">
        <v>418</v>
      </c>
    </row>
    <row r="50" spans="1:36" x14ac:dyDescent="0.15">
      <c r="A50" s="7" t="s">
        <v>419</v>
      </c>
      <c r="B50" s="1" t="s">
        <v>1</v>
      </c>
      <c r="C50" s="1" t="s">
        <v>36</v>
      </c>
      <c r="D50" s="1" t="s">
        <v>36</v>
      </c>
      <c r="E50" s="1" t="s">
        <v>36</v>
      </c>
      <c r="F50" s="1" t="s">
        <v>36</v>
      </c>
      <c r="G50" s="1" t="s">
        <v>36</v>
      </c>
      <c r="H50" s="1" t="s">
        <v>36</v>
      </c>
      <c r="I50" s="1" t="s">
        <v>392</v>
      </c>
      <c r="J50" s="1" t="s">
        <v>420</v>
      </c>
      <c r="K50" s="1" t="s">
        <v>421</v>
      </c>
      <c r="L50" s="1" t="s">
        <v>36</v>
      </c>
      <c r="M50"/>
      <c r="N50" s="1" t="s">
        <v>36</v>
      </c>
      <c r="O50" s="1" t="s">
        <v>36</v>
      </c>
      <c r="P50" s="1" t="s">
        <v>36</v>
      </c>
      <c r="Q50" s="1" t="s">
        <v>16</v>
      </c>
      <c r="R50" s="1" t="s">
        <v>17</v>
      </c>
      <c r="S50" s="1" t="s">
        <v>36</v>
      </c>
      <c r="T50" s="1" t="s">
        <v>19</v>
      </c>
      <c r="U50" s="1" t="s">
        <v>36</v>
      </c>
      <c r="V50" s="1" t="s">
        <v>74</v>
      </c>
      <c r="W50" s="1" t="s">
        <v>36</v>
      </c>
      <c r="X50" s="1" t="s">
        <v>36</v>
      </c>
      <c r="Y50" s="1" t="s">
        <v>36</v>
      </c>
      <c r="Z50" s="1" t="s">
        <v>36</v>
      </c>
      <c r="AA50" s="1" t="s">
        <v>25</v>
      </c>
      <c r="AB50" s="1" t="s">
        <v>36</v>
      </c>
      <c r="AC50" s="1" t="s">
        <v>44</v>
      </c>
      <c r="AD50" s="1" t="s">
        <v>45</v>
      </c>
      <c r="AE50" s="1" t="s">
        <v>45</v>
      </c>
      <c r="AF50" s="1" t="s">
        <v>74</v>
      </c>
      <c r="AG50" s="1" t="s">
        <v>36</v>
      </c>
      <c r="AH50" s="1" t="s">
        <v>422</v>
      </c>
      <c r="AI50" s="1" t="s">
        <v>423</v>
      </c>
      <c r="AJ50" s="1" t="s">
        <v>424</v>
      </c>
    </row>
    <row r="51" spans="1:36" x14ac:dyDescent="0.15">
      <c r="A51" s="5" t="s">
        <v>425</v>
      </c>
      <c r="B51" s="1" t="s">
        <v>1</v>
      </c>
      <c r="C51" s="1" t="s">
        <v>36</v>
      </c>
      <c r="D51" s="1" t="s">
        <v>36</v>
      </c>
      <c r="E51" s="1" t="s">
        <v>36</v>
      </c>
      <c r="F51" s="1" t="s">
        <v>36</v>
      </c>
      <c r="G51" s="1" t="s">
        <v>36</v>
      </c>
      <c r="H51" s="1" t="s">
        <v>36</v>
      </c>
      <c r="I51" s="1" t="s">
        <v>392</v>
      </c>
      <c r="J51" s="1" t="s">
        <v>426</v>
      </c>
      <c r="K51" s="1" t="s">
        <v>427</v>
      </c>
      <c r="L51" s="1" t="s">
        <v>36</v>
      </c>
      <c r="M51"/>
      <c r="N51" s="1" t="s">
        <v>36</v>
      </c>
      <c r="O51" s="1" t="s">
        <v>36</v>
      </c>
      <c r="P51" s="1" t="s">
        <v>36</v>
      </c>
      <c r="Q51" s="1" t="s">
        <v>36</v>
      </c>
      <c r="R51" s="1" t="s">
        <v>17</v>
      </c>
      <c r="S51" s="1" t="s">
        <v>36</v>
      </c>
      <c r="T51" s="1" t="s">
        <v>36</v>
      </c>
      <c r="U51" s="1" t="s">
        <v>36</v>
      </c>
      <c r="V51" s="1" t="s">
        <v>74</v>
      </c>
      <c r="W51" s="1" t="s">
        <v>36</v>
      </c>
      <c r="X51" s="1" t="s">
        <v>36</v>
      </c>
      <c r="Y51" s="1" t="s">
        <v>23</v>
      </c>
      <c r="Z51" s="1" t="s">
        <v>24</v>
      </c>
      <c r="AA51" s="1" t="s">
        <v>25</v>
      </c>
      <c r="AB51" s="1" t="s">
        <v>26</v>
      </c>
      <c r="AC51" s="1" t="s">
        <v>85</v>
      </c>
      <c r="AD51" s="1" t="s">
        <v>56</v>
      </c>
      <c r="AE51" s="1" t="s">
        <v>45</v>
      </c>
      <c r="AF51" s="1" t="s">
        <v>41</v>
      </c>
      <c r="AG51" s="1" t="s">
        <v>45</v>
      </c>
      <c r="AH51" s="1" t="s">
        <v>428</v>
      </c>
      <c r="AI51" s="1" t="s">
        <v>429</v>
      </c>
      <c r="AJ51" s="1" t="s">
        <v>430</v>
      </c>
    </row>
    <row r="52" spans="1:36" x14ac:dyDescent="0.15">
      <c r="A52" s="1" t="s">
        <v>431</v>
      </c>
      <c r="B52" s="1" t="s">
        <v>1</v>
      </c>
      <c r="C52" s="1" t="s">
        <v>36</v>
      </c>
      <c r="D52" s="1" t="s">
        <v>3</v>
      </c>
      <c r="E52" s="1" t="s">
        <v>4</v>
      </c>
      <c r="F52" s="1" t="s">
        <v>36</v>
      </c>
      <c r="G52" s="1" t="s">
        <v>36</v>
      </c>
      <c r="H52" s="1" t="s">
        <v>432</v>
      </c>
      <c r="I52" s="1" t="s">
        <v>433</v>
      </c>
      <c r="J52" s="1" t="s">
        <v>434</v>
      </c>
      <c r="K52" s="1" t="s">
        <v>435</v>
      </c>
      <c r="L52" s="1" t="s">
        <v>36</v>
      </c>
      <c r="M52"/>
      <c r="N52" s="1" t="s">
        <v>13</v>
      </c>
      <c r="O52" s="1" t="s">
        <v>36</v>
      </c>
      <c r="P52" s="1" t="s">
        <v>36</v>
      </c>
      <c r="Q52" s="1" t="s">
        <v>16</v>
      </c>
      <c r="R52" s="1" t="s">
        <v>17</v>
      </c>
      <c r="S52" s="1" t="s">
        <v>36</v>
      </c>
      <c r="T52" s="1" t="s">
        <v>19</v>
      </c>
      <c r="U52" s="1" t="s">
        <v>36</v>
      </c>
      <c r="V52" s="1" t="s">
        <v>74</v>
      </c>
      <c r="W52" s="1" t="s">
        <v>36</v>
      </c>
      <c r="X52" s="1" t="s">
        <v>36</v>
      </c>
      <c r="Y52" s="1" t="s">
        <v>23</v>
      </c>
      <c r="Z52" s="1" t="s">
        <v>36</v>
      </c>
      <c r="AA52" s="1" t="s">
        <v>36</v>
      </c>
      <c r="AB52" s="1" t="s">
        <v>26</v>
      </c>
      <c r="AC52" s="1" t="s">
        <v>162</v>
      </c>
      <c r="AD52" s="1" t="s">
        <v>45</v>
      </c>
      <c r="AE52" s="1" t="s">
        <v>45</v>
      </c>
      <c r="AF52" s="1" t="s">
        <v>41</v>
      </c>
      <c r="AG52" s="1" t="s">
        <v>45</v>
      </c>
      <c r="AH52" s="1" t="s">
        <v>436</v>
      </c>
      <c r="AI52" s="1" t="s">
        <v>437</v>
      </c>
      <c r="AJ52" s="1" t="s">
        <v>438</v>
      </c>
    </row>
    <row r="53" spans="1:36" x14ac:dyDescent="0.15">
      <c r="A53" s="8" t="s">
        <v>439</v>
      </c>
      <c r="B53" s="1" t="s">
        <v>1</v>
      </c>
      <c r="C53" s="1" t="s">
        <v>2</v>
      </c>
      <c r="D53" s="1" t="s">
        <v>3</v>
      </c>
      <c r="E53" s="1" t="s">
        <v>36</v>
      </c>
      <c r="F53" s="1" t="s">
        <v>36</v>
      </c>
      <c r="G53" s="1" t="s">
        <v>440</v>
      </c>
      <c r="H53" s="1" t="s">
        <v>36</v>
      </c>
      <c r="I53" s="1" t="s">
        <v>190</v>
      </c>
      <c r="J53" s="1" t="s">
        <v>36</v>
      </c>
      <c r="K53" s="1" t="s">
        <v>441</v>
      </c>
      <c r="L53" s="1" t="s">
        <v>36</v>
      </c>
      <c r="M53"/>
      <c r="N53" s="1" t="s">
        <v>36</v>
      </c>
      <c r="O53" s="1" t="s">
        <v>36</v>
      </c>
      <c r="P53" s="1" t="s">
        <v>36</v>
      </c>
      <c r="Q53" s="1" t="s">
        <v>36</v>
      </c>
      <c r="R53" s="1" t="s">
        <v>36</v>
      </c>
      <c r="S53" s="1" t="s">
        <v>36</v>
      </c>
      <c r="T53" s="1" t="s">
        <v>36</v>
      </c>
      <c r="U53" s="1" t="s">
        <v>36</v>
      </c>
      <c r="V53" s="1" t="s">
        <v>74</v>
      </c>
      <c r="W53" s="1" t="s">
        <v>36</v>
      </c>
      <c r="X53" s="1" t="s">
        <v>36</v>
      </c>
      <c r="Y53" s="1" t="s">
        <v>36</v>
      </c>
      <c r="Z53" s="1" t="s">
        <v>24</v>
      </c>
      <c r="AA53" s="1" t="s">
        <v>36</v>
      </c>
      <c r="AB53" s="1" t="s">
        <v>36</v>
      </c>
      <c r="AC53" s="1" t="s">
        <v>44</v>
      </c>
      <c r="AD53" s="1" t="s">
        <v>45</v>
      </c>
      <c r="AE53" s="1" t="s">
        <v>45</v>
      </c>
      <c r="AF53" s="1" t="s">
        <v>41</v>
      </c>
      <c r="AG53" s="1" t="s">
        <v>45</v>
      </c>
      <c r="AH53" s="1" t="s">
        <v>442</v>
      </c>
      <c r="AI53" s="1" t="s">
        <v>443</v>
      </c>
      <c r="AJ53" s="1" t="s">
        <v>444</v>
      </c>
    </row>
    <row r="54" spans="1:36" x14ac:dyDescent="0.15">
      <c r="A54" s="5" t="s">
        <v>445</v>
      </c>
      <c r="B54" s="1" t="s">
        <v>1</v>
      </c>
      <c r="C54" s="1" t="s">
        <v>36</v>
      </c>
      <c r="D54" s="1" t="s">
        <v>36</v>
      </c>
      <c r="E54" s="1" t="s">
        <v>36</v>
      </c>
      <c r="F54" s="1" t="s">
        <v>36</v>
      </c>
      <c r="G54" s="1" t="s">
        <v>36</v>
      </c>
      <c r="H54" s="1" t="s">
        <v>36</v>
      </c>
      <c r="I54" s="1" t="s">
        <v>446</v>
      </c>
      <c r="J54" s="1" t="s">
        <v>447</v>
      </c>
      <c r="K54" s="1" t="s">
        <v>448</v>
      </c>
      <c r="L54" s="1" t="s">
        <v>36</v>
      </c>
      <c r="M54"/>
      <c r="N54" s="1" t="s">
        <v>36</v>
      </c>
      <c r="O54" s="1" t="s">
        <v>14</v>
      </c>
      <c r="P54" s="1" t="s">
        <v>15</v>
      </c>
      <c r="Q54" s="1" t="s">
        <v>36</v>
      </c>
      <c r="R54" s="1" t="s">
        <v>36</v>
      </c>
      <c r="S54" s="1" t="s">
        <v>36</v>
      </c>
      <c r="T54" s="1" t="s">
        <v>36</v>
      </c>
      <c r="U54" s="1" t="s">
        <v>36</v>
      </c>
      <c r="V54" s="1" t="s">
        <v>74</v>
      </c>
      <c r="W54" s="1" t="s">
        <v>36</v>
      </c>
      <c r="X54" s="1" t="s">
        <v>36</v>
      </c>
      <c r="Y54" s="1" t="s">
        <v>23</v>
      </c>
      <c r="Z54" s="1" t="s">
        <v>24</v>
      </c>
      <c r="AA54" s="1" t="s">
        <v>25</v>
      </c>
      <c r="AB54" s="1" t="s">
        <v>26</v>
      </c>
      <c r="AC54" s="1" t="s">
        <v>44</v>
      </c>
      <c r="AD54" s="1" t="s">
        <v>45</v>
      </c>
      <c r="AE54" s="1" t="s">
        <v>45</v>
      </c>
      <c r="AF54" s="1" t="s">
        <v>41</v>
      </c>
      <c r="AG54" s="1" t="s">
        <v>45</v>
      </c>
      <c r="AH54" s="1" t="s">
        <v>449</v>
      </c>
      <c r="AI54" s="1" t="s">
        <v>450</v>
      </c>
      <c r="AJ54" s="1" t="s">
        <v>451</v>
      </c>
    </row>
    <row r="55" spans="1:36" x14ac:dyDescent="0.15">
      <c r="A55" s="1" t="s">
        <v>452</v>
      </c>
      <c r="B55" s="1" t="s">
        <v>1</v>
      </c>
      <c r="C55" s="1" t="s">
        <v>36</v>
      </c>
      <c r="D55" s="1" t="s">
        <v>36</v>
      </c>
      <c r="E55" s="1" t="s">
        <v>36</v>
      </c>
      <c r="F55" s="1" t="s">
        <v>36</v>
      </c>
      <c r="G55" s="1" t="s">
        <v>36</v>
      </c>
      <c r="H55" s="1" t="s">
        <v>36</v>
      </c>
      <c r="I55" s="1" t="s">
        <v>446</v>
      </c>
      <c r="J55" s="1" t="s">
        <v>453</v>
      </c>
      <c r="K55" s="1" t="s">
        <v>454</v>
      </c>
      <c r="L55" s="1" t="s">
        <v>455</v>
      </c>
      <c r="M55"/>
      <c r="N55" s="1" t="s">
        <v>36</v>
      </c>
      <c r="O55" s="1" t="s">
        <v>36</v>
      </c>
      <c r="P55" s="1" t="s">
        <v>15</v>
      </c>
      <c r="Q55" s="1" t="s">
        <v>16</v>
      </c>
      <c r="R55" s="1" t="s">
        <v>36</v>
      </c>
      <c r="S55" s="1" t="s">
        <v>36</v>
      </c>
      <c r="T55" s="1" t="s">
        <v>36</v>
      </c>
      <c r="U55" s="1" t="s">
        <v>456</v>
      </c>
      <c r="V55" s="1" t="s">
        <v>74</v>
      </c>
      <c r="W55" s="1" t="s">
        <v>36</v>
      </c>
      <c r="X55" s="1" t="s">
        <v>36</v>
      </c>
      <c r="Y55" s="1" t="s">
        <v>23</v>
      </c>
      <c r="Z55" s="1" t="s">
        <v>24</v>
      </c>
      <c r="AA55" s="1" t="s">
        <v>36</v>
      </c>
      <c r="AB55" s="1" t="s">
        <v>26</v>
      </c>
      <c r="AC55" s="1" t="s">
        <v>162</v>
      </c>
      <c r="AD55" s="1" t="s">
        <v>45</v>
      </c>
      <c r="AE55" s="1" t="s">
        <v>45</v>
      </c>
      <c r="AF55" s="1" t="s">
        <v>41</v>
      </c>
      <c r="AG55" s="1" t="s">
        <v>45</v>
      </c>
      <c r="AH55" s="1" t="s">
        <v>457</v>
      </c>
      <c r="AI55" s="1" t="s">
        <v>458</v>
      </c>
      <c r="AJ55" s="1" t="s">
        <v>459</v>
      </c>
    </row>
    <row r="56" spans="1:36" x14ac:dyDescent="0.15">
      <c r="A56" s="2" t="s">
        <v>460</v>
      </c>
      <c r="B56" s="1" t="s">
        <v>36</v>
      </c>
      <c r="C56" s="1" t="s">
        <v>2</v>
      </c>
      <c r="D56" s="1" t="s">
        <v>36</v>
      </c>
      <c r="E56" s="1" t="s">
        <v>36</v>
      </c>
      <c r="F56" s="1" t="s">
        <v>36</v>
      </c>
      <c r="G56" s="1" t="s">
        <v>36</v>
      </c>
      <c r="H56" s="1" t="s">
        <v>36</v>
      </c>
      <c r="I56" s="1" t="s">
        <v>90</v>
      </c>
      <c r="J56" s="1" t="s">
        <v>461</v>
      </c>
      <c r="K56" s="1" t="s">
        <v>462</v>
      </c>
      <c r="L56" s="1" t="s">
        <v>36</v>
      </c>
      <c r="M56" t="str">
        <f>HYPERLINK("https://api.typeform.com/responses/files/e7247ca225ccfbfec2ccce57d285ecea03ff42c4a5e27f9d649132d4128407ed/moss_407_334_300dpi_rgb.jpg","https://api.typeform.com/responses/files/e7247ca225ccfbfec2ccce57d285ecea03ff42c4a5e27f9d649132d4128407ed/moss_407_334_300dpi_rgb.jpg")</f>
        <v>https://api.typeform.com/responses/files/e7247ca225ccfbfec2ccce57d285ecea03ff42c4a5e27f9d649132d4128407ed/moss_407_334_300dpi_rgb.jpg</v>
      </c>
      <c r="N56" s="1" t="s">
        <v>36</v>
      </c>
      <c r="O56" s="1" t="s">
        <v>36</v>
      </c>
      <c r="P56" s="1" t="s">
        <v>36</v>
      </c>
      <c r="Q56" s="1" t="s">
        <v>16</v>
      </c>
      <c r="R56" s="1" t="s">
        <v>17</v>
      </c>
      <c r="S56" s="1" t="s">
        <v>36</v>
      </c>
      <c r="T56" s="1" t="s">
        <v>36</v>
      </c>
      <c r="U56" s="1" t="s">
        <v>36</v>
      </c>
      <c r="V56" s="1" t="s">
        <v>74</v>
      </c>
      <c r="W56" s="1" t="s">
        <v>36</v>
      </c>
      <c r="X56" s="1" t="s">
        <v>36</v>
      </c>
      <c r="Y56" s="1" t="s">
        <v>36</v>
      </c>
      <c r="Z56" s="1" t="s">
        <v>36</v>
      </c>
      <c r="AA56" s="2" t="s">
        <v>25</v>
      </c>
      <c r="AB56" s="1" t="s">
        <v>36</v>
      </c>
      <c r="AC56" s="1" t="s">
        <v>44</v>
      </c>
      <c r="AD56" s="1" t="s">
        <v>45</v>
      </c>
      <c r="AE56" s="1" t="s">
        <v>45</v>
      </c>
      <c r="AF56" s="1" t="s">
        <v>74</v>
      </c>
      <c r="AG56" s="1" t="s">
        <v>36</v>
      </c>
      <c r="AH56" s="1" t="s">
        <v>463</v>
      </c>
      <c r="AI56" s="1" t="s">
        <v>464</v>
      </c>
      <c r="AJ56" s="1" t="s">
        <v>465</v>
      </c>
    </row>
    <row r="57" spans="1:36" x14ac:dyDescent="0.15">
      <c r="A57" s="1" t="s">
        <v>466</v>
      </c>
      <c r="B57" s="1" t="s">
        <v>36</v>
      </c>
      <c r="C57" s="1" t="s">
        <v>2</v>
      </c>
      <c r="D57" s="1" t="s">
        <v>36</v>
      </c>
      <c r="E57" s="1" t="s">
        <v>36</v>
      </c>
      <c r="F57" s="1" t="s">
        <v>36</v>
      </c>
      <c r="G57" s="1" t="s">
        <v>36</v>
      </c>
      <c r="H57" s="1" t="s">
        <v>36</v>
      </c>
      <c r="I57" s="1" t="s">
        <v>286</v>
      </c>
      <c r="J57" s="1" t="s">
        <v>467</v>
      </c>
      <c r="K57" s="1" t="s">
        <v>468</v>
      </c>
      <c r="L57" s="1" t="s">
        <v>469</v>
      </c>
      <c r="M57" t="str">
        <f>HYPERLINK("https://api.typeform.com/responses/files/8731c72f62939cec12d111d63061e648e7cb1bb5b67b6d3cbf49b7e5a773da6f/Banner_Gis_Solutions_vb_21_06_2017.gif","https://api.typeform.com/responses/files/8731c72f62939cec12d111d63061e648e7cb1bb5b67b6d3cbf49b7e5a773da6f/Banner_Gis_Solutions_vb_21_06_2017.gif")</f>
        <v>https://api.typeform.com/responses/files/8731c72f62939cec12d111d63061e648e7cb1bb5b67b6d3cbf49b7e5a773da6f/Banner_Gis_Solutions_vb_21_06_2017.gif</v>
      </c>
      <c r="N57" s="1" t="s">
        <v>36</v>
      </c>
      <c r="O57" s="1" t="s">
        <v>36</v>
      </c>
      <c r="P57" s="1" t="s">
        <v>15</v>
      </c>
      <c r="Q57" s="1" t="s">
        <v>16</v>
      </c>
      <c r="R57" s="1" t="s">
        <v>17</v>
      </c>
      <c r="S57" s="1" t="s">
        <v>36</v>
      </c>
      <c r="T57" s="1" t="s">
        <v>19</v>
      </c>
      <c r="U57" s="1" t="s">
        <v>36</v>
      </c>
      <c r="V57" s="1" t="s">
        <v>74</v>
      </c>
      <c r="W57" s="1" t="s">
        <v>36</v>
      </c>
      <c r="X57" s="1" t="s">
        <v>36</v>
      </c>
      <c r="Y57" s="1" t="s">
        <v>23</v>
      </c>
      <c r="Z57" s="1" t="s">
        <v>24</v>
      </c>
      <c r="AA57" s="1" t="s">
        <v>25</v>
      </c>
      <c r="AB57" s="1" t="s">
        <v>26</v>
      </c>
      <c r="AC57" s="1" t="s">
        <v>55</v>
      </c>
      <c r="AD57" s="1" t="s">
        <v>45</v>
      </c>
      <c r="AE57" s="1" t="s">
        <v>45</v>
      </c>
      <c r="AF57" s="1" t="s">
        <v>41</v>
      </c>
      <c r="AG57" s="1" t="s">
        <v>45</v>
      </c>
      <c r="AH57" s="1" t="s">
        <v>470</v>
      </c>
      <c r="AI57" s="1" t="s">
        <v>471</v>
      </c>
      <c r="AJ57" s="1" t="s">
        <v>472</v>
      </c>
    </row>
    <row r="58" spans="1:36" x14ac:dyDescent="0.15">
      <c r="A58" s="2" t="s">
        <v>473</v>
      </c>
      <c r="B58" s="1" t="s">
        <v>1</v>
      </c>
      <c r="C58" s="1" t="s">
        <v>36</v>
      </c>
      <c r="D58" s="1" t="s">
        <v>36</v>
      </c>
      <c r="E58" s="1" t="s">
        <v>36</v>
      </c>
      <c r="F58" s="1" t="s">
        <v>36</v>
      </c>
      <c r="G58" s="1" t="s">
        <v>36</v>
      </c>
      <c r="H58" s="1" t="s">
        <v>36</v>
      </c>
      <c r="I58" s="1" t="s">
        <v>172</v>
      </c>
      <c r="J58" s="1" t="s">
        <v>474</v>
      </c>
      <c r="K58" s="1" t="s">
        <v>475</v>
      </c>
      <c r="L58" s="1" t="s">
        <v>36</v>
      </c>
      <c r="M58" t="str">
        <f>HYPERLINK("https://api.typeform.com/responses/files/26fb419422976220d60e79b2dac9d9b34983f6c82da306a5ae95cdabdf113235/Mojgan_Jadidi.jpeg","https://api.typeform.com/responses/files/26fb419422976220d60e79b2dac9d9b34983f6c82da306a5ae95cdabdf113235/Mojgan_Jadidi.jpeg")</f>
        <v>https://api.typeform.com/responses/files/26fb419422976220d60e79b2dac9d9b34983f6c82da306a5ae95cdabdf113235/Mojgan_Jadidi.jpeg</v>
      </c>
      <c r="N58" s="1" t="s">
        <v>36</v>
      </c>
      <c r="O58" s="1" t="s">
        <v>36</v>
      </c>
      <c r="P58" s="1" t="s">
        <v>15</v>
      </c>
      <c r="Q58" s="1" t="s">
        <v>16</v>
      </c>
      <c r="R58" s="1" t="s">
        <v>36</v>
      </c>
      <c r="S58" s="1" t="s">
        <v>36</v>
      </c>
      <c r="T58" s="1" t="s">
        <v>36</v>
      </c>
      <c r="U58" s="1" t="s">
        <v>36</v>
      </c>
      <c r="V58" s="1" t="s">
        <v>74</v>
      </c>
      <c r="W58" s="1" t="s">
        <v>36</v>
      </c>
      <c r="X58" s="1" t="s">
        <v>36</v>
      </c>
      <c r="Y58" s="1" t="s">
        <v>36</v>
      </c>
      <c r="Z58" s="1" t="s">
        <v>36</v>
      </c>
      <c r="AA58" s="1" t="s">
        <v>36</v>
      </c>
      <c r="AB58" s="1" t="s">
        <v>26</v>
      </c>
      <c r="AC58" s="1" t="s">
        <v>44</v>
      </c>
      <c r="AD58" s="1" t="s">
        <v>45</v>
      </c>
      <c r="AE58" s="1" t="s">
        <v>45</v>
      </c>
      <c r="AF58" s="1" t="s">
        <v>41</v>
      </c>
      <c r="AG58" s="1" t="s">
        <v>45</v>
      </c>
      <c r="AH58" s="1" t="s">
        <v>476</v>
      </c>
      <c r="AI58" s="1" t="s">
        <v>477</v>
      </c>
      <c r="AJ58" s="1" t="s">
        <v>478</v>
      </c>
    </row>
    <row r="59" spans="1:36" x14ac:dyDescent="0.15">
      <c r="A59" s="5" t="s">
        <v>479</v>
      </c>
      <c r="B59" s="1" t="s">
        <v>1</v>
      </c>
      <c r="C59" s="1" t="s">
        <v>2</v>
      </c>
      <c r="D59" s="1" t="s">
        <v>36</v>
      </c>
      <c r="E59" s="1" t="s">
        <v>36</v>
      </c>
      <c r="F59" s="1" t="s">
        <v>36</v>
      </c>
      <c r="G59" s="1" t="s">
        <v>36</v>
      </c>
      <c r="H59" s="1" t="s">
        <v>36</v>
      </c>
      <c r="I59" s="1" t="s">
        <v>480</v>
      </c>
      <c r="J59" s="1" t="s">
        <v>481</v>
      </c>
      <c r="K59" s="1" t="s">
        <v>482</v>
      </c>
      <c r="L59" s="1" t="s">
        <v>36</v>
      </c>
      <c r="M59" t="str">
        <f>HYPERLINK("https://api.typeform.com/responses/files/070c76d3619567d7015dae4afd1804f920f0e7e818234b741a19f43f9749c24d/75A5D07D_8C9A_4FF7_8C6E_74C579F7E18D.jpeg","https://api.typeform.com/responses/files/070c76d3619567d7015dae4afd1804f920f0e7e818234b741a19f43f9749c24d/75A5D07D_8C9A_4FF7_8C6E_74C579F7E18D.jpeg")</f>
        <v>https://api.typeform.com/responses/files/070c76d3619567d7015dae4afd1804f920f0e7e818234b741a19f43f9749c24d/75A5D07D_8C9A_4FF7_8C6E_74C579F7E18D.jpeg</v>
      </c>
      <c r="N59" s="1" t="s">
        <v>36</v>
      </c>
      <c r="O59" s="1" t="s">
        <v>36</v>
      </c>
      <c r="P59" s="1" t="s">
        <v>36</v>
      </c>
      <c r="Q59" s="1" t="s">
        <v>16</v>
      </c>
      <c r="R59" s="1" t="s">
        <v>17</v>
      </c>
      <c r="S59" s="1" t="s">
        <v>36</v>
      </c>
      <c r="T59" s="1" t="s">
        <v>36</v>
      </c>
      <c r="U59" s="1" t="s">
        <v>36</v>
      </c>
      <c r="V59" s="1" t="s">
        <v>74</v>
      </c>
      <c r="W59" s="1" t="s">
        <v>36</v>
      </c>
      <c r="X59" s="1" t="s">
        <v>36</v>
      </c>
      <c r="Y59" s="1" t="s">
        <v>36</v>
      </c>
      <c r="Z59" s="1" t="s">
        <v>24</v>
      </c>
      <c r="AA59" s="1" t="s">
        <v>25</v>
      </c>
      <c r="AB59" s="1" t="s">
        <v>36</v>
      </c>
      <c r="AC59" s="1" t="s">
        <v>177</v>
      </c>
      <c r="AD59" s="1" t="s">
        <v>45</v>
      </c>
      <c r="AE59" s="1" t="s">
        <v>45</v>
      </c>
      <c r="AF59" s="1" t="s">
        <v>41</v>
      </c>
      <c r="AG59" s="1" t="s">
        <v>45</v>
      </c>
      <c r="AH59" s="1" t="s">
        <v>483</v>
      </c>
      <c r="AI59" s="1" t="s">
        <v>484</v>
      </c>
      <c r="AJ59" s="1" t="s">
        <v>485</v>
      </c>
    </row>
    <row r="60" spans="1:36" x14ac:dyDescent="0.15">
      <c r="A60" s="7" t="s">
        <v>486</v>
      </c>
      <c r="B60" s="1" t="s">
        <v>1</v>
      </c>
      <c r="C60" s="1" t="s">
        <v>36</v>
      </c>
      <c r="D60" s="1" t="s">
        <v>36</v>
      </c>
      <c r="E60" s="1" t="s">
        <v>36</v>
      </c>
      <c r="F60" s="1" t="s">
        <v>36</v>
      </c>
      <c r="G60" s="1" t="s">
        <v>36</v>
      </c>
      <c r="H60" s="1" t="s">
        <v>36</v>
      </c>
      <c r="I60" s="1" t="s">
        <v>90</v>
      </c>
      <c r="J60" s="1" t="s">
        <v>487</v>
      </c>
      <c r="K60" s="1" t="s">
        <v>488</v>
      </c>
      <c r="L60" s="1" t="s">
        <v>489</v>
      </c>
      <c r="M60"/>
      <c r="N60" s="1" t="s">
        <v>36</v>
      </c>
      <c r="O60" s="1" t="s">
        <v>36</v>
      </c>
      <c r="P60" s="1" t="s">
        <v>15</v>
      </c>
      <c r="Q60" s="1" t="s">
        <v>16</v>
      </c>
      <c r="R60" s="1" t="s">
        <v>17</v>
      </c>
      <c r="S60" s="1" t="s">
        <v>18</v>
      </c>
      <c r="T60" s="1" t="s">
        <v>19</v>
      </c>
      <c r="U60" s="1" t="s">
        <v>490</v>
      </c>
      <c r="V60" s="1" t="s">
        <v>41</v>
      </c>
      <c r="W60" s="1" t="s">
        <v>491</v>
      </c>
      <c r="X60" s="1" t="s">
        <v>36</v>
      </c>
      <c r="Y60" s="1" t="s">
        <v>36</v>
      </c>
      <c r="Z60" s="1" t="s">
        <v>36</v>
      </c>
      <c r="AA60" s="1" t="s">
        <v>25</v>
      </c>
      <c r="AB60" s="1" t="s">
        <v>26</v>
      </c>
      <c r="AC60" s="1" t="s">
        <v>44</v>
      </c>
      <c r="AD60" s="1" t="s">
        <v>45</v>
      </c>
      <c r="AE60" s="1" t="s">
        <v>45</v>
      </c>
      <c r="AF60" s="1" t="s">
        <v>41</v>
      </c>
      <c r="AG60" s="1" t="s">
        <v>45</v>
      </c>
      <c r="AH60" s="1" t="s">
        <v>492</v>
      </c>
      <c r="AI60" s="1" t="s">
        <v>493</v>
      </c>
      <c r="AJ60" s="1" t="s">
        <v>494</v>
      </c>
    </row>
    <row r="61" spans="1:36" x14ac:dyDescent="0.15">
      <c r="A61" s="5" t="s">
        <v>495</v>
      </c>
      <c r="B61" s="1" t="s">
        <v>36</v>
      </c>
      <c r="C61" s="1" t="s">
        <v>36</v>
      </c>
      <c r="D61" s="1" t="s">
        <v>36</v>
      </c>
      <c r="E61" s="1" t="s">
        <v>4</v>
      </c>
      <c r="F61" s="1" t="s">
        <v>36</v>
      </c>
      <c r="G61" s="1" t="s">
        <v>36</v>
      </c>
      <c r="H61" s="1" t="s">
        <v>496</v>
      </c>
      <c r="I61" s="1" t="s">
        <v>497</v>
      </c>
      <c r="J61" s="1" t="s">
        <v>498</v>
      </c>
      <c r="K61" s="6" t="s">
        <v>499</v>
      </c>
      <c r="L61" s="1" t="s">
        <v>36</v>
      </c>
      <c r="M61"/>
      <c r="N61" s="1" t="s">
        <v>13</v>
      </c>
      <c r="O61" s="1" t="s">
        <v>36</v>
      </c>
      <c r="P61" s="1" t="s">
        <v>15</v>
      </c>
      <c r="Q61" s="1" t="s">
        <v>16</v>
      </c>
      <c r="R61" s="1" t="s">
        <v>36</v>
      </c>
      <c r="S61" s="1" t="s">
        <v>36</v>
      </c>
      <c r="T61" s="1" t="s">
        <v>19</v>
      </c>
      <c r="U61" s="1" t="s">
        <v>36</v>
      </c>
      <c r="V61" s="1" t="s">
        <v>74</v>
      </c>
      <c r="W61" s="1" t="s">
        <v>36</v>
      </c>
      <c r="X61" s="1" t="s">
        <v>36</v>
      </c>
      <c r="Y61" s="1" t="s">
        <v>36</v>
      </c>
      <c r="Z61" s="1" t="s">
        <v>36</v>
      </c>
      <c r="AA61" s="1" t="s">
        <v>25</v>
      </c>
      <c r="AB61" s="1" t="s">
        <v>26</v>
      </c>
      <c r="AC61" s="1" t="s">
        <v>44</v>
      </c>
      <c r="AD61" s="1" t="s">
        <v>45</v>
      </c>
      <c r="AE61" s="1" t="s">
        <v>45</v>
      </c>
      <c r="AF61" s="1" t="s">
        <v>41</v>
      </c>
      <c r="AG61" s="1" t="s">
        <v>45</v>
      </c>
      <c r="AH61" s="1" t="s">
        <v>500</v>
      </c>
      <c r="AI61" s="1" t="s">
        <v>501</v>
      </c>
      <c r="AJ61" s="1" t="s">
        <v>502</v>
      </c>
    </row>
    <row r="62" spans="1:36" x14ac:dyDescent="0.15">
      <c r="A62" s="3" t="s">
        <v>503</v>
      </c>
      <c r="B62" s="1" t="s">
        <v>36</v>
      </c>
      <c r="C62" s="1" t="s">
        <v>36</v>
      </c>
      <c r="D62" s="1" t="s">
        <v>36</v>
      </c>
      <c r="E62" s="1" t="s">
        <v>4</v>
      </c>
      <c r="F62" s="1" t="s">
        <v>36</v>
      </c>
      <c r="G62" s="1" t="s">
        <v>36</v>
      </c>
      <c r="H62" s="1" t="s">
        <v>504</v>
      </c>
      <c r="I62" s="1" t="s">
        <v>319</v>
      </c>
      <c r="J62" s="1" t="s">
        <v>36</v>
      </c>
      <c r="K62" s="6" t="s">
        <v>505</v>
      </c>
      <c r="L62" s="1" t="s">
        <v>506</v>
      </c>
      <c r="M62" t="str">
        <f>HYPERLINK("https://api.typeform.com/responses/files/b5c211d4b1814e111879026d70621a16da2bc97b3cf4a3e1b0015c6cb17eefd1/Nebras_Salheb_GeoBIM.jpg","https://api.typeform.com/responses/files/b5c211d4b1814e111879026d70621a16da2bc97b3cf4a3e1b0015c6cb17eefd1/Nebras_Salheb_GeoBIM.jpg")</f>
        <v>https://api.typeform.com/responses/files/b5c211d4b1814e111879026d70621a16da2bc97b3cf4a3e1b0015c6cb17eefd1/Nebras_Salheb_GeoBIM.jpg</v>
      </c>
      <c r="N62" s="1" t="s">
        <v>13</v>
      </c>
      <c r="O62" s="1" t="s">
        <v>36</v>
      </c>
      <c r="P62" s="1" t="s">
        <v>15</v>
      </c>
      <c r="Q62" s="1" t="s">
        <v>16</v>
      </c>
      <c r="R62" s="1" t="s">
        <v>17</v>
      </c>
      <c r="S62" s="1" t="s">
        <v>36</v>
      </c>
      <c r="T62" s="1" t="s">
        <v>36</v>
      </c>
      <c r="U62" s="1" t="s">
        <v>36</v>
      </c>
      <c r="V62" s="1" t="s">
        <v>74</v>
      </c>
      <c r="W62" s="1" t="s">
        <v>36</v>
      </c>
      <c r="X62" s="1" t="s">
        <v>36</v>
      </c>
      <c r="Y62" s="3" t="s">
        <v>23</v>
      </c>
      <c r="Z62" s="1" t="s">
        <v>24</v>
      </c>
      <c r="AA62" s="1" t="s">
        <v>25</v>
      </c>
      <c r="AB62" s="1" t="s">
        <v>26</v>
      </c>
      <c r="AC62" s="1" t="s">
        <v>177</v>
      </c>
      <c r="AD62" s="1" t="s">
        <v>45</v>
      </c>
      <c r="AE62" s="1" t="s">
        <v>45</v>
      </c>
      <c r="AF62" s="1" t="s">
        <v>41</v>
      </c>
      <c r="AG62" s="1" t="s">
        <v>45</v>
      </c>
      <c r="AH62" s="1" t="s">
        <v>507</v>
      </c>
      <c r="AI62" s="1" t="s">
        <v>508</v>
      </c>
      <c r="AJ62" s="1" t="s">
        <v>509</v>
      </c>
    </row>
    <row r="63" spans="1:36" x14ac:dyDescent="0.15">
      <c r="A63" s="2" t="s">
        <v>510</v>
      </c>
      <c r="B63" s="1" t="s">
        <v>36</v>
      </c>
      <c r="C63" s="1" t="s">
        <v>36</v>
      </c>
      <c r="D63" s="1" t="s">
        <v>36</v>
      </c>
      <c r="E63" s="1" t="s">
        <v>4</v>
      </c>
      <c r="F63" s="1" t="s">
        <v>36</v>
      </c>
      <c r="G63" s="1" t="s">
        <v>36</v>
      </c>
      <c r="H63" s="1" t="s">
        <v>511</v>
      </c>
      <c r="I63" s="1" t="s">
        <v>286</v>
      </c>
      <c r="J63" s="1" t="s">
        <v>82</v>
      </c>
      <c r="K63" s="1" t="s">
        <v>512</v>
      </c>
      <c r="L63" s="1" t="s">
        <v>36</v>
      </c>
      <c r="M63"/>
      <c r="N63" s="1" t="s">
        <v>36</v>
      </c>
      <c r="O63" s="1" t="s">
        <v>36</v>
      </c>
      <c r="P63" s="1" t="s">
        <v>15</v>
      </c>
      <c r="Q63" s="1" t="s">
        <v>16</v>
      </c>
      <c r="R63" s="1" t="s">
        <v>17</v>
      </c>
      <c r="S63" s="1" t="s">
        <v>36</v>
      </c>
      <c r="T63" s="1" t="s">
        <v>36</v>
      </c>
      <c r="U63" s="1" t="s">
        <v>36</v>
      </c>
      <c r="V63" s="1" t="s">
        <v>74</v>
      </c>
      <c r="W63" s="1" t="s">
        <v>36</v>
      </c>
      <c r="X63" s="1" t="s">
        <v>36</v>
      </c>
      <c r="Y63" s="1" t="s">
        <v>36</v>
      </c>
      <c r="Z63" s="1" t="s">
        <v>36</v>
      </c>
      <c r="AA63" s="1" t="s">
        <v>25</v>
      </c>
      <c r="AB63" s="1" t="s">
        <v>36</v>
      </c>
      <c r="AC63" s="1" t="s">
        <v>55</v>
      </c>
      <c r="AD63" s="1" t="s">
        <v>45</v>
      </c>
      <c r="AE63" s="1" t="s">
        <v>45</v>
      </c>
      <c r="AF63" s="1" t="s">
        <v>41</v>
      </c>
      <c r="AG63" s="1" t="s">
        <v>45</v>
      </c>
      <c r="AH63" s="1" t="s">
        <v>513</v>
      </c>
      <c r="AI63" s="1" t="s">
        <v>514</v>
      </c>
      <c r="AJ63" s="1" t="s">
        <v>515</v>
      </c>
    </row>
    <row r="64" spans="1:36" x14ac:dyDescent="0.15">
      <c r="A64" s="2" t="s">
        <v>516</v>
      </c>
      <c r="B64" s="1" t="s">
        <v>36</v>
      </c>
      <c r="C64" s="1" t="s">
        <v>36</v>
      </c>
      <c r="D64" s="1" t="s">
        <v>36</v>
      </c>
      <c r="E64" s="1" t="s">
        <v>4</v>
      </c>
      <c r="F64" s="1" t="s">
        <v>36</v>
      </c>
      <c r="G64" s="1" t="s">
        <v>36</v>
      </c>
      <c r="H64" s="1" t="s">
        <v>517</v>
      </c>
      <c r="I64" s="1" t="s">
        <v>518</v>
      </c>
      <c r="J64" s="1" t="s">
        <v>519</v>
      </c>
      <c r="K64" s="1" t="s">
        <v>520</v>
      </c>
      <c r="L64" s="1" t="s">
        <v>36</v>
      </c>
      <c r="M64"/>
      <c r="N64" s="1" t="s">
        <v>36</v>
      </c>
      <c r="O64" s="1" t="s">
        <v>36</v>
      </c>
      <c r="P64" s="1" t="s">
        <v>36</v>
      </c>
      <c r="Q64" s="1" t="s">
        <v>16</v>
      </c>
      <c r="R64" s="1" t="s">
        <v>36</v>
      </c>
      <c r="S64" s="1" t="s">
        <v>36</v>
      </c>
      <c r="T64" s="1" t="s">
        <v>36</v>
      </c>
      <c r="U64" s="1" t="s">
        <v>36</v>
      </c>
      <c r="V64" s="1" t="s">
        <v>74</v>
      </c>
      <c r="W64" s="1" t="s">
        <v>36</v>
      </c>
      <c r="X64" s="1" t="s">
        <v>36</v>
      </c>
      <c r="Y64" s="1" t="s">
        <v>36</v>
      </c>
      <c r="Z64" s="1" t="s">
        <v>36</v>
      </c>
      <c r="AA64" s="1" t="s">
        <v>25</v>
      </c>
      <c r="AB64" s="1" t="s">
        <v>36</v>
      </c>
      <c r="AC64" s="1" t="s">
        <v>55</v>
      </c>
      <c r="AD64" s="1" t="s">
        <v>45</v>
      </c>
      <c r="AE64" s="1" t="s">
        <v>45</v>
      </c>
      <c r="AF64" s="1" t="s">
        <v>74</v>
      </c>
      <c r="AG64" s="1" t="s">
        <v>36</v>
      </c>
      <c r="AH64" s="1" t="s">
        <v>521</v>
      </c>
      <c r="AI64" s="1" t="s">
        <v>522</v>
      </c>
      <c r="AJ64" s="1" t="s">
        <v>523</v>
      </c>
    </row>
    <row r="65" spans="1:36" x14ac:dyDescent="0.15">
      <c r="A65" s="2" t="s">
        <v>524</v>
      </c>
      <c r="B65" s="1" t="s">
        <v>36</v>
      </c>
      <c r="C65" s="1" t="s">
        <v>36</v>
      </c>
      <c r="D65" s="1" t="s">
        <v>36</v>
      </c>
      <c r="E65" s="1" t="s">
        <v>4</v>
      </c>
      <c r="F65" s="1" t="s">
        <v>36</v>
      </c>
      <c r="G65" s="1" t="s">
        <v>36</v>
      </c>
      <c r="H65" s="1" t="s">
        <v>525</v>
      </c>
      <c r="I65" s="1" t="s">
        <v>286</v>
      </c>
      <c r="J65" s="1" t="s">
        <v>36</v>
      </c>
      <c r="K65" s="1" t="s">
        <v>526</v>
      </c>
      <c r="L65" s="1" t="s">
        <v>36</v>
      </c>
      <c r="M65"/>
      <c r="N65" s="1" t="s">
        <v>36</v>
      </c>
      <c r="O65" s="1" t="s">
        <v>36</v>
      </c>
      <c r="P65" s="1" t="s">
        <v>36</v>
      </c>
      <c r="Q65" s="1" t="s">
        <v>16</v>
      </c>
      <c r="R65" s="1" t="s">
        <v>17</v>
      </c>
      <c r="S65" s="1" t="s">
        <v>36</v>
      </c>
      <c r="T65" s="1" t="s">
        <v>36</v>
      </c>
      <c r="U65" s="1" t="s">
        <v>36</v>
      </c>
      <c r="V65" s="1" t="s">
        <v>74</v>
      </c>
      <c r="W65" s="1" t="s">
        <v>36</v>
      </c>
      <c r="X65" s="1" t="s">
        <v>36</v>
      </c>
      <c r="Y65" s="1" t="s">
        <v>36</v>
      </c>
      <c r="Z65" s="1" t="s">
        <v>36</v>
      </c>
      <c r="AA65" s="1" t="s">
        <v>25</v>
      </c>
      <c r="AB65" s="1" t="s">
        <v>36</v>
      </c>
      <c r="AC65" s="1" t="s">
        <v>55</v>
      </c>
      <c r="AD65" s="1" t="s">
        <v>45</v>
      </c>
      <c r="AE65" s="1" t="s">
        <v>56</v>
      </c>
      <c r="AF65" s="1" t="s">
        <v>74</v>
      </c>
      <c r="AG65" s="1" t="s">
        <v>36</v>
      </c>
      <c r="AH65" s="1" t="s">
        <v>527</v>
      </c>
      <c r="AI65" s="1" t="s">
        <v>528</v>
      </c>
      <c r="AJ65" s="1" t="s">
        <v>523</v>
      </c>
    </row>
    <row r="66" spans="1:36" x14ac:dyDescent="0.15">
      <c r="A66" s="2" t="s">
        <v>529</v>
      </c>
      <c r="B66" s="1" t="s">
        <v>36</v>
      </c>
      <c r="C66" s="1" t="s">
        <v>36</v>
      </c>
      <c r="D66" s="1" t="s">
        <v>36</v>
      </c>
      <c r="E66" s="1" t="s">
        <v>4</v>
      </c>
      <c r="F66" s="1" t="s">
        <v>36</v>
      </c>
      <c r="G66" s="1" t="s">
        <v>36</v>
      </c>
      <c r="H66" s="1" t="s">
        <v>530</v>
      </c>
      <c r="I66" s="1" t="s">
        <v>531</v>
      </c>
      <c r="J66" s="1" t="s">
        <v>82</v>
      </c>
      <c r="K66" s="1" t="s">
        <v>532</v>
      </c>
      <c r="L66" s="1" t="s">
        <v>36</v>
      </c>
      <c r="M66"/>
      <c r="N66" s="1" t="s">
        <v>36</v>
      </c>
      <c r="O66" s="1" t="s">
        <v>36</v>
      </c>
      <c r="P66" s="1" t="s">
        <v>36</v>
      </c>
      <c r="Q66" s="1" t="s">
        <v>16</v>
      </c>
      <c r="R66" s="1" t="s">
        <v>17</v>
      </c>
      <c r="S66" s="1" t="s">
        <v>36</v>
      </c>
      <c r="T66" s="1" t="s">
        <v>36</v>
      </c>
      <c r="U66" s="1" t="s">
        <v>36</v>
      </c>
      <c r="V66" s="1" t="s">
        <v>74</v>
      </c>
      <c r="W66" s="1" t="s">
        <v>36</v>
      </c>
      <c r="X66" s="1" t="s">
        <v>36</v>
      </c>
      <c r="Y66" s="1" t="s">
        <v>36</v>
      </c>
      <c r="Z66" s="1" t="s">
        <v>36</v>
      </c>
      <c r="AA66" s="1" t="s">
        <v>25</v>
      </c>
      <c r="AB66" s="1" t="s">
        <v>36</v>
      </c>
      <c r="AC66" s="1" t="s">
        <v>55</v>
      </c>
      <c r="AD66" s="1" t="s">
        <v>45</v>
      </c>
      <c r="AE66" s="1" t="s">
        <v>45</v>
      </c>
      <c r="AF66" s="1" t="s">
        <v>74</v>
      </c>
      <c r="AG66" s="1" t="s">
        <v>36</v>
      </c>
      <c r="AH66" s="1" t="s">
        <v>533</v>
      </c>
      <c r="AI66" s="1" t="s">
        <v>534</v>
      </c>
      <c r="AJ66" s="1" t="s">
        <v>535</v>
      </c>
    </row>
    <row r="67" spans="1:36" x14ac:dyDescent="0.15">
      <c r="A67" s="2" t="s">
        <v>536</v>
      </c>
      <c r="B67" s="1" t="s">
        <v>36</v>
      </c>
      <c r="C67" s="1" t="s">
        <v>36</v>
      </c>
      <c r="D67" s="1" t="s">
        <v>36</v>
      </c>
      <c r="E67" s="1" t="s">
        <v>4</v>
      </c>
      <c r="F67" s="1" t="s">
        <v>36</v>
      </c>
      <c r="G67" s="1" t="s">
        <v>36</v>
      </c>
      <c r="H67" s="1" t="s">
        <v>537</v>
      </c>
      <c r="I67" s="1" t="s">
        <v>286</v>
      </c>
      <c r="J67" s="1" t="s">
        <v>82</v>
      </c>
      <c r="K67" s="1" t="s">
        <v>538</v>
      </c>
      <c r="L67" s="1" t="s">
        <v>36</v>
      </c>
      <c r="M67"/>
      <c r="N67" s="1" t="s">
        <v>36</v>
      </c>
      <c r="O67" s="1" t="s">
        <v>36</v>
      </c>
      <c r="P67" s="1" t="s">
        <v>36</v>
      </c>
      <c r="Q67" s="1" t="s">
        <v>16</v>
      </c>
      <c r="R67" s="1" t="s">
        <v>17</v>
      </c>
      <c r="S67" s="1" t="s">
        <v>36</v>
      </c>
      <c r="T67" s="1" t="s">
        <v>36</v>
      </c>
      <c r="U67" s="1" t="s">
        <v>36</v>
      </c>
      <c r="V67" s="1" t="s">
        <v>74</v>
      </c>
      <c r="W67" s="1" t="s">
        <v>36</v>
      </c>
      <c r="X67" s="1" t="s">
        <v>36</v>
      </c>
      <c r="Y67" s="1" t="s">
        <v>36</v>
      </c>
      <c r="Z67" s="1" t="s">
        <v>36</v>
      </c>
      <c r="AA67" s="1" t="s">
        <v>25</v>
      </c>
      <c r="AB67" s="1" t="s">
        <v>36</v>
      </c>
      <c r="AC67" s="1" t="s">
        <v>55</v>
      </c>
      <c r="AD67" s="1" t="s">
        <v>45</v>
      </c>
      <c r="AE67" s="1" t="s">
        <v>45</v>
      </c>
      <c r="AF67" s="1" t="s">
        <v>74</v>
      </c>
      <c r="AG67" s="1" t="s">
        <v>36</v>
      </c>
      <c r="AH67" s="1" t="s">
        <v>539</v>
      </c>
      <c r="AI67" s="1" t="s">
        <v>540</v>
      </c>
      <c r="AJ67" s="1" t="s">
        <v>535</v>
      </c>
    </row>
    <row r="68" spans="1:36" x14ac:dyDescent="0.15">
      <c r="A68" s="11" t="s">
        <v>318</v>
      </c>
      <c r="B68" s="1" t="s">
        <v>1</v>
      </c>
      <c r="C68" s="1" t="s">
        <v>36</v>
      </c>
      <c r="D68" s="1" t="s">
        <v>36</v>
      </c>
      <c r="E68" s="1" t="s">
        <v>36</v>
      </c>
      <c r="F68" s="1" t="s">
        <v>36</v>
      </c>
      <c r="G68" s="1" t="s">
        <v>36</v>
      </c>
      <c r="H68" s="1" t="s">
        <v>36</v>
      </c>
      <c r="I68" s="1" t="s">
        <v>81</v>
      </c>
      <c r="J68" s="1" t="s">
        <v>82</v>
      </c>
      <c r="K68" s="1" t="s">
        <v>321</v>
      </c>
      <c r="L68" s="1" t="s">
        <v>36</v>
      </c>
      <c r="M68"/>
      <c r="N68" s="1" t="s">
        <v>36</v>
      </c>
      <c r="O68" s="1" t="s">
        <v>36</v>
      </c>
      <c r="P68" s="1" t="s">
        <v>15</v>
      </c>
      <c r="Q68" s="1" t="s">
        <v>16</v>
      </c>
      <c r="R68" s="1" t="s">
        <v>17</v>
      </c>
      <c r="S68" s="1" t="s">
        <v>36</v>
      </c>
      <c r="T68" s="1" t="s">
        <v>36</v>
      </c>
      <c r="U68" s="1" t="s">
        <v>36</v>
      </c>
      <c r="V68" s="1" t="s">
        <v>74</v>
      </c>
      <c r="W68" s="1" t="s">
        <v>36</v>
      </c>
      <c r="X68" s="1" t="s">
        <v>36</v>
      </c>
      <c r="Y68" s="1" t="s">
        <v>23</v>
      </c>
      <c r="Z68" s="1" t="s">
        <v>36</v>
      </c>
      <c r="AA68" s="1" t="s">
        <v>36</v>
      </c>
      <c r="AB68" s="1" t="s">
        <v>36</v>
      </c>
      <c r="AC68" s="1" t="s">
        <v>55</v>
      </c>
      <c r="AD68" s="1" t="s">
        <v>45</v>
      </c>
      <c r="AE68" s="1" t="s">
        <v>45</v>
      </c>
      <c r="AF68" s="1" t="s">
        <v>41</v>
      </c>
      <c r="AG68" s="1" t="s">
        <v>45</v>
      </c>
      <c r="AH68" s="1" t="s">
        <v>541</v>
      </c>
      <c r="AI68" s="1" t="s">
        <v>542</v>
      </c>
      <c r="AJ68" s="1" t="s">
        <v>543</v>
      </c>
    </row>
    <row r="69" spans="1:36" x14ac:dyDescent="0.15">
      <c r="A69" s="2" t="s">
        <v>544</v>
      </c>
      <c r="B69" s="1" t="s">
        <v>36</v>
      </c>
      <c r="C69" s="1" t="s">
        <v>36</v>
      </c>
      <c r="D69" s="1" t="s">
        <v>36</v>
      </c>
      <c r="E69" s="1" t="s">
        <v>4</v>
      </c>
      <c r="F69" s="1" t="s">
        <v>36</v>
      </c>
      <c r="G69" s="1" t="s">
        <v>36</v>
      </c>
      <c r="H69" s="1" t="s">
        <v>525</v>
      </c>
      <c r="I69" s="1" t="s">
        <v>286</v>
      </c>
      <c r="J69" s="1" t="s">
        <v>545</v>
      </c>
      <c r="K69" s="1" t="s">
        <v>512</v>
      </c>
      <c r="L69" s="1" t="s">
        <v>546</v>
      </c>
      <c r="M69"/>
      <c r="N69" s="1" t="s">
        <v>36</v>
      </c>
      <c r="O69" s="1" t="s">
        <v>36</v>
      </c>
      <c r="P69" s="1" t="s">
        <v>36</v>
      </c>
      <c r="Q69" s="1" t="s">
        <v>16</v>
      </c>
      <c r="R69" s="1" t="s">
        <v>17</v>
      </c>
      <c r="S69" s="1" t="s">
        <v>36</v>
      </c>
      <c r="T69" s="1" t="s">
        <v>36</v>
      </c>
      <c r="U69" s="1" t="s">
        <v>36</v>
      </c>
      <c r="V69" s="1" t="s">
        <v>74</v>
      </c>
      <c r="W69" s="1" t="s">
        <v>36</v>
      </c>
      <c r="X69" s="1" t="s">
        <v>36</v>
      </c>
      <c r="Y69" s="1" t="s">
        <v>36</v>
      </c>
      <c r="Z69" s="1" t="s">
        <v>36</v>
      </c>
      <c r="AA69" s="1" t="s">
        <v>25</v>
      </c>
      <c r="AB69" s="1" t="s">
        <v>36</v>
      </c>
      <c r="AC69" s="1" t="s">
        <v>55</v>
      </c>
      <c r="AD69" s="1" t="s">
        <v>45</v>
      </c>
      <c r="AE69" s="1" t="s">
        <v>45</v>
      </c>
      <c r="AF69" s="1" t="s">
        <v>41</v>
      </c>
      <c r="AG69" s="1" t="s">
        <v>45</v>
      </c>
      <c r="AH69" s="1" t="s">
        <v>547</v>
      </c>
      <c r="AI69" s="1" t="s">
        <v>548</v>
      </c>
      <c r="AJ69" s="1" t="s">
        <v>549</v>
      </c>
    </row>
    <row r="70" spans="1:36" x14ac:dyDescent="0.15">
      <c r="A70" s="2" t="s">
        <v>550</v>
      </c>
      <c r="B70" s="1" t="s">
        <v>36</v>
      </c>
      <c r="C70" s="1" t="s">
        <v>36</v>
      </c>
      <c r="D70" s="1" t="s">
        <v>3</v>
      </c>
      <c r="E70" s="1" t="s">
        <v>36</v>
      </c>
      <c r="F70" s="1" t="s">
        <v>36</v>
      </c>
      <c r="G70" s="1" t="s">
        <v>551</v>
      </c>
      <c r="H70" s="1" t="s">
        <v>36</v>
      </c>
      <c r="I70" s="1" t="s">
        <v>392</v>
      </c>
      <c r="J70" s="1" t="s">
        <v>552</v>
      </c>
      <c r="K70" s="1" t="s">
        <v>553</v>
      </c>
      <c r="L70" s="1" t="s">
        <v>36</v>
      </c>
      <c r="M70" t="str">
        <f>HYPERLINK("https://api.typeform.com/responses/files/cc8b42fb36dbe87afff95fdbd9b0e6f166611b2ba005ff7065390038a4580131/MPla_JTL_1_3.JPG","https://api.typeform.com/responses/files/cc8b42fb36dbe87afff95fdbd9b0e6f166611b2ba005ff7065390038a4580131/MPla_JTL_1_3.JPG")</f>
        <v>https://api.typeform.com/responses/files/cc8b42fb36dbe87afff95fdbd9b0e6f166611b2ba005ff7065390038a4580131/MPla_JTL_1_3.JPG</v>
      </c>
      <c r="N70" s="1" t="s">
        <v>36</v>
      </c>
      <c r="O70" s="1" t="s">
        <v>36</v>
      </c>
      <c r="P70" s="1" t="s">
        <v>36</v>
      </c>
      <c r="Q70" s="1" t="s">
        <v>16</v>
      </c>
      <c r="R70" s="1" t="s">
        <v>17</v>
      </c>
      <c r="S70" s="1" t="s">
        <v>36</v>
      </c>
      <c r="T70" s="1" t="s">
        <v>36</v>
      </c>
      <c r="U70" s="1" t="s">
        <v>36</v>
      </c>
      <c r="V70" s="1" t="s">
        <v>74</v>
      </c>
      <c r="W70" s="1" t="s">
        <v>36</v>
      </c>
      <c r="X70" s="1" t="s">
        <v>36</v>
      </c>
      <c r="Y70" s="2" t="s">
        <v>36</v>
      </c>
      <c r="Z70" s="2" t="s">
        <v>36</v>
      </c>
      <c r="AA70" s="1" t="s">
        <v>36</v>
      </c>
      <c r="AB70" s="1" t="s">
        <v>26</v>
      </c>
      <c r="AC70" s="1" t="s">
        <v>44</v>
      </c>
      <c r="AD70" s="1" t="s">
        <v>45</v>
      </c>
      <c r="AE70" s="1" t="s">
        <v>45</v>
      </c>
      <c r="AF70" s="1" t="s">
        <v>41</v>
      </c>
      <c r="AG70" s="1" t="s">
        <v>45</v>
      </c>
      <c r="AH70" s="1" t="s">
        <v>554</v>
      </c>
      <c r="AI70" s="1" t="s">
        <v>555</v>
      </c>
      <c r="AJ70" s="1" t="s">
        <v>556</v>
      </c>
    </row>
    <row r="71" spans="1:36" x14ac:dyDescent="0.15">
      <c r="A71" s="2" t="s">
        <v>557</v>
      </c>
      <c r="B71" s="1" t="s">
        <v>36</v>
      </c>
      <c r="C71" s="1" t="s">
        <v>36</v>
      </c>
      <c r="D71" s="1" t="s">
        <v>36</v>
      </c>
      <c r="E71" s="1" t="s">
        <v>4</v>
      </c>
      <c r="F71" s="1" t="s">
        <v>36</v>
      </c>
      <c r="G71" s="1" t="s">
        <v>36</v>
      </c>
      <c r="H71" s="1" t="s">
        <v>525</v>
      </c>
      <c r="I71" s="1" t="s">
        <v>286</v>
      </c>
      <c r="J71" s="1" t="s">
        <v>558</v>
      </c>
      <c r="K71" s="1" t="s">
        <v>559</v>
      </c>
      <c r="L71" s="1" t="s">
        <v>36</v>
      </c>
      <c r="M71"/>
      <c r="N71" s="1" t="s">
        <v>36</v>
      </c>
      <c r="O71" s="1" t="s">
        <v>36</v>
      </c>
      <c r="P71" s="1" t="s">
        <v>36</v>
      </c>
      <c r="Q71" s="1" t="s">
        <v>16</v>
      </c>
      <c r="R71" s="1" t="s">
        <v>17</v>
      </c>
      <c r="S71" s="1" t="s">
        <v>36</v>
      </c>
      <c r="T71" s="1" t="s">
        <v>36</v>
      </c>
      <c r="U71" s="1" t="s">
        <v>36</v>
      </c>
      <c r="V71" s="1" t="s">
        <v>74</v>
      </c>
      <c r="W71" s="1" t="s">
        <v>36</v>
      </c>
      <c r="X71" s="1" t="s">
        <v>36</v>
      </c>
      <c r="Y71" s="1" t="s">
        <v>23</v>
      </c>
      <c r="Z71" s="1" t="s">
        <v>36</v>
      </c>
      <c r="AA71" s="1" t="s">
        <v>36</v>
      </c>
      <c r="AB71" s="1" t="s">
        <v>36</v>
      </c>
      <c r="AC71" s="1" t="s">
        <v>55</v>
      </c>
      <c r="AD71" s="1" t="s">
        <v>45</v>
      </c>
      <c r="AE71" s="1" t="s">
        <v>45</v>
      </c>
      <c r="AF71" s="1" t="s">
        <v>41</v>
      </c>
      <c r="AG71" s="1" t="s">
        <v>45</v>
      </c>
      <c r="AH71" s="1" t="s">
        <v>560</v>
      </c>
      <c r="AI71" s="1" t="s">
        <v>561</v>
      </c>
      <c r="AJ71" s="1" t="s">
        <v>562</v>
      </c>
    </row>
    <row r="72" spans="1:36" x14ac:dyDescent="0.15">
      <c r="A72" s="2" t="s">
        <v>563</v>
      </c>
      <c r="B72" s="1" t="s">
        <v>1</v>
      </c>
      <c r="C72" s="1" t="s">
        <v>2</v>
      </c>
      <c r="D72" s="1" t="s">
        <v>36</v>
      </c>
      <c r="E72" s="1" t="s">
        <v>4</v>
      </c>
      <c r="F72" s="1" t="s">
        <v>36</v>
      </c>
      <c r="G72" s="1" t="s">
        <v>36</v>
      </c>
      <c r="H72" s="1" t="s">
        <v>525</v>
      </c>
      <c r="I72" s="1" t="s">
        <v>564</v>
      </c>
      <c r="J72" s="1" t="s">
        <v>565</v>
      </c>
      <c r="K72" s="1" t="s">
        <v>566</v>
      </c>
      <c r="L72" s="1" t="s">
        <v>318</v>
      </c>
      <c r="M72"/>
      <c r="N72" s="1" t="s">
        <v>36</v>
      </c>
      <c r="O72" s="1" t="s">
        <v>36</v>
      </c>
      <c r="P72" s="1" t="s">
        <v>36</v>
      </c>
      <c r="Q72" s="1" t="s">
        <v>16</v>
      </c>
      <c r="R72" s="1" t="s">
        <v>17</v>
      </c>
      <c r="S72" s="1" t="s">
        <v>36</v>
      </c>
      <c r="T72" s="1" t="s">
        <v>19</v>
      </c>
      <c r="U72" s="1" t="s">
        <v>36</v>
      </c>
      <c r="V72" s="1" t="s">
        <v>74</v>
      </c>
      <c r="W72" s="1" t="s">
        <v>36</v>
      </c>
      <c r="X72" s="1" t="s">
        <v>36</v>
      </c>
      <c r="Y72" s="1" t="s">
        <v>23</v>
      </c>
      <c r="Z72" s="1" t="s">
        <v>24</v>
      </c>
      <c r="AA72" s="1" t="s">
        <v>25</v>
      </c>
      <c r="AB72" s="1" t="s">
        <v>26</v>
      </c>
      <c r="AC72" s="1" t="s">
        <v>85</v>
      </c>
      <c r="AD72" s="1" t="s">
        <v>45</v>
      </c>
      <c r="AE72" s="1" t="s">
        <v>45</v>
      </c>
      <c r="AF72" s="1" t="s">
        <v>41</v>
      </c>
      <c r="AG72" s="1" t="s">
        <v>45</v>
      </c>
      <c r="AH72" s="1" t="s">
        <v>567</v>
      </c>
      <c r="AI72" s="1" t="s">
        <v>568</v>
      </c>
      <c r="AJ72" s="1" t="s">
        <v>569</v>
      </c>
    </row>
    <row r="73" spans="1:36" x14ac:dyDescent="0.15">
      <c r="A73" s="2" t="s">
        <v>570</v>
      </c>
      <c r="B73" s="1" t="s">
        <v>36</v>
      </c>
      <c r="C73" s="1" t="s">
        <v>36</v>
      </c>
      <c r="D73" s="1" t="s">
        <v>36</v>
      </c>
      <c r="E73" s="1" t="s">
        <v>4</v>
      </c>
      <c r="F73" s="1" t="s">
        <v>36</v>
      </c>
      <c r="G73" s="1" t="s">
        <v>36</v>
      </c>
      <c r="H73" s="1" t="s">
        <v>571</v>
      </c>
      <c r="I73" s="1" t="s">
        <v>286</v>
      </c>
      <c r="J73" s="1" t="s">
        <v>82</v>
      </c>
      <c r="K73" s="1" t="s">
        <v>572</v>
      </c>
      <c r="L73" s="1" t="s">
        <v>573</v>
      </c>
      <c r="M73"/>
      <c r="N73" s="1" t="s">
        <v>13</v>
      </c>
      <c r="O73" s="1" t="s">
        <v>36</v>
      </c>
      <c r="P73" s="1" t="s">
        <v>15</v>
      </c>
      <c r="Q73" s="1" t="s">
        <v>16</v>
      </c>
      <c r="R73" s="1" t="s">
        <v>17</v>
      </c>
      <c r="S73" s="1" t="s">
        <v>36</v>
      </c>
      <c r="T73" s="1" t="s">
        <v>19</v>
      </c>
      <c r="U73" s="1" t="s">
        <v>36</v>
      </c>
      <c r="V73" s="1" t="s">
        <v>74</v>
      </c>
      <c r="W73" s="1" t="s">
        <v>36</v>
      </c>
      <c r="X73" s="1" t="s">
        <v>36</v>
      </c>
      <c r="Y73" s="1" t="s">
        <v>23</v>
      </c>
      <c r="Z73" s="1" t="s">
        <v>36</v>
      </c>
      <c r="AA73" s="1" t="s">
        <v>36</v>
      </c>
      <c r="AB73" s="1" t="s">
        <v>36</v>
      </c>
      <c r="AC73" s="1" t="s">
        <v>85</v>
      </c>
      <c r="AD73" s="1" t="s">
        <v>45</v>
      </c>
      <c r="AE73" s="1" t="s">
        <v>45</v>
      </c>
      <c r="AF73" s="1" t="s">
        <v>41</v>
      </c>
      <c r="AG73" s="1" t="s">
        <v>45</v>
      </c>
      <c r="AH73" s="1" t="s">
        <v>574</v>
      </c>
      <c r="AI73" s="1" t="s">
        <v>575</v>
      </c>
      <c r="AJ73" s="1" t="s">
        <v>576</v>
      </c>
    </row>
    <row r="74" spans="1:36" x14ac:dyDescent="0.15">
      <c r="A74" s="2" t="s">
        <v>577</v>
      </c>
      <c r="B74" s="1" t="s">
        <v>36</v>
      </c>
      <c r="C74" s="1" t="s">
        <v>36</v>
      </c>
      <c r="D74" s="1" t="s">
        <v>36</v>
      </c>
      <c r="E74" s="1" t="s">
        <v>4</v>
      </c>
      <c r="F74" s="1" t="s">
        <v>36</v>
      </c>
      <c r="G74" s="1" t="s">
        <v>36</v>
      </c>
      <c r="H74" s="1" t="s">
        <v>578</v>
      </c>
      <c r="I74" s="1" t="s">
        <v>286</v>
      </c>
      <c r="J74" s="1" t="s">
        <v>82</v>
      </c>
      <c r="K74" s="1" t="s">
        <v>579</v>
      </c>
      <c r="L74" s="1" t="s">
        <v>36</v>
      </c>
      <c r="M74"/>
      <c r="N74" s="1" t="s">
        <v>36</v>
      </c>
      <c r="O74" s="1" t="s">
        <v>36</v>
      </c>
      <c r="P74" s="1" t="s">
        <v>36</v>
      </c>
      <c r="Q74" s="1" t="s">
        <v>16</v>
      </c>
      <c r="R74" s="1" t="s">
        <v>17</v>
      </c>
      <c r="S74" s="1" t="s">
        <v>36</v>
      </c>
      <c r="T74" s="1" t="s">
        <v>36</v>
      </c>
      <c r="U74" s="1" t="s">
        <v>36</v>
      </c>
      <c r="V74" s="1" t="s">
        <v>74</v>
      </c>
      <c r="W74" s="1" t="s">
        <v>36</v>
      </c>
      <c r="X74" s="1" t="s">
        <v>36</v>
      </c>
      <c r="Y74" s="1" t="s">
        <v>23</v>
      </c>
      <c r="Z74" s="1" t="s">
        <v>36</v>
      </c>
      <c r="AA74" s="1" t="s">
        <v>36</v>
      </c>
      <c r="AB74" s="1" t="s">
        <v>36</v>
      </c>
      <c r="AC74" s="1" t="s">
        <v>55</v>
      </c>
      <c r="AD74" s="1" t="s">
        <v>45</v>
      </c>
      <c r="AE74" s="1" t="s">
        <v>45</v>
      </c>
      <c r="AF74" s="1" t="s">
        <v>41</v>
      </c>
      <c r="AG74" s="1" t="s">
        <v>45</v>
      </c>
      <c r="AH74" s="1" t="s">
        <v>580</v>
      </c>
      <c r="AI74" s="1" t="s">
        <v>581</v>
      </c>
      <c r="AJ74" s="1" t="s">
        <v>582</v>
      </c>
    </row>
    <row r="75" spans="1:36" x14ac:dyDescent="0.15">
      <c r="A75" s="2" t="s">
        <v>583</v>
      </c>
      <c r="B75" s="1" t="s">
        <v>36</v>
      </c>
      <c r="C75" s="1" t="s">
        <v>36</v>
      </c>
      <c r="D75" s="1" t="s">
        <v>36</v>
      </c>
      <c r="E75" s="1" t="s">
        <v>4</v>
      </c>
      <c r="F75" s="1" t="s">
        <v>36</v>
      </c>
      <c r="G75" s="1" t="s">
        <v>36</v>
      </c>
      <c r="H75" s="1" t="s">
        <v>80</v>
      </c>
      <c r="I75" s="1" t="s">
        <v>531</v>
      </c>
      <c r="J75" s="1" t="s">
        <v>82</v>
      </c>
      <c r="K75" s="1" t="s">
        <v>584</v>
      </c>
      <c r="L75" s="1" t="s">
        <v>585</v>
      </c>
      <c r="M75"/>
      <c r="N75" s="1" t="s">
        <v>36</v>
      </c>
      <c r="O75" s="1" t="s">
        <v>36</v>
      </c>
      <c r="P75" s="1" t="s">
        <v>15</v>
      </c>
      <c r="Q75" s="1" t="s">
        <v>16</v>
      </c>
      <c r="R75" s="1" t="s">
        <v>17</v>
      </c>
      <c r="S75" s="1" t="s">
        <v>36</v>
      </c>
      <c r="T75" s="1" t="s">
        <v>19</v>
      </c>
      <c r="U75" s="1" t="s">
        <v>36</v>
      </c>
      <c r="V75" s="1" t="s">
        <v>74</v>
      </c>
      <c r="W75" s="1" t="s">
        <v>36</v>
      </c>
      <c r="X75" s="1" t="s">
        <v>36</v>
      </c>
      <c r="Y75" s="1" t="s">
        <v>23</v>
      </c>
      <c r="Z75" s="1" t="s">
        <v>36</v>
      </c>
      <c r="AA75" s="1" t="s">
        <v>36</v>
      </c>
      <c r="AB75" s="1" t="s">
        <v>36</v>
      </c>
      <c r="AC75" s="1" t="s">
        <v>55</v>
      </c>
      <c r="AD75" s="1" t="s">
        <v>45</v>
      </c>
      <c r="AE75" s="1" t="s">
        <v>45</v>
      </c>
      <c r="AF75" s="1" t="s">
        <v>41</v>
      </c>
      <c r="AG75" s="1" t="s">
        <v>45</v>
      </c>
      <c r="AH75" s="1" t="s">
        <v>586</v>
      </c>
      <c r="AI75" s="1" t="s">
        <v>587</v>
      </c>
      <c r="AJ75" s="1" t="s">
        <v>588</v>
      </c>
    </row>
    <row r="76" spans="1:36" x14ac:dyDescent="0.15">
      <c r="A76" s="2" t="s">
        <v>589</v>
      </c>
      <c r="B76" s="1" t="s">
        <v>36</v>
      </c>
      <c r="C76" s="1" t="s">
        <v>36</v>
      </c>
      <c r="D76" s="1" t="s">
        <v>36</v>
      </c>
      <c r="E76" s="1" t="s">
        <v>4</v>
      </c>
      <c r="F76" s="1" t="s">
        <v>36</v>
      </c>
      <c r="G76" s="1" t="s">
        <v>36</v>
      </c>
      <c r="H76" s="1" t="s">
        <v>590</v>
      </c>
      <c r="I76" s="1" t="s">
        <v>286</v>
      </c>
      <c r="J76" s="1" t="s">
        <v>82</v>
      </c>
      <c r="K76" s="1" t="s">
        <v>591</v>
      </c>
      <c r="L76" s="1" t="s">
        <v>592</v>
      </c>
      <c r="M76"/>
      <c r="N76" s="1" t="s">
        <v>36</v>
      </c>
      <c r="O76" s="1" t="s">
        <v>36</v>
      </c>
      <c r="P76" s="1" t="s">
        <v>36</v>
      </c>
      <c r="Q76" s="1" t="s">
        <v>16</v>
      </c>
      <c r="R76" s="1" t="s">
        <v>17</v>
      </c>
      <c r="S76" s="1" t="s">
        <v>36</v>
      </c>
      <c r="T76" s="1" t="s">
        <v>36</v>
      </c>
      <c r="U76" s="1" t="s">
        <v>36</v>
      </c>
      <c r="V76" s="1" t="s">
        <v>74</v>
      </c>
      <c r="W76" s="1" t="s">
        <v>36</v>
      </c>
      <c r="X76" s="1" t="s">
        <v>36</v>
      </c>
      <c r="Y76" s="1" t="s">
        <v>23</v>
      </c>
      <c r="Z76" s="1" t="s">
        <v>36</v>
      </c>
      <c r="AA76" s="1" t="s">
        <v>36</v>
      </c>
      <c r="AB76" s="1" t="s">
        <v>36</v>
      </c>
      <c r="AC76" s="1" t="s">
        <v>55</v>
      </c>
      <c r="AD76" s="1" t="s">
        <v>45</v>
      </c>
      <c r="AE76" s="1" t="s">
        <v>56</v>
      </c>
      <c r="AF76" s="1" t="s">
        <v>41</v>
      </c>
      <c r="AG76" s="1" t="s">
        <v>45</v>
      </c>
      <c r="AH76" s="1" t="s">
        <v>593</v>
      </c>
      <c r="AI76" s="1" t="s">
        <v>594</v>
      </c>
      <c r="AJ76" s="1" t="s">
        <v>595</v>
      </c>
    </row>
    <row r="77" spans="1:36" x14ac:dyDescent="0.15">
      <c r="A77" s="2" t="s">
        <v>596</v>
      </c>
      <c r="B77" s="1" t="s">
        <v>36</v>
      </c>
      <c r="C77" s="1" t="s">
        <v>36</v>
      </c>
      <c r="D77" s="1" t="s">
        <v>36</v>
      </c>
      <c r="E77" s="1" t="s">
        <v>4</v>
      </c>
      <c r="F77" s="1" t="s">
        <v>36</v>
      </c>
      <c r="G77" s="1" t="s">
        <v>36</v>
      </c>
      <c r="H77" s="1" t="s">
        <v>597</v>
      </c>
      <c r="I77" s="1" t="s">
        <v>81</v>
      </c>
      <c r="J77" s="1" t="s">
        <v>598</v>
      </c>
      <c r="K77" s="1" t="s">
        <v>599</v>
      </c>
      <c r="L77" s="1" t="s">
        <v>36</v>
      </c>
      <c r="M77"/>
      <c r="N77" s="1" t="s">
        <v>36</v>
      </c>
      <c r="O77" s="1" t="s">
        <v>36</v>
      </c>
      <c r="P77" s="1" t="s">
        <v>15</v>
      </c>
      <c r="Q77" s="1" t="s">
        <v>16</v>
      </c>
      <c r="R77" s="1" t="s">
        <v>17</v>
      </c>
      <c r="S77" s="1" t="s">
        <v>36</v>
      </c>
      <c r="T77" s="1" t="s">
        <v>36</v>
      </c>
      <c r="U77" s="1" t="s">
        <v>36</v>
      </c>
      <c r="V77" s="1" t="s">
        <v>74</v>
      </c>
      <c r="W77" s="1" t="s">
        <v>36</v>
      </c>
      <c r="X77" s="1" t="s">
        <v>36</v>
      </c>
      <c r="Y77" s="1" t="s">
        <v>23</v>
      </c>
      <c r="Z77" s="1" t="s">
        <v>36</v>
      </c>
      <c r="AA77" s="1" t="s">
        <v>36</v>
      </c>
      <c r="AB77" s="1" t="s">
        <v>36</v>
      </c>
      <c r="AC77" s="1" t="s">
        <v>55</v>
      </c>
      <c r="AD77" s="1" t="s">
        <v>45</v>
      </c>
      <c r="AE77" s="1" t="s">
        <v>56</v>
      </c>
      <c r="AF77" s="1" t="s">
        <v>41</v>
      </c>
      <c r="AG77" s="1" t="s">
        <v>45</v>
      </c>
      <c r="AH77" s="1" t="s">
        <v>600</v>
      </c>
      <c r="AI77" s="1" t="s">
        <v>601</v>
      </c>
      <c r="AJ77" s="1" t="s">
        <v>602</v>
      </c>
    </row>
    <row r="78" spans="1:36" x14ac:dyDescent="0.15">
      <c r="A78" s="2" t="s">
        <v>603</v>
      </c>
      <c r="B78" s="1" t="s">
        <v>36</v>
      </c>
      <c r="C78" s="1" t="s">
        <v>36</v>
      </c>
      <c r="D78" s="1" t="s">
        <v>36</v>
      </c>
      <c r="E78" s="1" t="s">
        <v>4</v>
      </c>
      <c r="F78" s="1" t="s">
        <v>36</v>
      </c>
      <c r="G78" s="1" t="s">
        <v>36</v>
      </c>
      <c r="H78" s="1" t="s">
        <v>604</v>
      </c>
      <c r="I78" s="1" t="s">
        <v>81</v>
      </c>
      <c r="J78" s="1" t="s">
        <v>605</v>
      </c>
      <c r="K78" s="1" t="s">
        <v>606</v>
      </c>
      <c r="L78" s="1" t="s">
        <v>607</v>
      </c>
      <c r="M78"/>
      <c r="N78" s="1" t="s">
        <v>36</v>
      </c>
      <c r="O78" s="1" t="s">
        <v>14</v>
      </c>
      <c r="P78" s="1" t="s">
        <v>36</v>
      </c>
      <c r="Q78" s="1" t="s">
        <v>16</v>
      </c>
      <c r="R78" s="1" t="s">
        <v>17</v>
      </c>
      <c r="S78" s="1" t="s">
        <v>36</v>
      </c>
      <c r="T78" s="1" t="s">
        <v>19</v>
      </c>
      <c r="U78" s="1" t="s">
        <v>36</v>
      </c>
      <c r="V78" s="1" t="s">
        <v>74</v>
      </c>
      <c r="W78" s="1" t="s">
        <v>36</v>
      </c>
      <c r="X78" s="1" t="s">
        <v>36</v>
      </c>
      <c r="Y78" s="1" t="s">
        <v>23</v>
      </c>
      <c r="Z78" s="1" t="s">
        <v>36</v>
      </c>
      <c r="AA78" s="1" t="s">
        <v>36</v>
      </c>
      <c r="AB78" s="1" t="s">
        <v>36</v>
      </c>
      <c r="AC78" s="1" t="s">
        <v>55</v>
      </c>
      <c r="AD78" s="1" t="s">
        <v>45</v>
      </c>
      <c r="AE78" s="1" t="s">
        <v>56</v>
      </c>
      <c r="AF78" s="1" t="s">
        <v>41</v>
      </c>
      <c r="AG78" s="1" t="s">
        <v>45</v>
      </c>
      <c r="AH78" s="1" t="s">
        <v>608</v>
      </c>
      <c r="AI78" s="1" t="s">
        <v>609</v>
      </c>
      <c r="AJ78" s="1" t="s">
        <v>610</v>
      </c>
    </row>
    <row r="79" spans="1:36" x14ac:dyDescent="0.15">
      <c r="A79" s="2" t="s">
        <v>611</v>
      </c>
      <c r="B79" s="1" t="s">
        <v>36</v>
      </c>
      <c r="C79" s="1" t="s">
        <v>36</v>
      </c>
      <c r="D79" s="1" t="s">
        <v>36</v>
      </c>
      <c r="E79" s="1" t="s">
        <v>4</v>
      </c>
      <c r="F79" s="1" t="s">
        <v>36</v>
      </c>
      <c r="G79" s="1" t="s">
        <v>36</v>
      </c>
      <c r="H79" s="1" t="s">
        <v>612</v>
      </c>
      <c r="I79" s="1" t="s">
        <v>36</v>
      </c>
      <c r="J79" s="1" t="s">
        <v>36</v>
      </c>
      <c r="K79" s="1" t="s">
        <v>613</v>
      </c>
      <c r="L79" s="1" t="s">
        <v>36</v>
      </c>
      <c r="M79"/>
      <c r="N79" s="1" t="s">
        <v>36</v>
      </c>
      <c r="O79" s="1" t="s">
        <v>36</v>
      </c>
      <c r="P79" s="1" t="s">
        <v>36</v>
      </c>
      <c r="Q79" s="1" t="s">
        <v>16</v>
      </c>
      <c r="R79" s="1" t="s">
        <v>17</v>
      </c>
      <c r="S79" s="1" t="s">
        <v>36</v>
      </c>
      <c r="T79" s="1" t="s">
        <v>36</v>
      </c>
      <c r="U79" s="1" t="s">
        <v>36</v>
      </c>
      <c r="V79" s="1" t="s">
        <v>74</v>
      </c>
      <c r="W79" s="1" t="s">
        <v>36</v>
      </c>
      <c r="X79" s="1" t="s">
        <v>36</v>
      </c>
      <c r="Y79" s="1" t="s">
        <v>36</v>
      </c>
      <c r="Z79" s="1" t="s">
        <v>24</v>
      </c>
      <c r="AA79" s="1" t="s">
        <v>36</v>
      </c>
      <c r="AB79" s="1" t="s">
        <v>26</v>
      </c>
      <c r="AC79" s="1" t="s">
        <v>162</v>
      </c>
      <c r="AD79" s="1" t="s">
        <v>56</v>
      </c>
      <c r="AE79" s="1" t="s">
        <v>45</v>
      </c>
      <c r="AF79" s="1" t="s">
        <v>41</v>
      </c>
      <c r="AG79" s="1" t="s">
        <v>45</v>
      </c>
      <c r="AH79" s="1" t="s">
        <v>614</v>
      </c>
      <c r="AI79" s="1" t="s">
        <v>615</v>
      </c>
      <c r="AJ79" s="1" t="s">
        <v>616</v>
      </c>
    </row>
    <row r="80" spans="1:36" x14ac:dyDescent="0.15">
      <c r="A80" s="5" t="s">
        <v>617</v>
      </c>
      <c r="B80" s="1" t="s">
        <v>1</v>
      </c>
      <c r="C80" s="1" t="s">
        <v>36</v>
      </c>
      <c r="D80" s="1" t="s">
        <v>36</v>
      </c>
      <c r="E80" s="1" t="s">
        <v>36</v>
      </c>
      <c r="F80" s="1" t="s">
        <v>36</v>
      </c>
      <c r="G80" s="1" t="s">
        <v>36</v>
      </c>
      <c r="H80" s="1" t="s">
        <v>36</v>
      </c>
      <c r="I80" s="1" t="s">
        <v>446</v>
      </c>
      <c r="J80" s="1" t="s">
        <v>618</v>
      </c>
      <c r="K80" s="6" t="s">
        <v>619</v>
      </c>
      <c r="L80" s="1" t="s">
        <v>36</v>
      </c>
      <c r="M80"/>
      <c r="N80" s="1" t="s">
        <v>36</v>
      </c>
      <c r="O80" s="1" t="s">
        <v>36</v>
      </c>
      <c r="P80" s="1" t="s">
        <v>15</v>
      </c>
      <c r="Q80" s="1" t="s">
        <v>16</v>
      </c>
      <c r="R80" s="1" t="s">
        <v>36</v>
      </c>
      <c r="S80" s="1" t="s">
        <v>36</v>
      </c>
      <c r="T80" s="1" t="s">
        <v>36</v>
      </c>
      <c r="U80" s="1" t="s">
        <v>36</v>
      </c>
      <c r="V80" s="1" t="s">
        <v>41</v>
      </c>
      <c r="W80" s="1" t="s">
        <v>620</v>
      </c>
      <c r="X80" s="1" t="s">
        <v>36</v>
      </c>
      <c r="Y80" s="1" t="s">
        <v>36</v>
      </c>
      <c r="Z80" s="1" t="s">
        <v>36</v>
      </c>
      <c r="AA80" s="1" t="s">
        <v>36</v>
      </c>
      <c r="AB80" s="1" t="s">
        <v>26</v>
      </c>
      <c r="AC80" s="1" t="s">
        <v>177</v>
      </c>
      <c r="AD80" s="1" t="s">
        <v>45</v>
      </c>
      <c r="AE80" s="1" t="s">
        <v>45</v>
      </c>
      <c r="AF80" s="1" t="s">
        <v>41</v>
      </c>
      <c r="AG80" s="1" t="s">
        <v>45</v>
      </c>
      <c r="AH80" s="1" t="s">
        <v>621</v>
      </c>
      <c r="AI80" s="1" t="s">
        <v>622</v>
      </c>
      <c r="AJ80" s="1" t="s">
        <v>623</v>
      </c>
    </row>
    <row r="81" spans="1:36" x14ac:dyDescent="0.15">
      <c r="A81" s="11" t="s">
        <v>624</v>
      </c>
      <c r="B81" s="1" t="s">
        <v>1</v>
      </c>
      <c r="C81" s="1" t="s">
        <v>36</v>
      </c>
      <c r="D81" s="1" t="s">
        <v>36</v>
      </c>
      <c r="E81" s="1" t="s">
        <v>36</v>
      </c>
      <c r="F81" s="1" t="s">
        <v>36</v>
      </c>
      <c r="G81" s="1" t="s">
        <v>36</v>
      </c>
      <c r="H81" s="1" t="s">
        <v>36</v>
      </c>
      <c r="I81" s="1" t="s">
        <v>182</v>
      </c>
      <c r="J81" s="1" t="s">
        <v>183</v>
      </c>
      <c r="K81" s="1" t="s">
        <v>625</v>
      </c>
      <c r="L81" s="1" t="s">
        <v>36</v>
      </c>
      <c r="M81"/>
      <c r="N81" s="1" t="s">
        <v>36</v>
      </c>
      <c r="O81" s="1" t="s">
        <v>36</v>
      </c>
      <c r="P81" s="1" t="s">
        <v>36</v>
      </c>
      <c r="Q81" s="1" t="s">
        <v>16</v>
      </c>
      <c r="R81" s="1" t="s">
        <v>17</v>
      </c>
      <c r="S81" s="1" t="s">
        <v>36</v>
      </c>
      <c r="T81" s="1" t="s">
        <v>19</v>
      </c>
      <c r="U81" s="1" t="s">
        <v>36</v>
      </c>
      <c r="V81" s="1" t="s">
        <v>41</v>
      </c>
      <c r="W81" s="1" t="s">
        <v>626</v>
      </c>
      <c r="X81" s="1" t="s">
        <v>36</v>
      </c>
      <c r="Y81" s="1" t="s">
        <v>36</v>
      </c>
      <c r="Z81" s="1" t="s">
        <v>36</v>
      </c>
      <c r="AA81" s="1" t="s">
        <v>25</v>
      </c>
      <c r="AB81" s="1" t="s">
        <v>36</v>
      </c>
      <c r="AC81" s="1" t="s">
        <v>55</v>
      </c>
      <c r="AD81" s="1" t="s">
        <v>45</v>
      </c>
      <c r="AE81" s="1" t="s">
        <v>45</v>
      </c>
      <c r="AF81" s="1" t="s">
        <v>74</v>
      </c>
      <c r="AG81" s="1" t="s">
        <v>36</v>
      </c>
      <c r="AH81" s="1" t="s">
        <v>627</v>
      </c>
      <c r="AI81" s="1" t="s">
        <v>628</v>
      </c>
      <c r="AJ81" s="1" t="s">
        <v>629</v>
      </c>
    </row>
    <row r="82" spans="1:36" x14ac:dyDescent="0.15">
      <c r="A82" s="12" t="s">
        <v>630</v>
      </c>
      <c r="B82" s="1" t="s">
        <v>36</v>
      </c>
      <c r="C82" s="1" t="s">
        <v>2</v>
      </c>
      <c r="D82" s="1" t="s">
        <v>36</v>
      </c>
      <c r="E82" s="1" t="s">
        <v>36</v>
      </c>
      <c r="F82" s="1" t="s">
        <v>36</v>
      </c>
      <c r="G82" s="1" t="s">
        <v>36</v>
      </c>
      <c r="H82" s="1" t="s">
        <v>36</v>
      </c>
      <c r="I82" s="1" t="s">
        <v>207</v>
      </c>
      <c r="J82" s="1" t="s">
        <v>631</v>
      </c>
      <c r="K82" s="6" t="s">
        <v>632</v>
      </c>
      <c r="L82" s="1" t="s">
        <v>36</v>
      </c>
      <c r="M82"/>
      <c r="N82" s="1" t="s">
        <v>36</v>
      </c>
      <c r="O82" s="1" t="s">
        <v>36</v>
      </c>
      <c r="P82" s="1" t="s">
        <v>36</v>
      </c>
      <c r="Q82" s="1" t="s">
        <v>16</v>
      </c>
      <c r="R82" s="1" t="s">
        <v>17</v>
      </c>
      <c r="S82" s="1" t="s">
        <v>18</v>
      </c>
      <c r="T82" s="1" t="s">
        <v>19</v>
      </c>
      <c r="U82" s="1" t="s">
        <v>36</v>
      </c>
      <c r="V82" s="1" t="s">
        <v>41</v>
      </c>
      <c r="W82" s="1" t="s">
        <v>633</v>
      </c>
      <c r="X82" s="1" t="s">
        <v>36</v>
      </c>
      <c r="Y82" s="1" t="s">
        <v>36</v>
      </c>
      <c r="Z82" s="1" t="s">
        <v>36</v>
      </c>
      <c r="AA82" s="1" t="s">
        <v>25</v>
      </c>
      <c r="AB82" s="1" t="s">
        <v>26</v>
      </c>
      <c r="AC82" s="1" t="s">
        <v>177</v>
      </c>
      <c r="AD82" s="1" t="s">
        <v>45</v>
      </c>
      <c r="AE82" s="1" t="s">
        <v>45</v>
      </c>
      <c r="AF82" s="1" t="s">
        <v>41</v>
      </c>
      <c r="AG82" s="1" t="s">
        <v>45</v>
      </c>
      <c r="AH82" s="1" t="s">
        <v>634</v>
      </c>
      <c r="AI82" s="1" t="s">
        <v>635</v>
      </c>
      <c r="AJ82" s="1" t="s">
        <v>636</v>
      </c>
    </row>
    <row r="83" spans="1:36" x14ac:dyDescent="0.15">
      <c r="A83" s="2" t="s">
        <v>637</v>
      </c>
      <c r="B83" s="1" t="s">
        <v>1</v>
      </c>
      <c r="C83" s="1" t="s">
        <v>36</v>
      </c>
      <c r="D83" s="1" t="s">
        <v>36</v>
      </c>
      <c r="E83" s="1" t="s">
        <v>4</v>
      </c>
      <c r="F83" s="1" t="s">
        <v>36</v>
      </c>
      <c r="G83" s="1" t="s">
        <v>36</v>
      </c>
      <c r="H83" s="1" t="s">
        <v>638</v>
      </c>
      <c r="I83" s="1" t="s">
        <v>433</v>
      </c>
      <c r="J83" s="1" t="s">
        <v>639</v>
      </c>
      <c r="K83" s="1" t="s">
        <v>640</v>
      </c>
      <c r="L83" s="1" t="s">
        <v>36</v>
      </c>
      <c r="M83" t="str">
        <f>HYPERLINK("https://api.typeform.com/responses/files/49cc23e00134ad7d764315d6dda60a2bd28f1504992afb9adb67b49b409eb1ec/DOGUS_5x5_mail.JPG","https://api.typeform.com/responses/files/49cc23e00134ad7d764315d6dda60a2bd28f1504992afb9adb67b49b409eb1ec/DOGUS_5x5_mail.JPG")</f>
        <v>https://api.typeform.com/responses/files/49cc23e00134ad7d764315d6dda60a2bd28f1504992afb9adb67b49b409eb1ec/DOGUS_5x5_mail.JPG</v>
      </c>
      <c r="N83" s="1" t="s">
        <v>36</v>
      </c>
      <c r="O83" s="1" t="s">
        <v>36</v>
      </c>
      <c r="P83" s="1" t="s">
        <v>36</v>
      </c>
      <c r="Q83" s="1" t="s">
        <v>16</v>
      </c>
      <c r="R83" s="1" t="s">
        <v>17</v>
      </c>
      <c r="S83" s="1" t="s">
        <v>36</v>
      </c>
      <c r="T83" s="1" t="s">
        <v>19</v>
      </c>
      <c r="U83" s="1" t="s">
        <v>36</v>
      </c>
      <c r="V83" s="1" t="s">
        <v>74</v>
      </c>
      <c r="W83" s="1" t="s">
        <v>36</v>
      </c>
      <c r="X83" s="1" t="s">
        <v>36</v>
      </c>
      <c r="Y83" s="1" t="s">
        <v>36</v>
      </c>
      <c r="Z83" s="1" t="s">
        <v>36</v>
      </c>
      <c r="AA83" s="1" t="s">
        <v>36</v>
      </c>
      <c r="AB83" s="1" t="s">
        <v>26</v>
      </c>
      <c r="AC83" s="1" t="s">
        <v>55</v>
      </c>
      <c r="AD83" s="1" t="s">
        <v>45</v>
      </c>
      <c r="AE83" s="1" t="s">
        <v>45</v>
      </c>
      <c r="AF83" s="1" t="s">
        <v>41</v>
      </c>
      <c r="AG83" s="1" t="s">
        <v>45</v>
      </c>
      <c r="AH83" s="1" t="s">
        <v>641</v>
      </c>
      <c r="AI83" s="1" t="s">
        <v>642</v>
      </c>
      <c r="AJ83" s="1" t="s">
        <v>643</v>
      </c>
    </row>
    <row r="84" spans="1:36" x14ac:dyDescent="0.15">
      <c r="A84" s="7" t="s">
        <v>644</v>
      </c>
      <c r="B84" s="1" t="s">
        <v>1</v>
      </c>
      <c r="C84" s="1" t="s">
        <v>2</v>
      </c>
      <c r="D84" s="1" t="s">
        <v>36</v>
      </c>
      <c r="E84" s="1" t="s">
        <v>36</v>
      </c>
      <c r="F84" s="1" t="s">
        <v>36</v>
      </c>
      <c r="G84" s="1" t="s">
        <v>36</v>
      </c>
      <c r="H84" s="1" t="s">
        <v>36</v>
      </c>
      <c r="I84" s="1" t="s">
        <v>172</v>
      </c>
      <c r="J84" s="1" t="s">
        <v>645</v>
      </c>
      <c r="K84" s="6" t="s">
        <v>646</v>
      </c>
      <c r="L84" s="1" t="s">
        <v>647</v>
      </c>
      <c r="M84" t="str">
        <f>HYPERLINK("https://api.typeform.com/responses/files/24b52bee6790926c28acd993bc0c9eee7d211502da19ca835ebbd69eb8f09935/Salman_2.jpg","https://api.typeform.com/responses/files/24b52bee6790926c28acd993bc0c9eee7d211502da19ca835ebbd69eb8f09935/Salman_2.jpg")</f>
        <v>https://api.typeform.com/responses/files/24b52bee6790926c28acd993bc0c9eee7d211502da19ca835ebbd69eb8f09935/Salman_2.jpg</v>
      </c>
      <c r="N84" s="1" t="s">
        <v>13</v>
      </c>
      <c r="O84" s="1" t="s">
        <v>36</v>
      </c>
      <c r="P84" s="1" t="s">
        <v>15</v>
      </c>
      <c r="Q84" s="1" t="s">
        <v>36</v>
      </c>
      <c r="R84" s="1" t="s">
        <v>36</v>
      </c>
      <c r="S84" s="1" t="s">
        <v>36</v>
      </c>
      <c r="T84" s="1" t="s">
        <v>36</v>
      </c>
      <c r="U84" s="1" t="s">
        <v>36</v>
      </c>
      <c r="V84" s="1" t="s">
        <v>74</v>
      </c>
      <c r="W84" s="1" t="s">
        <v>36</v>
      </c>
      <c r="X84" s="1" t="s">
        <v>36</v>
      </c>
      <c r="Y84" s="1" t="s">
        <v>23</v>
      </c>
      <c r="Z84" s="1" t="s">
        <v>36</v>
      </c>
      <c r="AA84" s="1" t="s">
        <v>36</v>
      </c>
      <c r="AB84" s="1" t="s">
        <v>26</v>
      </c>
      <c r="AC84" s="1" t="s">
        <v>55</v>
      </c>
      <c r="AD84" s="1" t="s">
        <v>45</v>
      </c>
      <c r="AE84" s="1" t="s">
        <v>45</v>
      </c>
      <c r="AF84" s="1" t="s">
        <v>41</v>
      </c>
      <c r="AG84" s="1" t="s">
        <v>45</v>
      </c>
      <c r="AH84" s="1" t="s">
        <v>648</v>
      </c>
      <c r="AI84" s="1" t="s">
        <v>649</v>
      </c>
      <c r="AJ84" s="1" t="s">
        <v>650</v>
      </c>
    </row>
    <row r="85" spans="1:36" x14ac:dyDescent="0.15">
      <c r="A85" s="2" t="s">
        <v>651</v>
      </c>
      <c r="B85" s="1" t="s">
        <v>1</v>
      </c>
      <c r="C85" s="1" t="s">
        <v>36</v>
      </c>
      <c r="D85" s="1" t="s">
        <v>36</v>
      </c>
      <c r="E85" s="1" t="s">
        <v>36</v>
      </c>
      <c r="F85" s="1" t="s">
        <v>36</v>
      </c>
      <c r="G85" s="1" t="s">
        <v>36</v>
      </c>
      <c r="H85" s="1" t="s">
        <v>36</v>
      </c>
      <c r="I85" s="1" t="s">
        <v>182</v>
      </c>
      <c r="J85" s="1" t="s">
        <v>183</v>
      </c>
      <c r="K85" s="6" t="s">
        <v>652</v>
      </c>
      <c r="L85" s="1" t="s">
        <v>36</v>
      </c>
      <c r="M85"/>
      <c r="N85" s="1" t="s">
        <v>13</v>
      </c>
      <c r="O85" s="1" t="s">
        <v>36</v>
      </c>
      <c r="P85" s="1" t="s">
        <v>15</v>
      </c>
      <c r="Q85" s="1" t="s">
        <v>16</v>
      </c>
      <c r="R85" s="1" t="s">
        <v>36</v>
      </c>
      <c r="S85" s="1" t="s">
        <v>18</v>
      </c>
      <c r="T85" s="1" t="s">
        <v>36</v>
      </c>
      <c r="U85" s="1" t="s">
        <v>36</v>
      </c>
      <c r="V85" s="1" t="s">
        <v>41</v>
      </c>
      <c r="W85" s="1" t="s">
        <v>653</v>
      </c>
      <c r="X85" s="1" t="s">
        <v>36</v>
      </c>
      <c r="Y85" s="1" t="s">
        <v>36</v>
      </c>
      <c r="Z85" s="1" t="s">
        <v>36</v>
      </c>
      <c r="AA85" s="1" t="s">
        <v>36</v>
      </c>
      <c r="AB85" s="1" t="s">
        <v>26</v>
      </c>
      <c r="AC85" s="1" t="s">
        <v>162</v>
      </c>
      <c r="AD85" s="1" t="s">
        <v>45</v>
      </c>
      <c r="AE85" s="1" t="s">
        <v>45</v>
      </c>
      <c r="AF85" s="1" t="s">
        <v>41</v>
      </c>
      <c r="AG85" s="1" t="s">
        <v>45</v>
      </c>
      <c r="AH85" s="1" t="s">
        <v>654</v>
      </c>
      <c r="AI85" s="1" t="s">
        <v>655</v>
      </c>
      <c r="AJ85" s="1" t="s">
        <v>656</v>
      </c>
    </row>
  </sheetData>
  <hyperlinks>
    <hyperlink ref="K85" r:id="rId1" xr:uid="{E3CBA4AC-4A79-874D-8D81-E5636B0783E5}"/>
    <hyperlink ref="K84" r:id="rId2" xr:uid="{4A56EE7C-5FED-9744-B272-B9195600D2F6}"/>
    <hyperlink ref="K82" r:id="rId3" xr:uid="{84F301F0-6B0F-3846-8BAA-EDD22855B71A}"/>
    <hyperlink ref="K80" r:id="rId4" xr:uid="{F73A8E3B-8277-634F-84DC-6BEC0E844BAF}"/>
    <hyperlink ref="K62" r:id="rId5" xr:uid="{0ADD3863-A232-0446-A410-8622B1CABC85}"/>
    <hyperlink ref="K61" r:id="rId6" xr:uid="{3A55F113-14BE-714C-B747-B646D026CC4A}"/>
    <hyperlink ref="K49" r:id="rId7" xr:uid="{48DFD74D-7333-8A41-962D-DF9E40006581}"/>
  </hyperlink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IbdpZD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2019-11-01T14:56:29Z</dcterms:created>
  <dcterms:modified xsi:type="dcterms:W3CDTF">2019-11-22T07:23:02Z</dcterms:modified>
</cp:coreProperties>
</file>