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8_{8769116C-5B93-5140-BEFF-46690B6121DE}" xr6:coauthVersionLast="45" xr6:coauthVersionMax="45" xr10:uidLastSave="{00000000-0000-0000-0000-000000000000}"/>
  <bookViews>
    <workbookView xWindow="0" yWindow="460" windowWidth="25780" windowHeight="14660" tabRatio="204" xr2:uid="{00000000-000D-0000-FFFF-FFFF00000000}"/>
  </bookViews>
  <sheets>
    <sheet name="V00BHb"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31" i="1" l="1"/>
  <c r="Y31" i="1"/>
  <c r="T31" i="1"/>
  <c r="AD30" i="1"/>
  <c r="Y30" i="1"/>
  <c r="T30" i="1"/>
  <c r="AD29" i="1"/>
  <c r="Y29" i="1"/>
  <c r="T29" i="1"/>
  <c r="AD28" i="1"/>
  <c r="Y28" i="1"/>
  <c r="T28" i="1"/>
  <c r="T26" i="1"/>
  <c r="Y21" i="1"/>
  <c r="Y20" i="1"/>
  <c r="Y19" i="1"/>
  <c r="K6" i="1"/>
  <c r="Y5" i="1"/>
  <c r="K5" i="1"/>
  <c r="K3" i="1"/>
  <c r="K2" i="1"/>
</calcChain>
</file>

<file path=xl/sharedStrings.xml><?xml version="1.0" encoding="utf-8"?>
<sst xmlns="http://schemas.openxmlformats.org/spreadsheetml/2006/main" count="1059" uniqueCount="265">
  <si>
    <t>#</t>
  </si>
  <si>
    <t>Were you able to import the model and begin the test?</t>
  </si>
  <si>
    <t>29.1) Is geometry read correctly?</t>
  </si>
  <si>
    <t>Other</t>
  </si>
  <si>
    <t>29.1.1) What changes / inconsistencies / errors / other issues were noted?</t>
  </si>
  <si>
    <t>29.1.2) Attach screenshots</t>
  </si>
  <si>
    <t>29.2) short comments to the previous question (optional)</t>
  </si>
  <si>
    <t>30.1) Did the normals change?</t>
  </si>
  <si>
    <t>30.1.1) What changes / inconsistencies / errors / other issues were noted?</t>
  </si>
  <si>
    <t>30.1.2) Attach screenshots</t>
  </si>
  <si>
    <t>30.2) short comments to the previous question (optional)</t>
  </si>
  <si>
    <t>31.1) Is it possible to view the model in 3D?</t>
  </si>
  <si>
    <t>31.2) short comments to the previous question (optional)</t>
  </si>
  <si>
    <t>32.1) Is it possible to view the model in 2D?</t>
  </si>
  <si>
    <t>32.2) short comments to the previous question (optional)</t>
  </si>
  <si>
    <t>33.1) Is it possible to edit the model (attributes, geometry, other)?</t>
  </si>
  <si>
    <t>33.1.1) What editing is possible (attributes, geometry, georeferencing, please add details)?</t>
  </si>
  <si>
    <t>33.1.2) Attach screenshots</t>
  </si>
  <si>
    <t>33.2) short comments to the previous question (optional)</t>
  </si>
  <si>
    <t>34.1) Is it possible to query the model and the attributes?</t>
  </si>
  <si>
    <t>34.1.1) What kinds of query are possible?</t>
  </si>
  <si>
    <t>34.1.2) Attach screenshots</t>
  </si>
  <si>
    <t>34.2) short comments to the previous question (optional)</t>
  </si>
  <si>
    <t>35.1) Is it possible to analyse the objects and the model?</t>
  </si>
  <si>
    <t>35.1.1) What analysis are possible? Do you know if the results are reliable?</t>
  </si>
  <si>
    <t>35.1.2) Attach screenshots</t>
  </si>
  <si>
    <t>35.1.3) Time required to perform the analysis about the model (type 1)</t>
  </si>
  <si>
    <t>35.1.3) Time required to perform the analysis about the model (type 2)</t>
  </si>
  <si>
    <t>35.2) short comments to the previous question (optional)</t>
  </si>
  <si>
    <t>software</t>
  </si>
  <si>
    <t>swversion</t>
  </si>
  <si>
    <t>youremail</t>
  </si>
  <si>
    <t>Start Date (UTC)</t>
  </si>
  <si>
    <t>Submit Date (UTC)</t>
  </si>
  <si>
    <t>Network ID</t>
  </si>
  <si>
    <t>hsv690paixwumvp9tm9eohsv69zqdzew</t>
  </si>
  <si>
    <t>1</t>
  </si>
  <si>
    <t>Yes</t>
  </si>
  <si>
    <t/>
  </si>
  <si>
    <t>No</t>
  </si>
  <si>
    <t>The answers are the same I gave during the test with Myran.ifc</t>
  </si>
  <si>
    <t>eveBIM Viewer</t>
  </si>
  <si>
    <t>Beta 2.4.2.201</t>
  </si>
  <si>
    <t>j.n.h.vanliempt@student.tudelft.nl</t>
  </si>
  <si>
    <t>2019-11-16 21:08:29</t>
  </si>
  <si>
    <t>2019-11-16 21:10:13</t>
  </si>
  <si>
    <t>241b13f670</t>
  </si>
  <si>
    <t>as9ps3svib9g3yas9ps3ph4jd774514g</t>
  </si>
  <si>
    <t>However, the validity check takes longer (about 5 minutes)</t>
  </si>
  <si>
    <t>Solibri Office</t>
  </si>
  <si>
    <t>9.10.3.5</t>
  </si>
  <si>
    <t>2019-11-16 14:53:26</t>
  </si>
  <si>
    <t>2019-11-16 15:09:10</t>
  </si>
  <si>
    <t>bppusk41yvx5bp8ghiwn2rytge6qu3d8</t>
  </si>
  <si>
    <t>0</t>
  </si>
  <si>
    <t>Bentley Map Enterprise</t>
  </si>
  <si>
    <t>V8i SELECTseries 10</t>
  </si>
  <si>
    <t>2019-11-16 09:10:06</t>
  </si>
  <si>
    <t>2019-11-16 09:10:09</t>
  </si>
  <si>
    <t>k13pmk7wte23engnioak13pjgwqp1d0e</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</si>
  <si>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Representations are stored in the geometry names. So for IFCDoor, the attributes store properties such as GlobalID, ifc_unique_id, Name, etc, and the parent geometry is named IFCDoor and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</si>
  <si>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No obvious problems with normals were observed. If there were issues with normals, we would expect to see differences in transparency, materials on the wrong side etc. Refer to screen shots for UpTown.ifc</t>
  </si>
  <si>
    <t>Note that in the screen shots below, comparison with GeoBIM website screenshots can be somewhat challenging since the properties, relationships and attributes are displayed differently. What FME calls ‘Attributes’ seem to correspond to a lot of the relationship or hierarchy information shown on the website (ids and classification). Also, for much of what GeoBIM calls ‘attributes’, with FME this information is stored as traits within the geometry aggregates (materials, property sets, appearances etc). The following screenshots simply page through all the attributes, geometries and traits available for the Elements in question using the Feature Information window in FME Data Inspector. Please contact the author if there are any questions on how to interpret these results. Note that free demo licenses of FME are available for educational and research purposes, so that is always an option for anyone who wishes to test this for themselves from https://www.safe.com/free-fme-licenses/</t>
  </si>
  <si>
    <t>As mentioned above, it is possible to view in 3D using FME Data Inspector. In general, the machine used should have 16GB RAM and a dedicated video card. However, given the size of the Uptown.ifc, the model takes some time to load directly in Data Inspector and can encounter delays when zooming or changing display modes. Because of this we found better performance when using an FME workspace created in FME Workbench to convert the IFC to FME FFS file and then use Data Inspector to display that.</t>
  </si>
  <si>
    <t>2D display works ok. Background map only visible in 2D. Also, we needed to flip to 2D mode to run the filter queries.</t>
  </si>
  <si>
    <t>Georeferening relative to background maps - this was adjusted for viewing purposes. OSM is like based on web mercator and thus not necessarily very accurate in terms of real world coordinates.</t>
  </si>
  <si>
    <t>FME</t>
  </si>
  <si>
    <t>2019.2</t>
  </si>
  <si>
    <t>dean.hintz@safe.com</t>
  </si>
  <si>
    <t>2019-11-14 00:04:59</t>
  </si>
  <si>
    <t>2019-11-14 21:07:57</t>
  </si>
  <si>
    <t>9fc91f8a97</t>
  </si>
  <si>
    <t>juxlukkzbd2nlpn1svjuxlvllosnip8u</t>
  </si>
  <si>
    <t>ACCA usBIM.viewer</t>
  </si>
  <si>
    <t>v.8.00d</t>
  </si>
  <si>
    <t>2019-11-14 14:57:32</t>
  </si>
  <si>
    <t>2019-11-14 14:58:52</t>
  </si>
  <si>
    <t>w0liefdppkff1x5lkw0liisnji5n8vtx</t>
  </si>
  <si>
    <t>ACCA PriMus-IFC</t>
  </si>
  <si>
    <t>BIM 2(b) (64 bit)</t>
  </si>
  <si>
    <t>2019-11-14 13:06:16</t>
  </si>
  <si>
    <t>2019-11-14 13:06:19</t>
  </si>
  <si>
    <t>aiz0rynp9s6jxrp1t4aiz0rkjy1fh5od</t>
  </si>
  <si>
    <t>Yes, visually</t>
  </si>
  <si>
    <t>No querying possible</t>
  </si>
  <si>
    <t>Simplebim</t>
  </si>
  <si>
    <t>8.0</t>
  </si>
  <si>
    <t>2019-11-13 19:12:59</t>
  </si>
  <si>
    <t>2019-11-13 19:15:56</t>
  </si>
  <si>
    <t>snfn3gf8kzycksnfn3gv77qy60yszp6p</t>
  </si>
  <si>
    <t>ArchiCAD</t>
  </si>
  <si>
    <t>ArchiCAD 21</t>
  </si>
  <si>
    <t>n.salheb@hotmail.com</t>
  </si>
  <si>
    <t>2019-11-13 13:30:15</t>
  </si>
  <si>
    <t>2019-11-13 15:39:50</t>
  </si>
  <si>
    <t>c8621ae63c</t>
  </si>
  <si>
    <t>h457blfpematonlovyhhkh457blft3tk</t>
  </si>
  <si>
    <t>no query are available</t>
  </si>
  <si>
    <t>Bentley MicroStation TerraSolid</t>
  </si>
  <si>
    <t>MS Connect Edition 10.04.00.46 TerraScan 19.004</t>
  </si>
  <si>
    <t>artur_warchol@o2.pl,</t>
  </si>
  <si>
    <t>2019-11-12 20:54:11</t>
  </si>
  <si>
    <t>2019-11-12 21:03:40</t>
  </si>
  <si>
    <t>f4ec1f41c4</t>
  </si>
  <si>
    <t>axxi5a2s4yd8izfn1wxaxxi5a4rhsuo0</t>
  </si>
  <si>
    <t>Allplan</t>
  </si>
  <si>
    <t>2020</t>
  </si>
  <si>
    <t>2019-11-05 13:53:54</t>
  </si>
  <si>
    <t>2019-11-05 13:53:57</t>
  </si>
  <si>
    <t>s4i4rh2aj4fcz18667s4i4rozm81txul</t>
  </si>
  <si>
    <t>AutoCAD Architecture</t>
  </si>
  <si>
    <t>2019-11-04 17:44:55</t>
  </si>
  <si>
    <t>2019-11-04 17:44:58</t>
  </si>
  <si>
    <t>abt2ttz3hc5k36wjhabt20mjvwl0lcuu</t>
  </si>
  <si>
    <t>ACCA Edificius</t>
  </si>
  <si>
    <t>v.BIM ONE(d)</t>
  </si>
  <si>
    <t>2019-11-03 19:44:15</t>
  </si>
  <si>
    <t>2019-11-03 19:44:20</t>
  </si>
  <si>
    <t>gmbzzqldgic7v6gmbqeu1h0vob2w36ig</t>
  </si>
  <si>
    <t>FreeCAD</t>
  </si>
  <si>
    <t>Current 0.19_pre development build 0.19.17352_x64_LP_11.11_PY2QT4-WinVS2013</t>
  </si>
  <si>
    <t>helga.tauscher@htw-dresden.de</t>
  </si>
  <si>
    <t>2019-11-01 16:16:34</t>
  </si>
  <si>
    <t>2019-11-01 16:16:37</t>
  </si>
  <si>
    <t>5ef26a7f2b</t>
  </si>
  <si>
    <t>r5gmwfjdpczknp6r5gmwf05gxw72xdqd</t>
  </si>
  <si>
    <t>\-</t>
  </si>
  <si>
    <t>For geometry (surface) we can see the direction of normal</t>
  </si>
  <si>
    <t>Everything is ok</t>
  </si>
  <si>
    <t>eveBIM</t>
  </si>
  <si>
    <t>2.10.0</t>
  </si>
  <si>
    <t>elisa.rolland@cstb.fr</t>
  </si>
  <si>
    <t>2019-10-29 17:28:04</t>
  </si>
  <si>
    <t>2019-10-29 17:35:54</t>
  </si>
  <si>
    <t>43096fb560</t>
  </si>
  <si>
    <t>9rsdowipr9f2aefuxz9rsdowiswjt4v8</t>
  </si>
  <si>
    <t>Autodesk Revit 2019.2</t>
  </si>
  <si>
    <t>19.2.1.1</t>
  </si>
  <si>
    <t>hendrik.goerne@htw-dresden.de</t>
  </si>
  <si>
    <t>2019-10-17 13:09:48</t>
  </si>
  <si>
    <t>2019-10-17 13:09:52</t>
  </si>
  <si>
    <t>zanjyve6jsmecb7k4zanqquuzhlpeyv1</t>
  </si>
  <si>
    <t>Autodesk Revit 2018</t>
  </si>
  <si>
    <t>18.0.0.420</t>
  </si>
  <si>
    <t>tim.kaiser@htw-dresden.de</t>
  </si>
  <si>
    <t>2019-10-17 13:04:38</t>
  </si>
  <si>
    <t>2019-10-17 13:04:41</t>
  </si>
  <si>
    <t>lps4js1iv472vuislps4j8td77p66nny</t>
  </si>
  <si>
    <t>no comments.</t>
  </si>
  <si>
    <t>The software doesn't allow me to edit the features.</t>
  </si>
  <si>
    <t>Revit Educational 2020 allows energetic, structural analyses but they don't work with UpTown IFC file.</t>
  </si>
  <si>
    <t>Autodesk Revit 2020</t>
  </si>
  <si>
    <t>Educational 2020</t>
  </si>
  <si>
    <t>cristina.leoni@uniroma1.it</t>
  </si>
  <si>
    <t>2019-10-15 14:30:42</t>
  </si>
  <si>
    <t>2019-10-15 14:35:03</t>
  </si>
  <si>
    <t>f47c72dc88</t>
  </si>
  <si>
    <t>1a609e6cb5b5b803c5613c7503bcbe90</t>
  </si>
  <si>
    <t>This seems to be correct except that there is no roof at the top of the tower</t>
  </si>
  <si>
    <t>BimServer</t>
  </si>
  <si>
    <t>1.5.138</t>
  </si>
  <si>
    <t>gregoire.maillet@ign.fr</t>
  </si>
  <si>
    <t>2019-07-23 07:13:43</t>
  </si>
  <si>
    <t>2019-07-23 07:21:47</t>
  </si>
  <si>
    <t>96cc226e82</t>
  </si>
  <si>
    <t>a9b84b3de85bd0e0f50035b36367b8a4</t>
  </si>
  <si>
    <t>There are general pre-defined ways to view the information, listed by structure, by types, by groups (system, zones or other) and by layers. For all these properties, location, classification and relations can be shown on the object level</t>
  </si>
  <si>
    <t>BIM Visison 2.20.3</t>
  </si>
  <si>
    <t>2.20.3</t>
  </si>
  <si>
    <t>Helen.eriksson@nateko.lu.se</t>
  </si>
  <si>
    <t>2019-07-19 11:34:29</t>
  </si>
  <si>
    <t>2019-07-19 11:38:17</t>
  </si>
  <si>
    <t>0f098a756b</t>
  </si>
  <si>
    <t>6feaa6c5ca54f761ca637d84e5cc84ee</t>
  </si>
  <si>
    <t>Model Information (e.g. File Header, Property sets), Entity Information (e.g. Space Information, Text information), Element Type Information, Quantities, File Statistics (e.g. File statistics and SRS statistics)</t>
  </si>
  <si>
    <t>FZKViewer</t>
  </si>
  <si>
    <t>5.1</t>
  </si>
  <si>
    <t>2019-07-16 14:19:24</t>
  </si>
  <si>
    <t>2019-07-16 14:34:41</t>
  </si>
  <si>
    <t>566a7a4db4a595e55d1681a60b8b8ef7</t>
  </si>
  <si>
    <t>0.18</t>
  </si>
  <si>
    <t>2019-07-08 16:20:54</t>
  </si>
  <si>
    <t>2019-07-08 16:20:56</t>
  </si>
  <si>
    <t>c7ea3cc87364a1509186888843dac122</t>
  </si>
  <si>
    <t>It is possible to query some data of the model, but it is not possible to modify geometries or parameters. The only possible operation is to move the model, using the appropriate command or project points, changing the georeferencing.</t>
  </si>
  <si>
    <t>Autodesk</t>
  </si>
  <si>
    <t>_____</t>
  </si>
  <si>
    <t>2019-06-20 16:17:19</t>
  </si>
  <si>
    <t>2019-06-20 16:25:09</t>
  </si>
  <si>
    <t>4a449b4ad0</t>
  </si>
  <si>
    <t>731629a1a93395395b487aa0d8f8396e</t>
  </si>
  <si>
    <t>SketchUp</t>
  </si>
  <si>
    <t>2019</t>
  </si>
  <si>
    <t>j.e.stoter@tudelft.nl</t>
  </si>
  <si>
    <t>2019-06-03 08:33:00</t>
  </si>
  <si>
    <t>2019-06-03 08:33:03</t>
  </si>
  <si>
    <t>efa5a12d88</t>
  </si>
  <si>
    <t>dd8dcb67ceb0a6793654937097cccc27</t>
  </si>
  <si>
    <t>FZK Viewer</t>
  </si>
  <si>
    <t>5.1 Build 978</t>
  </si>
  <si>
    <t>f.noardo@tudelft.nl</t>
  </si>
  <si>
    <t>2019-05-24 11:12:24</t>
  </si>
  <si>
    <t>2019-05-24 11:12:52</t>
  </si>
  <si>
    <t>5aa5745ca8</t>
  </si>
  <si>
    <t>c11b47538e2f53c98f55f0db649be4d1</t>
  </si>
  <si>
    <t>Select elements, attributes, families of elements.</t>
  </si>
  <si>
    <t>5-20 minutes</t>
  </si>
  <si>
    <t>REVIT</t>
  </si>
  <si>
    <t>2018</t>
  </si>
  <si>
    <t>C.FRATZESKOU@student.tudelft.com</t>
  </si>
  <si>
    <t>2019-03-26 12:51:15</t>
  </si>
  <si>
    <t>2019-03-26 13:01:35</t>
  </si>
  <si>
    <t>9a288574c0</t>
  </si>
  <si>
    <t>334aed5ff3a0ba9769c332bc53e695a9</t>
  </si>
  <si>
    <t>couldn't assess any question as loading of the model failed</t>
  </si>
  <si>
    <t>Revit</t>
  </si>
  <si>
    <t>felix.dahle@student.tudelft.nl</t>
  </si>
  <si>
    <t>2019-03-26 11:28:19</t>
  </si>
  <si>
    <t>2019-03-26 11:28:54</t>
  </si>
  <si>
    <t>a1d52d78fe</t>
  </si>
  <si>
    <t>bb86916bf21ea69efaee53bd90c16265</t>
  </si>
  <si>
    <t>Surface normals can only be displayed for NURBS surfaces. Different visualisation methods didn't provide different colours for different faces directions</t>
  </si>
  <si>
    <t>Attributes, geometry, scale, georeference information, units</t>
  </si>
  <si>
    <t>Class filtering, object selection, attribute filtering and every other generic query. It is also possible to connect the software with a database and perform more complicated queries</t>
  </si>
  <si>
    <t>Depending on the purpose of the analysis there are several plug-ins available, such as an energy efficiency plug-in.</t>
  </si>
  <si>
    <t>1-5 minutes</t>
  </si>
  <si>
    <t>Vectorworks Designer 2019</t>
  </si>
  <si>
    <t>2019 SP2 (Build 463397) (64-Bit)</t>
  </si>
  <si>
    <t>mamoscholaki@gmail.com</t>
  </si>
  <si>
    <t>2019-03-24 10:52:48</t>
  </si>
  <si>
    <t>2019-03-24 11:50:58</t>
  </si>
  <si>
    <t>2c42a354c9</t>
  </si>
  <si>
    <t>1e60027ca2cc2e1ebc258ff4bc69a39a</t>
  </si>
  <si>
    <t>Attributes, geometry, georeferencing can be edited.  Attributes can be changed in the object info - data bar: for example, IFC entity name and type can be changed. A number of tools exist to modify object's geometry: add surfaces, scale etc. Projection plane, orientation of the model, CRS informations can be also changed.</t>
  </si>
  <si>
    <t>Queries can be performed if the project is connected to a database. Generic selection and attribute retrieval can be done, class filtering is also possible.</t>
  </si>
  <si>
    <t>Shadow analysis can be performed, selection by location etc. A number of plugins is available for AEC categories. The reliability of the results couldn't be checked.</t>
  </si>
  <si>
    <t>Vectorworks</t>
  </si>
  <si>
    <t>2019-03-24 10:52:46</t>
  </si>
  <si>
    <t>2019-03-24 11:48:49</t>
  </si>
  <si>
    <t>2841099ad745247cfffd15f8b35fe308</t>
  </si>
  <si>
    <t>unclear question: same colour for different faces directions</t>
  </si>
  <si>
    <t>You can alter attribute values, but not geometries</t>
  </si>
  <si>
    <t>Attribute and spatial queries (clicking on elements)</t>
  </si>
  <si>
    <t>We found information about sunstudies and energy analysis possibilities for the software online. However, we were not able to perform these analysis ourselves.</t>
  </si>
  <si>
    <t>We could not fill in the previous question as we failed to execute an analysis</t>
  </si>
  <si>
    <t>Archicad</t>
  </si>
  <si>
    <t>22.0.0</t>
  </si>
  <si>
    <t>a.e.mulder@student.tudelft.nl</t>
  </si>
  <si>
    <t>2019-03-21 11:48:51</t>
  </si>
  <si>
    <t>2019-03-21 12:06:59</t>
  </si>
  <si>
    <t>c07be9c69f</t>
  </si>
  <si>
    <t>7cb9dfbf3d550cf9212e6d10aa615b75</t>
  </si>
  <si>
    <t>It is possible to check whether a morph is solid or not. This can be done under the design &gt; modify morph &gt; check solidity option. This process in not intuitive.</t>
  </si>
  <si>
    <t>We can see changes in colour of the same surface from different directions. Gradual shadow transition looks realistic.</t>
  </si>
  <si>
    <t>Via the tabs at the top you can switch between views.</t>
  </si>
  <si>
    <t>Same as previous question about 3D.</t>
  </si>
  <si>
    <t>Changing attributes is possible, as is editing of both the local reference system of the model as the global referencing of the project. Morph objects can be solidified. Trimming and splitting operations on the geometry are also possible.</t>
  </si>
  <si>
    <t>Find and select tool (has issues).</t>
  </si>
  <si>
    <t>It is possible to create a sun study, an energy evaluation (climate data, environment costs) is also possible. Analysis accuracy depends on your input model. For example, energy model requires thermalblocks to properly study energy usage. If the placement of these blocks is done in a less precise way, it will affect the analysis results in a negative way. The exact accuracy and reliability are unknown.</t>
  </si>
  <si>
    <t>There are many analysis options, too many to all list here. An example of a wind analysis is shown in the provided screenshot. We ran the timing on the sun study again for comparison reasons with the other datasets.</t>
  </si>
  <si>
    <t>ArchiCAD 22</t>
  </si>
  <si>
    <t>i.lansky@student.tudelft.nl</t>
  </si>
  <si>
    <t>2019-03-21 10:54:18</t>
  </si>
  <si>
    <t>2019-03-21 11:17:48</t>
  </si>
  <si>
    <t>8eb41b26f0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</si>
</sst>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1"/>
  <sheetViews>
    <sheetView tabSelected="1" zoomScaleNormal="100" workbookViewId="0">
      <selection sqref="A1:AM31"/>
    </sheetView>
  </sheetViews>
  <sheetFormatPr baseColWidth="10" defaultColWidth="8.83203125" defaultRowHeight="14" x14ac:dyDescent="0.15"/>
  <cols>
    <col min="1" max="39" width="9.5" style="1"/>
  </cols>
  <sheetData>
    <row r="1" spans="1:39" x14ac:dyDescent="0.15">
      <c r="A1" t="s">
        <v>0</v>
      </c>
      <c r="B1" t="s">
        <v>1</v>
      </c>
      <c r="C1" t="s">
        <v>2</v>
      </c>
      <c r="D1" t="s">
        <v>3</v>
      </c>
      <c r="E1" t="s">
        <v>4</v>
      </c>
      <c r="F1" t="s">
        <v>5</v>
      </c>
      <c r="G1" t="s">
        <v>6</v>
      </c>
      <c r="H1" t="s">
        <v>7</v>
      </c>
      <c r="I1" t="s">
        <v>3</v>
      </c>
      <c r="J1" t="s">
        <v>8</v>
      </c>
      <c r="K1" t="s">
        <v>9</v>
      </c>
      <c r="L1" t="s">
        <v>10</v>
      </c>
      <c r="M1" t="s">
        <v>11</v>
      </c>
      <c r="N1" t="s">
        <v>12</v>
      </c>
      <c r="O1" t="s">
        <v>13</v>
      </c>
      <c r="P1" t="s">
        <v>14</v>
      </c>
      <c r="Q1" t="s">
        <v>15</v>
      </c>
      <c r="R1" t="s">
        <v>3</v>
      </c>
      <c r="S1" t="s">
        <v>16</v>
      </c>
      <c r="T1" t="s">
        <v>17</v>
      </c>
      <c r="U1" t="s">
        <v>18</v>
      </c>
      <c r="V1" t="s">
        <v>19</v>
      </c>
      <c r="W1" t="s">
        <v>3</v>
      </c>
      <c r="X1" t="s">
        <v>20</v>
      </c>
      <c r="Y1" t="s">
        <v>21</v>
      </c>
      <c r="Z1" t="s">
        <v>22</v>
      </c>
      <c r="AA1" t="s">
        <v>23</v>
      </c>
      <c r="AB1" t="s">
        <v>3</v>
      </c>
      <c r="AC1" t="s">
        <v>24</v>
      </c>
      <c r="AD1" t="s">
        <v>25</v>
      </c>
      <c r="AE1" t="s">
        <v>26</v>
      </c>
      <c r="AF1" t="s">
        <v>27</v>
      </c>
      <c r="AG1" t="s">
        <v>28</v>
      </c>
      <c r="AH1" t="s">
        <v>29</v>
      </c>
      <c r="AI1" t="s">
        <v>30</v>
      </c>
      <c r="AJ1" t="s">
        <v>31</v>
      </c>
      <c r="AK1" t="s">
        <v>32</v>
      </c>
      <c r="AL1" t="s">
        <v>33</v>
      </c>
      <c r="AM1" t="s">
        <v>34</v>
      </c>
    </row>
    <row r="2" spans="1:39" x14ac:dyDescent="0.15">
      <c r="A2" s="1" t="s">
        <v>35</v>
      </c>
      <c r="B2" s="1" t="s">
        <v>36</v>
      </c>
      <c r="C2" s="1" t="s">
        <v>37</v>
      </c>
      <c r="D2" s="1" t="s">
        <v>38</v>
      </c>
      <c r="E2" s="1" t="s">
        <v>38</v>
      </c>
      <c r="F2"/>
      <c r="G2" s="1" t="s">
        <v>38</v>
      </c>
      <c r="H2" s="1" t="s">
        <v>39</v>
      </c>
      <c r="I2" s="1" t="s">
        <v>38</v>
      </c>
      <c r="J2" s="1" t="s">
        <v>38</v>
      </c>
      <c r="K2" t="str">
        <f>HYPERLINK("https://api.typeform.com/responses/files/5cf48a35f1fa64fe59b88b9a46d7abd89985182908ebb71ebb6bd43583f0ce16/30.1.2_eveBIM_normals_seem_ok.jpg","https://api.typeform.com/responses/files/5cf48a35f1fa64fe59b88b9a46d7abd89985182908ebb71ebb6bd43583f0ce16/30.1.2_eveBIM_normals_seem_ok.jpg")</f>
        <v>https://api.typeform.com/responses/files/5cf48a35f1fa64fe59b88b9a46d7abd89985182908ebb71ebb6bd43583f0ce16/30.1.2_eveBIM_normals_seem_ok.jpg</v>
      </c>
      <c r="L2" s="1" t="s">
        <v>38</v>
      </c>
      <c r="M2" s="1" t="s">
        <v>37</v>
      </c>
      <c r="N2" s="1" t="s">
        <v>38</v>
      </c>
      <c r="O2" s="1" t="s">
        <v>39</v>
      </c>
      <c r="P2" s="1" t="s">
        <v>38</v>
      </c>
      <c r="Q2" s="1" t="s">
        <v>40</v>
      </c>
      <c r="R2" s="1" t="s">
        <v>38</v>
      </c>
      <c r="S2" s="1" t="s">
        <v>38</v>
      </c>
      <c r="T2"/>
      <c r="U2" s="1" t="s">
        <v>38</v>
      </c>
      <c r="V2" s="1" t="s">
        <v>40</v>
      </c>
      <c r="W2" s="1" t="s">
        <v>38</v>
      </c>
      <c r="X2" s="1" t="s">
        <v>38</v>
      </c>
      <c r="Y2"/>
      <c r="Z2" s="1" t="s">
        <v>38</v>
      </c>
      <c r="AA2" s="1" t="s">
        <v>40</v>
      </c>
      <c r="AB2" s="1" t="s">
        <v>38</v>
      </c>
      <c r="AC2" s="1" t="s">
        <v>38</v>
      </c>
      <c r="AD2"/>
      <c r="AE2" s="1" t="s">
        <v>38</v>
      </c>
      <c r="AF2" s="1" t="s">
        <v>38</v>
      </c>
      <c r="AG2" s="1" t="s">
        <v>38</v>
      </c>
      <c r="AH2" s="1" t="s">
        <v>41</v>
      </c>
      <c r="AI2" s="1" t="s">
        <v>42</v>
      </c>
      <c r="AJ2" s="1" t="s">
        <v>43</v>
      </c>
      <c r="AK2" s="1" t="s">
        <v>44</v>
      </c>
      <c r="AL2" s="1" t="s">
        <v>45</v>
      </c>
      <c r="AM2" s="1" t="s">
        <v>46</v>
      </c>
    </row>
    <row r="3" spans="1:39" x14ac:dyDescent="0.15">
      <c r="A3" s="1" t="s">
        <v>47</v>
      </c>
      <c r="B3" s="1" t="s">
        <v>36</v>
      </c>
      <c r="C3" s="1" t="s">
        <v>37</v>
      </c>
      <c r="D3" s="1" t="s">
        <v>38</v>
      </c>
      <c r="E3" s="1" t="s">
        <v>38</v>
      </c>
      <c r="F3"/>
      <c r="G3" s="1" t="s">
        <v>38</v>
      </c>
      <c r="H3" s="1" t="s">
        <v>39</v>
      </c>
      <c r="I3" s="1" t="s">
        <v>38</v>
      </c>
      <c r="J3" s="1" t="s">
        <v>38</v>
      </c>
      <c r="K3" t="str">
        <f>HYPERLINK("https://api.typeform.com/responses/files/5307229bec0c7795fbc6c851370802c447faa9bd238d2acab4ecd1d0da1a6c9c/30.1.2_Solibri_the_normals_look_ok.jpg","https://api.typeform.com/responses/files/5307229bec0c7795fbc6c851370802c447faa9bd238d2acab4ecd1d0da1a6c9c/30.1.2_Solibri_the_normals_look_ok.jpg")</f>
        <v>https://api.typeform.com/responses/files/5307229bec0c7795fbc6c851370802c447faa9bd238d2acab4ecd1d0da1a6c9c/30.1.2_Solibri_the_normals_look_ok.jpg</v>
      </c>
      <c r="L3" s="1" t="s">
        <v>38</v>
      </c>
      <c r="M3" s="1" t="s">
        <v>37</v>
      </c>
      <c r="N3" s="1" t="s">
        <v>38</v>
      </c>
      <c r="O3" s="1" t="s">
        <v>39</v>
      </c>
      <c r="P3" s="1" t="s">
        <v>38</v>
      </c>
      <c r="Q3" s="1" t="s">
        <v>40</v>
      </c>
      <c r="R3" s="1" t="s">
        <v>38</v>
      </c>
      <c r="S3" s="1" t="s">
        <v>38</v>
      </c>
      <c r="T3"/>
      <c r="U3" s="1" t="s">
        <v>38</v>
      </c>
      <c r="V3" s="1" t="s">
        <v>40</v>
      </c>
      <c r="W3" s="1" t="s">
        <v>38</v>
      </c>
      <c r="X3" s="1" t="s">
        <v>38</v>
      </c>
      <c r="Y3"/>
      <c r="Z3" s="1" t="s">
        <v>38</v>
      </c>
      <c r="AA3" s="1" t="s">
        <v>40</v>
      </c>
      <c r="AB3" s="1" t="s">
        <v>38</v>
      </c>
      <c r="AC3" s="1" t="s">
        <v>38</v>
      </c>
      <c r="AD3"/>
      <c r="AE3" s="1" t="s">
        <v>38</v>
      </c>
      <c r="AF3" s="1" t="s">
        <v>38</v>
      </c>
      <c r="AG3" s="1" t="s">
        <v>48</v>
      </c>
      <c r="AH3" s="1" t="s">
        <v>49</v>
      </c>
      <c r="AI3" s="1" t="s">
        <v>50</v>
      </c>
      <c r="AJ3" s="1" t="s">
        <v>43</v>
      </c>
      <c r="AK3" s="1" t="s">
        <v>51</v>
      </c>
      <c r="AL3" s="1" t="s">
        <v>52</v>
      </c>
      <c r="AM3" s="1" t="s">
        <v>46</v>
      </c>
    </row>
    <row r="4" spans="1:39" x14ac:dyDescent="0.15">
      <c r="A4" s="1" t="s">
        <v>53</v>
      </c>
      <c r="B4" s="1" t="s">
        <v>54</v>
      </c>
      <c r="C4" s="1" t="s">
        <v>38</v>
      </c>
      <c r="D4" s="1" t="s">
        <v>38</v>
      </c>
      <c r="E4" s="1" t="s">
        <v>38</v>
      </c>
      <c r="F4"/>
      <c r="G4" s="1" t="s">
        <v>38</v>
      </c>
      <c r="H4" s="1" t="s">
        <v>38</v>
      </c>
      <c r="I4" s="1" t="s">
        <v>38</v>
      </c>
      <c r="J4" s="1" t="s">
        <v>38</v>
      </c>
      <c r="K4"/>
      <c r="L4" s="1" t="s">
        <v>38</v>
      </c>
      <c r="M4" s="1" t="s">
        <v>38</v>
      </c>
      <c r="N4" s="1" t="s">
        <v>38</v>
      </c>
      <c r="O4" s="1" t="s">
        <v>38</v>
      </c>
      <c r="P4" s="1" t="s">
        <v>38</v>
      </c>
      <c r="Q4" s="1" t="s">
        <v>38</v>
      </c>
      <c r="R4" s="1" t="s">
        <v>38</v>
      </c>
      <c r="S4" s="1" t="s">
        <v>38</v>
      </c>
      <c r="T4"/>
      <c r="U4" s="1" t="s">
        <v>38</v>
      </c>
      <c r="V4" s="1" t="s">
        <v>38</v>
      </c>
      <c r="W4" s="1" t="s">
        <v>38</v>
      </c>
      <c r="X4" s="1" t="s">
        <v>38</v>
      </c>
      <c r="Y4"/>
      <c r="Z4" s="1" t="s">
        <v>38</v>
      </c>
      <c r="AA4" s="1" t="s">
        <v>38</v>
      </c>
      <c r="AB4" s="1" t="s">
        <v>38</v>
      </c>
      <c r="AC4" s="1" t="s">
        <v>38</v>
      </c>
      <c r="AD4"/>
      <c r="AE4" s="1" t="s">
        <v>38</v>
      </c>
      <c r="AF4" s="1" t="s">
        <v>38</v>
      </c>
      <c r="AG4" s="1" t="s">
        <v>38</v>
      </c>
      <c r="AH4" s="1" t="s">
        <v>55</v>
      </c>
      <c r="AI4" s="1" t="s">
        <v>56</v>
      </c>
      <c r="AJ4" s="1" t="s">
        <v>43</v>
      </c>
      <c r="AK4" s="1" t="s">
        <v>57</v>
      </c>
      <c r="AL4" s="1" t="s">
        <v>58</v>
      </c>
      <c r="AM4" s="1" t="s">
        <v>46</v>
      </c>
    </row>
    <row r="5" spans="1:39" x14ac:dyDescent="0.15">
      <c r="A5" s="1" t="s">
        <v>59</v>
      </c>
      <c r="B5" s="1" t="s">
        <v>36</v>
      </c>
      <c r="C5" s="1" t="s">
        <v>37</v>
      </c>
      <c r="D5" s="1" t="s">
        <v>38</v>
      </c>
      <c r="E5" s="1" t="s">
        <v>38</v>
      </c>
      <c r="F5"/>
      <c r="G5" s="1" t="s">
        <v>60</v>
      </c>
      <c r="H5" s="1" t="s">
        <v>39</v>
      </c>
      <c r="I5" s="1" t="s">
        <v>38</v>
      </c>
      <c r="J5" s="1" t="s">
        <v>61</v>
      </c>
      <c r="K5" t="str">
        <f>HYPERLINK("https://api.typeform.com/responses/files/2968d9f379f2f336e3eb0b341bc939203e39ee870077eb3bc3bf252f0e0ccd35/Task1_UptownIFC_screenshots_Forms7_10.docx","https://api.typeform.com/responses/files/2968d9f379f2f336e3eb0b341bc939203e39ee870077eb3bc3bf252f0e0ccd35/Task1_UptownIFC_screenshots_Forms7_10.docx")</f>
        <v>https://api.typeform.com/responses/files/2968d9f379f2f336e3eb0b341bc939203e39ee870077eb3bc3bf252f0e0ccd35/Task1_UptownIFC_screenshots_Forms7_10.docx</v>
      </c>
      <c r="L5" s="1" t="s">
        <v>62</v>
      </c>
      <c r="M5" s="1" t="s">
        <v>37</v>
      </c>
      <c r="N5" s="1" t="s">
        <v>63</v>
      </c>
      <c r="O5" s="1" t="s">
        <v>37</v>
      </c>
      <c r="P5" s="1" t="s">
        <v>64</v>
      </c>
      <c r="Q5" s="1" t="s">
        <v>40</v>
      </c>
      <c r="R5" s="1" t="s">
        <v>38</v>
      </c>
      <c r="S5" s="1" t="s">
        <v>38</v>
      </c>
      <c r="T5"/>
      <c r="U5" s="1" t="s">
        <v>38</v>
      </c>
      <c r="V5" s="1" t="s">
        <v>40</v>
      </c>
      <c r="W5" s="1" t="s">
        <v>38</v>
      </c>
      <c r="X5" s="1" t="s">
        <v>38</v>
      </c>
      <c r="Y5" t="str">
        <f>HYPERLINK("https://api.typeform.com/responses/files/e823478197a1a2e72d683beaf112e7615b293e053d760492d9cca27cdb1487d2/Task1_UptownIFC_screenshots_Form10b.docx","https://api.typeform.com/responses/files/e823478197a1a2e72d683beaf112e7615b293e053d760492d9cca27cdb1487d2/Task1_UptownIFC_screenshots_Form10b.docx")</f>
        <v>https://api.typeform.com/responses/files/e823478197a1a2e72d683beaf112e7615b293e053d760492d9cca27cdb1487d2/Task1_UptownIFC_screenshots_Form10b.docx</v>
      </c>
      <c r="Z5" s="1" t="s">
        <v>65</v>
      </c>
      <c r="AA5" s="1" t="s">
        <v>40</v>
      </c>
      <c r="AB5" s="1" t="s">
        <v>38</v>
      </c>
      <c r="AC5" s="1" t="s">
        <v>38</v>
      </c>
      <c r="AD5"/>
      <c r="AE5" s="1" t="s">
        <v>38</v>
      </c>
      <c r="AF5" s="1" t="s">
        <v>38</v>
      </c>
      <c r="AG5" s="1" t="s">
        <v>38</v>
      </c>
      <c r="AH5" s="1" t="s">
        <v>66</v>
      </c>
      <c r="AI5" s="1" t="s">
        <v>67</v>
      </c>
      <c r="AJ5" s="1" t="s">
        <v>68</v>
      </c>
      <c r="AK5" s="1" t="s">
        <v>69</v>
      </c>
      <c r="AL5" s="1" t="s">
        <v>70</v>
      </c>
      <c r="AM5" s="1" t="s">
        <v>71</v>
      </c>
    </row>
    <row r="6" spans="1:39" x14ac:dyDescent="0.15">
      <c r="A6" s="1" t="s">
        <v>72</v>
      </c>
      <c r="B6" s="1" t="s">
        <v>36</v>
      </c>
      <c r="C6" s="1" t="s">
        <v>37</v>
      </c>
      <c r="D6" s="1" t="s">
        <v>38</v>
      </c>
      <c r="E6" s="1" t="s">
        <v>38</v>
      </c>
      <c r="F6"/>
      <c r="G6" s="1" t="s">
        <v>38</v>
      </c>
      <c r="H6" s="1" t="s">
        <v>39</v>
      </c>
      <c r="I6" s="1" t="s">
        <v>38</v>
      </c>
      <c r="J6" s="1" t="s">
        <v>38</v>
      </c>
      <c r="K6" t="str">
        <f>HYPERLINK("https://api.typeform.com/responses/files/4c972ea4c1ba7dbf9edfd084445a71952d88184852948b28acd17e6e6c5848b7/30.1.2_usbim.Viewer_Uptown_full_screenshot.png","https://api.typeform.com/responses/files/4c972ea4c1ba7dbf9edfd084445a71952d88184852948b28acd17e6e6c5848b7/30.1.2_usbim.Viewer_Uptown_full_screenshot.png")</f>
        <v>https://api.typeform.com/responses/files/4c972ea4c1ba7dbf9edfd084445a71952d88184852948b28acd17e6e6c5848b7/30.1.2_usbim.Viewer_Uptown_full_screenshot.png</v>
      </c>
      <c r="L6" s="1" t="s">
        <v>38</v>
      </c>
      <c r="M6" s="1" t="s">
        <v>37</v>
      </c>
      <c r="N6" s="1" t="s">
        <v>38</v>
      </c>
      <c r="O6" s="1" t="s">
        <v>37</v>
      </c>
      <c r="P6" s="1" t="s">
        <v>38</v>
      </c>
      <c r="Q6" s="1" t="s">
        <v>40</v>
      </c>
      <c r="R6" s="1" t="s">
        <v>38</v>
      </c>
      <c r="S6" s="1" t="s">
        <v>38</v>
      </c>
      <c r="T6"/>
      <c r="U6" s="1" t="s">
        <v>38</v>
      </c>
      <c r="V6" s="1" t="s">
        <v>40</v>
      </c>
      <c r="W6" s="1" t="s">
        <v>38</v>
      </c>
      <c r="X6" s="1" t="s">
        <v>38</v>
      </c>
      <c r="Y6"/>
      <c r="Z6" s="1" t="s">
        <v>38</v>
      </c>
      <c r="AA6" s="1" t="s">
        <v>40</v>
      </c>
      <c r="AB6" s="1" t="s">
        <v>38</v>
      </c>
      <c r="AC6" s="1" t="s">
        <v>38</v>
      </c>
      <c r="AD6"/>
      <c r="AE6" s="1" t="s">
        <v>38</v>
      </c>
      <c r="AF6" s="1" t="s">
        <v>38</v>
      </c>
      <c r="AG6" s="1" t="s">
        <v>38</v>
      </c>
      <c r="AH6" s="1" t="s">
        <v>73</v>
      </c>
      <c r="AI6" s="1" t="s">
        <v>74</v>
      </c>
      <c r="AJ6" s="1" t="s">
        <v>43</v>
      </c>
      <c r="AK6" s="1" t="s">
        <v>75</v>
      </c>
      <c r="AL6" s="1" t="s">
        <v>76</v>
      </c>
      <c r="AM6" s="1" t="s">
        <v>46</v>
      </c>
    </row>
    <row r="7" spans="1:39" x14ac:dyDescent="0.15">
      <c r="A7" s="1" t="s">
        <v>77</v>
      </c>
      <c r="B7" s="1" t="s">
        <v>54</v>
      </c>
      <c r="C7" s="1" t="s">
        <v>38</v>
      </c>
      <c r="D7" s="1" t="s">
        <v>38</v>
      </c>
      <c r="E7" s="1" t="s">
        <v>38</v>
      </c>
      <c r="F7"/>
      <c r="G7" s="1" t="s">
        <v>38</v>
      </c>
      <c r="H7" s="1" t="s">
        <v>38</v>
      </c>
      <c r="I7" s="1" t="s">
        <v>38</v>
      </c>
      <c r="J7" s="1" t="s">
        <v>38</v>
      </c>
      <c r="K7"/>
      <c r="L7" s="1" t="s">
        <v>38</v>
      </c>
      <c r="M7" s="1" t="s">
        <v>38</v>
      </c>
      <c r="N7" s="1" t="s">
        <v>38</v>
      </c>
      <c r="O7" s="1" t="s">
        <v>38</v>
      </c>
      <c r="P7" s="1" t="s">
        <v>38</v>
      </c>
      <c r="Q7" s="1" t="s">
        <v>38</v>
      </c>
      <c r="R7" s="1" t="s">
        <v>38</v>
      </c>
      <c r="S7" s="1" t="s">
        <v>38</v>
      </c>
      <c r="T7"/>
      <c r="U7" s="1" t="s">
        <v>38</v>
      </c>
      <c r="V7" s="1" t="s">
        <v>38</v>
      </c>
      <c r="W7" s="1" t="s">
        <v>38</v>
      </c>
      <c r="X7" s="1" t="s">
        <v>38</v>
      </c>
      <c r="Y7"/>
      <c r="Z7" s="1" t="s">
        <v>38</v>
      </c>
      <c r="AA7" s="1" t="s">
        <v>38</v>
      </c>
      <c r="AB7" s="1" t="s">
        <v>38</v>
      </c>
      <c r="AC7" s="1" t="s">
        <v>38</v>
      </c>
      <c r="AD7"/>
      <c r="AE7" s="1" t="s">
        <v>38</v>
      </c>
      <c r="AF7" s="1" t="s">
        <v>38</v>
      </c>
      <c r="AG7" s="1" t="s">
        <v>38</v>
      </c>
      <c r="AH7" s="1" t="s">
        <v>78</v>
      </c>
      <c r="AI7" s="1" t="s">
        <v>79</v>
      </c>
      <c r="AJ7" s="1" t="s">
        <v>43</v>
      </c>
      <c r="AK7" s="1" t="s">
        <v>80</v>
      </c>
      <c r="AL7" s="1" t="s">
        <v>81</v>
      </c>
      <c r="AM7" s="1" t="s">
        <v>46</v>
      </c>
    </row>
    <row r="8" spans="1:39" x14ac:dyDescent="0.15">
      <c r="A8" s="1" t="s">
        <v>82</v>
      </c>
      <c r="B8" s="1" t="s">
        <v>36</v>
      </c>
      <c r="C8" s="1" t="s">
        <v>37</v>
      </c>
      <c r="D8" s="1" t="s">
        <v>38</v>
      </c>
      <c r="E8" s="1" t="s">
        <v>38</v>
      </c>
      <c r="F8"/>
      <c r="G8" s="1" t="s">
        <v>38</v>
      </c>
      <c r="H8" s="1" t="s">
        <v>37</v>
      </c>
      <c r="I8" s="1" t="s">
        <v>38</v>
      </c>
      <c r="J8" s="1" t="s">
        <v>38</v>
      </c>
      <c r="K8"/>
      <c r="L8" s="1" t="s">
        <v>83</v>
      </c>
      <c r="M8" s="1" t="s">
        <v>37</v>
      </c>
      <c r="N8" s="1" t="s">
        <v>38</v>
      </c>
      <c r="O8" s="1" t="s">
        <v>39</v>
      </c>
      <c r="P8" s="1" t="s">
        <v>38</v>
      </c>
      <c r="Q8" s="1" t="s">
        <v>40</v>
      </c>
      <c r="R8" s="1" t="s">
        <v>38</v>
      </c>
      <c r="S8" s="1" t="s">
        <v>38</v>
      </c>
      <c r="T8"/>
      <c r="U8" s="1" t="s">
        <v>38</v>
      </c>
      <c r="V8" s="1" t="s">
        <v>40</v>
      </c>
      <c r="W8" s="1" t="s">
        <v>38</v>
      </c>
      <c r="X8" s="1" t="s">
        <v>84</v>
      </c>
      <c r="Y8"/>
      <c r="Z8" s="1" t="s">
        <v>38</v>
      </c>
      <c r="AA8" s="1" t="s">
        <v>40</v>
      </c>
      <c r="AB8" s="1" t="s">
        <v>38</v>
      </c>
      <c r="AC8" s="1" t="s">
        <v>38</v>
      </c>
      <c r="AD8"/>
      <c r="AE8" s="1" t="s">
        <v>38</v>
      </c>
      <c r="AF8" s="1" t="s">
        <v>38</v>
      </c>
      <c r="AG8" s="1" t="s">
        <v>38</v>
      </c>
      <c r="AH8" s="1" t="s">
        <v>85</v>
      </c>
      <c r="AI8" s="1" t="s">
        <v>86</v>
      </c>
      <c r="AJ8" s="1" t="s">
        <v>43</v>
      </c>
      <c r="AK8" s="1" t="s">
        <v>87</v>
      </c>
      <c r="AL8" s="1" t="s">
        <v>88</v>
      </c>
      <c r="AM8" s="1" t="s">
        <v>46</v>
      </c>
    </row>
    <row r="9" spans="1:39" x14ac:dyDescent="0.15">
      <c r="A9" s="1" t="s">
        <v>89</v>
      </c>
      <c r="B9" s="1" t="s">
        <v>36</v>
      </c>
      <c r="C9" s="1" t="s">
        <v>37</v>
      </c>
      <c r="D9" s="1" t="s">
        <v>38</v>
      </c>
      <c r="E9" s="1" t="s">
        <v>38</v>
      </c>
      <c r="F9"/>
      <c r="G9" s="1" t="s">
        <v>38</v>
      </c>
      <c r="H9" s="1" t="s">
        <v>39</v>
      </c>
      <c r="I9" s="1" t="s">
        <v>38</v>
      </c>
      <c r="J9" s="1" t="s">
        <v>38</v>
      </c>
      <c r="K9"/>
      <c r="L9" s="1" t="s">
        <v>38</v>
      </c>
      <c r="M9" s="1" t="s">
        <v>37</v>
      </c>
      <c r="N9" s="1" t="s">
        <v>38</v>
      </c>
      <c r="O9" s="1" t="s">
        <v>37</v>
      </c>
      <c r="P9" s="1" t="s">
        <v>38</v>
      </c>
      <c r="Q9" s="1" t="s">
        <v>40</v>
      </c>
      <c r="R9" s="1" t="s">
        <v>38</v>
      </c>
      <c r="S9" s="1" t="s">
        <v>38</v>
      </c>
      <c r="T9"/>
      <c r="U9" s="1" t="s">
        <v>38</v>
      </c>
      <c r="V9" s="1" t="s">
        <v>40</v>
      </c>
      <c r="W9" s="1" t="s">
        <v>38</v>
      </c>
      <c r="X9" s="1" t="s">
        <v>38</v>
      </c>
      <c r="Y9"/>
      <c r="Z9" s="1" t="s">
        <v>38</v>
      </c>
      <c r="AA9" s="1" t="s">
        <v>39</v>
      </c>
      <c r="AB9" s="1" t="s">
        <v>38</v>
      </c>
      <c r="AC9" s="1" t="s">
        <v>38</v>
      </c>
      <c r="AD9"/>
      <c r="AE9" s="1" t="s">
        <v>38</v>
      </c>
      <c r="AF9" s="1" t="s">
        <v>38</v>
      </c>
      <c r="AG9" s="1" t="s">
        <v>38</v>
      </c>
      <c r="AH9" s="1" t="s">
        <v>90</v>
      </c>
      <c r="AI9" s="1" t="s">
        <v>91</v>
      </c>
      <c r="AJ9" s="1" t="s">
        <v>92</v>
      </c>
      <c r="AK9" s="1" t="s">
        <v>93</v>
      </c>
      <c r="AL9" s="1" t="s">
        <v>94</v>
      </c>
      <c r="AM9" s="1" t="s">
        <v>95</v>
      </c>
    </row>
    <row r="10" spans="1:39" x14ac:dyDescent="0.15">
      <c r="A10" s="1" t="s">
        <v>96</v>
      </c>
      <c r="B10" s="1" t="s">
        <v>36</v>
      </c>
      <c r="C10" s="1" t="s">
        <v>37</v>
      </c>
      <c r="D10" s="1" t="s">
        <v>38</v>
      </c>
      <c r="E10" s="1" t="s">
        <v>38</v>
      </c>
      <c r="F10"/>
      <c r="G10" s="1" t="s">
        <v>38</v>
      </c>
      <c r="H10" s="1" t="s">
        <v>39</v>
      </c>
      <c r="I10" s="1" t="s">
        <v>38</v>
      </c>
      <c r="J10" s="1" t="s">
        <v>38</v>
      </c>
      <c r="K10"/>
      <c r="L10" s="1" t="s">
        <v>38</v>
      </c>
      <c r="M10" s="1" t="s">
        <v>37</v>
      </c>
      <c r="N10" s="1" t="s">
        <v>38</v>
      </c>
      <c r="O10" s="1" t="s">
        <v>37</v>
      </c>
      <c r="P10" s="1" t="s">
        <v>38</v>
      </c>
      <c r="Q10" s="1" t="s">
        <v>40</v>
      </c>
      <c r="R10" s="1" t="s">
        <v>38</v>
      </c>
      <c r="S10" s="1" t="s">
        <v>38</v>
      </c>
      <c r="T10"/>
      <c r="U10" s="1" t="s">
        <v>38</v>
      </c>
      <c r="V10" s="1" t="s">
        <v>40</v>
      </c>
      <c r="W10" s="1" t="s">
        <v>38</v>
      </c>
      <c r="X10" s="1" t="s">
        <v>97</v>
      </c>
      <c r="Y10"/>
      <c r="Z10" s="1" t="s">
        <v>38</v>
      </c>
      <c r="AA10" s="1" t="s">
        <v>40</v>
      </c>
      <c r="AB10" s="1" t="s">
        <v>38</v>
      </c>
      <c r="AC10" s="1" t="s">
        <v>38</v>
      </c>
      <c r="AD10"/>
      <c r="AE10" s="1" t="s">
        <v>38</v>
      </c>
      <c r="AF10" s="1" t="s">
        <v>38</v>
      </c>
      <c r="AG10" s="1" t="s">
        <v>38</v>
      </c>
      <c r="AH10" s="1" t="s">
        <v>98</v>
      </c>
      <c r="AI10" s="1" t="s">
        <v>99</v>
      </c>
      <c r="AJ10" s="1" t="s">
        <v>100</v>
      </c>
      <c r="AK10" s="1" t="s">
        <v>101</v>
      </c>
      <c r="AL10" s="1" t="s">
        <v>102</v>
      </c>
      <c r="AM10" s="1" t="s">
        <v>103</v>
      </c>
    </row>
    <row r="11" spans="1:39" x14ac:dyDescent="0.15">
      <c r="A11" s="1" t="s">
        <v>104</v>
      </c>
      <c r="B11" s="1" t="s">
        <v>54</v>
      </c>
      <c r="C11" s="1" t="s">
        <v>38</v>
      </c>
      <c r="D11" s="1" t="s">
        <v>38</v>
      </c>
      <c r="E11" s="1" t="s">
        <v>38</v>
      </c>
      <c r="F11"/>
      <c r="G11" s="1" t="s">
        <v>38</v>
      </c>
      <c r="H11" s="1" t="s">
        <v>38</v>
      </c>
      <c r="I11" s="1" t="s">
        <v>38</v>
      </c>
      <c r="J11" s="1" t="s">
        <v>38</v>
      </c>
      <c r="K11"/>
      <c r="L11" s="1" t="s">
        <v>38</v>
      </c>
      <c r="M11" s="1" t="s">
        <v>38</v>
      </c>
      <c r="N11" s="1" t="s">
        <v>38</v>
      </c>
      <c r="O11" s="1" t="s">
        <v>38</v>
      </c>
      <c r="P11" s="1" t="s">
        <v>38</v>
      </c>
      <c r="Q11" s="1" t="s">
        <v>38</v>
      </c>
      <c r="R11" s="1" t="s">
        <v>38</v>
      </c>
      <c r="S11" s="1" t="s">
        <v>38</v>
      </c>
      <c r="T11"/>
      <c r="U11" s="1" t="s">
        <v>38</v>
      </c>
      <c r="V11" s="1" t="s">
        <v>38</v>
      </c>
      <c r="W11" s="1" t="s">
        <v>38</v>
      </c>
      <c r="X11" s="1" t="s">
        <v>38</v>
      </c>
      <c r="Y11"/>
      <c r="Z11" s="1" t="s">
        <v>38</v>
      </c>
      <c r="AA11" s="1" t="s">
        <v>38</v>
      </c>
      <c r="AB11" s="1" t="s">
        <v>38</v>
      </c>
      <c r="AC11" s="1" t="s">
        <v>38</v>
      </c>
      <c r="AD11"/>
      <c r="AE11" s="1" t="s">
        <v>38</v>
      </c>
      <c r="AF11" s="1" t="s">
        <v>38</v>
      </c>
      <c r="AG11" s="1" t="s">
        <v>38</v>
      </c>
      <c r="AH11" s="1" t="s">
        <v>105</v>
      </c>
      <c r="AI11" s="1" t="s">
        <v>106</v>
      </c>
      <c r="AJ11" s="1" t="s">
        <v>43</v>
      </c>
      <c r="AK11" s="1" t="s">
        <v>107</v>
      </c>
      <c r="AL11" s="1" t="s">
        <v>108</v>
      </c>
      <c r="AM11" s="1" t="s">
        <v>46</v>
      </c>
    </row>
    <row r="12" spans="1:39" x14ac:dyDescent="0.15">
      <c r="A12" s="1" t="s">
        <v>109</v>
      </c>
      <c r="B12" s="1" t="s">
        <v>54</v>
      </c>
      <c r="C12" s="1" t="s">
        <v>38</v>
      </c>
      <c r="D12" s="1" t="s">
        <v>38</v>
      </c>
      <c r="E12" s="1" t="s">
        <v>38</v>
      </c>
      <c r="F12"/>
      <c r="G12" s="1" t="s">
        <v>38</v>
      </c>
      <c r="H12" s="1" t="s">
        <v>38</v>
      </c>
      <c r="I12" s="1" t="s">
        <v>38</v>
      </c>
      <c r="J12" s="1" t="s">
        <v>38</v>
      </c>
      <c r="K12"/>
      <c r="L12" s="1" t="s">
        <v>38</v>
      </c>
      <c r="M12" s="1" t="s">
        <v>38</v>
      </c>
      <c r="N12" s="1" t="s">
        <v>38</v>
      </c>
      <c r="O12" s="1" t="s">
        <v>38</v>
      </c>
      <c r="P12" s="1" t="s">
        <v>38</v>
      </c>
      <c r="Q12" s="1" t="s">
        <v>38</v>
      </c>
      <c r="R12" s="1" t="s">
        <v>38</v>
      </c>
      <c r="S12" s="1" t="s">
        <v>38</v>
      </c>
      <c r="T12"/>
      <c r="U12" s="1" t="s">
        <v>38</v>
      </c>
      <c r="V12" s="1" t="s">
        <v>38</v>
      </c>
      <c r="W12" s="1" t="s">
        <v>38</v>
      </c>
      <c r="X12" s="1" t="s">
        <v>38</v>
      </c>
      <c r="Y12"/>
      <c r="Z12" s="1" t="s">
        <v>38</v>
      </c>
      <c r="AA12" s="1" t="s">
        <v>38</v>
      </c>
      <c r="AB12" s="1" t="s">
        <v>38</v>
      </c>
      <c r="AC12" s="1" t="s">
        <v>38</v>
      </c>
      <c r="AD12"/>
      <c r="AE12" s="1" t="s">
        <v>38</v>
      </c>
      <c r="AF12" s="1" t="s">
        <v>38</v>
      </c>
      <c r="AG12" s="1" t="s">
        <v>38</v>
      </c>
      <c r="AH12" s="1" t="s">
        <v>110</v>
      </c>
      <c r="AI12" s="1" t="s">
        <v>106</v>
      </c>
      <c r="AJ12" s="1" t="s">
        <v>43</v>
      </c>
      <c r="AK12" s="1" t="s">
        <v>111</v>
      </c>
      <c r="AL12" s="1" t="s">
        <v>112</v>
      </c>
      <c r="AM12" s="1" t="s">
        <v>46</v>
      </c>
    </row>
    <row r="13" spans="1:39" x14ac:dyDescent="0.15">
      <c r="A13" s="1" t="s">
        <v>113</v>
      </c>
      <c r="B13" s="1" t="s">
        <v>54</v>
      </c>
      <c r="C13" s="1" t="s">
        <v>38</v>
      </c>
      <c r="D13" s="1" t="s">
        <v>38</v>
      </c>
      <c r="E13" s="1" t="s">
        <v>38</v>
      </c>
      <c r="F13"/>
      <c r="G13" s="1" t="s">
        <v>38</v>
      </c>
      <c r="H13" s="1" t="s">
        <v>38</v>
      </c>
      <c r="I13" s="1" t="s">
        <v>38</v>
      </c>
      <c r="J13" s="1" t="s">
        <v>38</v>
      </c>
      <c r="K13"/>
      <c r="L13" s="1" t="s">
        <v>38</v>
      </c>
      <c r="M13" s="1" t="s">
        <v>38</v>
      </c>
      <c r="N13" s="1" t="s">
        <v>38</v>
      </c>
      <c r="O13" s="1" t="s">
        <v>38</v>
      </c>
      <c r="P13" s="1" t="s">
        <v>38</v>
      </c>
      <c r="Q13" s="1" t="s">
        <v>38</v>
      </c>
      <c r="R13" s="1" t="s">
        <v>38</v>
      </c>
      <c r="S13" s="1" t="s">
        <v>38</v>
      </c>
      <c r="T13"/>
      <c r="U13" s="1" t="s">
        <v>38</v>
      </c>
      <c r="V13" s="1" t="s">
        <v>38</v>
      </c>
      <c r="W13" s="1" t="s">
        <v>38</v>
      </c>
      <c r="X13" s="1" t="s">
        <v>38</v>
      </c>
      <c r="Y13"/>
      <c r="Z13" s="1" t="s">
        <v>38</v>
      </c>
      <c r="AA13" s="1" t="s">
        <v>38</v>
      </c>
      <c r="AB13" s="1" t="s">
        <v>38</v>
      </c>
      <c r="AC13" s="1" t="s">
        <v>38</v>
      </c>
      <c r="AD13"/>
      <c r="AE13" s="1" t="s">
        <v>38</v>
      </c>
      <c r="AF13" s="1" t="s">
        <v>38</v>
      </c>
      <c r="AG13" s="1" t="s">
        <v>38</v>
      </c>
      <c r="AH13" s="1" t="s">
        <v>114</v>
      </c>
      <c r="AI13" s="1" t="s">
        <v>115</v>
      </c>
      <c r="AJ13" s="1" t="s">
        <v>43</v>
      </c>
      <c r="AK13" s="1" t="s">
        <v>116</v>
      </c>
      <c r="AL13" s="1" t="s">
        <v>117</v>
      </c>
      <c r="AM13" s="1" t="s">
        <v>46</v>
      </c>
    </row>
    <row r="14" spans="1:39" x14ac:dyDescent="0.15">
      <c r="A14" s="1" t="s">
        <v>118</v>
      </c>
      <c r="B14" s="1" t="s">
        <v>54</v>
      </c>
      <c r="C14" s="1" t="s">
        <v>38</v>
      </c>
      <c r="D14" s="1" t="s">
        <v>38</v>
      </c>
      <c r="E14" s="1" t="s">
        <v>38</v>
      </c>
      <c r="F14"/>
      <c r="G14" s="1" t="s">
        <v>38</v>
      </c>
      <c r="H14" s="1" t="s">
        <v>38</v>
      </c>
      <c r="I14" s="1" t="s">
        <v>38</v>
      </c>
      <c r="J14" s="1" t="s">
        <v>38</v>
      </c>
      <c r="K14"/>
      <c r="L14" s="1" t="s">
        <v>38</v>
      </c>
      <c r="M14" s="1" t="s">
        <v>38</v>
      </c>
      <c r="N14" s="1" t="s">
        <v>38</v>
      </c>
      <c r="O14" s="1" t="s">
        <v>38</v>
      </c>
      <c r="P14" s="1" t="s">
        <v>38</v>
      </c>
      <c r="Q14" s="1" t="s">
        <v>38</v>
      </c>
      <c r="R14" s="1" t="s">
        <v>38</v>
      </c>
      <c r="S14" s="1" t="s">
        <v>38</v>
      </c>
      <c r="T14"/>
      <c r="U14" s="1" t="s">
        <v>38</v>
      </c>
      <c r="V14" s="1" t="s">
        <v>38</v>
      </c>
      <c r="W14" s="1" t="s">
        <v>38</v>
      </c>
      <c r="X14" s="1" t="s">
        <v>38</v>
      </c>
      <c r="Y14"/>
      <c r="Z14" s="1" t="s">
        <v>38</v>
      </c>
      <c r="AA14" s="1" t="s">
        <v>38</v>
      </c>
      <c r="AB14" s="1" t="s">
        <v>38</v>
      </c>
      <c r="AC14" s="1" t="s">
        <v>38</v>
      </c>
      <c r="AD14"/>
      <c r="AE14" s="1" t="s">
        <v>38</v>
      </c>
      <c r="AF14" s="1" t="s">
        <v>38</v>
      </c>
      <c r="AG14" s="1" t="s">
        <v>38</v>
      </c>
      <c r="AH14" s="1" t="s">
        <v>119</v>
      </c>
      <c r="AI14" s="1" t="s">
        <v>120</v>
      </c>
      <c r="AJ14" s="1" t="s">
        <v>121</v>
      </c>
      <c r="AK14" s="1" t="s">
        <v>122</v>
      </c>
      <c r="AL14" s="1" t="s">
        <v>123</v>
      </c>
      <c r="AM14" s="1" t="s">
        <v>124</v>
      </c>
    </row>
    <row r="15" spans="1:39" x14ac:dyDescent="0.15">
      <c r="A15" s="1" t="s">
        <v>125</v>
      </c>
      <c r="B15" s="1" t="s">
        <v>36</v>
      </c>
      <c r="C15" s="1" t="s">
        <v>37</v>
      </c>
      <c r="D15" s="1" t="s">
        <v>38</v>
      </c>
      <c r="E15" s="1" t="s">
        <v>38</v>
      </c>
      <c r="F15"/>
      <c r="G15" s="1" t="s">
        <v>126</v>
      </c>
      <c r="H15" s="1" t="s">
        <v>37</v>
      </c>
      <c r="I15" s="1" t="s">
        <v>38</v>
      </c>
      <c r="J15" s="1" t="s">
        <v>38</v>
      </c>
      <c r="K15"/>
      <c r="L15" s="1" t="s">
        <v>127</v>
      </c>
      <c r="M15" s="1" t="s">
        <v>37</v>
      </c>
      <c r="N15" s="1" t="s">
        <v>128</v>
      </c>
      <c r="O15" s="1" t="s">
        <v>39</v>
      </c>
      <c r="P15" s="1" t="s">
        <v>126</v>
      </c>
      <c r="Q15" s="1" t="s">
        <v>40</v>
      </c>
      <c r="R15" s="1" t="s">
        <v>38</v>
      </c>
      <c r="S15" s="1" t="s">
        <v>38</v>
      </c>
      <c r="T15"/>
      <c r="U15" s="1" t="s">
        <v>126</v>
      </c>
      <c r="V15" s="1" t="s">
        <v>40</v>
      </c>
      <c r="W15" s="1" t="s">
        <v>38</v>
      </c>
      <c r="X15" s="1" t="s">
        <v>126</v>
      </c>
      <c r="Y15"/>
      <c r="Z15" s="1" t="s">
        <v>126</v>
      </c>
      <c r="AA15" s="1" t="s">
        <v>40</v>
      </c>
      <c r="AB15" s="1" t="s">
        <v>38</v>
      </c>
      <c r="AC15" s="1" t="s">
        <v>38</v>
      </c>
      <c r="AD15"/>
      <c r="AE15" s="1" t="s">
        <v>38</v>
      </c>
      <c r="AF15" s="1" t="s">
        <v>38</v>
      </c>
      <c r="AG15" s="1" t="s">
        <v>126</v>
      </c>
      <c r="AH15" s="1" t="s">
        <v>129</v>
      </c>
      <c r="AI15" s="1" t="s">
        <v>130</v>
      </c>
      <c r="AJ15" s="1" t="s">
        <v>131</v>
      </c>
      <c r="AK15" s="1" t="s">
        <v>132</v>
      </c>
      <c r="AL15" s="1" t="s">
        <v>133</v>
      </c>
      <c r="AM15" s="1" t="s">
        <v>134</v>
      </c>
    </row>
    <row r="16" spans="1:39" x14ac:dyDescent="0.15">
      <c r="A16" s="1" t="s">
        <v>135</v>
      </c>
      <c r="B16" s="1" t="s">
        <v>54</v>
      </c>
      <c r="C16" s="1" t="s">
        <v>38</v>
      </c>
      <c r="D16" s="1" t="s">
        <v>38</v>
      </c>
      <c r="E16" s="1" t="s">
        <v>38</v>
      </c>
      <c r="F16"/>
      <c r="G16" s="1" t="s">
        <v>38</v>
      </c>
      <c r="H16" s="1" t="s">
        <v>38</v>
      </c>
      <c r="I16" s="1" t="s">
        <v>38</v>
      </c>
      <c r="J16" s="1" t="s">
        <v>38</v>
      </c>
      <c r="K16"/>
      <c r="L16" s="1" t="s">
        <v>38</v>
      </c>
      <c r="M16" s="1" t="s">
        <v>38</v>
      </c>
      <c r="N16" s="1" t="s">
        <v>38</v>
      </c>
      <c r="O16" s="1" t="s">
        <v>38</v>
      </c>
      <c r="P16" s="1" t="s">
        <v>38</v>
      </c>
      <c r="Q16" s="1" t="s">
        <v>38</v>
      </c>
      <c r="R16" s="1" t="s">
        <v>38</v>
      </c>
      <c r="S16" s="1" t="s">
        <v>38</v>
      </c>
      <c r="T16"/>
      <c r="U16" s="1" t="s">
        <v>38</v>
      </c>
      <c r="V16" s="1" t="s">
        <v>38</v>
      </c>
      <c r="W16" s="1" t="s">
        <v>38</v>
      </c>
      <c r="X16" s="1" t="s">
        <v>38</v>
      </c>
      <c r="Y16"/>
      <c r="Z16" s="1" t="s">
        <v>38</v>
      </c>
      <c r="AA16" s="1" t="s">
        <v>38</v>
      </c>
      <c r="AB16" s="1" t="s">
        <v>38</v>
      </c>
      <c r="AC16" s="1" t="s">
        <v>38</v>
      </c>
      <c r="AD16"/>
      <c r="AE16" s="1" t="s">
        <v>38</v>
      </c>
      <c r="AF16" s="1" t="s">
        <v>38</v>
      </c>
      <c r="AG16" s="1" t="s">
        <v>38</v>
      </c>
      <c r="AH16" s="1" t="s">
        <v>136</v>
      </c>
      <c r="AI16" s="1" t="s">
        <v>137</v>
      </c>
      <c r="AJ16" s="1" t="s">
        <v>138</v>
      </c>
      <c r="AK16" s="1" t="s">
        <v>139</v>
      </c>
      <c r="AL16" s="1" t="s">
        <v>140</v>
      </c>
      <c r="AM16" s="1" t="s">
        <v>124</v>
      </c>
    </row>
    <row r="17" spans="1:39" x14ac:dyDescent="0.15">
      <c r="A17" s="1" t="s">
        <v>141</v>
      </c>
      <c r="B17" s="1" t="s">
        <v>54</v>
      </c>
      <c r="C17" s="1" t="s">
        <v>38</v>
      </c>
      <c r="D17" s="1" t="s">
        <v>38</v>
      </c>
      <c r="E17" s="1" t="s">
        <v>38</v>
      </c>
      <c r="F17"/>
      <c r="G17" s="1" t="s">
        <v>38</v>
      </c>
      <c r="H17" s="1" t="s">
        <v>38</v>
      </c>
      <c r="I17" s="1" t="s">
        <v>38</v>
      </c>
      <c r="J17" s="1" t="s">
        <v>38</v>
      </c>
      <c r="K17"/>
      <c r="L17" s="1" t="s">
        <v>38</v>
      </c>
      <c r="M17" s="1" t="s">
        <v>38</v>
      </c>
      <c r="N17" s="1" t="s">
        <v>38</v>
      </c>
      <c r="O17" s="1" t="s">
        <v>38</v>
      </c>
      <c r="P17" s="1" t="s">
        <v>38</v>
      </c>
      <c r="Q17" s="1" t="s">
        <v>38</v>
      </c>
      <c r="R17" s="1" t="s">
        <v>38</v>
      </c>
      <c r="S17" s="1" t="s">
        <v>38</v>
      </c>
      <c r="T17"/>
      <c r="U17" s="1" t="s">
        <v>38</v>
      </c>
      <c r="V17" s="1" t="s">
        <v>38</v>
      </c>
      <c r="W17" s="1" t="s">
        <v>38</v>
      </c>
      <c r="X17" s="1" t="s">
        <v>38</v>
      </c>
      <c r="Y17"/>
      <c r="Z17" s="1" t="s">
        <v>38</v>
      </c>
      <c r="AA17" s="1" t="s">
        <v>38</v>
      </c>
      <c r="AB17" s="1" t="s">
        <v>38</v>
      </c>
      <c r="AC17" s="1" t="s">
        <v>38</v>
      </c>
      <c r="AD17"/>
      <c r="AE17" s="1" t="s">
        <v>38</v>
      </c>
      <c r="AF17" s="1" t="s">
        <v>38</v>
      </c>
      <c r="AG17" s="1" t="s">
        <v>38</v>
      </c>
      <c r="AH17" s="1" t="s">
        <v>142</v>
      </c>
      <c r="AI17" s="1" t="s">
        <v>143</v>
      </c>
      <c r="AJ17" s="1" t="s">
        <v>144</v>
      </c>
      <c r="AK17" s="1" t="s">
        <v>145</v>
      </c>
      <c r="AL17" s="1" t="s">
        <v>146</v>
      </c>
      <c r="AM17" s="1" t="s">
        <v>124</v>
      </c>
    </row>
    <row r="18" spans="1:39" x14ac:dyDescent="0.15">
      <c r="A18" s="1" t="s">
        <v>147</v>
      </c>
      <c r="B18" s="1" t="s">
        <v>36</v>
      </c>
      <c r="C18" s="1" t="s">
        <v>37</v>
      </c>
      <c r="D18" s="1" t="s">
        <v>38</v>
      </c>
      <c r="E18" s="1" t="s">
        <v>38</v>
      </c>
      <c r="F18"/>
      <c r="G18" s="1" t="s">
        <v>148</v>
      </c>
      <c r="H18" s="1" t="s">
        <v>37</v>
      </c>
      <c r="I18" s="1" t="s">
        <v>38</v>
      </c>
      <c r="J18" s="1" t="s">
        <v>38</v>
      </c>
      <c r="K18"/>
      <c r="L18" s="1" t="s">
        <v>148</v>
      </c>
      <c r="M18" s="1" t="s">
        <v>37</v>
      </c>
      <c r="N18" s="1" t="s">
        <v>148</v>
      </c>
      <c r="O18" s="1" t="s">
        <v>37</v>
      </c>
      <c r="P18" s="1" t="s">
        <v>148</v>
      </c>
      <c r="Q18" s="1" t="s">
        <v>39</v>
      </c>
      <c r="R18" s="1" t="s">
        <v>38</v>
      </c>
      <c r="S18" s="1" t="s">
        <v>38</v>
      </c>
      <c r="T18"/>
      <c r="U18" s="1" t="s">
        <v>149</v>
      </c>
      <c r="V18" s="1" t="s">
        <v>39</v>
      </c>
      <c r="W18" s="1" t="s">
        <v>38</v>
      </c>
      <c r="X18" s="1" t="s">
        <v>38</v>
      </c>
      <c r="Y18"/>
      <c r="Z18" s="1" t="s">
        <v>148</v>
      </c>
      <c r="AA18" s="1" t="s">
        <v>39</v>
      </c>
      <c r="AB18" s="1" t="s">
        <v>38</v>
      </c>
      <c r="AC18" s="1" t="s">
        <v>38</v>
      </c>
      <c r="AD18"/>
      <c r="AE18" s="1" t="s">
        <v>38</v>
      </c>
      <c r="AF18" s="1" t="s">
        <v>38</v>
      </c>
      <c r="AG18" s="1" t="s">
        <v>150</v>
      </c>
      <c r="AH18" s="1" t="s">
        <v>151</v>
      </c>
      <c r="AI18" s="1" t="s">
        <v>152</v>
      </c>
      <c r="AJ18" s="1" t="s">
        <v>153</v>
      </c>
      <c r="AK18" s="1" t="s">
        <v>154</v>
      </c>
      <c r="AL18" s="1" t="s">
        <v>155</v>
      </c>
      <c r="AM18" s="1" t="s">
        <v>156</v>
      </c>
    </row>
    <row r="19" spans="1:39" x14ac:dyDescent="0.15">
      <c r="A19" s="1" t="s">
        <v>157</v>
      </c>
      <c r="B19" s="1" t="s">
        <v>36</v>
      </c>
      <c r="C19" s="1" t="s">
        <v>37</v>
      </c>
      <c r="D19" s="1" t="s">
        <v>38</v>
      </c>
      <c r="E19" s="1" t="s">
        <v>38</v>
      </c>
      <c r="F19"/>
      <c r="G19" s="1" t="s">
        <v>158</v>
      </c>
      <c r="H19" s="1" t="s">
        <v>37</v>
      </c>
      <c r="I19" s="1" t="s">
        <v>38</v>
      </c>
      <c r="J19" s="1" t="s">
        <v>38</v>
      </c>
      <c r="K19"/>
      <c r="L19" s="1" t="s">
        <v>38</v>
      </c>
      <c r="M19" s="1" t="s">
        <v>37</v>
      </c>
      <c r="N19" s="1" t="s">
        <v>38</v>
      </c>
      <c r="O19" s="1" t="s">
        <v>39</v>
      </c>
      <c r="P19" s="1" t="s">
        <v>38</v>
      </c>
      <c r="Q19" s="1" t="s">
        <v>40</v>
      </c>
      <c r="R19" s="1" t="s">
        <v>38</v>
      </c>
      <c r="S19" s="1" t="s">
        <v>38</v>
      </c>
      <c r="T19"/>
      <c r="U19" s="1" t="s">
        <v>38</v>
      </c>
      <c r="V19" s="1" t="s">
        <v>40</v>
      </c>
      <c r="W19" s="1" t="s">
        <v>38</v>
      </c>
      <c r="X19" s="1" t="s">
        <v>38</v>
      </c>
      <c r="Y19" t="str">
        <f>HYPERLINK("https://api.typeform.com/responses/files/85febf60a64344a7fff8b89a78bf159353083546591397e95672f82871329861/Query_AllWall_BimServer_UpTown.jpg","https://api.typeform.com/responses/files/85febf60a64344a7fff8b89a78bf159353083546591397e95672f82871329861/Query_AllWall_BimServer_UpTown.jpg")</f>
        <v>https://api.typeform.com/responses/files/85febf60a64344a7fff8b89a78bf159353083546591397e95672f82871329861/Query_AllWall_BimServer_UpTown.jpg</v>
      </c>
      <c r="Z19" s="1" t="s">
        <v>38</v>
      </c>
      <c r="AA19" s="1" t="s">
        <v>40</v>
      </c>
      <c r="AB19" s="1" t="s">
        <v>38</v>
      </c>
      <c r="AC19" s="1" t="s">
        <v>38</v>
      </c>
      <c r="AD19"/>
      <c r="AE19" s="1" t="s">
        <v>38</v>
      </c>
      <c r="AF19" s="1" t="s">
        <v>38</v>
      </c>
      <c r="AG19" s="1" t="s">
        <v>38</v>
      </c>
      <c r="AH19" s="1" t="s">
        <v>159</v>
      </c>
      <c r="AI19" s="1" t="s">
        <v>160</v>
      </c>
      <c r="AJ19" s="1" t="s">
        <v>161</v>
      </c>
      <c r="AK19" s="1" t="s">
        <v>162</v>
      </c>
      <c r="AL19" s="1" t="s">
        <v>163</v>
      </c>
      <c r="AM19" s="1" t="s">
        <v>164</v>
      </c>
    </row>
    <row r="20" spans="1:39" x14ac:dyDescent="0.15">
      <c r="A20" s="1" t="s">
        <v>165</v>
      </c>
      <c r="B20" s="1" t="s">
        <v>36</v>
      </c>
      <c r="C20" s="1" t="s">
        <v>37</v>
      </c>
      <c r="D20" s="1" t="s">
        <v>38</v>
      </c>
      <c r="E20" s="1" t="s">
        <v>38</v>
      </c>
      <c r="F20"/>
      <c r="G20" s="1" t="s">
        <v>38</v>
      </c>
      <c r="H20" s="1" t="s">
        <v>37</v>
      </c>
      <c r="I20" s="1" t="s">
        <v>38</v>
      </c>
      <c r="J20" s="1" t="s">
        <v>38</v>
      </c>
      <c r="K20"/>
      <c r="L20" s="1" t="s">
        <v>38</v>
      </c>
      <c r="M20" s="1" t="s">
        <v>37</v>
      </c>
      <c r="N20" s="1" t="s">
        <v>38</v>
      </c>
      <c r="O20" s="1" t="s">
        <v>37</v>
      </c>
      <c r="P20" s="1" t="s">
        <v>38</v>
      </c>
      <c r="Q20" s="1" t="s">
        <v>39</v>
      </c>
      <c r="R20" s="1" t="s">
        <v>38</v>
      </c>
      <c r="S20" s="1" t="s">
        <v>38</v>
      </c>
      <c r="T20"/>
      <c r="U20" s="1" t="s">
        <v>38</v>
      </c>
      <c r="V20" s="1" t="s">
        <v>40</v>
      </c>
      <c r="W20" s="1" t="s">
        <v>38</v>
      </c>
      <c r="X20" s="1" t="s">
        <v>166</v>
      </c>
      <c r="Y20" t="str">
        <f>HYPERLINK("https://api.typeform.com/responses/files/89fb269726bb0e6bc734a4bdf8669f8d5ac7132f842f899433130b339d5c8446/UpTown_Queries_BIMVision_HEriksson.jpg","https://api.typeform.com/responses/files/89fb269726bb0e6bc734a4bdf8669f8d5ac7132f842f899433130b339d5c8446/UpTown_Queries_BIMVision_HEriksson.jpg")</f>
        <v>https://api.typeform.com/responses/files/89fb269726bb0e6bc734a4bdf8669f8d5ac7132f842f899433130b339d5c8446/UpTown_Queries_BIMVision_HEriksson.jpg</v>
      </c>
      <c r="Z20" s="1" t="s">
        <v>38</v>
      </c>
      <c r="AA20" s="1" t="s">
        <v>40</v>
      </c>
      <c r="AB20" s="1" t="s">
        <v>38</v>
      </c>
      <c r="AC20" s="1" t="s">
        <v>38</v>
      </c>
      <c r="AD20"/>
      <c r="AE20" s="1" t="s">
        <v>38</v>
      </c>
      <c r="AF20" s="1" t="s">
        <v>38</v>
      </c>
      <c r="AG20" s="1" t="s">
        <v>38</v>
      </c>
      <c r="AH20" s="1" t="s">
        <v>167</v>
      </c>
      <c r="AI20" s="1" t="s">
        <v>168</v>
      </c>
      <c r="AJ20" s="1" t="s">
        <v>169</v>
      </c>
      <c r="AK20" s="1" t="s">
        <v>170</v>
      </c>
      <c r="AL20" s="1" t="s">
        <v>171</v>
      </c>
      <c r="AM20" s="1" t="s">
        <v>172</v>
      </c>
    </row>
    <row r="21" spans="1:39" x14ac:dyDescent="0.15">
      <c r="A21" s="1" t="s">
        <v>173</v>
      </c>
      <c r="B21" s="1" t="s">
        <v>36</v>
      </c>
      <c r="C21" s="1" t="s">
        <v>37</v>
      </c>
      <c r="D21" s="1" t="s">
        <v>38</v>
      </c>
      <c r="E21" s="1" t="s">
        <v>38</v>
      </c>
      <c r="F21"/>
      <c r="G21" s="1" t="s">
        <v>38</v>
      </c>
      <c r="H21" s="1" t="s">
        <v>37</v>
      </c>
      <c r="I21" s="1" t="s">
        <v>38</v>
      </c>
      <c r="J21" s="1" t="s">
        <v>38</v>
      </c>
      <c r="K21"/>
      <c r="L21" s="1" t="s">
        <v>38</v>
      </c>
      <c r="M21" s="1" t="s">
        <v>37</v>
      </c>
      <c r="N21" s="1" t="s">
        <v>38</v>
      </c>
      <c r="O21" s="1" t="s">
        <v>39</v>
      </c>
      <c r="P21" s="1" t="s">
        <v>38</v>
      </c>
      <c r="Q21" s="1" t="s">
        <v>40</v>
      </c>
      <c r="R21" s="1" t="s">
        <v>38</v>
      </c>
      <c r="S21" s="1" t="s">
        <v>38</v>
      </c>
      <c r="T21"/>
      <c r="U21" s="1" t="s">
        <v>38</v>
      </c>
      <c r="V21" s="1" t="s">
        <v>40</v>
      </c>
      <c r="W21" s="1" t="s">
        <v>38</v>
      </c>
      <c r="X21" s="1" t="s">
        <v>174</v>
      </c>
      <c r="Y21" t="str">
        <f>HYPERLINK("https://api.typeform.com/responses/files/549b94db9c37363f07032329fca97139409433a13cb55ef2128da68c93729c88/UpTown_Queries_FKZViewer_HEriksson.jpg","https://api.typeform.com/responses/files/549b94db9c37363f07032329fca97139409433a13cb55ef2128da68c93729c88/UpTown_Queries_FKZViewer_HEriksson.jpg")</f>
        <v>https://api.typeform.com/responses/files/549b94db9c37363f07032329fca97139409433a13cb55ef2128da68c93729c88/UpTown_Queries_FKZViewer_HEriksson.jpg</v>
      </c>
      <c r="Z21" s="1" t="s">
        <v>38</v>
      </c>
      <c r="AA21" s="1" t="s">
        <v>40</v>
      </c>
      <c r="AB21" s="1" t="s">
        <v>38</v>
      </c>
      <c r="AC21" s="1" t="s">
        <v>38</v>
      </c>
      <c r="AD21"/>
      <c r="AE21" s="1" t="s">
        <v>38</v>
      </c>
      <c r="AF21" s="1" t="s">
        <v>38</v>
      </c>
      <c r="AG21" s="1" t="s">
        <v>38</v>
      </c>
      <c r="AH21" s="1" t="s">
        <v>175</v>
      </c>
      <c r="AI21" s="1" t="s">
        <v>176</v>
      </c>
      <c r="AJ21" s="1" t="s">
        <v>169</v>
      </c>
      <c r="AK21" s="1" t="s">
        <v>177</v>
      </c>
      <c r="AL21" s="1" t="s">
        <v>178</v>
      </c>
      <c r="AM21" s="1" t="s">
        <v>172</v>
      </c>
    </row>
    <row r="22" spans="1:39" x14ac:dyDescent="0.15">
      <c r="A22" s="1" t="s">
        <v>179</v>
      </c>
      <c r="B22" s="1" t="s">
        <v>54</v>
      </c>
      <c r="C22" s="1" t="s">
        <v>38</v>
      </c>
      <c r="D22" s="1" t="s">
        <v>38</v>
      </c>
      <c r="E22" s="1" t="s">
        <v>38</v>
      </c>
      <c r="F22"/>
      <c r="G22" s="1" t="s">
        <v>38</v>
      </c>
      <c r="H22" s="1" t="s">
        <v>38</v>
      </c>
      <c r="I22" s="1" t="s">
        <v>38</v>
      </c>
      <c r="J22" s="1" t="s">
        <v>38</v>
      </c>
      <c r="K22"/>
      <c r="L22" s="1" t="s">
        <v>38</v>
      </c>
      <c r="M22" s="1" t="s">
        <v>38</v>
      </c>
      <c r="N22" s="1" t="s">
        <v>38</v>
      </c>
      <c r="O22" s="1" t="s">
        <v>38</v>
      </c>
      <c r="P22" s="1" t="s">
        <v>38</v>
      </c>
      <c r="Q22" s="1" t="s">
        <v>38</v>
      </c>
      <c r="R22" s="1" t="s">
        <v>38</v>
      </c>
      <c r="S22" s="1" t="s">
        <v>38</v>
      </c>
      <c r="T22"/>
      <c r="U22" s="1" t="s">
        <v>38</v>
      </c>
      <c r="V22" s="1" t="s">
        <v>38</v>
      </c>
      <c r="W22" s="1" t="s">
        <v>38</v>
      </c>
      <c r="X22" s="1" t="s">
        <v>38</v>
      </c>
      <c r="Y22"/>
      <c r="Z22" s="1" t="s">
        <v>38</v>
      </c>
      <c r="AA22" s="1" t="s">
        <v>38</v>
      </c>
      <c r="AB22" s="1" t="s">
        <v>38</v>
      </c>
      <c r="AC22" s="1" t="s">
        <v>38</v>
      </c>
      <c r="AD22"/>
      <c r="AE22" s="1" t="s">
        <v>38</v>
      </c>
      <c r="AF22" s="1" t="s">
        <v>38</v>
      </c>
      <c r="AG22" s="1" t="s">
        <v>38</v>
      </c>
      <c r="AH22" s="1" t="s">
        <v>119</v>
      </c>
      <c r="AI22" s="1" t="s">
        <v>180</v>
      </c>
      <c r="AJ22" s="1" t="s">
        <v>121</v>
      </c>
      <c r="AK22" s="1" t="s">
        <v>181</v>
      </c>
      <c r="AL22" s="1" t="s">
        <v>182</v>
      </c>
      <c r="AM22" s="1" t="s">
        <v>124</v>
      </c>
    </row>
    <row r="23" spans="1:39" x14ac:dyDescent="0.15">
      <c r="A23" s="1" t="s">
        <v>183</v>
      </c>
      <c r="B23" s="1" t="s">
        <v>36</v>
      </c>
      <c r="C23" s="1" t="s">
        <v>37</v>
      </c>
      <c r="D23" s="1" t="s">
        <v>38</v>
      </c>
      <c r="E23" s="1" t="s">
        <v>38</v>
      </c>
      <c r="F23"/>
      <c r="G23" s="1" t="s">
        <v>38</v>
      </c>
      <c r="H23" s="1" t="s">
        <v>37</v>
      </c>
      <c r="I23" s="1" t="s">
        <v>38</v>
      </c>
      <c r="J23" s="1" t="s">
        <v>38</v>
      </c>
      <c r="K23"/>
      <c r="L23" s="1" t="s">
        <v>38</v>
      </c>
      <c r="M23" s="1" t="s">
        <v>37</v>
      </c>
      <c r="N23" s="1" t="s">
        <v>38</v>
      </c>
      <c r="O23" s="1" t="s">
        <v>37</v>
      </c>
      <c r="P23" s="1" t="s">
        <v>38</v>
      </c>
      <c r="Q23" s="1" t="s">
        <v>38</v>
      </c>
      <c r="R23" s="1" t="s">
        <v>38</v>
      </c>
      <c r="S23" s="1" t="s">
        <v>184</v>
      </c>
      <c r="T23"/>
      <c r="U23" s="1" t="s">
        <v>38</v>
      </c>
      <c r="V23" s="1" t="s">
        <v>40</v>
      </c>
      <c r="W23" s="1" t="s">
        <v>38</v>
      </c>
      <c r="X23" s="1" t="s">
        <v>38</v>
      </c>
      <c r="Y23"/>
      <c r="Z23" s="1" t="s">
        <v>38</v>
      </c>
      <c r="AA23" s="1" t="s">
        <v>40</v>
      </c>
      <c r="AB23" s="1" t="s">
        <v>38</v>
      </c>
      <c r="AC23" s="1" t="s">
        <v>38</v>
      </c>
      <c r="AD23"/>
      <c r="AE23" s="1" t="s">
        <v>38</v>
      </c>
      <c r="AF23" s="1" t="s">
        <v>38</v>
      </c>
      <c r="AG23" s="1" t="s">
        <v>38</v>
      </c>
      <c r="AH23" s="1" t="s">
        <v>185</v>
      </c>
      <c r="AI23" s="1" t="s">
        <v>186</v>
      </c>
      <c r="AJ23" s="1" t="s">
        <v>186</v>
      </c>
      <c r="AK23" s="1" t="s">
        <v>187</v>
      </c>
      <c r="AL23" s="1" t="s">
        <v>188</v>
      </c>
      <c r="AM23" s="1" t="s">
        <v>189</v>
      </c>
    </row>
    <row r="24" spans="1:39" x14ac:dyDescent="0.15">
      <c r="A24" s="1" t="s">
        <v>190</v>
      </c>
      <c r="B24" s="1" t="s">
        <v>54</v>
      </c>
      <c r="C24" s="1" t="s">
        <v>38</v>
      </c>
      <c r="D24" s="1" t="s">
        <v>38</v>
      </c>
      <c r="E24" s="1" t="s">
        <v>38</v>
      </c>
      <c r="F24"/>
      <c r="G24" s="1" t="s">
        <v>38</v>
      </c>
      <c r="H24" s="1" t="s">
        <v>38</v>
      </c>
      <c r="I24" s="1" t="s">
        <v>38</v>
      </c>
      <c r="J24" s="1" t="s">
        <v>38</v>
      </c>
      <c r="K24"/>
      <c r="L24" s="1" t="s">
        <v>38</v>
      </c>
      <c r="M24" s="1" t="s">
        <v>38</v>
      </c>
      <c r="N24" s="1" t="s">
        <v>38</v>
      </c>
      <c r="O24" s="1" t="s">
        <v>38</v>
      </c>
      <c r="P24" s="1" t="s">
        <v>38</v>
      </c>
      <c r="Q24" s="1" t="s">
        <v>38</v>
      </c>
      <c r="R24" s="1" t="s">
        <v>38</v>
      </c>
      <c r="S24" s="1" t="s">
        <v>38</v>
      </c>
      <c r="T24"/>
      <c r="U24" s="1" t="s">
        <v>38</v>
      </c>
      <c r="V24" s="1" t="s">
        <v>38</v>
      </c>
      <c r="W24" s="1" t="s">
        <v>38</v>
      </c>
      <c r="X24" s="1" t="s">
        <v>38</v>
      </c>
      <c r="Y24"/>
      <c r="Z24" s="1" t="s">
        <v>38</v>
      </c>
      <c r="AA24" s="1" t="s">
        <v>38</v>
      </c>
      <c r="AB24" s="1" t="s">
        <v>38</v>
      </c>
      <c r="AC24" s="1" t="s">
        <v>38</v>
      </c>
      <c r="AD24"/>
      <c r="AE24" s="1" t="s">
        <v>38</v>
      </c>
      <c r="AF24" s="1" t="s">
        <v>38</v>
      </c>
      <c r="AG24" s="1" t="s">
        <v>38</v>
      </c>
      <c r="AH24" s="1" t="s">
        <v>191</v>
      </c>
      <c r="AI24" s="1" t="s">
        <v>192</v>
      </c>
      <c r="AJ24" s="1" t="s">
        <v>193</v>
      </c>
      <c r="AK24" s="1" t="s">
        <v>194</v>
      </c>
      <c r="AL24" s="1" t="s">
        <v>195</v>
      </c>
      <c r="AM24" s="1" t="s">
        <v>196</v>
      </c>
    </row>
    <row r="25" spans="1:39" x14ac:dyDescent="0.15">
      <c r="A25" s="1" t="s">
        <v>197</v>
      </c>
      <c r="B25" s="1" t="s">
        <v>38</v>
      </c>
      <c r="C25" s="1" t="s">
        <v>38</v>
      </c>
      <c r="D25" s="1" t="s">
        <v>38</v>
      </c>
      <c r="E25" s="1" t="s">
        <v>38</v>
      </c>
      <c r="F25"/>
      <c r="G25" s="1" t="s">
        <v>38</v>
      </c>
      <c r="H25" s="1" t="s">
        <v>38</v>
      </c>
      <c r="I25" s="1" t="s">
        <v>38</v>
      </c>
      <c r="J25" s="1" t="s">
        <v>38</v>
      </c>
      <c r="K25"/>
      <c r="L25" s="1" t="s">
        <v>38</v>
      </c>
      <c r="M25" s="1" t="s">
        <v>38</v>
      </c>
      <c r="N25" s="1" t="s">
        <v>38</v>
      </c>
      <c r="O25" s="1" t="s">
        <v>38</v>
      </c>
      <c r="P25" s="1" t="s">
        <v>38</v>
      </c>
      <c r="Q25" s="1" t="s">
        <v>38</v>
      </c>
      <c r="R25" s="1" t="s">
        <v>38</v>
      </c>
      <c r="S25" s="1" t="s">
        <v>38</v>
      </c>
      <c r="T25"/>
      <c r="U25" s="1" t="s">
        <v>38</v>
      </c>
      <c r="V25" s="1" t="s">
        <v>38</v>
      </c>
      <c r="W25" s="1" t="s">
        <v>38</v>
      </c>
      <c r="X25" s="1" t="s">
        <v>38</v>
      </c>
      <c r="Y25"/>
      <c r="Z25" s="1" t="s">
        <v>38</v>
      </c>
      <c r="AA25" s="1" t="s">
        <v>38</v>
      </c>
      <c r="AB25" s="1" t="s">
        <v>38</v>
      </c>
      <c r="AC25" s="1" t="s">
        <v>38</v>
      </c>
      <c r="AD25"/>
      <c r="AE25" s="1" t="s">
        <v>38</v>
      </c>
      <c r="AF25" s="1" t="s">
        <v>38</v>
      </c>
      <c r="AG25" s="1" t="s">
        <v>38</v>
      </c>
      <c r="AH25" s="1" t="s">
        <v>198</v>
      </c>
      <c r="AI25" s="1" t="s">
        <v>199</v>
      </c>
      <c r="AJ25" s="1" t="s">
        <v>200</v>
      </c>
      <c r="AK25" s="1" t="s">
        <v>201</v>
      </c>
      <c r="AL25" s="1" t="s">
        <v>202</v>
      </c>
      <c r="AM25" s="1" t="s">
        <v>203</v>
      </c>
    </row>
    <row r="26" spans="1:39" x14ac:dyDescent="0.15">
      <c r="A26" s="1" t="s">
        <v>204</v>
      </c>
      <c r="B26" s="1" t="s">
        <v>38</v>
      </c>
      <c r="C26" s="1" t="s">
        <v>38</v>
      </c>
      <c r="D26" s="1" t="s">
        <v>38</v>
      </c>
      <c r="E26" s="1" t="s">
        <v>38</v>
      </c>
      <c r="F26"/>
      <c r="G26" s="1" t="s">
        <v>38</v>
      </c>
      <c r="H26" s="1" t="s">
        <v>37</v>
      </c>
      <c r="I26" s="1" t="s">
        <v>38</v>
      </c>
      <c r="J26" s="1" t="s">
        <v>38</v>
      </c>
      <c r="K26"/>
      <c r="L26" s="1" t="s">
        <v>38</v>
      </c>
      <c r="M26" s="1" t="s">
        <v>37</v>
      </c>
      <c r="N26" s="1" t="s">
        <v>38</v>
      </c>
      <c r="O26" s="1" t="s">
        <v>37</v>
      </c>
      <c r="P26" s="1" t="s">
        <v>38</v>
      </c>
      <c r="Q26" s="1" t="s">
        <v>37</v>
      </c>
      <c r="R26" s="1" t="s">
        <v>38</v>
      </c>
      <c r="S26" s="1" t="s">
        <v>38</v>
      </c>
      <c r="T26" t="str">
        <f>HYPERLINK("https://api.typeform.com/responses/files/f59e1543ab049484373db654972869c0d9a55608b3795c1de43e7bf88d05654d/editing_tools.jpg","https://api.typeform.com/responses/files/f59e1543ab049484373db654972869c0d9a55608b3795c1de43e7bf88d05654d/editing_tools.jpg")</f>
        <v>https://api.typeform.com/responses/files/f59e1543ab049484373db654972869c0d9a55608b3795c1de43e7bf88d05654d/editing_tools.jpg</v>
      </c>
      <c r="U26" s="1" t="s">
        <v>38</v>
      </c>
      <c r="V26" s="1" t="s">
        <v>37</v>
      </c>
      <c r="W26" s="1" t="s">
        <v>38</v>
      </c>
      <c r="X26" s="1" t="s">
        <v>205</v>
      </c>
      <c r="Y26"/>
      <c r="Z26" s="1" t="s">
        <v>38</v>
      </c>
      <c r="AA26" s="1" t="s">
        <v>37</v>
      </c>
      <c r="AB26" s="1" t="s">
        <v>38</v>
      </c>
      <c r="AC26" s="1" t="s">
        <v>38</v>
      </c>
      <c r="AD26"/>
      <c r="AE26" s="1" t="s">
        <v>206</v>
      </c>
      <c r="AF26" s="1" t="s">
        <v>38</v>
      </c>
      <c r="AG26" s="1" t="s">
        <v>38</v>
      </c>
      <c r="AH26" s="1" t="s">
        <v>207</v>
      </c>
      <c r="AI26" s="1" t="s">
        <v>208</v>
      </c>
      <c r="AJ26" s="1" t="s">
        <v>209</v>
      </c>
      <c r="AK26" s="1" t="s">
        <v>210</v>
      </c>
      <c r="AL26" s="1" t="s">
        <v>211</v>
      </c>
      <c r="AM26" s="1" t="s">
        <v>212</v>
      </c>
    </row>
    <row r="27" spans="1:39" x14ac:dyDescent="0.15">
      <c r="A27" s="1" t="s">
        <v>213</v>
      </c>
      <c r="B27" s="1" t="s">
        <v>38</v>
      </c>
      <c r="C27" s="1" t="s">
        <v>38</v>
      </c>
      <c r="D27" s="1" t="s">
        <v>38</v>
      </c>
      <c r="E27" s="1" t="s">
        <v>38</v>
      </c>
      <c r="F27"/>
      <c r="G27" s="1" t="s">
        <v>214</v>
      </c>
      <c r="H27" s="1" t="s">
        <v>38</v>
      </c>
      <c r="I27" s="1" t="s">
        <v>38</v>
      </c>
      <c r="J27" s="1" t="s">
        <v>38</v>
      </c>
      <c r="K27"/>
      <c r="L27" s="1" t="s">
        <v>38</v>
      </c>
      <c r="M27" s="1" t="s">
        <v>38</v>
      </c>
      <c r="N27" s="1" t="s">
        <v>38</v>
      </c>
      <c r="O27" s="1" t="s">
        <v>38</v>
      </c>
      <c r="P27" s="1" t="s">
        <v>38</v>
      </c>
      <c r="Q27" s="1" t="s">
        <v>38</v>
      </c>
      <c r="R27" s="1" t="s">
        <v>38</v>
      </c>
      <c r="S27" s="1" t="s">
        <v>38</v>
      </c>
      <c r="T27"/>
      <c r="U27" s="1" t="s">
        <v>38</v>
      </c>
      <c r="V27" s="1" t="s">
        <v>38</v>
      </c>
      <c r="W27" s="1" t="s">
        <v>38</v>
      </c>
      <c r="X27" s="1" t="s">
        <v>38</v>
      </c>
      <c r="Y27"/>
      <c r="Z27" s="1" t="s">
        <v>38</v>
      </c>
      <c r="AA27" s="1" t="s">
        <v>38</v>
      </c>
      <c r="AB27" s="1" t="s">
        <v>38</v>
      </c>
      <c r="AC27" s="1" t="s">
        <v>38</v>
      </c>
      <c r="AD27"/>
      <c r="AE27" s="1" t="s">
        <v>38</v>
      </c>
      <c r="AF27" s="1" t="s">
        <v>38</v>
      </c>
      <c r="AG27" s="1" t="s">
        <v>38</v>
      </c>
      <c r="AH27" s="1" t="s">
        <v>215</v>
      </c>
      <c r="AI27" s="1" t="s">
        <v>208</v>
      </c>
      <c r="AJ27" s="1" t="s">
        <v>216</v>
      </c>
      <c r="AK27" s="1" t="s">
        <v>217</v>
      </c>
      <c r="AL27" s="1" t="s">
        <v>218</v>
      </c>
      <c r="AM27" s="1" t="s">
        <v>219</v>
      </c>
    </row>
    <row r="28" spans="1:39" x14ac:dyDescent="0.15">
      <c r="A28" s="1" t="s">
        <v>220</v>
      </c>
      <c r="B28" s="1" t="s">
        <v>38</v>
      </c>
      <c r="C28" s="1" t="s">
        <v>37</v>
      </c>
      <c r="D28" s="1" t="s">
        <v>38</v>
      </c>
      <c r="E28" s="1" t="s">
        <v>38</v>
      </c>
      <c r="F28"/>
      <c r="G28" s="1" t="s">
        <v>38</v>
      </c>
      <c r="H28" s="1" t="s">
        <v>38</v>
      </c>
      <c r="I28" s="1" t="s">
        <v>221</v>
      </c>
      <c r="J28" s="1" t="s">
        <v>38</v>
      </c>
      <c r="K28"/>
      <c r="L28" s="1" t="s">
        <v>38</v>
      </c>
      <c r="M28" s="1" t="s">
        <v>37</v>
      </c>
      <c r="N28" s="1" t="s">
        <v>38</v>
      </c>
      <c r="O28" s="1" t="s">
        <v>37</v>
      </c>
      <c r="P28" s="1" t="s">
        <v>38</v>
      </c>
      <c r="Q28" s="1" t="s">
        <v>37</v>
      </c>
      <c r="R28" s="1" t="s">
        <v>38</v>
      </c>
      <c r="S28" s="1" t="s">
        <v>222</v>
      </c>
      <c r="T28" t="str">
        <f>HYPERLINK("https://api.typeform.com/responses/files/ab36331eaafca6b04401a8864b68210a3d53f1e1220fc77b4ffa55f160e814df/uptown_edit.jpeg","https://api.typeform.com/responses/files/ab36331eaafca6b04401a8864b68210a3d53f1e1220fc77b4ffa55f160e814df/uptown_edit.jpeg")</f>
        <v>https://api.typeform.com/responses/files/ab36331eaafca6b04401a8864b68210a3d53f1e1220fc77b4ffa55f160e814df/uptown_edit.jpeg</v>
      </c>
      <c r="U28" s="1" t="s">
        <v>38</v>
      </c>
      <c r="V28" s="1" t="s">
        <v>37</v>
      </c>
      <c r="W28" s="1" t="s">
        <v>38</v>
      </c>
      <c r="X28" s="1" t="s">
        <v>223</v>
      </c>
      <c r="Y28" t="str">
        <f>HYPERLINK("https://api.typeform.com/responses/files/d5616adf7c66ce70c1f2cbf08509f58d08189148df84fefafb66617045c3b24c/database_query.jpeg","https://api.typeform.com/responses/files/d5616adf7c66ce70c1f2cbf08509f58d08189148df84fefafb66617045c3b24c/database_query.jpeg")</f>
        <v>https://api.typeform.com/responses/files/d5616adf7c66ce70c1f2cbf08509f58d08189148df84fefafb66617045c3b24c/database_query.jpeg</v>
      </c>
      <c r="Z28" s="1" t="s">
        <v>38</v>
      </c>
      <c r="AA28" s="1" t="s">
        <v>37</v>
      </c>
      <c r="AB28" s="1" t="s">
        <v>38</v>
      </c>
      <c r="AC28" s="1" t="s">
        <v>224</v>
      </c>
      <c r="AD28" t="str">
        <f>HYPERLINK("https://api.typeform.com/responses/files/547031f0ced6e19e15442d6c95261447b1750b3e56dbd71228fa1ec25c480ea4/plygins_list.jpeg","https://api.typeform.com/responses/files/547031f0ced6e19e15442d6c95261447b1750b3e56dbd71228fa1ec25c480ea4/plygins_list.jpeg")</f>
        <v>https://api.typeform.com/responses/files/547031f0ced6e19e15442d6c95261447b1750b3e56dbd71228fa1ec25c480ea4/plygins_list.jpeg</v>
      </c>
      <c r="AE28" s="1" t="s">
        <v>225</v>
      </c>
      <c r="AF28" s="1" t="s">
        <v>38</v>
      </c>
      <c r="AG28" s="1" t="s">
        <v>38</v>
      </c>
      <c r="AH28" s="1" t="s">
        <v>226</v>
      </c>
      <c r="AI28" s="1" t="s">
        <v>227</v>
      </c>
      <c r="AJ28" s="1" t="s">
        <v>228</v>
      </c>
      <c r="AK28" s="1" t="s">
        <v>229</v>
      </c>
      <c r="AL28" s="1" t="s">
        <v>230</v>
      </c>
      <c r="AM28" s="1" t="s">
        <v>231</v>
      </c>
    </row>
    <row r="29" spans="1:39" x14ac:dyDescent="0.15">
      <c r="A29" s="1" t="s">
        <v>232</v>
      </c>
      <c r="B29" s="1" t="s">
        <v>38</v>
      </c>
      <c r="C29" s="1" t="s">
        <v>37</v>
      </c>
      <c r="D29" s="1" t="s">
        <v>38</v>
      </c>
      <c r="E29" s="1" t="s">
        <v>38</v>
      </c>
      <c r="F29"/>
      <c r="G29" s="1" t="s">
        <v>38</v>
      </c>
      <c r="H29" s="1" t="s">
        <v>38</v>
      </c>
      <c r="I29" s="1" t="s">
        <v>38</v>
      </c>
      <c r="J29" s="1" t="s">
        <v>38</v>
      </c>
      <c r="K29"/>
      <c r="L29" s="1" t="s">
        <v>38</v>
      </c>
      <c r="M29" s="1" t="s">
        <v>37</v>
      </c>
      <c r="N29" s="1" t="s">
        <v>38</v>
      </c>
      <c r="O29" s="1" t="s">
        <v>37</v>
      </c>
      <c r="P29" s="1" t="s">
        <v>38</v>
      </c>
      <c r="Q29" s="1" t="s">
        <v>37</v>
      </c>
      <c r="R29" s="1" t="s">
        <v>38</v>
      </c>
      <c r="S29" s="1" t="s">
        <v>233</v>
      </c>
      <c r="T29" t="str">
        <f>HYPERLINK("https://api.typeform.com/responses/files/a20d950792a9e19a20283d6f3908d749fe1fb73add0522f3f2c61d20aa3b0e3a/Editing.jpeg","https://api.typeform.com/responses/files/a20d950792a9e19a20283d6f3908d749fe1fb73add0522f3f2c61d20aa3b0e3a/Editing.jpeg")</f>
        <v>https://api.typeform.com/responses/files/a20d950792a9e19a20283d6f3908d749fe1fb73add0522f3f2c61d20aa3b0e3a/Editing.jpeg</v>
      </c>
      <c r="U29" s="1" t="s">
        <v>38</v>
      </c>
      <c r="V29" s="1" t="s">
        <v>37</v>
      </c>
      <c r="W29" s="1" t="s">
        <v>38</v>
      </c>
      <c r="X29" s="1" t="s">
        <v>234</v>
      </c>
      <c r="Y29" t="str">
        <f>HYPERLINK("https://api.typeform.com/responses/files/ca4b080e32e04225547f5f7bce4ea6d871ec6d844bb8aae03421c72d467f26b6/Query_uptown.jpeg","https://api.typeform.com/responses/files/ca4b080e32e04225547f5f7bce4ea6d871ec6d844bb8aae03421c72d467f26b6/Query_uptown.jpeg")</f>
        <v>https://api.typeform.com/responses/files/ca4b080e32e04225547f5f7bce4ea6d871ec6d844bb8aae03421c72d467f26b6/Query_uptown.jpeg</v>
      </c>
      <c r="Z29" s="1" t="s">
        <v>38</v>
      </c>
      <c r="AA29" s="1" t="s">
        <v>37</v>
      </c>
      <c r="AB29" s="1" t="s">
        <v>38</v>
      </c>
      <c r="AC29" s="1" t="s">
        <v>235</v>
      </c>
      <c r="AD29" t="str">
        <f>HYPERLINK("https://api.typeform.com/responses/files/003d01fade0886fcf1697099e6d326b4193eac1f586cc3ff4da181f702d41ffb/Analysis_plugins_uptown.jpeg","https://api.typeform.com/responses/files/003d01fade0886fcf1697099e6d326b4193eac1f586cc3ff4da181f702d41ffb/Analysis_plugins_uptown.jpeg")</f>
        <v>https://api.typeform.com/responses/files/003d01fade0886fcf1697099e6d326b4193eac1f586cc3ff4da181f702d41ffb/Analysis_plugins_uptown.jpeg</v>
      </c>
      <c r="AE29" s="1" t="s">
        <v>225</v>
      </c>
      <c r="AF29" s="1" t="s">
        <v>38</v>
      </c>
      <c r="AG29" s="1" t="s">
        <v>38</v>
      </c>
      <c r="AH29" s="1" t="s">
        <v>236</v>
      </c>
      <c r="AI29" s="1" t="s">
        <v>186</v>
      </c>
      <c r="AJ29" s="1" t="s">
        <v>186</v>
      </c>
      <c r="AK29" s="1" t="s">
        <v>237</v>
      </c>
      <c r="AL29" s="1" t="s">
        <v>238</v>
      </c>
      <c r="AM29" s="1" t="s">
        <v>231</v>
      </c>
    </row>
    <row r="30" spans="1:39" x14ac:dyDescent="0.15">
      <c r="A30" s="1" t="s">
        <v>239</v>
      </c>
      <c r="B30" s="1" t="s">
        <v>38</v>
      </c>
      <c r="C30" s="1" t="s">
        <v>37</v>
      </c>
      <c r="D30" s="1" t="s">
        <v>38</v>
      </c>
      <c r="E30" s="1" t="s">
        <v>38</v>
      </c>
      <c r="F30"/>
      <c r="G30" s="1" t="s">
        <v>38</v>
      </c>
      <c r="H30" s="1" t="s">
        <v>38</v>
      </c>
      <c r="I30" s="1" t="s">
        <v>240</v>
      </c>
      <c r="J30" s="1" t="s">
        <v>38</v>
      </c>
      <c r="K30"/>
      <c r="L30" s="1" t="s">
        <v>38</v>
      </c>
      <c r="M30" s="1" t="s">
        <v>37</v>
      </c>
      <c r="N30" s="1" t="s">
        <v>38</v>
      </c>
      <c r="O30" s="1" t="s">
        <v>37</v>
      </c>
      <c r="P30" s="1" t="s">
        <v>38</v>
      </c>
      <c r="Q30" s="1" t="s">
        <v>37</v>
      </c>
      <c r="R30" s="1" t="s">
        <v>38</v>
      </c>
      <c r="S30" s="1" t="s">
        <v>241</v>
      </c>
      <c r="T30" t="str">
        <f>HYPERLINK("https://api.typeform.com/responses/files/58f03ab7e8ead8ed2a60df40c81172b713576051ed4031daf463a3d70c1ed1d0/attribute2.jpg","https://api.typeform.com/responses/files/58f03ab7e8ead8ed2a60df40c81172b713576051ed4031daf463a3d70c1ed1d0/attribute2.jpg")</f>
        <v>https://api.typeform.com/responses/files/58f03ab7e8ead8ed2a60df40c81172b713576051ed4031daf463a3d70c1ed1d0/attribute2.jpg</v>
      </c>
      <c r="U30" s="1" t="s">
        <v>38</v>
      </c>
      <c r="V30" s="1" t="s">
        <v>37</v>
      </c>
      <c r="W30" s="1" t="s">
        <v>38</v>
      </c>
      <c r="X30" s="1" t="s">
        <v>242</v>
      </c>
      <c r="Y30" t="str">
        <f>HYPERLINK("https://api.typeform.com/responses/files/d53cc3fe57ea9144096acdbc2dc330d11fe03502bf5056ef0a707aa8157b845e/query_2.jpg","https://api.typeform.com/responses/files/d53cc3fe57ea9144096acdbc2dc330d11fe03502bf5056ef0a707aa8157b845e/query_2.jpg")</f>
        <v>https://api.typeform.com/responses/files/d53cc3fe57ea9144096acdbc2dc330d11fe03502bf5056ef0a707aa8157b845e/query_2.jpg</v>
      </c>
      <c r="Z30" s="1" t="s">
        <v>38</v>
      </c>
      <c r="AA30" s="1" t="s">
        <v>37</v>
      </c>
      <c r="AB30" s="1" t="s">
        <v>38</v>
      </c>
      <c r="AC30" s="1" t="s">
        <v>243</v>
      </c>
      <c r="AD30" t="str">
        <f>HYPERLINK("https://api.typeform.com/responses/files/36973767851abf35a750afed8b5f0a4dd2168ff3453a352dca36679eaf777e13/unit_of_measure.jpeg","https://api.typeform.com/responses/files/36973767851abf35a750afed8b5f0a4dd2168ff3453a352dca36679eaf777e13/unit_of_measure.jpeg")</f>
        <v>https://api.typeform.com/responses/files/36973767851abf35a750afed8b5f0a4dd2168ff3453a352dca36679eaf777e13/unit_of_measure.jpeg</v>
      </c>
      <c r="AE30" s="1" t="s">
        <v>38</v>
      </c>
      <c r="AF30" s="1" t="s">
        <v>38</v>
      </c>
      <c r="AG30" s="1" t="s">
        <v>244</v>
      </c>
      <c r="AH30" s="1" t="s">
        <v>245</v>
      </c>
      <c r="AI30" s="1" t="s">
        <v>246</v>
      </c>
      <c r="AJ30" s="1" t="s">
        <v>247</v>
      </c>
      <c r="AK30" s="1" t="s">
        <v>248</v>
      </c>
      <c r="AL30" s="1" t="s">
        <v>249</v>
      </c>
      <c r="AM30" s="1" t="s">
        <v>250</v>
      </c>
    </row>
    <row r="31" spans="1:39" x14ac:dyDescent="0.15">
      <c r="A31" s="1" t="s">
        <v>251</v>
      </c>
      <c r="B31" s="1" t="s">
        <v>38</v>
      </c>
      <c r="C31" s="1" t="s">
        <v>37</v>
      </c>
      <c r="D31" s="1" t="s">
        <v>38</v>
      </c>
      <c r="E31" s="1" t="s">
        <v>38</v>
      </c>
      <c r="F31"/>
      <c r="G31" s="1" t="s">
        <v>252</v>
      </c>
      <c r="H31" s="1" t="s">
        <v>37</v>
      </c>
      <c r="I31" s="1" t="s">
        <v>38</v>
      </c>
      <c r="J31" s="1" t="s">
        <v>38</v>
      </c>
      <c r="K31"/>
      <c r="L31" s="1" t="s">
        <v>253</v>
      </c>
      <c r="M31" s="1" t="s">
        <v>37</v>
      </c>
      <c r="N31" s="1" t="s">
        <v>254</v>
      </c>
      <c r="O31" s="1" t="s">
        <v>37</v>
      </c>
      <c r="P31" s="1" t="s">
        <v>255</v>
      </c>
      <c r="Q31" s="1" t="s">
        <v>37</v>
      </c>
      <c r="R31" s="1" t="s">
        <v>38</v>
      </c>
      <c r="S31" s="1" t="s">
        <v>256</v>
      </c>
      <c r="T31" t="str">
        <f>HYPERLINK("https://api.typeform.com/responses/files/5918cc0ca30bac3f902b395ee9911a5183a5c1a4b02fe12c471a90f928a1d180/Uptown_findandselect.png","https://api.typeform.com/responses/files/5918cc0ca30bac3f902b395ee9911a5183a5c1a4b02fe12c471a90f928a1d180/Uptown_findandselect.png")</f>
        <v>https://api.typeform.com/responses/files/5918cc0ca30bac3f902b395ee9911a5183a5c1a4b02fe12c471a90f928a1d180/Uptown_findandselect.png</v>
      </c>
      <c r="U31" s="1" t="s">
        <v>126</v>
      </c>
      <c r="V31" s="1" t="s">
        <v>37</v>
      </c>
      <c r="W31" s="1" t="s">
        <v>38</v>
      </c>
      <c r="X31" s="1" t="s">
        <v>257</v>
      </c>
      <c r="Y31" t="str">
        <f>HYPERLINK("https://api.typeform.com/responses/files/5b9e1da56d1ca799862437bb2c1ab3a2452cd2146b476ac18a1a45e61fd86f62/Uptown_findandselect.png","https://api.typeform.com/responses/files/5b9e1da56d1ca799862437bb2c1ab3a2452cd2146b476ac18a1a45e61fd86f62/Uptown_findandselect.png")</f>
        <v>https://api.typeform.com/responses/files/5b9e1da56d1ca799862437bb2c1ab3a2452cd2146b476ac18a1a45e61fd86f62/Uptown_findandselect.png</v>
      </c>
      <c r="Z31" s="1" t="s">
        <v>126</v>
      </c>
      <c r="AA31" s="1" t="s">
        <v>37</v>
      </c>
      <c r="AB31" s="1" t="s">
        <v>38</v>
      </c>
      <c r="AC31" s="1" t="s">
        <v>258</v>
      </c>
      <c r="AD31" t="str">
        <f>HYPERLINK("https://api.typeform.com/responses/files/940cfbee7f6800b8778b2f6277ffd5acb84e9cd5d1da0c023239c19fce3f10e6/Uptown_analysis.png","https://api.typeform.com/responses/files/940cfbee7f6800b8778b2f6277ffd5acb84e9cd5d1da0c023239c19fce3f10e6/Uptown_analysis.png")</f>
        <v>https://api.typeform.com/responses/files/940cfbee7f6800b8778b2f6277ffd5acb84e9cd5d1da0c023239c19fce3f10e6/Uptown_analysis.png</v>
      </c>
      <c r="AE31" s="1" t="s">
        <v>225</v>
      </c>
      <c r="AF31" s="1" t="s">
        <v>38</v>
      </c>
      <c r="AG31" s="1" t="s">
        <v>259</v>
      </c>
      <c r="AH31" s="1" t="s">
        <v>90</v>
      </c>
      <c r="AI31" s="1" t="s">
        <v>260</v>
      </c>
      <c r="AJ31" s="1" t="s">
        <v>261</v>
      </c>
      <c r="AK31" s="1" t="s">
        <v>262</v>
      </c>
      <c r="AL31" s="1" t="s">
        <v>263</v>
      </c>
      <c r="AM31" s="1" t="s">
        <v>264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V00BHb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2019-11-21T09:50:25Z</dcterms:created>
  <dcterms:modified xsi:type="dcterms:W3CDTF">2019-11-21T09:50:25Z</dcterms:modified>
</cp:coreProperties>
</file>