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noardo/Documents/geoBIM/benchmark/benchmarkExe/FinalOutcomes/ResultsTask3/"/>
    </mc:Choice>
  </mc:AlternateContent>
  <xr:revisionPtr revIDLastSave="0" documentId="8_{217D2028-5AD6-7B4F-B894-1FABC2D6DD6A}" xr6:coauthVersionLast="45" xr6:coauthVersionMax="45" xr10:uidLastSave="{00000000-0000-0000-0000-000000000000}"/>
  <bookViews>
    <workbookView xWindow="0" yWindow="460" windowWidth="26000" windowHeight="14120" tabRatio="204" xr2:uid="{00000000-000D-0000-FFFF-FFFF00000000}"/>
  </bookViews>
  <sheets>
    <sheet name="DV2FGh" sheetId="1" r:id="rId1"/>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Q16" i="1" l="1"/>
  <c r="AL16" i="1"/>
  <c r="AG16" i="1"/>
  <c r="AB16" i="1"/>
  <c r="AV15" i="1"/>
  <c r="AQ15" i="1"/>
  <c r="AL15" i="1"/>
  <c r="AB15" i="1"/>
  <c r="AV14" i="1"/>
  <c r="AL14" i="1"/>
  <c r="AG14" i="1"/>
  <c r="AQ13" i="1"/>
  <c r="AB6" i="1"/>
  <c r="AB5" i="1"/>
</calcChain>
</file>

<file path=xl/sharedStrings.xml><?xml version="1.0" encoding="utf-8"?>
<sst xmlns="http://schemas.openxmlformats.org/spreadsheetml/2006/main" count="730" uniqueCount="219">
  <si>
    <t>#</t>
  </si>
  <si>
    <t>Were you able to import the model and begin the test?</t>
  </si>
  <si>
    <t>5.1) Are you able to determine, by inspecting the data, the world (projected) coordinate reference system of the data as described in the data description?</t>
  </si>
  <si>
    <t>Other</t>
  </si>
  <si>
    <t>5.2) Add short comments to the previous questions (optional)</t>
  </si>
  <si>
    <t>6.1) Are the world (projected) coordinates taken into account when locating the model in the software's coordinate reference system?</t>
  </si>
  <si>
    <t>6.1.1) Where is the origin of the model coordinate reference system as imported in the software?</t>
  </si>
  <si>
    <t>6.1.2) Attach screenshots</t>
  </si>
  <si>
    <t>6.1.3) What is the coordinate reference system and projection and what the unit of measure is used for the representation?</t>
  </si>
  <si>
    <t>6.1.4) Attach screenshots</t>
  </si>
  <si>
    <t>6.2) short comments to the previous question (optional)</t>
  </si>
  <si>
    <t>7.1) Are the "real-world" elevation values (heights)  considered when locating the model in the software (z)?</t>
  </si>
  <si>
    <t>7.1.1) What is the elevation value of the origin of the model coordinate reference system as imported in the software?</t>
  </si>
  <si>
    <t>7.1.2) Attach screenshots</t>
  </si>
  <si>
    <t>7.1.3) What is the height reference system?</t>
  </si>
  <si>
    <t>7.1.4) Attach screenshots</t>
  </si>
  <si>
    <t>7.2) short comments to the previous question (optional)</t>
  </si>
  <si>
    <t>8.1) Is the model oriented correctly with respect to the true North?</t>
  </si>
  <si>
    <t>8.1.1) How is the model oriented, with respect to the reference direction?</t>
  </si>
  <si>
    <t>8.1.2) Attach screenshots</t>
  </si>
  <si>
    <t>8.2) short comments to the previous question (optional)</t>
  </si>
  <si>
    <t>9.1) When you import the data, Is it necessary to set the correct CRS manually?</t>
  </si>
  <si>
    <t>9.1.1) What are the tools needed to set the correct CRS, or where is it possible to set it in the software?</t>
  </si>
  <si>
    <t>9.1.2) Attach screenshots</t>
  </si>
  <si>
    <t>9.2) short comments to the previous question (optional)</t>
  </si>
  <si>
    <t>10.1) Is the eventual translation consistent with the CityGML definitions?</t>
  </si>
  <si>
    <t>10.1.1) What changes / inconsistencies / errors / other issues were noted?</t>
  </si>
  <si>
    <t>10.1.2) Attach screenshots</t>
  </si>
  <si>
    <t>10.2) short comments to the previous question (optional)</t>
  </si>
  <si>
    <t>11.1) Are the hierarchical relationships consistent with the CityGML hierarchy?</t>
  </si>
  <si>
    <t>11.1.1) What changes / inconsistencies / errors / other issues were noted?</t>
  </si>
  <si>
    <t>11.1.2) Attach screenshots</t>
  </si>
  <si>
    <t>11.2) short comments to the previous question (optional)</t>
  </si>
  <si>
    <t>12.1) Are the attributes present in the CityGML entities retained and consistent?</t>
  </si>
  <si>
    <t>12.1.1) What changes / inconsistencies / errors / other issues were noted?</t>
  </si>
  <si>
    <t>12.1.2) Attach screenshots</t>
  </si>
  <si>
    <t>12.2) short comments to the previous question (optional)</t>
  </si>
  <si>
    <t>13.1) Are the relationships between the objects retained?</t>
  </si>
  <si>
    <t>13.1.1) What changes / inconsistencies / errors / other issues were noted?</t>
  </si>
  <si>
    <t>13.1.2) Attach screenshots</t>
  </si>
  <si>
    <t>13.2) short comments to the previous question (optional)</t>
  </si>
  <si>
    <t>email</t>
  </si>
  <si>
    <t>swversion</t>
  </si>
  <si>
    <t>sw</t>
  </si>
  <si>
    <t>Start Date (UTC)</t>
  </si>
  <si>
    <t>Submit Date (UTC)</t>
  </si>
  <si>
    <t>Network ID</t>
  </si>
  <si>
    <t>eb4ijsf58pmoz5gx9beb4ijsfikhhmbu</t>
  </si>
  <si>
    <t>1</t>
  </si>
  <si>
    <t>Yes</t>
  </si>
  <si>
    <t/>
  </si>
  <si>
    <t>No</t>
  </si>
  <si>
    <t>All feature types are imported consistently, however Appearence seems to be automatically imported without having it as a separate layer to inspect.</t>
  </si>
  <si>
    <t>Yes they are maintained, however they are not visualised as straightforward and you would rather identify parent and child relationships via Table View window and Feature Information window or by querying the data.</t>
  </si>
  <si>
    <t>CityGML feature types are shown as different Table View windows(one for each feature): Address, WallSurface, Building, CityModel, BuildingPart, BuildingInstallation, RoofSurface.</t>
  </si>
  <si>
    <t>diana.moraru@os.uk</t>
  </si>
  <si>
    <t>v2019.0.1.0 (32bit);</t>
  </si>
  <si>
    <t>1.Safe Software FME 2019.0.1</t>
  </si>
  <si>
    <t>2019-11-14 21:37:14</t>
  </si>
  <si>
    <t>2019-11-14 22:01:14</t>
  </si>
  <si>
    <t>7d7203ceb0</t>
  </si>
  <si>
    <t>ynh1cu6z2j512d5yueynh1cu1yg0r6pq</t>
  </si>
  <si>
    <t>anne-lise.poplavsky@1spatial.com</t>
  </si>
  <si>
    <t>2.1</t>
  </si>
  <si>
    <t>1Spatial Elyx 3D</t>
  </si>
  <si>
    <t>2019-10-31 12:15:03</t>
  </si>
  <si>
    <t>2019-10-31 12:20:01</t>
  </si>
  <si>
    <t>be7e0017a0</t>
  </si>
  <si>
    <t>na8zizhl95h0au158na80yow7k47g3ec</t>
  </si>
  <si>
    <t>You can see the CRS bottom right of the application. You can also see the CRS by clicking on a CityGML object</t>
  </si>
  <si>
    <t>eveBIM is muti files and allows the load of files with different CRS</t>
  </si>
  <si>
    <t>eveBIM is muti files and allows the load of files with different CRS and elevation</t>
  </si>
  <si>
    <t>Several files can be loaded with eveBIM (with different CRS, elevation and orientation). So it has to manage correctly the orientation.</t>
  </si>
  <si>
    <t>The CRS is given in the envelop. In the application, the first found is the reference. If there are other CRS, then eveBIM reproject the data in the first found</t>
  </si>
  <si>
    <t>No translation done</t>
  </si>
  <si>
    <t>We have the differnts kind of object type (CityModel  Buildings WallSurface  RoofSurface GroundSurface BuildingPart, ClosureSurface, ....)</t>
  </si>
  <si>
    <t>I've test with the info found in geoBIM data. We have the same info except for Element 5: eveBIM don't display that it's a lod2MultiSurface</t>
  </si>
  <si>
    <t>\-</t>
  </si>
  <si>
    <t>elisa.rolland@cstb.fr</t>
  </si>
  <si>
    <t>2.10.0</t>
  </si>
  <si>
    <t>eveBIM</t>
  </si>
  <si>
    <t>2019-10-30 16:18:28</t>
  </si>
  <si>
    <t>2019-10-30 16:57:16</t>
  </si>
  <si>
    <t>183de1e385</t>
  </si>
  <si>
    <t>uaycczr7ehrtw5y7227ml0uayccz46sm</t>
  </si>
  <si>
    <t>In the software (Data Interoperability parameters)</t>
  </si>
  <si>
    <t>Finally it could be displayed in 3D on ArcScene</t>
  </si>
  <si>
    <t>lleoz@tracasa.es</t>
  </si>
  <si>
    <t>10.5</t>
  </si>
  <si>
    <t>ArcGIS</t>
  </si>
  <si>
    <t>2019-10-15 07:20:41</t>
  </si>
  <si>
    <t>2019-10-15 07:59:54</t>
  </si>
  <si>
    <t>adeb19ecef</t>
  </si>
  <si>
    <t>y7m0p3p63yrdyv0lgy7m0p3kskypkzq5</t>
  </si>
  <si>
    <t>no response</t>
  </si>
  <si>
    <t>After the import, data are located on the software's map.</t>
  </si>
  <si>
    <t>Geoprocessing, quick import tool asked me to put the right CRS.</t>
  </si>
  <si>
    <t>Even if I can see the features, my report said that i have this note: "Geodatabase Writer: The field 'OBJECTID' in table 'ClosureSurface_surface' will not be updated since it is not editable".</t>
  </si>
  <si>
    <t>the class-subclass relationships are maintainted</t>
  </si>
  <si>
    <t>Some of the CityGML entities had not imported;</t>
  </si>
  <si>
    <t>For example for the building_geom attribute's table are missed some information as citygml_feature_role, gml_description, gml_name and so on.</t>
  </si>
  <si>
    <t>cristina.leoni@uniroma1.it</t>
  </si>
  <si>
    <t>Pro 2.4</t>
  </si>
  <si>
    <t>ESRI ArcGis</t>
  </si>
  <si>
    <t>2019-10-14 08:12:05</t>
  </si>
  <si>
    <t>2019-10-14 08:49:27</t>
  </si>
  <si>
    <t>f47c72dc88</t>
  </si>
  <si>
    <t>ab021d9050141440b84e031d02e29a51</t>
  </si>
  <si>
    <t>When creating the database, you have to set the correct CRS</t>
  </si>
  <si>
    <t>The CityGML structure is converted into a schema with many relational tables.</t>
  </si>
  <si>
    <t>There is no distinction between Building and BuildingParts. Both are stored in the same table and it seems this is not a bad thing.</t>
  </si>
  <si>
    <t>maria.pla@icgc.cat</t>
  </si>
  <si>
    <t>4.0</t>
  </si>
  <si>
    <t>3DCityDB-Importer-Exporter</t>
  </si>
  <si>
    <t>2019-07-19 07:23:30</t>
  </si>
  <si>
    <t>2019-07-19 07:33:37</t>
  </si>
  <si>
    <t>1a84d22c34</t>
  </si>
  <si>
    <t>0f31dcd9dd3fec60949e9bda3a584a56</t>
  </si>
  <si>
    <t>Heights cannot be queried in the scene view but they can be seen in the feature information window (Heights.png).</t>
  </si>
  <si>
    <t>It has been check with Bing imagery.</t>
  </si>
  <si>
    <t>The hierarchy is kept but it is difficult to navigate through the gml hierarchy. The gml_id and gml_parent_id are available and in Table View it is possible to search for a features with certain gml_id.or gml_parent_id</t>
  </si>
  <si>
    <t>Different CityGML feature types are shown as different tables in FME Table View: Address, WallSurface, Building, CityModel, BuildingPart, BuildingInstallation, RoofSurface.</t>
  </si>
  <si>
    <t>2018.1</t>
  </si>
  <si>
    <t>FMEDataInspector-FME Desktop 2018.1</t>
  </si>
  <si>
    <t>2019-07-11 11:57:37</t>
  </si>
  <si>
    <t>2019-07-11 12:10:39</t>
  </si>
  <si>
    <t>baee7ab2cfa1ddb0c6741842e4432390</t>
  </si>
  <si>
    <t>0</t>
  </si>
  <si>
    <t>Helen.eriksson@nateko.lu.se</t>
  </si>
  <si>
    <t>15.10</t>
  </si>
  <si>
    <t>tridicon CityDiscoverer Light</t>
  </si>
  <si>
    <t>2019-07-10 11:28:40</t>
  </si>
  <si>
    <t>2019-07-10 11:29:25</t>
  </si>
  <si>
    <t>813bd64ad5</t>
  </si>
  <si>
    <t>ddf948811d339b275fb202db20134911</t>
  </si>
  <si>
    <t>The software describes the bounding box in the original EPSG:28992 format but also as Long/Lat and UTM.</t>
  </si>
  <si>
    <t>When for example comparing a gml:id for a WallSurface in the GML file, it has still the same gml:id in FKZViewer</t>
  </si>
  <si>
    <t>When comparing the hierarchy in FKZViewer with the one in the GML file, it looks correct.</t>
  </si>
  <si>
    <t>Difficult to find out what kind of relationships other than hierarchical ones that are provided in the GML file</t>
  </si>
  <si>
    <t>helen.eriksson@nateko.lu.se</t>
  </si>
  <si>
    <t>5.1</t>
  </si>
  <si>
    <t>FZKViewer</t>
  </si>
  <si>
    <t>2019-07-10 08:36:19</t>
  </si>
  <si>
    <t>2019-07-10 08:49:15</t>
  </si>
  <si>
    <t>ff79ff9347efa69b7b8233540aad4d0c</t>
  </si>
  <si>
    <t>s.vitalis@tudelft.nl</t>
  </si>
  <si>
    <t>3.6.3</t>
  </si>
  <si>
    <t>QGIS</t>
  </si>
  <si>
    <t>2019-06-20 13:42:51</t>
  </si>
  <si>
    <t>2019-06-20 13:43:15</t>
  </si>
  <si>
    <t>ca405aeae5</t>
  </si>
  <si>
    <t>2bd64d86f64b3e45eaf8a3994f5eefcd</t>
  </si>
  <si>
    <t>Through the menu 'Query' --&gt; 'Statistic' --&gt; 'SRS Statistik'</t>
  </si>
  <si>
    <t>The same CityGML entities are retained, no translation is applied.</t>
  </si>
  <si>
    <t>f.noardo@tudelft.nl</t>
  </si>
  <si>
    <t>5.1 Build 978</t>
  </si>
  <si>
    <t>FZK Viewer</t>
  </si>
  <si>
    <t>2019-05-28 11:30:33</t>
  </si>
  <si>
    <t>2019-05-28 12:06:10</t>
  </si>
  <si>
    <t>fb3f7c7ab8</t>
  </si>
  <si>
    <t>4a3651facf8ddf7bf5a88fe78a401a77</t>
  </si>
  <si>
    <t>The coordinate reference system is still RD_New after importing.</t>
  </si>
  <si>
    <t>n ArcGlobe, the warning arises when importing data. But we can transform the model’s CRS when importing data or transform the globe’s CRS after importing data to make these two CRS as same.</t>
  </si>
  <si>
    <t>Correct CRS is imported with the dataset.</t>
  </si>
  <si>
    <t>We can see the features are showed in groups which are divided according to the semantics.</t>
  </si>
  <si>
    <t>The hierarchical relationships are stored in the attribute tables.</t>
  </si>
  <si>
    <t>The attributes are retained, but they are stored in different tables, thus they are not consistent, but we can get features of one entity by checking their parent_id,</t>
  </si>
  <si>
    <t>L.Zhang-13@student.tudelft.nl</t>
  </si>
  <si>
    <t>10.2</t>
  </si>
  <si>
    <t>2019-03-27 02:11:25</t>
  </si>
  <si>
    <t>2019-03-27 02:25:30</t>
  </si>
  <si>
    <t>573b348a68</t>
  </si>
  <si>
    <t>d40b5ad8bb1b7326d08cab7f1b735793</t>
  </si>
  <si>
    <t>Right-click the layer, select 'Properties'-&gt;'Source', you can see it in the 'Data Source' dialog</t>
  </si>
  <si>
    <t>ArcMap is ideal for checking coordinates but bad at visualizing 3D objects. ArcScene is the opposite.</t>
  </si>
  <si>
    <t>Elevation information can be found by right-clicking the layer, and then selecting 'Properties'-&gt;'Base Height'.</t>
  </si>
  <si>
    <t>From my point of view, the orientation of the model keeps the same when the coordinates keep the same, i.e. not shifted</t>
  </si>
  <si>
    <t>You can set the CRS manually, but it is not necessary.</t>
  </si>
  <si>
    <t>The geometry type of 'Building' changes from 'Solid' to 'MultiPatch'.</t>
  </si>
  <si>
    <t>In fact, the type of objects can be recognized from its layer name. For example, buildings are all stored and displayed in layer 'Building_surface'. Thus, it is consistent with the CityGML definitions seemingly. But the underlying geometry type is different.</t>
  </si>
  <si>
    <t>In RotterdamLOD12.gml, 'address' is included within 'Building'. However, after being translated, 'Address' and 'Building_surface' are two parallel layers.</t>
  </si>
  <si>
    <t>The operations with respect to the attributes are quite like that in QGIS. Attributes are stored in the attribute table.</t>
  </si>
  <si>
    <t>'WallSurface', 'RoofSurface', and 'ClosureSurface' and so on which are integrated in 'Building' have been separated.</t>
  </si>
  <si>
    <t>Y.Zhao-18@student.tudelft.nl</t>
  </si>
  <si>
    <t>2019-03-26 22:06:14</t>
  </si>
  <si>
    <t>2019-03-27 00:03:42</t>
  </si>
  <si>
    <t>f3f2aaa710</t>
  </si>
  <si>
    <t>a44c3bb690b6569e26f5a516d0558fe6</t>
  </si>
  <si>
    <t>Information about CRS is stored without any problems</t>
  </si>
  <si>
    <t>Information is handled without problem</t>
  </si>
  <si>
    <t>The origin value as well as the height is stored correctly</t>
  </si>
  <si>
    <t>In 2D yes. 3D viewer in QGIS does not let to check that</t>
  </si>
  <si>
    <t>It is possible to set it in the software</t>
  </si>
  <si>
    <t>Coordinate system is not an issue in GIS</t>
  </si>
  <si>
    <t>It is possible to distinguish buildings and buildingspart as a type of feature</t>
  </si>
  <si>
    <t>Generally it is not since LoD idea is not supported</t>
  </si>
  <si>
    <t>I provide the screenshot same as previously - because the reason is the same.</t>
  </si>
  <si>
    <t>It is trying to make it consistent, but the classes vary between different objects - beucase of that, buildingparts information is just a list of NULLs, so it is hard to treat this information as solid. The information about dimensions, cubature and so on is stored correctly</t>
  </si>
  <si>
    <t>It is possible to distinguish which object should be a parent and which should be a child. It is hard to provide exact solution, but it is possible to distinguish with naked eye that parent id is shorter and less complicated.</t>
  </si>
  <si>
    <t>Lack of possibility to read geometry under proper LoD is making that impossible</t>
  </si>
  <si>
    <t>Same screen, same problem</t>
  </si>
  <si>
    <t>konradjarocki@gmail.com</t>
  </si>
  <si>
    <t>3.6</t>
  </si>
  <si>
    <t>2019-03-26 18:01:17</t>
  </si>
  <si>
    <t>2019-03-26 18:16:47</t>
  </si>
  <si>
    <t>2e35197d74</t>
  </si>
  <si>
    <t>1c4c42e063c52331f408caf1c624c51f</t>
  </si>
  <si>
    <t>CRS needs to be defined manually</t>
  </si>
  <si>
    <t>The software does not have the necessary tools for checking it</t>
  </si>
  <si>
    <t>Just enter it in  the prompt that shows up.</t>
  </si>
  <si>
    <t>CityGML → Firstly, QGIS does not support cityGML properly. So when importing the gml file directly, all information regarding the geometry of the buildings is lost This means QGIS reads all attributes listed directly under the cityobjectmember, but not the geometry itself. So: no walls, doors or other building parts can be found. However, attributes seem to be present with the proper nomenclature. And there is one attribute ‘name’ that could not be found in the xml - and is always NULL in QGIS. 
CityJSON → Geometry can be visualized, but is not accessible through the attribute table. Attribute names are not the same as for the directly imported CityGML: it becomes attribute.’name’. Besides, ‘gml_id’ becomes ‘uid’ and an extra attribute ‘type’ is present, that distinguishes between Building and BuildingPart objects. Therefore, there are 654 features listed instead of 252.</t>
  </si>
  <si>
    <t>CityGML → It is difficult to answer this as many hierarchical relationships take place within the geometry objects (and these are not properly present in QGIS). However, the program has made an attempt at it: by including  attributes in the attribute table. However, this has not been done successfully: again, the geometries are not read, and most attributes have NULL value as not every  has an .
CityJSON → In the original GML file BuildingPart objects are found within each Building object - together with the geometry of the building -, but QGIS reads BuildingPart geometries as separate features. In the attribute table they are assigned the same attributes (yearOfConstruction, function, roofType) as their parent Building objects, which are then left NULL. This assumes that they are equivalent types, which is not the case.</t>
  </si>
  <si>
    <t>CityGML → The attributes that were maintained can be read and interpreted by users, but it may be more difficult to perform queries in cases were one object has several instances within a subclass (such is the case for attributes within the BuildingPart and Address classes). In these cases, a list is given in the format (X: a, b, c), with X being the number of instances found within the attribute class. Besides, the attribute names for all things within BuildingPart are extensive, and not easy to be written out.
CityJSON → As BuildingPart is seen as a separate object from Building with the same attributes, all information related to it is lost except its ID. However, this is not enough to establish a connection with Building objects.</t>
  </si>
  <si>
    <t>There are links between instances or objects through the use of gml IDs. For example, a surface member appointed under  will have a reference ID. This ID is used to identify the polygons under , that together represent a Building/BuildingPart. A polygon, on its turn, will be composed of at least one , which will have the same ID plus ‘_E_X_Y’ at the end. The E signalizes it’s an exterior ring (I for interior), X identifies which LinearRing it is and Y stands for the total number of rings in the polygon. However, as no geometries are read when importing the CityGML, this relationship is lost. And as these ring IDs are used to handle the appearance of a building properly, everything under  will also be affected.</t>
  </si>
  <si>
    <t>m.g.wiersma@student.tudelft.nl</t>
  </si>
  <si>
    <t>3.4</t>
  </si>
  <si>
    <t>2019-03-26 13:02:28</t>
  </si>
  <si>
    <t>2019-03-26 13:09:36</t>
  </si>
  <si>
    <t>46d6011202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</si>
</sst>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6"/>
  <sheetViews>
    <sheetView tabSelected="1" zoomScaleNormal="100" workbookViewId="0">
      <selection sqref="A1:BC16"/>
    </sheetView>
  </sheetViews>
  <sheetFormatPr baseColWidth="10" defaultColWidth="8.83203125" defaultRowHeight="14" x14ac:dyDescent="0.15"/>
  <cols>
    <col min="1" max="55" width="9.5" style="1"/>
  </cols>
  <sheetData>
    <row r="1" spans="1:55" x14ac:dyDescent="0.15">
      <c r="A1" t="s">
        <v>0</v>
      </c>
      <c r="B1" t="s">
        <v>1</v>
      </c>
      <c r="C1" t="s">
        <v>2</v>
      </c>
      <c r="D1" t="s">
        <v>3</v>
      </c>
      <c r="E1" t="s">
        <v>4</v>
      </c>
      <c r="F1" t="s">
        <v>5</v>
      </c>
      <c r="G1" t="s">
        <v>3</v>
      </c>
      <c r="H1" t="s">
        <v>6</v>
      </c>
      <c r="I1" t="s">
        <v>7</v>
      </c>
      <c r="J1" t="s">
        <v>8</v>
      </c>
      <c r="K1" t="s">
        <v>9</v>
      </c>
      <c r="L1" t="s">
        <v>10</v>
      </c>
      <c r="M1" t="s">
        <v>11</v>
      </c>
      <c r="N1" t="s">
        <v>3</v>
      </c>
      <c r="O1" t="s">
        <v>12</v>
      </c>
      <c r="P1" t="s">
        <v>13</v>
      </c>
      <c r="Q1" t="s">
        <v>14</v>
      </c>
      <c r="R1" t="s">
        <v>15</v>
      </c>
      <c r="S1" t="s">
        <v>16</v>
      </c>
      <c r="T1" t="s">
        <v>17</v>
      </c>
      <c r="U1" t="s">
        <v>3</v>
      </c>
      <c r="V1" t="s">
        <v>18</v>
      </c>
      <c r="W1" t="s">
        <v>19</v>
      </c>
      <c r="X1" t="s">
        <v>20</v>
      </c>
      <c r="Y1" t="s">
        <v>21</v>
      </c>
      <c r="Z1" t="s">
        <v>3</v>
      </c>
      <c r="AA1" t="s">
        <v>22</v>
      </c>
      <c r="AB1" t="s">
        <v>23</v>
      </c>
      <c r="AC1" t="s">
        <v>24</v>
      </c>
      <c r="AD1" t="s">
        <v>25</v>
      </c>
      <c r="AE1" t="s">
        <v>3</v>
      </c>
      <c r="AF1" t="s">
        <v>26</v>
      </c>
      <c r="AG1" t="s">
        <v>27</v>
      </c>
      <c r="AH1" t="s">
        <v>28</v>
      </c>
      <c r="AI1" t="s">
        <v>29</v>
      </c>
      <c r="AJ1" t="s">
        <v>3</v>
      </c>
      <c r="AK1" t="s">
        <v>30</v>
      </c>
      <c r="AL1" t="s">
        <v>31</v>
      </c>
      <c r="AM1" t="s">
        <v>32</v>
      </c>
      <c r="AN1" t="s">
        <v>33</v>
      </c>
      <c r="AO1" t="s">
        <v>3</v>
      </c>
      <c r="AP1" t="s">
        <v>34</v>
      </c>
      <c r="AQ1" t="s">
        <v>35</v>
      </c>
      <c r="AR1" t="s">
        <v>36</v>
      </c>
      <c r="AS1" t="s">
        <v>37</v>
      </c>
      <c r="AT1" t="s">
        <v>3</v>
      </c>
      <c r="AU1" t="s">
        <v>38</v>
      </c>
      <c r="AV1" t="s">
        <v>39</v>
      </c>
      <c r="AW1" t="s">
        <v>40</v>
      </c>
      <c r="AX1" t="s">
        <v>41</v>
      </c>
      <c r="AY1" t="s">
        <v>42</v>
      </c>
      <c r="AZ1" t="s">
        <v>43</v>
      </c>
      <c r="BA1" t="s">
        <v>44</v>
      </c>
      <c r="BB1" t="s">
        <v>45</v>
      </c>
      <c r="BC1" t="s">
        <v>46</v>
      </c>
    </row>
    <row r="2" spans="1:55" x14ac:dyDescent="0.15">
      <c r="A2" s="1" t="s">
        <v>47</v>
      </c>
      <c r="B2" s="1" t="s">
        <v>48</v>
      </c>
      <c r="C2" s="1" t="s">
        <v>49</v>
      </c>
      <c r="D2" s="1" t="s">
        <v>50</v>
      </c>
      <c r="E2" s="1" t="s">
        <v>50</v>
      </c>
      <c r="F2" s="1" t="s">
        <v>49</v>
      </c>
      <c r="G2" s="1" t="s">
        <v>50</v>
      </c>
      <c r="H2" s="1" t="s">
        <v>50</v>
      </c>
      <c r="I2"/>
      <c r="J2" s="1" t="s">
        <v>50</v>
      </c>
      <c r="K2"/>
      <c r="L2" s="1" t="s">
        <v>50</v>
      </c>
      <c r="M2" s="1" t="s">
        <v>49</v>
      </c>
      <c r="N2" s="1" t="s">
        <v>50</v>
      </c>
      <c r="O2" s="1" t="s">
        <v>50</v>
      </c>
      <c r="P2"/>
      <c r="Q2" s="1" t="s">
        <v>50</v>
      </c>
      <c r="R2"/>
      <c r="S2" s="1" t="s">
        <v>50</v>
      </c>
      <c r="T2" s="1" t="s">
        <v>49</v>
      </c>
      <c r="U2" s="1" t="s">
        <v>50</v>
      </c>
      <c r="V2" s="1" t="s">
        <v>50</v>
      </c>
      <c r="W2"/>
      <c r="X2" s="1" t="s">
        <v>50</v>
      </c>
      <c r="Y2" s="1" t="s">
        <v>51</v>
      </c>
      <c r="Z2" s="1" t="s">
        <v>50</v>
      </c>
      <c r="AA2" s="1" t="s">
        <v>50</v>
      </c>
      <c r="AB2"/>
      <c r="AC2" s="1" t="s">
        <v>50</v>
      </c>
      <c r="AD2" s="1" t="s">
        <v>49</v>
      </c>
      <c r="AE2" s="1" t="s">
        <v>50</v>
      </c>
      <c r="AF2" s="1" t="s">
        <v>50</v>
      </c>
      <c r="AG2"/>
      <c r="AH2" s="1" t="s">
        <v>52</v>
      </c>
      <c r="AI2" s="1" t="s">
        <v>49</v>
      </c>
      <c r="AJ2" s="1" t="s">
        <v>50</v>
      </c>
      <c r="AK2" s="1" t="s">
        <v>50</v>
      </c>
      <c r="AL2"/>
      <c r="AM2" s="1" t="s">
        <v>53</v>
      </c>
      <c r="AN2" s="1" t="s">
        <v>49</v>
      </c>
      <c r="AO2" s="1" t="s">
        <v>50</v>
      </c>
      <c r="AP2" s="1" t="s">
        <v>50</v>
      </c>
      <c r="AQ2"/>
      <c r="AR2" s="1" t="s">
        <v>50</v>
      </c>
      <c r="AS2" s="1" t="s">
        <v>49</v>
      </c>
      <c r="AT2" s="1" t="s">
        <v>50</v>
      </c>
      <c r="AU2" s="1" t="s">
        <v>50</v>
      </c>
      <c r="AV2"/>
      <c r="AW2" s="1" t="s">
        <v>54</v>
      </c>
      <c r="AX2" s="1" t="s">
        <v>55</v>
      </c>
      <c r="AY2" s="1" t="s">
        <v>56</v>
      </c>
      <c r="AZ2" s="1" t="s">
        <v>57</v>
      </c>
      <c r="BA2" s="1" t="s">
        <v>58</v>
      </c>
      <c r="BB2" s="1" t="s">
        <v>59</v>
      </c>
      <c r="BC2" s="1" t="s">
        <v>60</v>
      </c>
    </row>
    <row r="3" spans="1:55" x14ac:dyDescent="0.15">
      <c r="A3" s="1" t="s">
        <v>61</v>
      </c>
      <c r="B3" s="1" t="s">
        <v>48</v>
      </c>
      <c r="C3" s="1" t="s">
        <v>49</v>
      </c>
      <c r="D3" s="1" t="s">
        <v>50</v>
      </c>
      <c r="E3" s="1" t="s">
        <v>50</v>
      </c>
      <c r="F3" s="1" t="s">
        <v>49</v>
      </c>
      <c r="G3" s="1" t="s">
        <v>50</v>
      </c>
      <c r="H3" s="1" t="s">
        <v>50</v>
      </c>
      <c r="I3"/>
      <c r="J3" s="1" t="s">
        <v>50</v>
      </c>
      <c r="K3"/>
      <c r="L3" s="1" t="s">
        <v>50</v>
      </c>
      <c r="M3" s="1" t="s">
        <v>49</v>
      </c>
      <c r="N3" s="1" t="s">
        <v>50</v>
      </c>
      <c r="O3" s="1" t="s">
        <v>50</v>
      </c>
      <c r="P3"/>
      <c r="Q3" s="1" t="s">
        <v>50</v>
      </c>
      <c r="R3"/>
      <c r="S3" s="1" t="s">
        <v>50</v>
      </c>
      <c r="T3" s="1" t="s">
        <v>49</v>
      </c>
      <c r="U3" s="1" t="s">
        <v>50</v>
      </c>
      <c r="V3" s="1" t="s">
        <v>50</v>
      </c>
      <c r="W3"/>
      <c r="X3" s="1" t="s">
        <v>50</v>
      </c>
      <c r="Y3" s="1" t="s">
        <v>51</v>
      </c>
      <c r="Z3" s="1" t="s">
        <v>50</v>
      </c>
      <c r="AA3" s="1" t="s">
        <v>50</v>
      </c>
      <c r="AB3"/>
      <c r="AC3" s="1" t="s">
        <v>50</v>
      </c>
      <c r="AD3" s="1" t="s">
        <v>49</v>
      </c>
      <c r="AE3" s="1" t="s">
        <v>50</v>
      </c>
      <c r="AF3" s="1" t="s">
        <v>50</v>
      </c>
      <c r="AG3"/>
      <c r="AH3" s="1" t="s">
        <v>50</v>
      </c>
      <c r="AI3" s="1" t="s">
        <v>49</v>
      </c>
      <c r="AJ3" s="1" t="s">
        <v>50</v>
      </c>
      <c r="AK3" s="1" t="s">
        <v>50</v>
      </c>
      <c r="AL3"/>
      <c r="AM3" s="1" t="s">
        <v>50</v>
      </c>
      <c r="AN3" s="1" t="s">
        <v>49</v>
      </c>
      <c r="AO3" s="1" t="s">
        <v>50</v>
      </c>
      <c r="AP3" s="1" t="s">
        <v>50</v>
      </c>
      <c r="AQ3"/>
      <c r="AR3" s="1" t="s">
        <v>50</v>
      </c>
      <c r="AS3" s="1" t="s">
        <v>49</v>
      </c>
      <c r="AT3" s="1" t="s">
        <v>50</v>
      </c>
      <c r="AU3" s="1" t="s">
        <v>50</v>
      </c>
      <c r="AV3"/>
      <c r="AW3" s="1" t="s">
        <v>50</v>
      </c>
      <c r="AX3" s="1" t="s">
        <v>62</v>
      </c>
      <c r="AY3" s="1" t="s">
        <v>63</v>
      </c>
      <c r="AZ3" s="1" t="s">
        <v>64</v>
      </c>
      <c r="BA3" s="1" t="s">
        <v>65</v>
      </c>
      <c r="BB3" s="1" t="s">
        <v>66</v>
      </c>
      <c r="BC3" s="1" t="s">
        <v>67</v>
      </c>
    </row>
    <row r="4" spans="1:55" x14ac:dyDescent="0.15">
      <c r="A4" s="1" t="s">
        <v>68</v>
      </c>
      <c r="B4" s="1" t="s">
        <v>48</v>
      </c>
      <c r="C4" s="1" t="s">
        <v>49</v>
      </c>
      <c r="D4" s="1" t="s">
        <v>50</v>
      </c>
      <c r="E4" s="1" t="s">
        <v>69</v>
      </c>
      <c r="F4" s="1" t="s">
        <v>49</v>
      </c>
      <c r="G4" s="1" t="s">
        <v>50</v>
      </c>
      <c r="H4" s="1" t="s">
        <v>50</v>
      </c>
      <c r="I4"/>
      <c r="J4" s="1" t="s">
        <v>50</v>
      </c>
      <c r="K4"/>
      <c r="L4" s="1" t="s">
        <v>70</v>
      </c>
      <c r="M4" s="1" t="s">
        <v>49</v>
      </c>
      <c r="N4" s="1" t="s">
        <v>50</v>
      </c>
      <c r="O4" s="1" t="s">
        <v>50</v>
      </c>
      <c r="P4"/>
      <c r="Q4" s="1" t="s">
        <v>50</v>
      </c>
      <c r="R4"/>
      <c r="S4" s="1" t="s">
        <v>71</v>
      </c>
      <c r="T4" s="1" t="s">
        <v>49</v>
      </c>
      <c r="U4" s="1" t="s">
        <v>50</v>
      </c>
      <c r="V4" s="1" t="s">
        <v>50</v>
      </c>
      <c r="W4"/>
      <c r="X4" s="1" t="s">
        <v>72</v>
      </c>
      <c r="Y4" s="1" t="s">
        <v>51</v>
      </c>
      <c r="Z4" s="1" t="s">
        <v>50</v>
      </c>
      <c r="AA4" s="1" t="s">
        <v>50</v>
      </c>
      <c r="AB4"/>
      <c r="AC4" s="1" t="s">
        <v>73</v>
      </c>
      <c r="AD4" s="1" t="s">
        <v>49</v>
      </c>
      <c r="AE4" s="1" t="s">
        <v>50</v>
      </c>
      <c r="AF4" s="1" t="s">
        <v>50</v>
      </c>
      <c r="AG4"/>
      <c r="AH4" s="1" t="s">
        <v>74</v>
      </c>
      <c r="AI4" s="1" t="s">
        <v>49</v>
      </c>
      <c r="AJ4" s="1" t="s">
        <v>50</v>
      </c>
      <c r="AK4" s="1" t="s">
        <v>50</v>
      </c>
      <c r="AL4"/>
      <c r="AM4" s="1" t="s">
        <v>75</v>
      </c>
      <c r="AN4" s="1" t="s">
        <v>49</v>
      </c>
      <c r="AO4" s="1" t="s">
        <v>50</v>
      </c>
      <c r="AP4" s="1" t="s">
        <v>50</v>
      </c>
      <c r="AQ4"/>
      <c r="AR4" s="1" t="s">
        <v>76</v>
      </c>
      <c r="AS4" s="1" t="s">
        <v>51</v>
      </c>
      <c r="AT4" s="1" t="s">
        <v>50</v>
      </c>
      <c r="AU4" s="1" t="s">
        <v>77</v>
      </c>
      <c r="AV4"/>
      <c r="AW4" s="1" t="s">
        <v>50</v>
      </c>
      <c r="AX4" s="1" t="s">
        <v>78</v>
      </c>
      <c r="AY4" s="1" t="s">
        <v>79</v>
      </c>
      <c r="AZ4" s="1" t="s">
        <v>80</v>
      </c>
      <c r="BA4" s="1" t="s">
        <v>81</v>
      </c>
      <c r="BB4" s="1" t="s">
        <v>82</v>
      </c>
      <c r="BC4" s="1" t="s">
        <v>83</v>
      </c>
    </row>
    <row r="5" spans="1:55" x14ac:dyDescent="0.15">
      <c r="A5" s="1" t="s">
        <v>84</v>
      </c>
      <c r="B5" s="1" t="s">
        <v>48</v>
      </c>
      <c r="C5" s="1" t="s">
        <v>49</v>
      </c>
      <c r="D5" s="1" t="s">
        <v>50</v>
      </c>
      <c r="E5" s="1" t="s">
        <v>50</v>
      </c>
      <c r="F5" s="1" t="s">
        <v>49</v>
      </c>
      <c r="G5" s="1" t="s">
        <v>50</v>
      </c>
      <c r="H5" s="1" t="s">
        <v>50</v>
      </c>
      <c r="I5"/>
      <c r="J5" s="1" t="s">
        <v>50</v>
      </c>
      <c r="K5"/>
      <c r="L5" s="1" t="s">
        <v>50</v>
      </c>
      <c r="M5" s="1" t="s">
        <v>49</v>
      </c>
      <c r="N5" s="1" t="s">
        <v>50</v>
      </c>
      <c r="O5" s="1" t="s">
        <v>50</v>
      </c>
      <c r="P5"/>
      <c r="Q5" s="1" t="s">
        <v>50</v>
      </c>
      <c r="R5"/>
      <c r="S5" s="1" t="s">
        <v>50</v>
      </c>
      <c r="T5" s="1" t="s">
        <v>49</v>
      </c>
      <c r="U5" s="1" t="s">
        <v>50</v>
      </c>
      <c r="V5" s="1" t="s">
        <v>50</v>
      </c>
      <c r="W5"/>
      <c r="X5" s="1" t="s">
        <v>50</v>
      </c>
      <c r="Y5" s="1" t="s">
        <v>49</v>
      </c>
      <c r="Z5" s="1" t="s">
        <v>50</v>
      </c>
      <c r="AA5" s="1" t="s">
        <v>85</v>
      </c>
      <c r="AB5" t="str">
        <f>HYPERLINK("https://api.typeform.com/responses/files/49c8e8d9a007c0956521dca507f3ad20f204fb8c1775f6694f3c250bbffadcbb/Rotterdam2.JPG","https://api.typeform.com/responses/files/49c8e8d9a007c0956521dca507f3ad20f204fb8c1775f6694f3c250bbffadcbb/Rotterdam2.JPG")</f>
        <v>https://api.typeform.com/responses/files/49c8e8d9a007c0956521dca507f3ad20f204fb8c1775f6694f3c250bbffadcbb/Rotterdam2.JPG</v>
      </c>
      <c r="AC5" s="1" t="s">
        <v>50</v>
      </c>
      <c r="AD5" s="1" t="s">
        <v>49</v>
      </c>
      <c r="AE5" s="1" t="s">
        <v>50</v>
      </c>
      <c r="AF5" s="1" t="s">
        <v>50</v>
      </c>
      <c r="AG5"/>
      <c r="AH5" s="1" t="s">
        <v>50</v>
      </c>
      <c r="AI5" s="1" t="s">
        <v>50</v>
      </c>
      <c r="AJ5" s="1" t="s">
        <v>50</v>
      </c>
      <c r="AK5" s="1" t="s">
        <v>50</v>
      </c>
      <c r="AL5"/>
      <c r="AM5" s="1" t="s">
        <v>86</v>
      </c>
      <c r="AN5" s="1" t="s">
        <v>50</v>
      </c>
      <c r="AO5" s="1" t="s">
        <v>50</v>
      </c>
      <c r="AP5" s="1" t="s">
        <v>50</v>
      </c>
      <c r="AQ5"/>
      <c r="AR5" s="1" t="s">
        <v>50</v>
      </c>
      <c r="AS5" s="1" t="s">
        <v>50</v>
      </c>
      <c r="AT5" s="1" t="s">
        <v>50</v>
      </c>
      <c r="AU5" s="1" t="s">
        <v>50</v>
      </c>
      <c r="AV5"/>
      <c r="AW5" s="1" t="s">
        <v>50</v>
      </c>
      <c r="AX5" s="1" t="s">
        <v>87</v>
      </c>
      <c r="AY5" s="1" t="s">
        <v>88</v>
      </c>
      <c r="AZ5" s="1" t="s">
        <v>89</v>
      </c>
      <c r="BA5" s="1" t="s">
        <v>90</v>
      </c>
      <c r="BB5" s="1" t="s">
        <v>91</v>
      </c>
      <c r="BC5" s="1" t="s">
        <v>92</v>
      </c>
    </row>
    <row r="6" spans="1:55" x14ac:dyDescent="0.15">
      <c r="A6" s="1" t="s">
        <v>93</v>
      </c>
      <c r="B6" s="1" t="s">
        <v>48</v>
      </c>
      <c r="C6" s="1" t="s">
        <v>49</v>
      </c>
      <c r="D6" s="1" t="s">
        <v>50</v>
      </c>
      <c r="E6" s="1" t="s">
        <v>94</v>
      </c>
      <c r="F6" s="1" t="s">
        <v>49</v>
      </c>
      <c r="G6" s="1" t="s">
        <v>50</v>
      </c>
      <c r="H6" s="1" t="s">
        <v>50</v>
      </c>
      <c r="I6"/>
      <c r="J6" s="1" t="s">
        <v>50</v>
      </c>
      <c r="K6"/>
      <c r="L6" s="1" t="s">
        <v>95</v>
      </c>
      <c r="M6" s="1" t="s">
        <v>49</v>
      </c>
      <c r="N6" s="1" t="s">
        <v>50</v>
      </c>
      <c r="O6" s="1" t="s">
        <v>50</v>
      </c>
      <c r="P6"/>
      <c r="Q6" s="1" t="s">
        <v>50</v>
      </c>
      <c r="R6"/>
      <c r="S6" s="1" t="s">
        <v>94</v>
      </c>
      <c r="T6" s="1" t="s">
        <v>49</v>
      </c>
      <c r="U6" s="1" t="s">
        <v>50</v>
      </c>
      <c r="V6" s="1" t="s">
        <v>50</v>
      </c>
      <c r="W6"/>
      <c r="X6" s="1" t="s">
        <v>94</v>
      </c>
      <c r="Y6" s="1" t="s">
        <v>49</v>
      </c>
      <c r="Z6" s="1" t="s">
        <v>50</v>
      </c>
      <c r="AA6" s="1" t="s">
        <v>96</v>
      </c>
      <c r="AB6" t="str">
        <f>HYPERLINK("https://api.typeform.com/responses/files/ac796f29aba57e1baf981f7c1a40a208c1a4af2c0bdd21641e787cabe204480a/CRS_import_Rotterdam_Cristina_Leoni.pdf","https://api.typeform.com/responses/files/ac796f29aba57e1baf981f7c1a40a208c1a4af2c0bdd21641e787cabe204480a/CRS_import_Rotterdam_Cristina_Leoni.pdf")</f>
        <v>https://api.typeform.com/responses/files/ac796f29aba57e1baf981f7c1a40a208c1a4af2c0bdd21641e787cabe204480a/CRS_import_Rotterdam_Cristina_Leoni.pdf</v>
      </c>
      <c r="AC6" s="1" t="s">
        <v>94</v>
      </c>
      <c r="AD6" s="1" t="s">
        <v>50</v>
      </c>
      <c r="AE6" s="1" t="s">
        <v>97</v>
      </c>
      <c r="AF6" s="1" t="s">
        <v>50</v>
      </c>
      <c r="AG6"/>
      <c r="AH6" s="1" t="s">
        <v>97</v>
      </c>
      <c r="AI6" s="1" t="s">
        <v>49</v>
      </c>
      <c r="AJ6" s="1" t="s">
        <v>50</v>
      </c>
      <c r="AK6" s="1" t="s">
        <v>50</v>
      </c>
      <c r="AL6"/>
      <c r="AM6" s="1" t="s">
        <v>98</v>
      </c>
      <c r="AN6" s="1" t="s">
        <v>50</v>
      </c>
      <c r="AO6" s="1" t="s">
        <v>99</v>
      </c>
      <c r="AP6" s="1" t="s">
        <v>50</v>
      </c>
      <c r="AQ6"/>
      <c r="AR6" s="1" t="s">
        <v>100</v>
      </c>
      <c r="AS6" s="1" t="s">
        <v>49</v>
      </c>
      <c r="AT6" s="1" t="s">
        <v>50</v>
      </c>
      <c r="AU6" s="1" t="s">
        <v>50</v>
      </c>
      <c r="AV6"/>
      <c r="AW6" s="1" t="s">
        <v>94</v>
      </c>
      <c r="AX6" s="1" t="s">
        <v>101</v>
      </c>
      <c r="AY6" s="1" t="s">
        <v>102</v>
      </c>
      <c r="AZ6" s="1" t="s">
        <v>103</v>
      </c>
      <c r="BA6" s="1" t="s">
        <v>104</v>
      </c>
      <c r="BB6" s="1" t="s">
        <v>105</v>
      </c>
      <c r="BC6" s="1" t="s">
        <v>106</v>
      </c>
    </row>
    <row r="7" spans="1:55" x14ac:dyDescent="0.15">
      <c r="A7" s="1" t="s">
        <v>107</v>
      </c>
      <c r="B7" s="1" t="s">
        <v>48</v>
      </c>
      <c r="C7" s="1" t="s">
        <v>49</v>
      </c>
      <c r="D7" s="1" t="s">
        <v>50</v>
      </c>
      <c r="E7" s="1" t="s">
        <v>50</v>
      </c>
      <c r="F7" s="1" t="s">
        <v>49</v>
      </c>
      <c r="G7" s="1" t="s">
        <v>50</v>
      </c>
      <c r="H7" s="1" t="s">
        <v>50</v>
      </c>
      <c r="I7"/>
      <c r="J7" s="1" t="s">
        <v>50</v>
      </c>
      <c r="K7"/>
      <c r="L7" s="1" t="s">
        <v>50</v>
      </c>
      <c r="M7" s="1" t="s">
        <v>49</v>
      </c>
      <c r="N7" s="1" t="s">
        <v>50</v>
      </c>
      <c r="O7" s="1" t="s">
        <v>50</v>
      </c>
      <c r="P7"/>
      <c r="Q7" s="1" t="s">
        <v>50</v>
      </c>
      <c r="R7"/>
      <c r="S7" s="1" t="s">
        <v>50</v>
      </c>
      <c r="T7" s="1" t="s">
        <v>49</v>
      </c>
      <c r="U7" s="1" t="s">
        <v>50</v>
      </c>
      <c r="V7" s="1" t="s">
        <v>50</v>
      </c>
      <c r="W7"/>
      <c r="X7" s="1" t="s">
        <v>50</v>
      </c>
      <c r="Y7" s="1" t="s">
        <v>49</v>
      </c>
      <c r="Z7" s="1" t="s">
        <v>50</v>
      </c>
      <c r="AA7" s="1" t="s">
        <v>108</v>
      </c>
      <c r="AB7"/>
      <c r="AC7" s="1" t="s">
        <v>50</v>
      </c>
      <c r="AD7" s="1" t="s">
        <v>49</v>
      </c>
      <c r="AE7" s="1" t="s">
        <v>50</v>
      </c>
      <c r="AF7" s="1" t="s">
        <v>50</v>
      </c>
      <c r="AG7"/>
      <c r="AH7" s="1" t="s">
        <v>50</v>
      </c>
      <c r="AI7" s="1" t="s">
        <v>49</v>
      </c>
      <c r="AJ7" s="1" t="s">
        <v>50</v>
      </c>
      <c r="AK7" s="1" t="s">
        <v>50</v>
      </c>
      <c r="AL7"/>
      <c r="AM7" s="1" t="s">
        <v>109</v>
      </c>
      <c r="AN7" s="1" t="s">
        <v>49</v>
      </c>
      <c r="AO7" s="1" t="s">
        <v>50</v>
      </c>
      <c r="AP7" s="1" t="s">
        <v>50</v>
      </c>
      <c r="AQ7"/>
      <c r="AR7" s="1" t="s">
        <v>50</v>
      </c>
      <c r="AS7" s="1" t="s">
        <v>49</v>
      </c>
      <c r="AT7" s="1" t="s">
        <v>50</v>
      </c>
      <c r="AU7" s="1" t="s">
        <v>50</v>
      </c>
      <c r="AV7"/>
      <c r="AW7" s="1" t="s">
        <v>110</v>
      </c>
      <c r="AX7" s="1" t="s">
        <v>111</v>
      </c>
      <c r="AY7" s="1" t="s">
        <v>112</v>
      </c>
      <c r="AZ7" s="1" t="s">
        <v>113</v>
      </c>
      <c r="BA7" s="1" t="s">
        <v>114</v>
      </c>
      <c r="BB7" s="1" t="s">
        <v>115</v>
      </c>
      <c r="BC7" s="1" t="s">
        <v>116</v>
      </c>
    </row>
    <row r="8" spans="1:55" x14ac:dyDescent="0.15">
      <c r="A8" s="1" t="s">
        <v>117</v>
      </c>
      <c r="B8" s="1" t="s">
        <v>48</v>
      </c>
      <c r="C8" s="1" t="s">
        <v>49</v>
      </c>
      <c r="D8" s="1" t="s">
        <v>50</v>
      </c>
      <c r="E8" s="1" t="s">
        <v>50</v>
      </c>
      <c r="F8" s="1" t="s">
        <v>49</v>
      </c>
      <c r="G8" s="1" t="s">
        <v>50</v>
      </c>
      <c r="H8" s="1" t="s">
        <v>50</v>
      </c>
      <c r="I8"/>
      <c r="J8" s="1" t="s">
        <v>50</v>
      </c>
      <c r="K8"/>
      <c r="L8" s="1" t="s">
        <v>50</v>
      </c>
      <c r="M8" s="1" t="s">
        <v>49</v>
      </c>
      <c r="N8" s="1" t="s">
        <v>50</v>
      </c>
      <c r="O8" s="1" t="s">
        <v>50</v>
      </c>
      <c r="P8"/>
      <c r="Q8" s="1" t="s">
        <v>50</v>
      </c>
      <c r="R8"/>
      <c r="S8" s="1" t="s">
        <v>118</v>
      </c>
      <c r="T8" s="1" t="s">
        <v>49</v>
      </c>
      <c r="U8" s="1" t="s">
        <v>50</v>
      </c>
      <c r="V8" s="1" t="s">
        <v>50</v>
      </c>
      <c r="W8"/>
      <c r="X8" s="1" t="s">
        <v>119</v>
      </c>
      <c r="Y8" s="1" t="s">
        <v>51</v>
      </c>
      <c r="Z8" s="1" t="s">
        <v>50</v>
      </c>
      <c r="AA8" s="1" t="s">
        <v>50</v>
      </c>
      <c r="AB8"/>
      <c r="AC8" s="1" t="s">
        <v>50</v>
      </c>
      <c r="AD8" s="1" t="s">
        <v>49</v>
      </c>
      <c r="AE8" s="1" t="s">
        <v>50</v>
      </c>
      <c r="AF8" s="1" t="s">
        <v>50</v>
      </c>
      <c r="AG8"/>
      <c r="AH8" s="1" t="s">
        <v>50</v>
      </c>
      <c r="AI8" s="1" t="s">
        <v>49</v>
      </c>
      <c r="AJ8" s="1" t="s">
        <v>50</v>
      </c>
      <c r="AK8" s="1" t="s">
        <v>50</v>
      </c>
      <c r="AL8"/>
      <c r="AM8" s="1" t="s">
        <v>120</v>
      </c>
      <c r="AN8" s="1" t="s">
        <v>49</v>
      </c>
      <c r="AO8" s="1" t="s">
        <v>50</v>
      </c>
      <c r="AP8" s="1" t="s">
        <v>50</v>
      </c>
      <c r="AQ8"/>
      <c r="AR8" s="1" t="s">
        <v>121</v>
      </c>
      <c r="AS8" s="1" t="s">
        <v>49</v>
      </c>
      <c r="AT8" s="1" t="s">
        <v>50</v>
      </c>
      <c r="AU8" s="1" t="s">
        <v>50</v>
      </c>
      <c r="AV8"/>
      <c r="AW8" s="1" t="s">
        <v>50</v>
      </c>
      <c r="AX8" s="1" t="s">
        <v>111</v>
      </c>
      <c r="AY8" s="1" t="s">
        <v>122</v>
      </c>
      <c r="AZ8" s="1" t="s">
        <v>123</v>
      </c>
      <c r="BA8" s="1" t="s">
        <v>124</v>
      </c>
      <c r="BB8" s="1" t="s">
        <v>125</v>
      </c>
      <c r="BC8" s="1" t="s">
        <v>116</v>
      </c>
    </row>
    <row r="9" spans="1:55" x14ac:dyDescent="0.15">
      <c r="A9" s="1" t="s">
        <v>126</v>
      </c>
      <c r="B9" s="1" t="s">
        <v>127</v>
      </c>
      <c r="C9" s="1" t="s">
        <v>50</v>
      </c>
      <c r="D9" s="1" t="s">
        <v>50</v>
      </c>
      <c r="E9" s="1" t="s">
        <v>50</v>
      </c>
      <c r="F9" s="1" t="s">
        <v>50</v>
      </c>
      <c r="G9" s="1" t="s">
        <v>50</v>
      </c>
      <c r="H9" s="1" t="s">
        <v>50</v>
      </c>
      <c r="I9"/>
      <c r="J9" s="1" t="s">
        <v>50</v>
      </c>
      <c r="K9"/>
      <c r="L9" s="1" t="s">
        <v>50</v>
      </c>
      <c r="M9" s="1" t="s">
        <v>50</v>
      </c>
      <c r="N9" s="1" t="s">
        <v>50</v>
      </c>
      <c r="O9" s="1" t="s">
        <v>50</v>
      </c>
      <c r="P9"/>
      <c r="Q9" s="1" t="s">
        <v>50</v>
      </c>
      <c r="R9"/>
      <c r="S9" s="1" t="s">
        <v>50</v>
      </c>
      <c r="T9" s="1" t="s">
        <v>50</v>
      </c>
      <c r="U9" s="1" t="s">
        <v>50</v>
      </c>
      <c r="V9" s="1" t="s">
        <v>50</v>
      </c>
      <c r="W9"/>
      <c r="X9" s="1" t="s">
        <v>50</v>
      </c>
      <c r="Y9" s="1" t="s">
        <v>50</v>
      </c>
      <c r="Z9" s="1" t="s">
        <v>50</v>
      </c>
      <c r="AA9" s="1" t="s">
        <v>50</v>
      </c>
      <c r="AB9"/>
      <c r="AC9" s="1" t="s">
        <v>50</v>
      </c>
      <c r="AD9" s="1" t="s">
        <v>50</v>
      </c>
      <c r="AE9" s="1" t="s">
        <v>50</v>
      </c>
      <c r="AF9" s="1" t="s">
        <v>50</v>
      </c>
      <c r="AG9"/>
      <c r="AH9" s="1" t="s">
        <v>50</v>
      </c>
      <c r="AI9" s="1" t="s">
        <v>50</v>
      </c>
      <c r="AJ9" s="1" t="s">
        <v>50</v>
      </c>
      <c r="AK9" s="1" t="s">
        <v>50</v>
      </c>
      <c r="AL9"/>
      <c r="AM9" s="1" t="s">
        <v>50</v>
      </c>
      <c r="AN9" s="1" t="s">
        <v>50</v>
      </c>
      <c r="AO9" s="1" t="s">
        <v>50</v>
      </c>
      <c r="AP9" s="1" t="s">
        <v>50</v>
      </c>
      <c r="AQ9"/>
      <c r="AR9" s="1" t="s">
        <v>50</v>
      </c>
      <c r="AS9" s="1" t="s">
        <v>50</v>
      </c>
      <c r="AT9" s="1" t="s">
        <v>50</v>
      </c>
      <c r="AU9" s="1" t="s">
        <v>50</v>
      </c>
      <c r="AV9"/>
      <c r="AW9" s="1" t="s">
        <v>50</v>
      </c>
      <c r="AX9" s="1" t="s">
        <v>128</v>
      </c>
      <c r="AY9" s="1" t="s">
        <v>129</v>
      </c>
      <c r="AZ9" s="1" t="s">
        <v>130</v>
      </c>
      <c r="BA9" s="1" t="s">
        <v>131</v>
      </c>
      <c r="BB9" s="1" t="s">
        <v>132</v>
      </c>
      <c r="BC9" s="1" t="s">
        <v>133</v>
      </c>
    </row>
    <row r="10" spans="1:55" x14ac:dyDescent="0.15">
      <c r="A10" s="1" t="s">
        <v>134</v>
      </c>
      <c r="B10" s="1" t="s">
        <v>48</v>
      </c>
      <c r="C10" s="1" t="s">
        <v>49</v>
      </c>
      <c r="D10" s="1" t="s">
        <v>50</v>
      </c>
      <c r="E10" s="1" t="s">
        <v>135</v>
      </c>
      <c r="F10" s="1" t="s">
        <v>49</v>
      </c>
      <c r="G10" s="1" t="s">
        <v>50</v>
      </c>
      <c r="H10" s="1" t="s">
        <v>50</v>
      </c>
      <c r="I10"/>
      <c r="J10" s="1" t="s">
        <v>50</v>
      </c>
      <c r="K10"/>
      <c r="L10" s="1" t="s">
        <v>50</v>
      </c>
      <c r="M10" s="1" t="s">
        <v>49</v>
      </c>
      <c r="N10" s="1" t="s">
        <v>50</v>
      </c>
      <c r="O10" s="1" t="s">
        <v>50</v>
      </c>
      <c r="P10"/>
      <c r="Q10" s="1" t="s">
        <v>50</v>
      </c>
      <c r="R10"/>
      <c r="S10" s="1" t="s">
        <v>50</v>
      </c>
      <c r="T10" s="1" t="s">
        <v>49</v>
      </c>
      <c r="U10" s="1" t="s">
        <v>50</v>
      </c>
      <c r="V10" s="1" t="s">
        <v>50</v>
      </c>
      <c r="W10"/>
      <c r="X10" s="1" t="s">
        <v>50</v>
      </c>
      <c r="Y10" s="1" t="s">
        <v>51</v>
      </c>
      <c r="Z10" s="1" t="s">
        <v>50</v>
      </c>
      <c r="AA10" s="1" t="s">
        <v>50</v>
      </c>
      <c r="AB10"/>
      <c r="AC10" s="1" t="s">
        <v>50</v>
      </c>
      <c r="AD10" s="1" t="s">
        <v>49</v>
      </c>
      <c r="AE10" s="1" t="s">
        <v>50</v>
      </c>
      <c r="AF10" s="1" t="s">
        <v>50</v>
      </c>
      <c r="AG10"/>
      <c r="AH10" s="1" t="s">
        <v>136</v>
      </c>
      <c r="AI10" s="1" t="s">
        <v>49</v>
      </c>
      <c r="AJ10" s="1" t="s">
        <v>50</v>
      </c>
      <c r="AK10" s="1" t="s">
        <v>50</v>
      </c>
      <c r="AL10"/>
      <c r="AM10" s="1" t="s">
        <v>137</v>
      </c>
      <c r="AN10" s="1" t="s">
        <v>49</v>
      </c>
      <c r="AO10" s="1" t="s">
        <v>50</v>
      </c>
      <c r="AP10" s="1" t="s">
        <v>50</v>
      </c>
      <c r="AQ10"/>
      <c r="AR10" s="1" t="s">
        <v>50</v>
      </c>
      <c r="AS10" s="1" t="s">
        <v>49</v>
      </c>
      <c r="AT10" s="1" t="s">
        <v>50</v>
      </c>
      <c r="AU10" s="1" t="s">
        <v>50</v>
      </c>
      <c r="AV10"/>
      <c r="AW10" s="1" t="s">
        <v>138</v>
      </c>
      <c r="AX10" s="1" t="s">
        <v>139</v>
      </c>
      <c r="AY10" s="1" t="s">
        <v>140</v>
      </c>
      <c r="AZ10" s="1" t="s">
        <v>141</v>
      </c>
      <c r="BA10" s="1" t="s">
        <v>142</v>
      </c>
      <c r="BB10" s="1" t="s">
        <v>143</v>
      </c>
      <c r="BC10" s="1" t="s">
        <v>133</v>
      </c>
    </row>
    <row r="11" spans="1:55" x14ac:dyDescent="0.15">
      <c r="A11" s="1" t="s">
        <v>144</v>
      </c>
      <c r="B11" s="1" t="s">
        <v>127</v>
      </c>
      <c r="C11" s="1" t="s">
        <v>50</v>
      </c>
      <c r="D11" s="1" t="s">
        <v>50</v>
      </c>
      <c r="E11" s="1" t="s">
        <v>50</v>
      </c>
      <c r="F11" s="1" t="s">
        <v>50</v>
      </c>
      <c r="G11" s="1" t="s">
        <v>50</v>
      </c>
      <c r="H11" s="1" t="s">
        <v>50</v>
      </c>
      <c r="I11"/>
      <c r="J11" s="1" t="s">
        <v>50</v>
      </c>
      <c r="K11"/>
      <c r="L11" s="1" t="s">
        <v>50</v>
      </c>
      <c r="M11" s="1" t="s">
        <v>50</v>
      </c>
      <c r="N11" s="1" t="s">
        <v>50</v>
      </c>
      <c r="O11" s="1" t="s">
        <v>50</v>
      </c>
      <c r="P11"/>
      <c r="Q11" s="1" t="s">
        <v>50</v>
      </c>
      <c r="R11"/>
      <c r="S11" s="1" t="s">
        <v>50</v>
      </c>
      <c r="T11" s="1" t="s">
        <v>50</v>
      </c>
      <c r="U11" s="1" t="s">
        <v>50</v>
      </c>
      <c r="V11" s="1" t="s">
        <v>50</v>
      </c>
      <c r="W11"/>
      <c r="X11" s="1" t="s">
        <v>50</v>
      </c>
      <c r="Y11" s="1" t="s">
        <v>50</v>
      </c>
      <c r="Z11" s="1" t="s">
        <v>50</v>
      </c>
      <c r="AA11" s="1" t="s">
        <v>50</v>
      </c>
      <c r="AB11"/>
      <c r="AC11" s="1" t="s">
        <v>50</v>
      </c>
      <c r="AD11" s="1" t="s">
        <v>50</v>
      </c>
      <c r="AE11" s="1" t="s">
        <v>50</v>
      </c>
      <c r="AF11" s="1" t="s">
        <v>50</v>
      </c>
      <c r="AG11"/>
      <c r="AH11" s="1" t="s">
        <v>50</v>
      </c>
      <c r="AI11" s="1" t="s">
        <v>50</v>
      </c>
      <c r="AJ11" s="1" t="s">
        <v>50</v>
      </c>
      <c r="AK11" s="1" t="s">
        <v>50</v>
      </c>
      <c r="AL11"/>
      <c r="AM11" s="1" t="s">
        <v>50</v>
      </c>
      <c r="AN11" s="1" t="s">
        <v>50</v>
      </c>
      <c r="AO11" s="1" t="s">
        <v>50</v>
      </c>
      <c r="AP11" s="1" t="s">
        <v>50</v>
      </c>
      <c r="AQ11"/>
      <c r="AR11" s="1" t="s">
        <v>50</v>
      </c>
      <c r="AS11" s="1" t="s">
        <v>50</v>
      </c>
      <c r="AT11" s="1" t="s">
        <v>50</v>
      </c>
      <c r="AU11" s="1" t="s">
        <v>50</v>
      </c>
      <c r="AV11"/>
      <c r="AW11" s="1" t="s">
        <v>50</v>
      </c>
      <c r="AX11" s="1" t="s">
        <v>145</v>
      </c>
      <c r="AY11" s="1" t="s">
        <v>146</v>
      </c>
      <c r="AZ11" s="1" t="s">
        <v>147</v>
      </c>
      <c r="BA11" s="1" t="s">
        <v>148</v>
      </c>
      <c r="BB11" s="1" t="s">
        <v>149</v>
      </c>
      <c r="BC11" s="1" t="s">
        <v>150</v>
      </c>
    </row>
    <row r="12" spans="1:55" x14ac:dyDescent="0.15">
      <c r="A12" s="1" t="s">
        <v>151</v>
      </c>
      <c r="B12" s="1" t="s">
        <v>50</v>
      </c>
      <c r="C12" s="1" t="s">
        <v>49</v>
      </c>
      <c r="D12" s="1" t="s">
        <v>50</v>
      </c>
      <c r="E12" s="1" t="s">
        <v>152</v>
      </c>
      <c r="F12" s="1" t="s">
        <v>49</v>
      </c>
      <c r="G12" s="1" t="s">
        <v>50</v>
      </c>
      <c r="H12" s="1" t="s">
        <v>50</v>
      </c>
      <c r="I12"/>
      <c r="J12" s="1" t="s">
        <v>50</v>
      </c>
      <c r="K12"/>
      <c r="L12" s="1" t="s">
        <v>77</v>
      </c>
      <c r="M12" s="1" t="s">
        <v>49</v>
      </c>
      <c r="N12" s="1" t="s">
        <v>50</v>
      </c>
      <c r="O12" s="1" t="s">
        <v>50</v>
      </c>
      <c r="P12"/>
      <c r="Q12" s="1" t="s">
        <v>50</v>
      </c>
      <c r="R12"/>
      <c r="S12" s="1" t="s">
        <v>77</v>
      </c>
      <c r="T12" s="1" t="s">
        <v>49</v>
      </c>
      <c r="U12" s="1" t="s">
        <v>50</v>
      </c>
      <c r="V12" s="1" t="s">
        <v>50</v>
      </c>
      <c r="W12"/>
      <c r="X12" s="1" t="s">
        <v>77</v>
      </c>
      <c r="Y12" s="1" t="s">
        <v>51</v>
      </c>
      <c r="Z12" s="1" t="s">
        <v>50</v>
      </c>
      <c r="AA12" s="1" t="s">
        <v>50</v>
      </c>
      <c r="AB12"/>
      <c r="AC12" s="1" t="s">
        <v>77</v>
      </c>
      <c r="AD12" s="1" t="s">
        <v>49</v>
      </c>
      <c r="AE12" s="1" t="s">
        <v>50</v>
      </c>
      <c r="AF12" s="1" t="s">
        <v>50</v>
      </c>
      <c r="AG12"/>
      <c r="AH12" s="1" t="s">
        <v>153</v>
      </c>
      <c r="AI12" s="1" t="s">
        <v>49</v>
      </c>
      <c r="AJ12" s="1" t="s">
        <v>50</v>
      </c>
      <c r="AK12" s="1" t="s">
        <v>50</v>
      </c>
      <c r="AL12"/>
      <c r="AM12" s="1" t="s">
        <v>77</v>
      </c>
      <c r="AN12" s="1" t="s">
        <v>49</v>
      </c>
      <c r="AO12" s="1" t="s">
        <v>50</v>
      </c>
      <c r="AP12" s="1" t="s">
        <v>50</v>
      </c>
      <c r="AQ12"/>
      <c r="AR12" s="1" t="s">
        <v>77</v>
      </c>
      <c r="AS12" s="1" t="s">
        <v>49</v>
      </c>
      <c r="AT12" s="1" t="s">
        <v>50</v>
      </c>
      <c r="AU12" s="1" t="s">
        <v>50</v>
      </c>
      <c r="AV12"/>
      <c r="AW12" s="1" t="s">
        <v>77</v>
      </c>
      <c r="AX12" s="1" t="s">
        <v>154</v>
      </c>
      <c r="AY12" s="1" t="s">
        <v>155</v>
      </c>
      <c r="AZ12" s="1" t="s">
        <v>156</v>
      </c>
      <c r="BA12" s="1" t="s">
        <v>157</v>
      </c>
      <c r="BB12" s="1" t="s">
        <v>158</v>
      </c>
      <c r="BC12" s="1" t="s">
        <v>159</v>
      </c>
    </row>
    <row r="13" spans="1:55" x14ac:dyDescent="0.15">
      <c r="A13" s="1" t="s">
        <v>160</v>
      </c>
      <c r="B13" s="1" t="s">
        <v>50</v>
      </c>
      <c r="C13" s="1" t="s">
        <v>49</v>
      </c>
      <c r="D13" s="1" t="s">
        <v>50</v>
      </c>
      <c r="E13" s="1" t="s">
        <v>161</v>
      </c>
      <c r="F13" s="1" t="s">
        <v>49</v>
      </c>
      <c r="G13" s="1" t="s">
        <v>50</v>
      </c>
      <c r="H13" s="1" t="s">
        <v>50</v>
      </c>
      <c r="I13"/>
      <c r="J13" s="1" t="s">
        <v>50</v>
      </c>
      <c r="K13"/>
      <c r="L13" s="1" t="s">
        <v>162</v>
      </c>
      <c r="M13" s="1" t="s">
        <v>49</v>
      </c>
      <c r="N13" s="1" t="s">
        <v>50</v>
      </c>
      <c r="O13" s="1" t="s">
        <v>50</v>
      </c>
      <c r="P13"/>
      <c r="Q13" s="1" t="s">
        <v>50</v>
      </c>
      <c r="R13"/>
      <c r="S13" s="1" t="s">
        <v>50</v>
      </c>
      <c r="T13" s="1" t="s">
        <v>49</v>
      </c>
      <c r="U13" s="1" t="s">
        <v>50</v>
      </c>
      <c r="V13" s="1" t="s">
        <v>50</v>
      </c>
      <c r="W13"/>
      <c r="X13" s="1" t="s">
        <v>50</v>
      </c>
      <c r="Y13" s="1" t="s">
        <v>51</v>
      </c>
      <c r="Z13" s="1" t="s">
        <v>50</v>
      </c>
      <c r="AA13" s="1" t="s">
        <v>50</v>
      </c>
      <c r="AB13"/>
      <c r="AC13" s="1" t="s">
        <v>163</v>
      </c>
      <c r="AD13" s="1" t="s">
        <v>49</v>
      </c>
      <c r="AE13" s="1" t="s">
        <v>50</v>
      </c>
      <c r="AF13" s="1" t="s">
        <v>50</v>
      </c>
      <c r="AG13"/>
      <c r="AH13" s="1" t="s">
        <v>164</v>
      </c>
      <c r="AI13" s="1" t="s">
        <v>49</v>
      </c>
      <c r="AJ13" s="1" t="s">
        <v>50</v>
      </c>
      <c r="AK13" s="1" t="s">
        <v>50</v>
      </c>
      <c r="AL13"/>
      <c r="AM13" s="1" t="s">
        <v>165</v>
      </c>
      <c r="AN13" s="1" t="s">
        <v>51</v>
      </c>
      <c r="AO13" s="1" t="s">
        <v>50</v>
      </c>
      <c r="AP13" s="1" t="s">
        <v>166</v>
      </c>
      <c r="AQ13" t="str">
        <f>HYPERLINK("https://api.typeform.com/responses/files/ee37278981bf291e371c308985df91f8e3aef5a6b60e98382abc4aecfe81ab36/12.1.2.png","https://api.typeform.com/responses/files/ee37278981bf291e371c308985df91f8e3aef5a6b60e98382abc4aecfe81ab36/12.1.2.png")</f>
        <v>https://api.typeform.com/responses/files/ee37278981bf291e371c308985df91f8e3aef5a6b60e98382abc4aecfe81ab36/12.1.2.png</v>
      </c>
      <c r="AR13" s="1" t="s">
        <v>50</v>
      </c>
      <c r="AS13" s="1" t="s">
        <v>49</v>
      </c>
      <c r="AT13" s="1" t="s">
        <v>50</v>
      </c>
      <c r="AU13" s="1" t="s">
        <v>50</v>
      </c>
      <c r="AV13"/>
      <c r="AW13" s="1" t="s">
        <v>50</v>
      </c>
      <c r="AX13" s="1" t="s">
        <v>167</v>
      </c>
      <c r="AY13" s="1" t="s">
        <v>168</v>
      </c>
      <c r="AZ13" s="1" t="s">
        <v>89</v>
      </c>
      <c r="BA13" s="1" t="s">
        <v>169</v>
      </c>
      <c r="BB13" s="1" t="s">
        <v>170</v>
      </c>
      <c r="BC13" s="1" t="s">
        <v>171</v>
      </c>
    </row>
    <row r="14" spans="1:55" x14ac:dyDescent="0.15">
      <c r="A14" s="1" t="s">
        <v>172</v>
      </c>
      <c r="B14" s="1" t="s">
        <v>50</v>
      </c>
      <c r="C14" s="1" t="s">
        <v>49</v>
      </c>
      <c r="D14" s="1" t="s">
        <v>50</v>
      </c>
      <c r="E14" s="1" t="s">
        <v>173</v>
      </c>
      <c r="F14" s="1" t="s">
        <v>49</v>
      </c>
      <c r="G14" s="1" t="s">
        <v>50</v>
      </c>
      <c r="H14" s="1" t="s">
        <v>50</v>
      </c>
      <c r="I14"/>
      <c r="J14" s="1" t="s">
        <v>50</v>
      </c>
      <c r="K14"/>
      <c r="L14" s="1" t="s">
        <v>174</v>
      </c>
      <c r="M14" s="1" t="s">
        <v>49</v>
      </c>
      <c r="N14" s="1" t="s">
        <v>50</v>
      </c>
      <c r="O14" s="1" t="s">
        <v>50</v>
      </c>
      <c r="P14"/>
      <c r="Q14" s="1" t="s">
        <v>50</v>
      </c>
      <c r="R14"/>
      <c r="S14" s="1" t="s">
        <v>175</v>
      </c>
      <c r="T14" s="1" t="s">
        <v>49</v>
      </c>
      <c r="U14" s="1" t="s">
        <v>50</v>
      </c>
      <c r="V14" s="1" t="s">
        <v>50</v>
      </c>
      <c r="W14"/>
      <c r="X14" s="1" t="s">
        <v>176</v>
      </c>
      <c r="Y14" s="1" t="s">
        <v>51</v>
      </c>
      <c r="Z14" s="1" t="s">
        <v>50</v>
      </c>
      <c r="AA14" s="1" t="s">
        <v>50</v>
      </c>
      <c r="AB14"/>
      <c r="AC14" s="1" t="s">
        <v>177</v>
      </c>
      <c r="AD14" s="1" t="s">
        <v>51</v>
      </c>
      <c r="AE14" s="1" t="s">
        <v>50</v>
      </c>
      <c r="AF14" s="1" t="s">
        <v>178</v>
      </c>
      <c r="AG14" t="str">
        <f>HYPERLINK("https://api.typeform.com/responses/files/1d7b25829bd36a1a218687686870cda3595b732de63267368850d6362fe54ca8/GeometryTypeChanged.PNG","https://api.typeform.com/responses/files/1d7b25829bd36a1a218687686870cda3595b732de63267368850d6362fe54ca8/GeometryTypeChanged.PNG")</f>
        <v>https://api.typeform.com/responses/files/1d7b25829bd36a1a218687686870cda3595b732de63267368850d6362fe54ca8/GeometryTypeChanged.PNG</v>
      </c>
      <c r="AH14" s="1" t="s">
        <v>179</v>
      </c>
      <c r="AI14" s="1" t="s">
        <v>51</v>
      </c>
      <c r="AJ14" s="1" t="s">
        <v>50</v>
      </c>
      <c r="AK14" s="1" t="s">
        <v>180</v>
      </c>
      <c r="AL14" t="str">
        <f>HYPERLINK("https://api.typeform.com/responses/files/8fc34820c73a38aba35c743d07cca0152dcd3a060a5c8d4d7549928fec4004b7/InconsistentHierarchy.PNG","https://api.typeform.com/responses/files/8fc34820c73a38aba35c743d07cca0152dcd3a060a5c8d4d7549928fec4004b7/InconsistentHierarchy.PNG")</f>
        <v>https://api.typeform.com/responses/files/8fc34820c73a38aba35c743d07cca0152dcd3a060a5c8d4d7549928fec4004b7/InconsistentHierarchy.PNG</v>
      </c>
      <c r="AM14" s="1" t="s">
        <v>50</v>
      </c>
      <c r="AN14" s="1" t="s">
        <v>49</v>
      </c>
      <c r="AO14" s="1" t="s">
        <v>50</v>
      </c>
      <c r="AP14" s="1" t="s">
        <v>50</v>
      </c>
      <c r="AQ14"/>
      <c r="AR14" s="1" t="s">
        <v>181</v>
      </c>
      <c r="AS14" s="1" t="s">
        <v>51</v>
      </c>
      <c r="AT14" s="1" t="s">
        <v>50</v>
      </c>
      <c r="AU14" s="1" t="s">
        <v>182</v>
      </c>
      <c r="AV14" t="str">
        <f>HYPERLINK("https://api.typeform.com/responses/files/737ab8fb1a44edb24825ed8b8d0c00222c9a73be189c1cda644d6287b097a1fe/LossOfRelationships.PNG","https://api.typeform.com/responses/files/737ab8fb1a44edb24825ed8b8d0c00222c9a73be189c1cda644d6287b097a1fe/LossOfRelationships.PNG")</f>
        <v>https://api.typeform.com/responses/files/737ab8fb1a44edb24825ed8b8d0c00222c9a73be189c1cda644d6287b097a1fe/LossOfRelationships.PNG</v>
      </c>
      <c r="AW14" s="1" t="s">
        <v>50</v>
      </c>
      <c r="AX14" s="1" t="s">
        <v>183</v>
      </c>
      <c r="AY14" s="1" t="s">
        <v>168</v>
      </c>
      <c r="AZ14" s="1" t="s">
        <v>89</v>
      </c>
      <c r="BA14" s="1" t="s">
        <v>184</v>
      </c>
      <c r="BB14" s="1" t="s">
        <v>185</v>
      </c>
      <c r="BC14" s="1" t="s">
        <v>186</v>
      </c>
    </row>
    <row r="15" spans="1:55" x14ac:dyDescent="0.15">
      <c r="A15" s="1" t="s">
        <v>187</v>
      </c>
      <c r="B15" s="1" t="s">
        <v>50</v>
      </c>
      <c r="C15" s="1" t="s">
        <v>49</v>
      </c>
      <c r="D15" s="1" t="s">
        <v>50</v>
      </c>
      <c r="E15" s="1" t="s">
        <v>188</v>
      </c>
      <c r="F15" s="1" t="s">
        <v>49</v>
      </c>
      <c r="G15" s="1" t="s">
        <v>50</v>
      </c>
      <c r="H15" s="1" t="s">
        <v>50</v>
      </c>
      <c r="I15"/>
      <c r="J15" s="1" t="s">
        <v>50</v>
      </c>
      <c r="K15"/>
      <c r="L15" s="1" t="s">
        <v>189</v>
      </c>
      <c r="M15" s="1" t="s">
        <v>49</v>
      </c>
      <c r="N15" s="1" t="s">
        <v>50</v>
      </c>
      <c r="O15" s="1" t="s">
        <v>50</v>
      </c>
      <c r="P15"/>
      <c r="Q15" s="1" t="s">
        <v>50</v>
      </c>
      <c r="R15"/>
      <c r="S15" s="1" t="s">
        <v>190</v>
      </c>
      <c r="T15" s="1" t="s">
        <v>49</v>
      </c>
      <c r="U15" s="1" t="s">
        <v>50</v>
      </c>
      <c r="V15" s="1" t="s">
        <v>50</v>
      </c>
      <c r="W15"/>
      <c r="X15" s="1" t="s">
        <v>191</v>
      </c>
      <c r="Y15" s="1" t="s">
        <v>49</v>
      </c>
      <c r="Z15" s="1" t="s">
        <v>50</v>
      </c>
      <c r="AA15" s="1" t="s">
        <v>192</v>
      </c>
      <c r="AB15" t="str">
        <f>HYPERLINK("https://api.typeform.com/responses/files/d34b6e4d63d9ec4115281f3a4faa377e07001bc314008b780527cde78bac3453/Coordinate_System.jpg","https://api.typeform.com/responses/files/d34b6e4d63d9ec4115281f3a4faa377e07001bc314008b780527cde78bac3453/Coordinate_System.jpg")</f>
        <v>https://api.typeform.com/responses/files/d34b6e4d63d9ec4115281f3a4faa377e07001bc314008b780527cde78bac3453/Coordinate_System.jpg</v>
      </c>
      <c r="AC15" s="1" t="s">
        <v>193</v>
      </c>
      <c r="AD15" s="1" t="s">
        <v>49</v>
      </c>
      <c r="AE15" s="1" t="s">
        <v>50</v>
      </c>
      <c r="AF15" s="1" t="s">
        <v>50</v>
      </c>
      <c r="AG15"/>
      <c r="AH15" s="1" t="s">
        <v>194</v>
      </c>
      <c r="AI15" s="1" t="s">
        <v>51</v>
      </c>
      <c r="AJ15" s="1" t="s">
        <v>50</v>
      </c>
      <c r="AK15" s="1" t="s">
        <v>195</v>
      </c>
      <c r="AL15" t="str">
        <f>HYPERLINK("https://api.typeform.com/responses/files/83487be072fde984757993c935b69800e0646504c1e991f4af79b67075e12fe9/LoD_After.jpg","https://api.typeform.com/responses/files/83487be072fde984757993c935b69800e0646504c1e991f4af79b67075e12fe9/LoD_After.jpg")</f>
        <v>https://api.typeform.com/responses/files/83487be072fde984757993c935b69800e0646504c1e991f4af79b67075e12fe9/LoD_After.jpg</v>
      </c>
      <c r="AM15" s="1" t="s">
        <v>196</v>
      </c>
      <c r="AN15" s="1" t="s">
        <v>51</v>
      </c>
      <c r="AO15" s="1" t="s">
        <v>50</v>
      </c>
      <c r="AP15" s="1" t="s">
        <v>197</v>
      </c>
      <c r="AQ15" t="str">
        <f>HYPERLINK("https://api.typeform.com/responses/files/a7ed0bb2d6919459822e10cd7b2b9bcf98ef58a1870aa17a8d0ca031056ab108/building.jpg","https://api.typeform.com/responses/files/a7ed0bb2d6919459822e10cd7b2b9bcf98ef58a1870aa17a8d0ca031056ab108/building.jpg")</f>
        <v>https://api.typeform.com/responses/files/a7ed0bb2d6919459822e10cd7b2b9bcf98ef58a1870aa17a8d0ca031056ab108/building.jpg</v>
      </c>
      <c r="AR15" s="1" t="s">
        <v>198</v>
      </c>
      <c r="AS15" s="1" t="s">
        <v>51</v>
      </c>
      <c r="AT15" s="1" t="s">
        <v>50</v>
      </c>
      <c r="AU15" s="1" t="s">
        <v>199</v>
      </c>
      <c r="AV15" t="str">
        <f>HYPERLINK("https://api.typeform.com/responses/files/8be4c9cf3562bdbdab1c26ac44428624fe201dfbb8df2e3a268145afaeee3087/LoD_After.jpg","https://api.typeform.com/responses/files/8be4c9cf3562bdbdab1c26ac44428624fe201dfbb8df2e3a268145afaeee3087/LoD_After.jpg")</f>
        <v>https://api.typeform.com/responses/files/8be4c9cf3562bdbdab1c26ac44428624fe201dfbb8df2e3a268145afaeee3087/LoD_After.jpg</v>
      </c>
      <c r="AW15" s="1" t="s">
        <v>200</v>
      </c>
      <c r="AX15" s="1" t="s">
        <v>201</v>
      </c>
      <c r="AY15" s="1" t="s">
        <v>202</v>
      </c>
      <c r="AZ15" s="1" t="s">
        <v>147</v>
      </c>
      <c r="BA15" s="1" t="s">
        <v>203</v>
      </c>
      <c r="BB15" s="1" t="s">
        <v>204</v>
      </c>
      <c r="BC15" s="1" t="s">
        <v>205</v>
      </c>
    </row>
    <row r="16" spans="1:55" x14ac:dyDescent="0.15">
      <c r="A16" s="1" t="s">
        <v>206</v>
      </c>
      <c r="B16" s="1" t="s">
        <v>50</v>
      </c>
      <c r="C16" s="1" t="s">
        <v>49</v>
      </c>
      <c r="D16" s="1" t="s">
        <v>50</v>
      </c>
      <c r="E16" s="1" t="s">
        <v>207</v>
      </c>
      <c r="F16" s="1" t="s">
        <v>49</v>
      </c>
      <c r="G16" s="1" t="s">
        <v>50</v>
      </c>
      <c r="H16" s="1" t="s">
        <v>50</v>
      </c>
      <c r="I16"/>
      <c r="J16" s="1" t="s">
        <v>50</v>
      </c>
      <c r="K16"/>
      <c r="L16" s="1" t="s">
        <v>50</v>
      </c>
      <c r="M16" s="1" t="s">
        <v>208</v>
      </c>
      <c r="N16" s="1" t="s">
        <v>50</v>
      </c>
      <c r="O16" s="1" t="s">
        <v>50</v>
      </c>
      <c r="P16"/>
      <c r="Q16" s="1" t="s">
        <v>50</v>
      </c>
      <c r="R16"/>
      <c r="S16" s="1" t="s">
        <v>50</v>
      </c>
      <c r="T16" s="1" t="s">
        <v>49</v>
      </c>
      <c r="U16" s="1" t="s">
        <v>50</v>
      </c>
      <c r="V16" s="1" t="s">
        <v>50</v>
      </c>
      <c r="W16"/>
      <c r="X16" s="1" t="s">
        <v>50</v>
      </c>
      <c r="Y16" s="1" t="s">
        <v>49</v>
      </c>
      <c r="Z16" s="1" t="s">
        <v>50</v>
      </c>
      <c r="AA16" s="1" t="s">
        <v>209</v>
      </c>
      <c r="AB16" t="str">
        <f>HYPERLINK("https://api.typeform.com/responses/files/90ae1b533b7dbb663fdee238f05d0ea7b16614c7d97f97faf79a199d872b8800/9.1.2_fig1.png","https://api.typeform.com/responses/files/90ae1b533b7dbb663fdee238f05d0ea7b16614c7d97f97faf79a199d872b8800/9.1.2_fig1.png")</f>
        <v>https://api.typeform.com/responses/files/90ae1b533b7dbb663fdee238f05d0ea7b16614c7d97f97faf79a199d872b8800/9.1.2_fig1.png</v>
      </c>
      <c r="AC16" s="1" t="s">
        <v>50</v>
      </c>
      <c r="AD16" s="1" t="s">
        <v>51</v>
      </c>
      <c r="AE16" s="1" t="s">
        <v>50</v>
      </c>
      <c r="AF16" s="1" t="s">
        <v>210</v>
      </c>
      <c r="AG16" t="str">
        <f>HYPERLINK("https://api.typeform.com/responses/files/f21dd1d2427f7f9e20a55d5278a9cc71927fc0883eb468ae52397649c6974740/10.1.2.png","https://api.typeform.com/responses/files/f21dd1d2427f7f9e20a55d5278a9cc71927fc0883eb468ae52397649c6974740/10.1.2.png")</f>
        <v>https://api.typeform.com/responses/files/f21dd1d2427f7f9e20a55d5278a9cc71927fc0883eb468ae52397649c6974740/10.1.2.png</v>
      </c>
      <c r="AH16" s="1" t="s">
        <v>50</v>
      </c>
      <c r="AI16" s="1" t="s">
        <v>51</v>
      </c>
      <c r="AJ16" s="1" t="s">
        <v>50</v>
      </c>
      <c r="AK16" s="1" t="s">
        <v>211</v>
      </c>
      <c r="AL16" t="str">
        <f>HYPERLINK("https://api.typeform.com/responses/files/e924232d53bb89945fbb64833a84fe094be92ae4f588b9ef5e2c31fc862567d1/11.1.2.png","https://api.typeform.com/responses/files/e924232d53bb89945fbb64833a84fe094be92ae4f588b9ef5e2c31fc862567d1/11.1.2.png")</f>
        <v>https://api.typeform.com/responses/files/e924232d53bb89945fbb64833a84fe094be92ae4f588b9ef5e2c31fc862567d1/11.1.2.png</v>
      </c>
      <c r="AM16" s="1" t="s">
        <v>50</v>
      </c>
      <c r="AN16" s="1" t="s">
        <v>51</v>
      </c>
      <c r="AO16" s="1" t="s">
        <v>50</v>
      </c>
      <c r="AP16" s="1" t="s">
        <v>212</v>
      </c>
      <c r="AQ16" t="str">
        <f>HYPERLINK("https://api.typeform.com/responses/files/6e4711f28213bcec489f14ad7788aaee533e82863a4fef5428e59e83753ce6c1/12.1.2.png","https://api.typeform.com/responses/files/6e4711f28213bcec489f14ad7788aaee533e82863a4fef5428e59e83753ce6c1/12.1.2.png")</f>
        <v>https://api.typeform.com/responses/files/6e4711f28213bcec489f14ad7788aaee533e82863a4fef5428e59e83753ce6c1/12.1.2.png</v>
      </c>
      <c r="AR16" s="1" t="s">
        <v>50</v>
      </c>
      <c r="AS16" s="1" t="s">
        <v>50</v>
      </c>
      <c r="AT16" s="1" t="s">
        <v>50</v>
      </c>
      <c r="AU16" s="1" t="s">
        <v>50</v>
      </c>
      <c r="AV16"/>
      <c r="AW16" s="1" t="s">
        <v>213</v>
      </c>
      <c r="AX16" s="1" t="s">
        <v>214</v>
      </c>
      <c r="AY16" s="1" t="s">
        <v>215</v>
      </c>
      <c r="AZ16" s="1" t="s">
        <v>147</v>
      </c>
      <c r="BA16" s="1" t="s">
        <v>216</v>
      </c>
      <c r="BB16" s="1" t="s">
        <v>217</v>
      </c>
      <c r="BC16" s="1" t="s">
        <v>218</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DV2FGh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2019-11-21T14:43:06Z</dcterms:created>
  <dcterms:modified xsi:type="dcterms:W3CDTF">2019-11-21T14:43:06Z</dcterms:modified>
</cp:coreProperties>
</file>