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5E5315DB-AB95-2442-82EE-DA81BE140C3C}" xr6:coauthVersionLast="45" xr6:coauthVersionMax="45" xr10:uidLastSave="{00000000-0000-0000-0000-000000000000}"/>
  <bookViews>
    <workbookView xWindow="35200" yWindow="1320" windowWidth="28360" windowHeight="16560" xr2:uid="{840C6D61-1AE8-634C-990F-82DFAF05BE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07" i="1" l="1"/>
  <c r="I251" i="1"/>
  <c r="I246" i="1"/>
  <c r="I241" i="1"/>
  <c r="I230" i="1"/>
  <c r="H230" i="1"/>
  <c r="I205" i="1"/>
  <c r="H205" i="1"/>
  <c r="I185" i="1"/>
  <c r="H185" i="1"/>
  <c r="B185" i="1"/>
  <c r="H146" i="1"/>
  <c r="D146" i="1"/>
  <c r="H141" i="1"/>
  <c r="H136" i="1"/>
  <c r="D136" i="1"/>
  <c r="C136" i="1"/>
  <c r="H125" i="1"/>
  <c r="I99" i="1"/>
  <c r="H99" i="1"/>
  <c r="H84" i="1"/>
  <c r="D67" i="1"/>
  <c r="D65" i="1"/>
  <c r="H50" i="1"/>
  <c r="D50" i="1"/>
  <c r="C50" i="1"/>
  <c r="B50" i="1"/>
  <c r="H46" i="1"/>
  <c r="D46" i="1"/>
  <c r="C46" i="1"/>
  <c r="B46" i="1"/>
  <c r="I33" i="1"/>
  <c r="H33" i="1"/>
  <c r="B33" i="1"/>
  <c r="I21" i="1"/>
  <c r="S33" i="1" l="1"/>
  <c r="W408" i="1"/>
  <c r="W241" i="1"/>
  <c r="Y146" i="1"/>
  <c r="W146" i="1"/>
  <c r="W141" i="1"/>
  <c r="W50" i="1"/>
  <c r="W46" i="1"/>
  <c r="Y21" i="1"/>
  <c r="K21" i="1"/>
  <c r="K33" i="1"/>
  <c r="K46" i="1"/>
  <c r="K50" i="1"/>
  <c r="K84" i="1"/>
  <c r="K141" i="1"/>
  <c r="K185" i="1"/>
  <c r="K225" i="1"/>
  <c r="S408" i="1"/>
  <c r="Q407" i="1"/>
  <c r="L379" i="1"/>
  <c r="L374" i="1"/>
  <c r="L358" i="1"/>
  <c r="Q343" i="1"/>
  <c r="L338" i="1"/>
  <c r="L328" i="1"/>
  <c r="R258" i="1"/>
  <c r="R251" i="1"/>
  <c r="M251" i="1"/>
  <c r="S246" i="1"/>
  <c r="R246" i="1"/>
  <c r="M246" i="1"/>
  <c r="L246" i="1"/>
  <c r="S241" i="1"/>
  <c r="M241" i="1"/>
  <c r="L241" i="1"/>
  <c r="L225" i="1"/>
  <c r="R210" i="1"/>
  <c r="L205" i="1"/>
  <c r="S200" i="1"/>
  <c r="R200" i="1"/>
  <c r="M200" i="1"/>
  <c r="S195" i="1"/>
  <c r="O185" i="1"/>
  <c r="R155" i="1"/>
  <c r="R146" i="1"/>
  <c r="O146" i="1"/>
  <c r="M146" i="1"/>
  <c r="S141" i="1"/>
  <c r="R141" i="1"/>
  <c r="O141" i="1"/>
  <c r="M141" i="1"/>
  <c r="L141" i="1"/>
  <c r="S136" i="1"/>
  <c r="O136" i="1"/>
  <c r="M136" i="1"/>
  <c r="L136" i="1"/>
  <c r="M119" i="1"/>
  <c r="L119" i="1"/>
  <c r="R104" i="1"/>
  <c r="M104" i="1"/>
  <c r="S99" i="1"/>
  <c r="R99" i="1"/>
  <c r="L99" i="1"/>
  <c r="S94" i="1"/>
  <c r="R94" i="1"/>
  <c r="M94" i="1"/>
  <c r="S89" i="1"/>
  <c r="M89" i="1"/>
  <c r="S84" i="1"/>
  <c r="R84" i="1"/>
  <c r="O84" i="1"/>
  <c r="O50" i="1"/>
  <c r="S46" i="1"/>
  <c r="R46" i="1"/>
  <c r="Q46" i="1"/>
  <c r="O46" i="1"/>
  <c r="M46" i="1"/>
  <c r="L46" i="1"/>
  <c r="R33" i="1"/>
  <c r="O33" i="1"/>
  <c r="M33" i="1"/>
  <c r="L33" i="1"/>
  <c r="U408" i="1" l="1"/>
  <c r="V408" i="1"/>
  <c r="AD408" i="1"/>
  <c r="J407" i="1"/>
  <c r="Z363" i="1"/>
  <c r="Z358" i="1"/>
  <c r="Z333" i="1"/>
  <c r="Z328" i="1"/>
  <c r="V246" i="1"/>
  <c r="Z230" i="1"/>
  <c r="J146" i="1" l="1"/>
  <c r="V141" i="1"/>
  <c r="AG141" i="1"/>
  <c r="J141" i="1"/>
  <c r="Z141" i="1"/>
  <c r="AG136" i="1"/>
  <c r="Z136" i="1"/>
  <c r="AG50" i="1"/>
  <c r="J50" i="1"/>
  <c r="Z50" i="1"/>
  <c r="V46" i="1"/>
  <c r="AD46" i="1"/>
  <c r="T46" i="1"/>
  <c r="AG46" i="1"/>
  <c r="J46" i="1"/>
  <c r="Z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A42" authorId="0" shapeId="0" xr:uid="{C18B7892-F8CC-2E40-A722-F043F5331995}">
      <text>
        <r>
          <rPr>
            <b/>
            <sz val="10"/>
            <color rgb="FF000000"/>
            <rFont val="Tahoma"/>
            <family val="2"/>
          </rPr>
          <t>Francesca Noardo:</t>
        </r>
        <r>
          <rPr>
            <sz val="10"/>
            <color rgb="FF000000"/>
            <rFont val="Tahoma"/>
            <family val="2"/>
          </rPr>
          <t xml:space="preserve">
</t>
        </r>
        <r>
          <rPr>
            <sz val="10"/>
            <color rgb="FF000000"/>
            <rFont val="Tahoma"/>
            <family val="2"/>
          </rPr>
          <t>How shall we report /consider these?</t>
        </r>
      </text>
    </comment>
  </commentList>
</comments>
</file>

<file path=xl/sharedStrings.xml><?xml version="1.0" encoding="utf-8"?>
<sst xmlns="http://schemas.openxmlformats.org/spreadsheetml/2006/main" count="8745" uniqueCount="1540">
  <si>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</si>
  <si>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</si>
  <si>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</si>
  <si>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</si>
  <si>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</si>
  <si>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</si>
  <si>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</si>
  <si>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</si>
  <si>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</si>
  <si>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</si>
  <si>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</si>
  <si>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</si>
  <si>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</si>
  <si>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</si>
  <si>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</si>
  <si>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</si>
  <si>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</si>
  <si>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</si>
  <si>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</si>
  <si>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</si>
  <si>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</si>
  <si>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</si>
  <si>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</si>
  <si>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</si>
  <si>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</si>
  <si>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</si>
  <si>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</si>
  <si>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</si>
  <si>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</si>
  <si>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</si>
  <si>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</si>
  <si>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</si>
  <si>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</si>
  <si>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</si>
  <si>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</si>
  <si>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</si>
  <si>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</si>
  <si>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</si>
  <si>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</si>
  <si>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</si>
  <si>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</si>
  <si>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</si>
  <si>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</si>
  <si>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</si>
  <si>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</si>
  <si>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</si>
  <si>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</si>
  <si>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</si>
  <si>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</si>
  <si>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</si>
  <si>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</si>
  <si>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</si>
  <si>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</si>
  <si>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</si>
  <si>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</si>
  <si>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</si>
  <si>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</si>
  <si>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</si>
  <si>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</si>
  <si>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</si>
  <si>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</si>
  <si>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</si>
  <si>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</si>
  <si>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</si>
  <si>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</si>
  <si>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</si>
  <si>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</si>
  <si>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</si>
  <si>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</si>
  <si>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</si>
  <si>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</si>
  <si>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</si>
  <si>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</si>
  <si>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</si>
  <si>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</si>
  <si>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</si>
  <si>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</si>
  <si>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</si>
  <si>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</si>
  <si>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</si>
  <si>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</si>
  <si>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</si>
  <si>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</si>
  <si>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</si>
  <si>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</si>
  <si>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</si>
  <si>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</si>
  <si>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</si>
  <si>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</si>
  <si>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</si>
  <si>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</si>
  <si>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</si>
  <si>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</si>
  <si>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</si>
  <si>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</si>
  <si>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</si>
  <si>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</si>
  <si>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</si>
  <si>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</si>
  <si>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</si>
  <si>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</si>
  <si>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</si>
  <si>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</si>
  <si>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</si>
  <si>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</si>
  <si>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</si>
  <si>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</si>
  <si>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</si>
  <si>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</si>
  <si>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</si>
  <si>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</si>
  <si>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</si>
  <si>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</si>
  <si>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</si>
  <si>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</si>
  <si>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</si>
  <si>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</si>
  <si>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</si>
  <si>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</si>
  <si>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</si>
  <si>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</si>
  <si>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</si>
  <si>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</si>
  <si>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</si>
  <si>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</si>
  <si>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</si>
  <si>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</si>
  <si>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</si>
  <si>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</si>
  <si>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</si>
  <si>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</si>
  <si>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</si>
  <si>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</si>
  <si>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</si>
  <si>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</si>
  <si>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</si>
  <si>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</si>
  <si>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</si>
  <si>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</si>
  <si>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</si>
  <si>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</si>
  <si>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</si>
  <si>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</si>
  <si>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</si>
  <si>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</si>
  <si>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</si>
  <si>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</si>
  <si>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</si>
  <si>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</si>
  <si>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</si>
  <si>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</si>
  <si>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</si>
  <si>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</si>
  <si>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</si>
  <si>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</si>
  <si>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</si>
  <si>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</si>
  <si>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</si>
  <si>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</si>
  <si>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</si>
  <si>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</si>
  <si>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</si>
  <si>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</si>
  <si>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</si>
  <si>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</si>
  <si>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</si>
  <si>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</si>
  <si>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</si>
  <si>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</si>
  <si>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</si>
  <si>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</si>
  <si>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</si>
  <si>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</si>
  <si>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</si>
  <si>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</si>
  <si>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</si>
  <si>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</si>
  <si>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</si>
  <si>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</si>
  <si>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</si>
  <si>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</si>
  <si>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</si>
  <si>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</si>
  <si>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</si>
  <si>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</si>
  <si>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</si>
  <si>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</si>
  <si>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</si>
  <si>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</si>
  <si>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</si>
  <si>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</si>
  <si>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</si>
  <si>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</si>
  <si>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</si>
  <si>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</si>
  <si>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</si>
  <si>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</si>
  <si>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</si>
  <si>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</si>
  <si>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</si>
  <si>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</si>
  <si>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</si>
  <si>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</si>
  <si>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</si>
  <si>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</si>
  <si>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</si>
  <si>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</si>
  <si>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</si>
  <si>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</si>
  <si>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</si>
  <si>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</si>
  <si>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</si>
  <si>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</si>
  <si>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</si>
  <si>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</si>
  <si>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</si>
  <si>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</si>
  <si>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</si>
  <si>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</si>
  <si>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</si>
  <si>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</si>
  <si>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</si>
  <si>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</si>
  <si>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</si>
  <si>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</si>
  <si>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</si>
  <si>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</si>
  <si>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</si>
  <si>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</si>
  <si>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</si>
  <si>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</si>
  <si>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</si>
  <si>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</si>
  <si>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</si>
  <si>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</si>
  <si>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</si>
  <si>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</si>
  <si>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</si>
  <si>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</si>
  <si>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</si>
  <si>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</si>
  <si>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</si>
  <si>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</si>
  <si>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</si>
  <si>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</si>
  <si>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</si>
  <si>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</si>
  <si>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</si>
  <si>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</si>
  <si>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</si>
  <si>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</si>
  <si>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</si>
  <si>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</si>
  <si>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</si>
  <si>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</si>
  <si>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</si>
  <si>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</si>
  <si>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</si>
  <si>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</si>
  <si>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</si>
  <si>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</si>
  <si>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</si>
  <si>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</si>
  <si>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</si>
  <si>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</si>
  <si>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</si>
  <si>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</si>
  <si>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</si>
  <si>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</si>
  <si>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</si>
  <si>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</si>
  <si>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</si>
  <si>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</si>
  <si>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</si>
  <si>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</si>
  <si>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</si>
  <si>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</si>
  <si>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</si>
  <si>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</si>
  <si>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</si>
  <si>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</si>
  <si>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</si>
  <si>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</si>
  <si>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</si>
  <si>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</si>
  <si>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</si>
  <si>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</si>
  <si>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</si>
  <si>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</si>
  <si>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</si>
  <si>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</si>
  <si>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</si>
  <si>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</si>
  <si>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</si>
  <si>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</si>
  <si>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</si>
  <si>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</si>
  <si>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</si>
  <si>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</si>
  <si>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</si>
  <si>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</si>
  <si>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</si>
  <si>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</si>
  <si>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</si>
  <si>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</si>
  <si>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</si>
  <si>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</si>
  <si>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</si>
  <si>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</si>
  <si>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</si>
  <si>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</si>
  <si>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</si>
  <si>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</si>
  <si>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</si>
  <si>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</si>
  <si>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</si>
  <si>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</si>
  <si>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</si>
  <si>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</si>
  <si>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</si>
  <si>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</si>
  <si>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</si>
  <si>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</si>
  <si>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</si>
  <si>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</si>
  <si>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</si>
  <si>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</si>
  <si>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</si>
  <si>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</si>
  <si>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</si>
  <si>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</si>
  <si>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</si>
  <si>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</si>
  <si>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</si>
  <si>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</si>
  <si>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</si>
  <si>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</si>
  <si>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</si>
  <si>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</si>
  <si>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</si>
  <si>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</si>
  <si>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</si>
  <si>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</si>
  <si>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</si>
  <si>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</si>
  <si>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</si>
  <si>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</si>
  <si>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</si>
  <si>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</si>
  <si>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</si>
  <si>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</si>
  <si>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</si>
  <si>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</si>
  <si>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</si>
  <si>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</si>
  <si>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</si>
  <si>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</si>
  <si>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</si>
  <si>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</si>
  <si>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</si>
  <si>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</si>
  <si>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</si>
  <si>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</si>
  <si>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</si>
  <si>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</si>
  <si>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</si>
  <si>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</si>
  <si>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</si>
  <si>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</si>
  <si>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</si>
  <si>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</si>
  <si>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</si>
  <si>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</si>
  <si>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</si>
  <si>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</si>
  <si>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</si>
  <si>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</si>
  <si>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</si>
  <si>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</si>
  <si>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</si>
  <si>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</si>
  <si>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</si>
  <si>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</si>
  <si>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</si>
  <si>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</si>
  <si>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</si>
  <si>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</si>
  <si>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</si>
  <si>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</si>
  <si>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</si>
  <si>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</si>
  <si>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</si>
  <si>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</si>
  <si>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</si>
  <si>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</si>
  <si>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</si>
  <si>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</si>
  <si>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</si>
  <si>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</si>
  <si>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</si>
  <si>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</si>
  <si>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</si>
  <si>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</si>
  <si>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</si>
  <si>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</si>
  <si>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</si>
  <si>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</si>
  <si>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</si>
  <si>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</si>
  <si>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</si>
  <si>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</si>
  <si>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</si>
  <si>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</si>
  <si>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</si>
  <si>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</si>
  <si>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</si>
  <si>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</si>
  <si>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</si>
  <si>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</si>
  <si>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</si>
  <si>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</si>
  <si>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</si>
  <si>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</si>
  <si>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</si>
  <si>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</si>
  <si>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</si>
  <si>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</si>
  <si>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</si>
  <si>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</si>
  <si>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</si>
  <si>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</si>
  <si>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</si>
  <si>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</si>
  <si>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</si>
  <si>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</si>
  <si>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</si>
  <si>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</si>
  <si>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</si>
  <si>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</si>
  <si>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</si>
  <si>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</si>
  <si>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</si>
  <si>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</si>
  <si>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</si>
  <si>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</si>
  <si>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</si>
  <si>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</si>
  <si>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</si>
  <si>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</si>
  <si>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</si>
  <si>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</si>
  <si>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</si>
  <si>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</si>
  <si>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</si>
  <si>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</si>
  <si>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</si>
  <si>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</si>
  <si>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</si>
  <si>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</si>
  <si>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</si>
  <si>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</si>
  <si>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</si>
  <si>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</si>
  <si>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</si>
  <si>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</si>
  <si>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</si>
  <si>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</si>
  <si>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</si>
  <si>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</si>
  <si>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</si>
  <si>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</si>
  <si>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</si>
  <si>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</si>
  <si>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</si>
  <si>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</si>
  <si>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</si>
  <si>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</si>
  <si>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</si>
  <si>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</si>
  <si>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</si>
  <si>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</si>
  <si>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</si>
  <si>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</si>
  <si>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</si>
  <si>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</si>
  <si>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</si>
  <si>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</si>
  <si>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</si>
  <si>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</si>
  <si>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</si>
  <si>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</si>
  <si>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</si>
  <si>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</si>
  <si>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</si>
  <si>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</si>
  <si>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</si>
  <si>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</si>
  <si>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</si>
  <si>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</si>
  <si>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</si>
  <si>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</si>
  <si>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</si>
  <si>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</si>
  <si>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</si>
  <si>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</si>
  <si>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</si>
  <si>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</si>
  <si>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</si>
  <si>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</si>
  <si>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</si>
  <si>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</si>
  <si>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</si>
  <si>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</si>
  <si>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</si>
  <si>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</si>
  <si>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</si>
  <si>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</si>
  <si>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</si>
  <si>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</si>
  <si>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</si>
  <si>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</si>
  <si>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</si>
  <si>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</si>
  <si>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</si>
  <si>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</si>
  <si>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</si>
  <si>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</si>
  <si>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</si>
  <si>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</si>
  <si>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</si>
  <si>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</si>
  <si>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</si>
  <si>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</si>
  <si>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</si>
  <si>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</si>
  <si>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</si>
  <si>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</si>
  <si>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</si>
  <si>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</si>
  <si>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</si>
  <si>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</si>
  <si>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</si>
  <si>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</si>
  <si>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</si>
  <si>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</si>
  <si>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</si>
  <si>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</si>
  <si>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</si>
  <si>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</si>
  <si>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</si>
  <si>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</si>
  <si>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</si>
  <si>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</si>
  <si>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</si>
  <si>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</si>
  <si>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</si>
  <si>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</si>
  <si>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</si>
  <si>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</si>
  <si>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</si>
  <si>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</si>
  <si>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</si>
  <si>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</si>
  <si>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</si>
  <si>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</si>
  <si>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</si>
  <si>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</si>
  <si>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</si>
  <si>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</si>
  <si>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</si>
  <si>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</si>
  <si>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</si>
  <si>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</si>
  <si>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</si>
  <si>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</si>
  <si>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</si>
  <si>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</si>
  <si>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</si>
  <si>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</si>
  <si>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</si>
  <si>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</si>
  <si>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</si>
  <si>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</si>
  <si>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</si>
  <si>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</si>
  <si>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</si>
  <si>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</si>
  <si>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</si>
  <si>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</si>
  <si>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</si>
  <si>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</si>
  <si>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</si>
  <si>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</si>
  <si>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</si>
  <si>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</si>
  <si>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</si>
  <si>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</si>
  <si>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</si>
  <si>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</si>
  <si>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</si>
  <si>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</si>
  <si>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</si>
  <si>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</si>
  <si>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</si>
  <si>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</si>
  <si>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</si>
  <si>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</si>
  <si>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</si>
  <si>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</si>
  <si>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</si>
  <si>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</si>
  <si>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</si>
  <si>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</si>
  <si>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</si>
  <si>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</si>
  <si>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</si>
  <si>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</si>
  <si>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</si>
  <si>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</si>
  <si>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</si>
  <si>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</si>
  <si>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</si>
  <si>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</si>
  <si>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</si>
  <si>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</si>
  <si>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</si>
  <si>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</si>
  <si>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</si>
  <si>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</si>
  <si>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</si>
  <si>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</si>
  <si>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</si>
  <si>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</si>
  <si>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</si>
  <si>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</si>
  <si>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</si>
  <si>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</si>
  <si>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</si>
  <si>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</si>
  <si>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</si>
  <si>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</si>
  <si>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</si>
  <si>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</si>
  <si>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</si>
  <si>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</si>
  <si>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</si>
  <si>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</si>
  <si>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</si>
  <si>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</si>
  <si>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</si>
  <si>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</si>
  <si>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</si>
  <si>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</si>
  <si>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</si>
  <si>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</si>
  <si>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</si>
  <si>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</si>
  <si>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</si>
  <si>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</si>
  <si>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</si>
  <si>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</si>
  <si>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</si>
  <si>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</si>
  <si>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</si>
  <si>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</si>
  <si>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</si>
  <si>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</si>
  <si>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</si>
  <si>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</si>
  <si>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</si>
  <si>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</si>
  <si>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</si>
  <si>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</si>
  <si>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</si>
  <si>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</si>
  <si>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</si>
  <si>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</si>
  <si>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</si>
  <si>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</si>
  <si>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</si>
  <si>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</si>
  <si>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</si>
  <si>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</si>
  <si>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</si>
  <si>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</si>
  <si>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</si>
  <si>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</si>
  <si>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</si>
  <si>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</si>
  <si>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</si>
  <si>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</si>
  <si>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</si>
  <si>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</si>
  <si>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</si>
  <si>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</si>
  <si>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</si>
  <si>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</si>
  <si>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</si>
  <si>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</si>
  <si>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</si>
  <si>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</si>
  <si>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</si>
  <si>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</si>
  <si>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</si>
  <si>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</si>
  <si>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</si>
  <si>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</si>
  <si>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</si>
  <si>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</si>
  <si>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</si>
  <si>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</si>
  <si>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</si>
  <si>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</si>
  <si>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</si>
  <si>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</si>
  <si>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</si>
  <si>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</si>
  <si>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</si>
  <si>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</si>
  <si>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</si>
  <si>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</si>
  <si>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</si>
  <si>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</si>
  <si>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</si>
  <si>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</si>
  <si>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</si>
  <si>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</si>
  <si>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</si>
  <si>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</si>
  <si>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</si>
  <si>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</si>
  <si>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</si>
  <si>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</si>
  <si>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</si>
  <si>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</si>
  <si>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</si>
  <si>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</si>
  <si>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</si>
  <si>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</si>
  <si>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</si>
  <si>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</si>
  <si>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</si>
  <si>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</si>
  <si>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</si>
  <si>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</si>
  <si>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</si>
  <si>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</si>
  <si>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</si>
  <si>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</si>
  <si>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</si>
  <si>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</si>
  <si>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</si>
  <si>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</si>
  <si>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</si>
  <si>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</si>
  <si>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</si>
  <si>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</si>
  <si>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</si>
  <si>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</si>
  <si>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</si>
  <si>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</si>
  <si>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</si>
  <si>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</si>
  <si>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</si>
  <si>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</si>
  <si>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</si>
  <si>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</si>
  <si>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</si>
  <si>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</si>
  <si>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</si>
  <si>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</si>
  <si>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</si>
  <si>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</si>
  <si>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</si>
  <si>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</si>
  <si>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</si>
  <si>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</si>
  <si>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</si>
  <si>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</si>
  <si>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</si>
  <si>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</si>
  <si>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</si>
  <si>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</si>
  <si>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</si>
  <si>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</si>
  <si>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</si>
  <si>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</si>
  <si>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</si>
  <si>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</si>
  <si>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</si>
  <si>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</si>
  <si>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</si>
  <si>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</si>
  <si>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</si>
  <si>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</si>
  <si>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</si>
  <si>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</si>
  <si>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</si>
  <si>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</si>
  <si>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</si>
  <si>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</si>
  <si>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</si>
  <si>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</si>
  <si>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</si>
  <si>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</si>
  <si>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</si>
  <si>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</si>
  <si>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</si>
  <si>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</si>
  <si>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</si>
  <si>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</si>
  <si>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</si>
  <si>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</si>
  <si>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</si>
  <si>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</si>
  <si>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</si>
  <si>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</si>
  <si>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</si>
  <si>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</si>
  <si>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</si>
  <si>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</si>
  <si>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</si>
  <si>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</si>
  <si>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</si>
  <si>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</si>
  <si>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</si>
  <si>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</si>
  <si>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</si>
  <si>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</si>
  <si>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</si>
  <si>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</si>
  <si>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</si>
  <si>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</si>
  <si>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</si>
  <si>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</si>
  <si>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</si>
  <si>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</si>
  <si>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</si>
  <si>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</si>
  <si>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</si>
  <si>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</si>
  <si>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</si>
  <si>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</si>
  <si>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</si>
  <si>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</si>
  <si>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</si>
  <si>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</si>
  <si>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</si>
  <si>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</si>
  <si>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</si>
  <si>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</si>
  <si>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</si>
  <si>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</si>
  <si>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</si>
  <si>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</si>
  <si>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</si>
  <si>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</si>
  <si>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</si>
  <si>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</si>
  <si>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</si>
  <si>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</si>
  <si>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</si>
  <si>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</si>
  <si>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</si>
  <si>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</si>
  <si>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</si>
  <si>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</si>
  <si>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</si>
  <si>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</si>
  <si>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</si>
  <si>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</si>
  <si>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</si>
  <si>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</si>
  <si>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</si>
  <si>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</si>
  <si>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</si>
  <si>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</si>
  <si>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</si>
  <si>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</si>
  <si>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</si>
  <si>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</si>
  <si>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</si>
  <si>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</si>
  <si>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</si>
  <si>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</si>
  <si>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</si>
  <si>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</si>
  <si>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</si>
  <si>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</si>
  <si>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</si>
  <si>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</si>
  <si>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</si>
  <si>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</si>
  <si>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</si>
  <si>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</si>
  <si>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</si>
  <si>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</si>
  <si>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</si>
  <si>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</si>
  <si>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</si>
  <si>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</si>
  <si>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</si>
  <si>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</si>
  <si>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</si>
  <si>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</si>
  <si>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</si>
  <si>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</si>
  <si>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</si>
  <si>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</si>
  <si>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</si>
  <si>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</si>
  <si>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</si>
  <si>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</si>
  <si>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</si>
  <si>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</si>
  <si>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</si>
  <si>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</si>
  <si>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</si>
  <si>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</si>
  <si>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</si>
  <si>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</si>
  <si>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</si>
  <si>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</si>
  <si>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</si>
  <si>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</si>
  <si>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</si>
  <si>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</si>
  <si>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</si>
  <si>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</si>
  <si>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</si>
  <si>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</si>
  <si>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</si>
  <si>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</si>
  <si>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</si>
  <si>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</si>
  <si>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</si>
  <si>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</si>
  <si>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</si>
  <si>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</si>
  <si>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</si>
  <si>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</si>
  <si>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</si>
  <si>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</si>
  <si>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</si>
  <si>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</si>
  <si>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</si>
  <si>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</si>
  <si>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</si>
  <si>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</si>
  <si>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</si>
  <si>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</si>
  <si>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</si>
  <si>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</si>
  <si>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</si>
  <si>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</si>
  <si>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</si>
  <si>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</si>
  <si>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</si>
  <si>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</si>
  <si>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</si>
  <si>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</si>
  <si>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</si>
  <si>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</si>
  <si>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</si>
  <si>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</si>
  <si>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</si>
  <si>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</si>
  <si>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</si>
  <si>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</si>
  <si>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</si>
  <si>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</si>
  <si>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</si>
  <si>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</si>
  <si>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</si>
  <si>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</si>
  <si>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</si>
  <si>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</si>
  <si>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</si>
  <si>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</si>
  <si>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</si>
  <si>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</si>
  <si>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</si>
  <si>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</si>
  <si>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</si>
  <si>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</si>
  <si>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</si>
  <si>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</si>
  <si>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</si>
  <si>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</si>
  <si>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</si>
  <si>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</si>
  <si>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</si>
  <si>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</si>
  <si>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</si>
  <si>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</si>
  <si>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</si>
  <si>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</si>
  <si>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</si>
  <si>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</si>
  <si>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</si>
  <si>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</si>
  <si>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</si>
  <si>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</si>
  <si>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</si>
  <si>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</si>
  <si>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</si>
  <si>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</si>
  <si>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</si>
  <si>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</si>
  <si>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</si>
  <si>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</si>
  <si>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</si>
  <si>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</si>
  <si>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</si>
  <si>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</si>
  <si>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</si>
  <si>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</si>
  <si>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</si>
  <si>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</si>
  <si>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</si>
  <si>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</si>
  <si>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</si>
  <si>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</si>
  <si>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</si>
  <si>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</si>
  <si>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</si>
  <si>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</si>
  <si>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</si>
  <si>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</si>
  <si>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</si>
  <si>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</si>
  <si>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</si>
  <si>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</si>
  <si>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</si>
  <si>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</si>
  <si>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</si>
  <si>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</si>
  <si>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</si>
  <si>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</si>
  <si>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</si>
  <si>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</si>
  <si>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</si>
  <si>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</si>
  <si>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</si>
  <si>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</si>
  <si>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</si>
  <si>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</si>
  <si>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</si>
  <si>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</si>
  <si>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</si>
  <si>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</si>
  <si>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</si>
  <si>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</si>
  <si>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</si>
  <si>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</si>
  <si>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</si>
  <si>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</si>
  <si>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</si>
  <si>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</si>
  <si>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</si>
  <si>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</si>
  <si>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</si>
  <si>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</si>
  <si>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</si>
  <si>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</si>
  <si>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</si>
  <si>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</si>
  <si>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</si>
  <si>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</si>
  <si>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</si>
  <si>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</si>
  <si>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</si>
  <si>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</si>
  <si>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</si>
  <si>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</si>
  <si>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</si>
  <si>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</si>
  <si>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</si>
  <si>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</si>
  <si>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</si>
  <si>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</si>
  <si>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</si>
  <si>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</si>
  <si>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</si>
  <si>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</si>
  <si>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</si>
  <si>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</si>
  <si>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</si>
  <si>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</si>
  <si>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</si>
  <si>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</si>
  <si>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</si>
  <si>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</si>
  <si>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</si>
  <si>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</si>
  <si>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</si>
  <si>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</si>
  <si>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</si>
  <si>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</si>
  <si>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</si>
  <si>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</si>
  <si>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</si>
  <si>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</si>
  <si>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</si>
  <si>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</si>
  <si>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</si>
  <si>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</si>
  <si>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</si>
  <si>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</si>
  <si>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</si>
  <si>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</si>
  <si>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</si>
  <si>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</si>
  <si>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</si>
  <si>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</si>
  <si>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</si>
  <si>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</si>
  <si>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</si>
  <si>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</si>
  <si>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</si>
  <si>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</si>
  <si>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</si>
  <si>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</si>
  <si>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</si>
  <si>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</si>
  <si>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</si>
  <si>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</si>
  <si>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</si>
  <si>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</si>
  <si>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</si>
  <si>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</si>
  <si>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</si>
  <si>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</si>
  <si>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</si>
  <si>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</si>
  <si>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</si>
  <si>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</si>
  <si>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</si>
  <si>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</si>
  <si>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</si>
  <si>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</si>
  <si>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</si>
  <si>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</si>
  <si>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</si>
  <si>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</si>
  <si>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</si>
  <si>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</si>
  <si>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</si>
  <si>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</si>
  <si>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</si>
  <si>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</si>
  <si>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</si>
  <si>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</si>
  <si>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</si>
  <si>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</si>
  <si>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</si>
  <si>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</si>
  <si>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</si>
  <si>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</si>
  <si>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</si>
  <si>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</si>
  <si>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</si>
  <si>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</si>
  <si>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</si>
  <si>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</si>
  <si>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</si>
  <si>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</si>
  <si>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</si>
  <si>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</si>
  <si>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</si>
  <si>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</si>
  <si>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</si>
  <si>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</si>
  <si>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</si>
  <si>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</si>
  <si>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</si>
  <si>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</si>
  <si>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</si>
  <si>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</si>
  <si>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</si>
  <si>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</si>
  <si>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</si>
  <si>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</si>
  <si>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</si>
  <si>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</si>
  <si>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</si>
  <si>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</si>
  <si>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</si>
  <si>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</si>
  <si>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</si>
  <si>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</si>
  <si>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</si>
  <si>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</si>
  <si>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</si>
  <si>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</si>
  <si>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</si>
  <si>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</si>
  <si>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</si>
  <si>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</si>
  <si>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</si>
  <si>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</si>
  <si>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</si>
  <si>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</si>
  <si>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</si>
  <si>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</si>
  <si>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</si>
  <si>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</si>
  <si>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</si>
  <si>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</si>
  <si>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</si>
  <si>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</si>
  <si>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</si>
  <si>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</si>
  <si>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</si>
  <si>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</si>
  <si>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</si>
  <si>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</si>
  <si>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</si>
  <si>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</si>
  <si>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</si>
  <si>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</si>
  <si>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</si>
  <si>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</si>
  <si>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</si>
  <si>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</si>
  <si>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</si>
  <si>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</si>
  <si>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</si>
  <si>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</si>
  <si>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</si>
  <si>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</si>
  <si>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</si>
  <si>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</si>
  <si>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</si>
  <si>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</si>
  <si>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</si>
  <si>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</si>
  <si>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</si>
  <si>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</si>
  <si>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</si>
  <si>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</si>
  <si>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</si>
  <si>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</si>
  <si>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</si>
  <si>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</si>
  <si>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</si>
  <si>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</si>
  <si>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</si>
  <si>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</si>
  <si>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</si>
  <si>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</si>
  <si>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</si>
  <si>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</si>
  <si>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</si>
  <si>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</si>
  <si>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</si>
  <si>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</si>
  <si>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</si>
  <si>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</si>
  <si>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</si>
  <si>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</si>
  <si>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</si>
  <si>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</si>
  <si>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</si>
  <si>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</si>
  <si>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</si>
  <si>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</si>
  <si>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</si>
  <si>
    <t>Dean Hintz</t>
  </si>
  <si>
    <t>dean.hintz@safe.com</t>
  </si>
  <si>
    <t>FME 2019.2</t>
  </si>
  <si>
    <t>Spatial ETL</t>
  </si>
  <si>
    <t>No special configuration is necessary to achieve ADE support other than to specify the path or paths to the ADE application schema within the ‘Additional ADE schema files’ reader or writer setting. ADE’s are fully supported on both reader and writing.</t>
  </si>
  <si>
    <t xml:space="preserve">We have provided comprehensive CityGML support for more than a decade, so offer perhaps some of the most extensive support in the industry. We also provide citygml importers and exporters to many software vendors such as AutoDesk, ESRI and others. </t>
  </si>
  <si>
    <t>Yes. Not sure what is meant by ‘native format’. CityGML is OGC GML with the CityGML standard group of application schemas. We support CityGML v0.4, 1.0, 2.0 and have done extensive testing with the draft CityGML v3.0 schemas, although in the latter case we used our generic GML reader / writer which is more flexible since v3.0 is still in development.</t>
  </si>
  <si>
    <t>Filip test</t>
  </si>
  <si>
    <t>stelios others??</t>
  </si>
  <si>
    <t>Azul</t>
  </si>
  <si>
    <t>jpd7fwa8se6wwg54fh8kzjpd7fw4iv0p</t>
  </si>
  <si>
    <t>3ckrt8mr7f6679b06ji213ckrt8ngmtx</t>
  </si>
  <si>
    <t>uenwvv3ycyax4qvguenwvhm4yfqwwmhd</t>
  </si>
  <si>
    <t>vj317tki14q28s2qzsuv67vj31750ex0</t>
  </si>
  <si>
    <t>d383thvnwmjkl83d3pnd6uv27gtkf1pn</t>
  </si>
  <si>
    <t>zwfmjx738gvn51pwtoqzwfmjx9aa3ucu</t>
  </si>
  <si>
    <t>knnlp9c0gslhgsmtkzjgmzknnlp9cw3d</t>
  </si>
  <si>
    <t>w8hzg2q82ghaizzdpkqpw8hzg2qz25o8</t>
  </si>
  <si>
    <t>Jordi van Liempt</t>
  </si>
  <si>
    <t>j.n.h.vanliempt@student.tudelft.nl</t>
  </si>
  <si>
    <t>Infraworks</t>
  </si>
  <si>
    <t>CitySim Pro</t>
  </si>
  <si>
    <t>Blender</t>
  </si>
  <si>
    <t>Bentley Map Enterprise V8i</t>
  </si>
  <si>
    <t>QGIS+GMLAS</t>
  </si>
  <si>
    <t>QGIS + GMLAS</t>
  </si>
  <si>
    <t>CityEngine</t>
  </si>
  <si>
    <t>ArcGIS Pro</t>
  </si>
  <si>
    <t>Autodesk</t>
  </si>
  <si>
    <t>kaemco</t>
  </si>
  <si>
    <t>Bentley</t>
  </si>
  <si>
    <t>Esri</t>
  </si>
  <si>
    <t>2020</t>
  </si>
  <si>
    <t>2.81a</t>
  </si>
  <si>
    <t>SELECTseries 10</t>
  </si>
  <si>
    <t>GDAL 3.0.2/QGIS 3.4.8</t>
  </si>
  <si>
    <t>GDAL 3.0.2, QGIS 3.4.8</t>
  </si>
  <si>
    <t>2019.1</t>
  </si>
  <si>
    <t>2.0.0</t>
  </si>
  <si>
    <t>3D Analyser</t>
  </si>
  <si>
    <t>Infrastructure design</t>
  </si>
  <si>
    <t>3D creation suite</t>
  </si>
  <si>
    <t>3D modeling software</t>
  </si>
  <si>
    <t>Lenovo Thinkpad P1 Gen 2 (2019)</t>
  </si>
  <si>
    <t>Lenovo Thinkpad P1 Gen 2</t>
  </si>
  <si>
    <t>self-built desktop (2013)</t>
  </si>
  <si>
    <t>Windows 10 Home</t>
  </si>
  <si>
    <t>i7-9750H @ 2.60GHz</t>
  </si>
  <si>
    <t>Intel i5-4570 @ 3.20GHz</t>
  </si>
  <si>
    <t>Nvidia Quadro T1000</t>
  </si>
  <si>
    <t>AMD Radeon HD 7800 Series</t>
  </si>
  <si>
    <t>512</t>
  </si>
  <si>
    <t>120 GB</t>
  </si>
  <si>
    <t>220</t>
  </si>
  <si>
    <t>20 GB</t>
  </si>
  <si>
    <t>First of all, you have to use the Data Interoperability extension. Then, within the extension, you need to specify the path to an ADE schema (.xsd file), which you have to download yourself.</t>
  </si>
  <si>
    <t>I can't test it, but I imagine it would work if you provide the ADE schema. GMLAS works by loading schemas.</t>
  </si>
  <si>
    <t>First of all, you have to use the Data Interoperability extension for ArcGIS (so this is done outside of CityEngine!). You need a license for it, I downloaded it from software.tudelft.nl. Then, within the extension, you need to specify the path to an ADE schema (.xsd file), which you have to download yourself. In the end, you'll have a geodatabase that include an attribute table with ADE attributes, but this can't be opened in CityEngine.</t>
  </si>
  <si>
    <t>It needs to be converted to .imx using an FME importer</t>
  </si>
  <si>
    <t>It is converted to CityJSON using citygml-tools</t>
  </si>
  <si>
    <t>FME, VBA macros file or "CityGML XFM Application Template"</t>
  </si>
  <si>
    <t>You have to use the Data Interoperability extension for ArcGIS (so this is done outside of CityEngine!). You need a license for it, I downloaded it from software.tudelft.nl. Then, within the extension, you can create a toolbox and convert CityGML to a geodatabase. This can be opened in CityEngine.</t>
  </si>
  <si>
    <t>You need to use the ArcGIS Data Interoperability extension, which works with FME. Then you have to download FME models that convert CityGML to a geodatabase.
https://github.com/Esri/3d-cities-template/tree/master/Workflows/3DCityMaintenance/CityGML%20Tools</t>
  </si>
  <si>
    <t>With GDAL/GMLAS</t>
  </si>
  <si>
    <t>the software was not able to import the model, even without crushing</t>
  </si>
  <si>
    <t>No errors</t>
  </si>
  <si>
    <t>Seemingly, only LoD2 is loaded</t>
  </si>
  <si>
    <t>Only LoD2 is loaded</t>
  </si>
  <si>
    <t>Only LoD0 (footprints) and LoD2 are imported</t>
  </si>
  <si>
    <t>It can only load LoD2 and LoD3, so for Rotterdam, only LoD2 is loaded</t>
  </si>
  <si>
    <t>The LoDs are loaded into different layers. You can remove layers or make them invisible. You can see which objects belong to every layer.</t>
  </si>
  <si>
    <t>There are three layers:
Buildings - the building footprints (LoD0)
BuildingShell - full buildings in LoD2
BuildingShellPart - the separate parts of buildings in LoD2</t>
  </si>
  <si>
    <t>The model visualizes, but when I try to do anything, the whole computer freezes</t>
  </si>
  <si>
    <t>2019-12-20 13:32:25</t>
  </si>
  <si>
    <t>2019-12-20 13:08:19</t>
  </si>
  <si>
    <t>2019-12-16 08:19:54</t>
  </si>
  <si>
    <t>2019-11-26 20:34:27</t>
  </si>
  <si>
    <t>2019-11-26 18:48:35</t>
  </si>
  <si>
    <t>2019-11-26 18:29:34</t>
  </si>
  <si>
    <t>2019-11-25 09:18:44</t>
  </si>
  <si>
    <t>2019-11-24 15:25:34</t>
  </si>
  <si>
    <t>2019-12-20 13:41:47</t>
  </si>
  <si>
    <t>2019-12-20 13:14:01</t>
  </si>
  <si>
    <t>2019-12-20 09:32:38</t>
  </si>
  <si>
    <t>2019-11-26 20:36:44</t>
  </si>
  <si>
    <t>2019-11-26 18:54:30</t>
  </si>
  <si>
    <t>2019-11-26 18:46:58</t>
  </si>
  <si>
    <t>2019-11-25 10:38:59</t>
  </si>
  <si>
    <t>2019-11-24 19:19:09</t>
  </si>
  <si>
    <t>241b13f670</t>
  </si>
  <si>
    <t>qvps3ih7is854zphliqvps3iht1hm0vg</t>
  </si>
  <si>
    <t>iktcuqv9ri8gysoiktcu87omsd6a4dyb</t>
  </si>
  <si>
    <t>nl00r2gwz6mtn3gcqylp1nl00r2xs9xy</t>
  </si>
  <si>
    <t>x6pu392snlgkarm1cnx6pu3mkau8o073</t>
  </si>
  <si>
    <t>j4r80s5f3tqrj4r8u4swnf49z3cc0ayi</t>
  </si>
  <si>
    <t>ncl5mdxqjkdw75mngncl5mkkzfzlhtc6</t>
  </si>
  <si>
    <t>xr8zpwkqnt8hae35xr8z9zd4y1rk2zdz</t>
  </si>
  <si>
    <t>idgi31kguzcdbuidgioo94dlqygytliu</t>
  </si>
  <si>
    <t>The software does not have the necessary tools to check this information</t>
  </si>
  <si>
    <t>The origin starts at (0, 0), in the bottom left of the dataset</t>
  </si>
  <si>
    <t>Local right-handed system with metres as unit of measurement</t>
  </si>
  <si>
    <t>However, the features are located somewhere in France. I don't know if this is correct.</t>
  </si>
  <si>
    <t>can't check building heights</t>
  </si>
  <si>
    <t>This is demonstrated by buildings floating in the air. The floors of buildings are not move to height 0.</t>
  </si>
  <si>
    <t>But when importing the data, the heights were negative, and as the features show up in France they would be under the ground. I therefore had to set the layers to be placed above the ground based on their height values, rather than being placed at their absolute height values.</t>
  </si>
  <si>
    <t>There is no north arrow, but by inspecting the coordinates (and grid lines), you can check that it's oriented correctly.</t>
  </si>
  <si>
    <t>You need to set the CRS of the scene first. Then you can import the model which will use the scene CRS.</t>
  </si>
  <si>
    <t>Can't see any info or attributes</t>
  </si>
  <si>
    <t>Yes, but only as far as I could check. The importer only works with LOD1/LOD2 data, so Windows, Doors and BuildingInstallations seem to be ignored.</t>
  </si>
  <si>
    <t>Parts are linked to their parents through an attribute field containing an ID.</t>
  </si>
  <si>
    <t>The hierarchy is retained. There are different layers for full Buildings and for BuildingShellParts. However, the BuildingShellParts refer to their parent Building with an attribute.</t>
  </si>
  <si>
    <t>Only LoD2 can be checked. The yearOfConstruction attribute that is shown can't be found.</t>
  </si>
  <si>
    <t>Element 3:
roofTye (or roofForm in the software) has the value Other rather than the correct Flat. yearOfConstruction and function are not there.
Element 4:
Same as element 3.</t>
  </si>
  <si>
    <t>The relationships can't be seen.</t>
  </si>
  <si>
    <t>Yes, by means of attributes that refer to others</t>
  </si>
  <si>
    <t>[j.n.h.vanliempt@student.tudelft.nl](mailto:j.n.h.vanliempt@student.tudelft.nl</t>
  </si>
  <si>
    <t>2019-12-20 13:41:57</t>
  </si>
  <si>
    <t>2019-12-20 13:14:54</t>
  </si>
  <si>
    <t>2019-12-20 09:33:53</t>
  </si>
  <si>
    <t>2019-11-26 20:36:50</t>
  </si>
  <si>
    <t>2019-11-26 18:54:37</t>
  </si>
  <si>
    <t>2019-11-26 18:47:05</t>
  </si>
  <si>
    <t>2019-11-25 10:39:14</t>
  </si>
  <si>
    <t>2019-11-24 19:44:41</t>
  </si>
  <si>
    <t>2019-12-20 13:44:15</t>
  </si>
  <si>
    <t>2019-12-20 13:15:58</t>
  </si>
  <si>
    <t>2019-12-20 09:48:34</t>
  </si>
  <si>
    <t>2019-11-26 20:36:53</t>
  </si>
  <si>
    <t>2019-11-26 18:54:41</t>
  </si>
  <si>
    <t>2019-11-26 18:47:08</t>
  </si>
  <si>
    <t>2019-11-25 11:49:56</t>
  </si>
  <si>
    <t>2019-11-24 20:32:37</t>
  </si>
  <si>
    <t>5lo2ayzi7z933cr8uwpop5lo2ayzdrgb</t>
  </si>
  <si>
    <t>fhkl3pqhy6wrmyfhu5iyugjtt16qeprf</t>
  </si>
  <si>
    <t>xsns8kvgr4y8avhvmzqxsnsk6ctk5nmr</t>
  </si>
  <si>
    <t>ahj7eggt1s0cvahjomqsbostvs8jwmsu</t>
  </si>
  <si>
    <t>ksmhfd7kpdc7y26w6ofksmhfd7ich5xp</t>
  </si>
  <si>
    <t>zlarun68m4wnvkz43o6zlarunr9xy1jb</t>
  </si>
  <si>
    <t>dp13mcjjg8xyfpqrw0jdp13m0hc4w65g</t>
  </si>
  <si>
    <t>hzjuylc39fahlpu7owcu3shzjuylc3fc</t>
  </si>
  <si>
    <t>Normals did not change</t>
  </si>
  <si>
    <t>They didn't change</t>
  </si>
  <si>
    <t>The normals seem unchanged, visually. You can see this on the screenshot.</t>
  </si>
  <si>
    <t>You can edit some energy-related attributes of parts of the building (u-value, glazing ratio)</t>
  </si>
  <si>
    <t>You can edit attributes and geometry (move, rotate, scale, edit vertices).</t>
  </si>
  <si>
    <t>You can edit the attributes of all features. You can move, scale and rotate geometries.  Georeferencing can't be edited (only for the whole scene, but this does not affect the data).</t>
  </si>
  <si>
    <t>Any query (spatial and on attributes), but you have to write it in Python (https://blender.stackexchange.com/questions/122878/selecting-objects-with-the-same-property-values-without-python)</t>
  </si>
  <si>
    <t>You can query only based on same layer/group/type of an already selected object</t>
  </si>
  <si>
    <t>Yes, analysis about the validity and features of the model are possible (geometry, semantics, validity...) (type 1)</t>
  </si>
  <si>
    <t>You can clean the geometries. It is also possible to create (visual) shadows, but I don't think that counts as actual shadow analysis.</t>
  </si>
  <si>
    <t>Type 1: you can clean shapes up (merge vertices, remove coplanar edges, remove double faces etc.). Takes a few seconds.
Type 2: viewshed, view dome, and view corridor analysis. Takes about ten seconds.</t>
  </si>
  <si>
    <t>Nothing works at least - no buttons to click. Can only export a .rad (radiance) file, not sure if an analysis is performed for this.</t>
  </si>
  <si>
    <t>The software cannot export to CityGML, therefore skip the phase 2</t>
  </si>
  <si>
    <t>The output file is basically empty</t>
  </si>
  <si>
    <t>The export button is greyed out</t>
  </si>
  <si>
    <t>Export is the same as for ArcGIS Pro 2.0.0</t>
  </si>
  <si>
    <t>2019-12-20 13:44:29</t>
  </si>
  <si>
    <t>2019-12-20 13:16:09</t>
  </si>
  <si>
    <t>2019-12-20 09:48:44</t>
  </si>
  <si>
    <t>2019-11-26 20:36:59</t>
  </si>
  <si>
    <t>2019-11-26 18:54:45</t>
  </si>
  <si>
    <t>2019-11-26 18:47:15</t>
  </si>
  <si>
    <t>2019-11-25 18:31:41</t>
  </si>
  <si>
    <t>2019-11-24 20:32:47</t>
  </si>
  <si>
    <t>2019-12-20 14:12:30</t>
  </si>
  <si>
    <t>2019-12-20 13:21:09</t>
  </si>
  <si>
    <t>2019-12-20 12:16:42</t>
  </si>
  <si>
    <t>2019-11-26 20:37:02</t>
  </si>
  <si>
    <t>2019-11-26 18:54:49</t>
  </si>
  <si>
    <t>2019-11-26 18:47:18</t>
  </si>
  <si>
    <t>2019-11-25 19:08:38</t>
  </si>
  <si>
    <t>2019-11-24 20:32:53</t>
  </si>
  <si>
    <t>w4r3ny25rtptgqwew4r36o1xxq3glb2e</t>
  </si>
  <si>
    <t>vue93tmftlp0ilnaq8a2tk5vue93tong</t>
  </si>
  <si>
    <t>k8rtmrdpswn9d1sxk0k8rtmr6s8t6kfq</t>
  </si>
  <si>
    <t>wimuv23qg8pgwimuwg71i0eu9qlaqxgo</t>
  </si>
  <si>
    <t>opf0z4cb09xoedgoxneys2wdld6xuadg</t>
  </si>
  <si>
    <t>9y0basqbbq7gcqzdqnxwj9y0g1sgq5lq</t>
  </si>
  <si>
    <t>a6a731kn2mrczj1xitk3a6a731k0dm1y</t>
  </si>
  <si>
    <t>3r0564bjj6user0h9gtj03r05ks101jw</t>
  </si>
  <si>
    <t>Conversion to CityJSON with citygml-tools</t>
  </si>
  <si>
    <t>Only storeysAboveGround is kept</t>
  </si>
  <si>
    <t>2019-12-20 14:12:44</t>
  </si>
  <si>
    <t>2019-12-20 13:21:16</t>
  </si>
  <si>
    <t>2019-12-20 12:16:49</t>
  </si>
  <si>
    <t>2019-11-26 20:37:07</t>
  </si>
  <si>
    <t>2019-11-26 18:54:53</t>
  </si>
  <si>
    <t>2019-11-26 18:47:30</t>
  </si>
  <si>
    <t>2019-11-25 19:09:13</t>
  </si>
  <si>
    <t>2019-11-24 20:33:01</t>
  </si>
  <si>
    <t>2019-12-20 14:18:01</t>
  </si>
  <si>
    <t>2019-12-20 13:22:01</t>
  </si>
  <si>
    <t>2019-12-20 12:20:31</t>
  </si>
  <si>
    <t>2019-11-26 20:37:12</t>
  </si>
  <si>
    <t>2019-11-26 18:55:00</t>
  </si>
  <si>
    <t>2019-11-26 18:48:03</t>
  </si>
  <si>
    <t>2019-11-25 19:14:39</t>
  </si>
  <si>
    <t>2019-11-24 20:37:53</t>
  </si>
  <si>
    <t>n3ul6vdhtvutwcynfrg39rjg3qdd4y9j</t>
  </si>
  <si>
    <t>8jghhq96ov6ta1onowg8jghhqkhvtz5y</t>
  </si>
  <si>
    <t>9zxnvib6ayd6zjvpgdgw5p9zxnvi04j3</t>
  </si>
  <si>
    <t>wvim80m2gxnuzzmc0swvim80mqqsrnuy</t>
  </si>
  <si>
    <t>ehfxv7rt61zy1z2rk5t6iehfxv7rsom6</t>
  </si>
  <si>
    <t>lzber7beymlxd0r3wezhlzber7ivc7az</t>
  </si>
  <si>
    <t>u751kh514u89jv6zp0uu751ks9lv80ys</t>
  </si>
  <si>
    <t>Normals didn't change</t>
  </si>
  <si>
    <t>Normals are unchanged</t>
  </si>
  <si>
    <t>The normals seem fine when looking at the visualization</t>
  </si>
  <si>
    <t>Visually, the normals look good</t>
  </si>
  <si>
    <t>You can edit the attributes, geometry and georeferencing of project (or coordinate system of a layer) however you want.</t>
  </si>
  <si>
    <t>Select by attributes or select by location</t>
  </si>
  <si>
    <t>Basically any kind of GIS analysis. I did a 3 metre (2D) buffer around all buildings and it works reliably (I've measure the buffers).  Others didn't work well (such as spatial join and intersect). It seems like you need the ArcGIS 3D Analyst extension for this.</t>
  </si>
  <si>
    <t>Not possible</t>
  </si>
  <si>
    <t>can't export</t>
  </si>
  <si>
    <t>Exported file is basically empty</t>
  </si>
  <si>
    <t>2019-12-20 14:18:23</t>
  </si>
  <si>
    <t>2019-12-20 13:22:09</t>
  </si>
  <si>
    <t>2019-12-20 12:20:39</t>
  </si>
  <si>
    <t>2019-11-26 20:37:18</t>
  </si>
  <si>
    <t>2019-11-26 18:55:05</t>
  </si>
  <si>
    <t>2019-11-25 19:14:46</t>
  </si>
  <si>
    <t>2019-11-24 20:38:01</t>
  </si>
  <si>
    <t>2019-12-20 14:19:46</t>
  </si>
  <si>
    <t>2019-12-20 13:22:47</t>
  </si>
  <si>
    <t>2019-12-20 12:24:02</t>
  </si>
  <si>
    <t>2019-11-26 20:37:20</t>
  </si>
  <si>
    <t>2019-11-26 18:55:12</t>
  </si>
  <si>
    <t>2019-11-25 19:16:25</t>
  </si>
  <si>
    <t>2019-11-24 21:13:30</t>
  </si>
  <si>
    <t>8h26v63y98fp6q4v5j8h26heaylo1487</t>
  </si>
  <si>
    <t>htr1ap6r2654uq8fadhlw5htr1ap8y55</t>
  </si>
  <si>
    <t>xsll5cg3n2ciliexslrfdbsbvs3p3qrp</t>
  </si>
  <si>
    <t>6s5il5te3hy38k7mavjebj6s5il5tvgq</t>
  </si>
  <si>
    <t>hapyh8cfr8nc7b58l4uy5phapyh8au4y</t>
  </si>
  <si>
    <t>3doi8t8r8bezryix31pu3doi8t8dpich</t>
  </si>
  <si>
    <t>m1y47ebf3mmb8a6om1y47em0bpqpsblw</t>
  </si>
  <si>
    <t>2019-12-20 14:19:52</t>
  </si>
  <si>
    <t>2019-12-20 13:22:58</t>
  </si>
  <si>
    <t>2019-12-20 12:24:10</t>
  </si>
  <si>
    <t>2019-11-26 20:37:50</t>
  </si>
  <si>
    <t>2019-11-26 18:55:18</t>
  </si>
  <si>
    <t>2019-11-25 19:16:32</t>
  </si>
  <si>
    <t>2019-11-24 21:36:52</t>
  </si>
  <si>
    <t>2019-12-20 14:20:36</t>
  </si>
  <si>
    <t>2019-12-20 13:23:21</t>
  </si>
  <si>
    <t>2019-12-20 13:06:16</t>
  </si>
  <si>
    <t>2019-11-26 20:37:58</t>
  </si>
  <si>
    <t>2019-11-26 18:55:27</t>
  </si>
  <si>
    <t>2019-11-25 19:16:40</t>
  </si>
  <si>
    <t>2019-11-24 21:37:02</t>
  </si>
  <si>
    <t>bm7sracc9f1tsr3xbm7f67n40ze88yaa</t>
  </si>
  <si>
    <t>yn3nixv2ooctbbiv1yn3jdautlmufybp</t>
  </si>
  <si>
    <t>mmjc3w4mo2xbcao1rb8kmmjcs2qqpnsn</t>
  </si>
  <si>
    <t>7dvtgyf7hkbxcsnuce7dvtgjut5hizai</t>
  </si>
  <si>
    <t>2t9xgvuxsq1pu2t9xwxq9a8cr7oo5miy</t>
  </si>
  <si>
    <t>u82f3podkhxyuwu82fd43d0ys1okbcha</t>
  </si>
  <si>
    <t>The software couldn't do much. I couldn't see any attributes for example, besides something built into the software related to energy (U-value for example), but this didn't come from the original files.</t>
  </si>
  <si>
    <t>I have tried following the steps that are described here: https://3d.bk.tudelft.nl/svitalis/citygml/gdal/2017/07/25/messing-around-with-citygml-on-gdal-2.2.html
There, an older GDAL version was used. For the version that I used, less steps were necessary. You could parse a CityGML file into a PostGIS database, or take a layer and convert it to GeoJSON. The first one does not work because it gives the error "Geometry to be inserted is of type 3D Multi Polygon, whereas the layer geometry type is Multi Surface".  
Seemingly, it does not work with 3D geometries, and this is also what was not attempted in the link. However, it should also be possible to take a layer with footprints and convert that to GeoJSON. The groundsurface layer however could not be retrieved from the CityGML files. When attempting it with the Building layer, the geometries of the objects would all become "Null", which is probably the result of GeoJSON only being able to store 2D geometries.</t>
  </si>
  <si>
    <t>2019-12-20 14:20:41</t>
  </si>
  <si>
    <t>2019-12-20 13:23:28</t>
  </si>
  <si>
    <t>2019-12-20 13:06:24</t>
  </si>
  <si>
    <t>2019-11-26 18:55:33</t>
  </si>
  <si>
    <t>2019-11-25 19:16:46</t>
  </si>
  <si>
    <t>2019-11-24 21:37:07</t>
  </si>
  <si>
    <t>2019-12-20 14:24:02</t>
  </si>
  <si>
    <t>2019-12-20 13:24:31</t>
  </si>
  <si>
    <t>2019-12-20 13:07:29</t>
  </si>
  <si>
    <t>2019-11-26 19:04:53</t>
  </si>
  <si>
    <t>2019-11-25 19:27:57</t>
  </si>
  <si>
    <t>2019-11-24 22:51:55</t>
  </si>
  <si>
    <t># Rotterdam</t>
  </si>
  <si>
    <t xml:space="preserve">iple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</si>
</sst>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
      <sz val="14"/>
      <color rgb="FF3C4257"/>
      <name val="Helvetica Neue"/>
      <family val="2"/>
    </font>
    <font>
      <sz val="11"/>
      <color theme="1"/>
      <name val="Calibri"/>
      <family val="2"/>
      <scheme val="minor"/>
    </font>
    <font>
      <b/>
      <sz val="11"/>
      <color theme="1"/>
      <name val="Calibri"/>
      <family val="2"/>
      <scheme val="minor"/>
    </font>
    <font>
      <b/>
      <sz val="10"/>
      <color theme="1"/>
      <name val="Arial"/>
      <family val="2"/>
    </font>
    <font>
      <sz val="12"/>
      <color theme="9" tint="-0.249977111117893"/>
      <name val="Calibri"/>
      <family val="2"/>
      <scheme val="minor"/>
    </font>
    <font>
      <sz val="11"/>
      <color theme="9" tint="-0.249977111117893"/>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
      <patternFill patternType="solid">
        <fgColor theme="8" tint="0.39997558519241921"/>
        <bgColor indexed="64"/>
      </patternFill>
    </fill>
    <fill>
      <patternFill patternType="solid">
        <fgColor rgb="FFFFFF00"/>
        <bgColor indexed="64"/>
      </patternFill>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theme="7"/>
      </left>
      <right style="medium">
        <color theme="7"/>
      </right>
      <top style="medium">
        <color theme="7"/>
      </top>
      <bottom style="medium">
        <color theme="7"/>
      </bottom>
      <diagonal/>
    </border>
    <border>
      <left/>
      <right/>
      <top style="thin">
        <color indexed="64"/>
      </top>
      <bottom style="thin">
        <color indexed="64"/>
      </bottom>
      <diagonal/>
    </border>
    <border>
      <left style="medium">
        <color rgb="FFFFFF00"/>
      </left>
      <right style="medium">
        <color rgb="FFFFFF00"/>
      </right>
      <top style="medium">
        <color rgb="FFFFFF00"/>
      </top>
      <bottom style="medium">
        <color rgb="FFFFFF00"/>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2">
    <xf numFmtId="0" fontId="0" fillId="0" borderId="0" xfId="0"/>
    <xf numFmtId="0" fontId="1" fillId="0" borderId="1" xfId="0" applyFont="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0" fontId="1" fillId="0" borderId="1" xfId="0" applyFont="1" applyBorder="1"/>
    <xf numFmtId="49" fontId="1" fillId="3" borderId="1" xfId="0" applyNumberFormat="1" applyFont="1" applyFill="1" applyBorder="1"/>
    <xf numFmtId="49" fontId="1" fillId="4" borderId="1" xfId="0" applyNumberFormat="1" applyFont="1" applyFill="1" applyBorder="1"/>
    <xf numFmtId="0" fontId="0" fillId="3" borderId="1" xfId="0" applyFill="1" applyBorder="1"/>
    <xf numFmtId="0" fontId="0" fillId="4" borderId="1" xfId="0" applyFill="1" applyBorder="1"/>
    <xf numFmtId="0" fontId="0" fillId="0" borderId="1" xfId="0" applyBorder="1" applyAlignment="1">
      <alignment wrapText="1"/>
    </xf>
    <xf numFmtId="0" fontId="1" fillId="2" borderId="1" xfId="0" applyFont="1" applyFill="1" applyBorder="1" applyAlignment="1">
      <alignment wrapText="1"/>
    </xf>
    <xf numFmtId="0" fontId="0" fillId="2"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6" fillId="0" borderId="1" xfId="0" applyFont="1" applyBorder="1"/>
    <xf numFmtId="49" fontId="10" fillId="3" borderId="1" xfId="0" applyNumberFormat="1" applyFont="1" applyFill="1" applyBorder="1"/>
    <xf numFmtId="49" fontId="10" fillId="4" borderId="1" xfId="0" applyNumberFormat="1" applyFont="1" applyFill="1" applyBorder="1"/>
    <xf numFmtId="49" fontId="0" fillId="0" borderId="2" xfId="0" applyNumberFormat="1" applyBorder="1"/>
    <xf numFmtId="49" fontId="1" fillId="0" borderId="2" xfId="0" applyNumberFormat="1" applyFont="1" applyBorder="1"/>
    <xf numFmtId="0" fontId="0" fillId="0" borderId="2" xfId="0" applyBorder="1"/>
    <xf numFmtId="49" fontId="10" fillId="0" borderId="2" xfId="0" applyNumberFormat="1" applyFont="1" applyBorder="1"/>
    <xf numFmtId="49" fontId="0" fillId="2" borderId="2" xfId="0" applyNumberFormat="1" applyFill="1" applyBorder="1"/>
    <xf numFmtId="0" fontId="0" fillId="2" borderId="2" xfId="0" applyFill="1" applyBorder="1"/>
    <xf numFmtId="49" fontId="1" fillId="2" borderId="2" xfId="0" applyNumberFormat="1" applyFont="1" applyFill="1" applyBorder="1"/>
    <xf numFmtId="49" fontId="0" fillId="3" borderId="3" xfId="0" applyNumberFormat="1" applyFill="1" applyBorder="1"/>
    <xf numFmtId="49" fontId="1" fillId="3" borderId="3" xfId="0" applyNumberFormat="1" applyFont="1" applyFill="1" applyBorder="1"/>
    <xf numFmtId="0" fontId="0" fillId="3" borderId="3" xfId="0" applyFill="1" applyBorder="1"/>
    <xf numFmtId="49" fontId="10" fillId="3" borderId="3" xfId="0" applyNumberFormat="1" applyFont="1" applyFill="1" applyBorder="1"/>
    <xf numFmtId="0" fontId="1" fillId="3" borderId="3" xfId="0" applyFont="1" applyFill="1" applyBorder="1"/>
    <xf numFmtId="49" fontId="0" fillId="4" borderId="4" xfId="0" applyNumberFormat="1" applyFill="1" applyBorder="1"/>
    <xf numFmtId="49" fontId="0" fillId="4" borderId="5" xfId="0" applyNumberFormat="1" applyFill="1" applyBorder="1"/>
    <xf numFmtId="49" fontId="0" fillId="4" borderId="6" xfId="0" applyNumberFormat="1" applyFill="1" applyBorder="1"/>
    <xf numFmtId="49" fontId="0" fillId="4" borderId="7" xfId="0" applyNumberFormat="1" applyFill="1" applyBorder="1"/>
    <xf numFmtId="49" fontId="0" fillId="4" borderId="8" xfId="0" applyNumberFormat="1" applyFill="1" applyBorder="1"/>
    <xf numFmtId="49" fontId="1" fillId="4" borderId="7" xfId="0" applyNumberFormat="1" applyFont="1" applyFill="1" applyBorder="1"/>
    <xf numFmtId="49" fontId="1" fillId="4" borderId="8" xfId="0" applyNumberFormat="1" applyFont="1" applyFill="1" applyBorder="1"/>
    <xf numFmtId="0" fontId="0" fillId="4" borderId="7" xfId="0" applyFill="1" applyBorder="1"/>
    <xf numFmtId="0" fontId="0" fillId="4" borderId="8" xfId="0" applyFill="1" applyBorder="1"/>
    <xf numFmtId="49" fontId="0" fillId="3" borderId="2" xfId="0" applyNumberFormat="1" applyFill="1" applyBorder="1"/>
    <xf numFmtId="49" fontId="1" fillId="3" borderId="2" xfId="0" applyNumberFormat="1" applyFont="1" applyFill="1" applyBorder="1"/>
    <xf numFmtId="0" fontId="0" fillId="3" borderId="2" xfId="0" applyFill="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8" xfId="0" applyNumberFormat="1" applyBorder="1"/>
    <xf numFmtId="49" fontId="1" fillId="0" borderId="8" xfId="0" applyNumberFormat="1" applyFont="1" applyBorder="1"/>
    <xf numFmtId="0" fontId="0" fillId="0" borderId="7" xfId="0" applyBorder="1"/>
    <xf numFmtId="0" fontId="0" fillId="0" borderId="8" xfId="0" applyBorder="1"/>
    <xf numFmtId="0" fontId="0" fillId="2" borderId="7" xfId="0" applyFill="1" applyBorder="1"/>
    <xf numFmtId="49" fontId="0" fillId="2" borderId="8" xfId="0" applyNumberFormat="1" applyFill="1" applyBorder="1"/>
    <xf numFmtId="0" fontId="0" fillId="2" borderId="8" xfId="0" applyFill="1" applyBorder="1"/>
    <xf numFmtId="0" fontId="1" fillId="2" borderId="7" xfId="0" applyFont="1" applyFill="1" applyBorder="1"/>
    <xf numFmtId="49" fontId="1" fillId="2" borderId="8" xfId="0" applyNumberFormat="1" applyFont="1" applyFill="1" applyBorder="1"/>
    <xf numFmtId="0" fontId="1" fillId="0" borderId="7" xfId="0" applyFont="1" applyBorder="1"/>
    <xf numFmtId="49" fontId="10" fillId="3" borderId="2" xfId="0" applyNumberFormat="1" applyFont="1" applyFill="1" applyBorder="1"/>
    <xf numFmtId="49" fontId="0" fillId="0" borderId="3" xfId="0" applyNumberFormat="1" applyBorder="1"/>
    <xf numFmtId="0" fontId="0" fillId="0" borderId="3" xfId="0" applyBorder="1"/>
    <xf numFmtId="49" fontId="10" fillId="0" borderId="3" xfId="0" applyNumberFormat="1" applyFont="1" applyBorder="1"/>
    <xf numFmtId="0" fontId="0" fillId="2" borderId="3" xfId="0" applyFill="1" applyBorder="1"/>
    <xf numFmtId="0" fontId="1" fillId="2" borderId="3" xfId="0" applyFont="1" applyFill="1" applyBorder="1"/>
    <xf numFmtId="0" fontId="1" fillId="0" borderId="3" xfId="0" applyFont="1" applyBorder="1"/>
    <xf numFmtId="0" fontId="0" fillId="4" borderId="6" xfId="0" applyFill="1" applyBorder="1"/>
    <xf numFmtId="0" fontId="7" fillId="4" borderId="8" xfId="0" applyFont="1" applyFill="1" applyBorder="1"/>
    <xf numFmtId="0" fontId="4" fillId="4" borderId="8" xfId="1" applyFill="1" applyBorder="1"/>
    <xf numFmtId="49" fontId="10" fillId="4" borderId="7" xfId="0" applyNumberFormat="1" applyFont="1" applyFill="1" applyBorder="1"/>
    <xf numFmtId="0" fontId="11" fillId="4" borderId="8" xfId="0" applyFont="1" applyFill="1" applyBorder="1"/>
    <xf numFmtId="0" fontId="1" fillId="4" borderId="8" xfId="0" applyFont="1" applyFill="1" applyBorder="1"/>
    <xf numFmtId="0" fontId="2" fillId="0" borderId="3" xfId="0" applyFont="1" applyBorder="1"/>
    <xf numFmtId="0" fontId="3" fillId="0" borderId="3" xfId="0" applyFont="1" applyBorder="1"/>
    <xf numFmtId="0" fontId="0" fillId="0" borderId="3" xfId="0" applyBorder="1" applyAlignment="1">
      <alignment wrapText="1"/>
    </xf>
    <xf numFmtId="0" fontId="4" fillId="0" borderId="3" xfId="1" applyBorder="1"/>
    <xf numFmtId="0" fontId="4" fillId="2" borderId="3" xfId="1" applyFill="1" applyBorder="1"/>
    <xf numFmtId="49" fontId="0" fillId="2" borderId="3" xfId="0" applyNumberFormat="1" applyFill="1" applyBorder="1"/>
    <xf numFmtId="49" fontId="10" fillId="0" borderId="7" xfId="0" applyNumberFormat="1" applyFont="1" applyBorder="1"/>
    <xf numFmtId="0" fontId="2" fillId="0" borderId="2" xfId="0" applyFont="1" applyBorder="1"/>
    <xf numFmtId="0" fontId="3" fillId="0" borderId="2" xfId="0" applyFont="1" applyBorder="1"/>
    <xf numFmtId="0" fontId="4" fillId="2" borderId="2" xfId="1" applyFill="1" applyBorder="1"/>
    <xf numFmtId="0" fontId="1" fillId="2" borderId="2" xfId="0" applyFont="1" applyFill="1" applyBorder="1"/>
    <xf numFmtId="0" fontId="1" fillId="0" borderId="2" xfId="0" applyFont="1" applyBorder="1"/>
    <xf numFmtId="0" fontId="4" fillId="0" borderId="2" xfId="1" applyBorder="1"/>
    <xf numFmtId="49" fontId="0" fillId="0" borderId="9" xfId="0" applyNumberFormat="1" applyBorder="1"/>
    <xf numFmtId="49" fontId="0" fillId="0" borderId="10" xfId="0" applyNumberFormat="1" applyBorder="1"/>
    <xf numFmtId="49" fontId="1" fillId="0" borderId="10" xfId="0" applyNumberFormat="1" applyFont="1" applyBorder="1"/>
    <xf numFmtId="0" fontId="0" fillId="0" borderId="10" xfId="0" applyBorder="1"/>
    <xf numFmtId="49" fontId="10" fillId="0" borderId="10" xfId="0" applyNumberFormat="1" applyFont="1" applyBorder="1"/>
    <xf numFmtId="49" fontId="0" fillId="2" borderId="10" xfId="0" applyNumberFormat="1" applyFill="1" applyBorder="1"/>
    <xf numFmtId="0" fontId="0" fillId="2" borderId="10" xfId="0" applyFill="1" applyBorder="1"/>
    <xf numFmtId="49" fontId="1" fillId="2" borderId="10" xfId="0" applyNumberFormat="1" applyFont="1" applyFill="1" applyBorder="1"/>
    <xf numFmtId="49" fontId="0" fillId="6" borderId="7" xfId="0" applyNumberFormat="1" applyFill="1" applyBorder="1"/>
    <xf numFmtId="49" fontId="0" fillId="6" borderId="1" xfId="0" applyNumberFormat="1" applyFill="1" applyBorder="1"/>
    <xf numFmtId="49" fontId="0" fillId="7" borderId="8" xfId="0" applyNumberFormat="1" applyFill="1" applyBorder="1"/>
    <xf numFmtId="49" fontId="0" fillId="7" borderId="1" xfId="0" applyNumberFormat="1" applyFill="1" applyBorder="1"/>
    <xf numFmtId="49" fontId="0" fillId="8" borderId="1" xfId="0" applyNumberFormat="1" applyFill="1" applyBorder="1"/>
    <xf numFmtId="49" fontId="0" fillId="8" borderId="8" xfId="0" applyNumberFormat="1" applyFill="1" applyBorder="1"/>
    <xf numFmtId="49" fontId="0" fillId="7" borderId="7" xfId="0" applyNumberFormat="1" applyFill="1" applyBorder="1"/>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8" fillId="4" borderId="8"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0" fillId="6" borderId="8" xfId="0" applyFill="1" applyBorder="1"/>
    <xf numFmtId="0" fontId="2" fillId="6" borderId="3" xfId="0" applyFont="1" applyFill="1" applyBorder="1"/>
    <xf numFmtId="0" fontId="2" fillId="6" borderId="2" xfId="0" applyFont="1" applyFill="1" applyBorder="1"/>
    <xf numFmtId="49" fontId="0" fillId="6" borderId="10" xfId="0" applyNumberFormat="1" applyFill="1" applyBorder="1"/>
    <xf numFmtId="49" fontId="0" fillId="7" borderId="3" xfId="0" applyNumberFormat="1" applyFill="1" applyBorder="1"/>
    <xf numFmtId="49" fontId="0" fillId="7" borderId="2" xfId="0" applyNumberFormat="1" applyFill="1" applyBorder="1"/>
    <xf numFmtId="49" fontId="0" fillId="0" borderId="11" xfId="0" applyNumberFormat="1" applyBorder="1"/>
    <xf numFmtId="49" fontId="0" fillId="0" borderId="12" xfId="0" applyNumberFormat="1" applyBorder="1"/>
    <xf numFmtId="49" fontId="1" fillId="0" borderId="12" xfId="0" applyNumberFormat="1" applyFont="1" applyBorder="1" applyAlignment="1">
      <alignment horizontal="center" vertical="center" wrapText="1"/>
    </xf>
    <xf numFmtId="0" fontId="0" fillId="0" borderId="12" xfId="0" applyBorder="1"/>
    <xf numFmtId="0" fontId="0" fillId="2" borderId="12" xfId="0" applyFill="1" applyBorder="1"/>
    <xf numFmtId="0" fontId="1" fillId="2" borderId="12" xfId="0" applyFont="1" applyFill="1" applyBorder="1"/>
    <xf numFmtId="49" fontId="1" fillId="0" borderId="12" xfId="0" applyNumberFormat="1" applyFont="1" applyBorder="1"/>
    <xf numFmtId="0" fontId="1" fillId="0" borderId="12" xfId="0" applyFont="1" applyBorder="1"/>
    <xf numFmtId="49" fontId="0" fillId="0" borderId="13" xfId="0" applyNumberFormat="1" applyBorder="1"/>
    <xf numFmtId="49" fontId="0" fillId="0" borderId="14" xfId="0" applyNumberFormat="1" applyBorder="1"/>
    <xf numFmtId="49" fontId="1" fillId="0" borderId="14" xfId="0" applyNumberFormat="1" applyFont="1" applyBorder="1" applyAlignment="1">
      <alignment horizontal="center" vertical="center" wrapText="1"/>
    </xf>
    <xf numFmtId="49" fontId="0" fillId="6" borderId="14" xfId="0" applyNumberFormat="1" applyFill="1" applyBorder="1"/>
    <xf numFmtId="0" fontId="0" fillId="0" borderId="14" xfId="0" applyBorder="1"/>
    <xf numFmtId="49" fontId="10" fillId="0" borderId="14" xfId="0" applyNumberFormat="1" applyFont="1" applyBorder="1"/>
    <xf numFmtId="49" fontId="0" fillId="2" borderId="14" xfId="0" applyNumberFormat="1" applyFill="1" applyBorder="1"/>
    <xf numFmtId="0" fontId="0" fillId="2" borderId="14" xfId="0" applyFill="1" applyBorder="1"/>
    <xf numFmtId="49" fontId="1" fillId="2" borderId="14" xfId="0" applyNumberFormat="1" applyFont="1" applyFill="1" applyBorder="1"/>
    <xf numFmtId="49" fontId="1" fillId="0" borderId="14" xfId="0" applyNumberFormat="1" applyFont="1" applyBorder="1"/>
    <xf numFmtId="49" fontId="0" fillId="5" borderId="10" xfId="0" applyNumberFormat="1" applyFill="1" applyBorder="1"/>
    <xf numFmtId="49" fontId="0" fillId="0" borderId="2" xfId="0" applyNumberFormat="1" applyBorder="1" applyAlignment="1">
      <alignment wrapText="1"/>
    </xf>
    <xf numFmtId="49" fontId="0" fillId="4" borderId="7" xfId="0" applyNumberFormat="1" applyFill="1" applyBorder="1" applyAlignment="1">
      <alignment wrapText="1"/>
    </xf>
    <xf numFmtId="49" fontId="0" fillId="4" borderId="1" xfId="0" applyNumberFormat="1" applyFill="1" applyBorder="1" applyAlignment="1">
      <alignment wrapText="1"/>
    </xf>
    <xf numFmtId="0" fontId="0" fillId="4" borderId="1" xfId="0" applyFill="1" applyBorder="1" applyAlignment="1">
      <alignment wrapText="1"/>
    </xf>
    <xf numFmtId="49" fontId="0" fillId="4" borderId="8" xfId="0" applyNumberFormat="1" applyFill="1" applyBorder="1" applyAlignment="1">
      <alignment wrapText="1"/>
    </xf>
    <xf numFmtId="0" fontId="0" fillId="3" borderId="3" xfId="0" applyFill="1" applyBorder="1" applyAlignment="1">
      <alignment wrapText="1"/>
    </xf>
    <xf numFmtId="49" fontId="0" fillId="3" borderId="1" xfId="0" applyNumberFormat="1" applyFill="1" applyBorder="1" applyAlignment="1">
      <alignment wrapText="1"/>
    </xf>
    <xf numFmtId="49" fontId="0" fillId="3" borderId="2" xfId="0" applyNumberFormat="1" applyFill="1" applyBorder="1" applyAlignment="1">
      <alignment wrapText="1"/>
    </xf>
    <xf numFmtId="49" fontId="0" fillId="0" borderId="12" xfId="0" applyNumberFormat="1" applyBorder="1" applyAlignment="1">
      <alignment wrapText="1"/>
    </xf>
    <xf numFmtId="49" fontId="0" fillId="0" borderId="10" xfId="0" applyNumberFormat="1" applyBorder="1" applyAlignment="1">
      <alignment wrapText="1"/>
    </xf>
    <xf numFmtId="49" fontId="0" fillId="0" borderId="14" xfId="0" applyNumberFormat="1" applyBorder="1" applyAlignment="1">
      <alignment wrapText="1"/>
    </xf>
    <xf numFmtId="49" fontId="0" fillId="3" borderId="3" xfId="0" applyNumberFormat="1" applyFill="1" applyBorder="1" applyAlignment="1">
      <alignment wrapText="1"/>
    </xf>
    <xf numFmtId="0" fontId="0" fillId="3" borderId="1" xfId="0" applyFill="1" applyBorder="1" applyAlignment="1">
      <alignment wrapText="1"/>
    </xf>
    <xf numFmtId="0" fontId="0" fillId="4" borderId="8" xfId="0" applyFill="1" applyBorder="1" applyAlignment="1">
      <alignment wrapText="1"/>
    </xf>
    <xf numFmtId="0" fontId="0" fillId="0" borderId="7" xfId="0" applyBorder="1" applyAlignment="1">
      <alignment wrapText="1"/>
    </xf>
    <xf numFmtId="49" fontId="0" fillId="0" borderId="8" xfId="0" applyNumberFormat="1" applyBorder="1" applyAlignment="1">
      <alignment wrapText="1"/>
    </xf>
    <xf numFmtId="0" fontId="2" fillId="0" borderId="3" xfId="0" applyFont="1" applyBorder="1" applyAlignment="1">
      <alignment wrapText="1"/>
    </xf>
    <xf numFmtId="0" fontId="0" fillId="0" borderId="2" xfId="0" applyBorder="1" applyAlignment="1">
      <alignment wrapText="1"/>
    </xf>
    <xf numFmtId="49" fontId="0" fillId="0" borderId="7" xfId="0" applyNumberFormat="1" applyBorder="1" applyAlignment="1">
      <alignment wrapText="1"/>
    </xf>
    <xf numFmtId="0" fontId="1" fillId="0" borderId="15" xfId="0" applyFont="1" applyBorder="1" applyAlignment="1">
      <alignment wrapText="1"/>
    </xf>
    <xf numFmtId="49" fontId="0" fillId="0" borderId="16" xfId="0" applyNumberFormat="1" applyBorder="1"/>
    <xf numFmtId="49" fontId="0" fillId="4" borderId="17" xfId="0" applyNumberFormat="1" applyFill="1" applyBorder="1"/>
    <xf numFmtId="49" fontId="0" fillId="4" borderId="15" xfId="0" applyNumberFormat="1" applyFill="1" applyBorder="1"/>
    <xf numFmtId="49" fontId="0" fillId="4" borderId="18" xfId="0" applyNumberFormat="1" applyFill="1" applyBorder="1"/>
    <xf numFmtId="49" fontId="0" fillId="3" borderId="19" xfId="0" applyNumberFormat="1" applyFill="1" applyBorder="1"/>
    <xf numFmtId="49" fontId="0" fillId="3" borderId="15" xfId="0" applyNumberFormat="1" applyFill="1" applyBorder="1"/>
    <xf numFmtId="49" fontId="0" fillId="3" borderId="16" xfId="0" applyNumberFormat="1" applyFill="1" applyBorder="1"/>
    <xf numFmtId="49" fontId="0" fillId="0" borderId="20" xfId="0" applyNumberFormat="1" applyBorder="1"/>
    <xf numFmtId="49" fontId="0" fillId="0" borderId="21" xfId="0" applyNumberFormat="1" applyBorder="1"/>
    <xf numFmtId="49" fontId="0" fillId="0" borderId="22" xfId="0" applyNumberFormat="1" applyBorder="1"/>
    <xf numFmtId="0" fontId="0" fillId="4" borderId="18" xfId="0" applyFill="1" applyBorder="1"/>
    <xf numFmtId="49" fontId="0" fillId="0" borderId="17" xfId="0" applyNumberFormat="1" applyBorder="1"/>
    <xf numFmtId="49" fontId="0" fillId="0" borderId="18" xfId="0" applyNumberFormat="1" applyBorder="1"/>
    <xf numFmtId="0" fontId="2" fillId="0" borderId="19" xfId="0" applyFont="1" applyBorder="1"/>
    <xf numFmtId="0" fontId="2" fillId="0" borderId="16" xfId="0" applyFont="1" applyBorder="1"/>
    <xf numFmtId="0" fontId="0" fillId="0" borderId="19" xfId="0" applyBorder="1"/>
    <xf numFmtId="0" fontId="0" fillId="0" borderId="15" xfId="0" applyBorder="1"/>
    <xf numFmtId="0" fontId="1" fillId="0" borderId="23" xfId="0" applyFont="1" applyBorder="1" applyAlignment="1">
      <alignment wrapText="1"/>
    </xf>
    <xf numFmtId="49" fontId="0" fillId="0" borderId="24" xfId="0" applyNumberFormat="1" applyBorder="1"/>
    <xf numFmtId="49" fontId="0" fillId="4" borderId="25" xfId="0" applyNumberFormat="1" applyFill="1" applyBorder="1"/>
    <xf numFmtId="49" fontId="0" fillId="4" borderId="23" xfId="0" applyNumberFormat="1" applyFill="1" applyBorder="1"/>
    <xf numFmtId="49" fontId="0" fillId="4" borderId="26" xfId="0" applyNumberFormat="1" applyFill="1" applyBorder="1"/>
    <xf numFmtId="49" fontId="0" fillId="3" borderId="27" xfId="0" applyNumberFormat="1" applyFill="1" applyBorder="1"/>
    <xf numFmtId="49" fontId="0" fillId="3" borderId="23" xfId="0" applyNumberFormat="1" applyFill="1" applyBorder="1"/>
    <xf numFmtId="49" fontId="0" fillId="3" borderId="24" xfId="0" applyNumberFormat="1" applyFill="1" applyBorder="1"/>
    <xf numFmtId="49" fontId="0" fillId="0" borderId="28" xfId="0" applyNumberFormat="1" applyBorder="1"/>
    <xf numFmtId="49" fontId="0" fillId="0" borderId="29" xfId="0" applyNumberFormat="1" applyBorder="1"/>
    <xf numFmtId="49" fontId="0" fillId="0" borderId="30" xfId="0" applyNumberFormat="1" applyBorder="1"/>
    <xf numFmtId="0" fontId="7" fillId="4" borderId="26" xfId="0" applyFont="1" applyFill="1" applyBorder="1"/>
    <xf numFmtId="49" fontId="0" fillId="0" borderId="25" xfId="0" applyNumberFormat="1" applyBorder="1"/>
    <xf numFmtId="49" fontId="0" fillId="0" borderId="26" xfId="0" applyNumberFormat="1" applyBorder="1"/>
    <xf numFmtId="0" fontId="0" fillId="0" borderId="27" xfId="0" applyBorder="1" applyAlignment="1">
      <alignment wrapText="1"/>
    </xf>
    <xf numFmtId="0" fontId="0" fillId="0" borderId="24" xfId="0" applyBorder="1"/>
    <xf numFmtId="0" fontId="0" fillId="0" borderId="27" xfId="0" applyBorder="1"/>
    <xf numFmtId="0" fontId="0" fillId="0" borderId="23" xfId="0" applyBorder="1"/>
    <xf numFmtId="0" fontId="1" fillId="0" borderId="4" xfId="0" applyFont="1" applyBorder="1" applyAlignment="1">
      <alignment wrapText="1"/>
    </xf>
    <xf numFmtId="49" fontId="0" fillId="5" borderId="31" xfId="0" applyNumberFormat="1" applyFont="1" applyFill="1" applyBorder="1"/>
    <xf numFmtId="49" fontId="0" fillId="6" borderId="4" xfId="0" applyNumberFormat="1" applyFill="1" applyBorder="1"/>
    <xf numFmtId="49" fontId="0" fillId="5" borderId="5" xfId="0" applyNumberFormat="1" applyFill="1" applyBorder="1"/>
    <xf numFmtId="49" fontId="0" fillId="8" borderId="5" xfId="0" applyNumberFormat="1" applyFill="1" applyBorder="1"/>
    <xf numFmtId="49" fontId="0" fillId="6" borderId="5" xfId="0" applyNumberFormat="1" applyFill="1" applyBorder="1"/>
    <xf numFmtId="49" fontId="0" fillId="8" borderId="6" xfId="0" applyNumberFormat="1" applyFill="1" applyBorder="1"/>
    <xf numFmtId="49" fontId="0" fillId="5" borderId="32" xfId="0" applyNumberFormat="1" applyFill="1" applyBorder="1"/>
    <xf numFmtId="49" fontId="0" fillId="5" borderId="31" xfId="0" applyNumberFormat="1" applyFill="1" applyBorder="1"/>
    <xf numFmtId="49" fontId="0" fillId="5" borderId="11" xfId="0" applyNumberFormat="1" applyFill="1" applyBorder="1"/>
    <xf numFmtId="49" fontId="0" fillId="5" borderId="9" xfId="0" applyNumberFormat="1" applyFill="1" applyBorder="1"/>
    <xf numFmtId="49" fontId="0" fillId="6" borderId="13" xfId="0" applyNumberFormat="1" applyFill="1" applyBorder="1"/>
    <xf numFmtId="49" fontId="0" fillId="6" borderId="32" xfId="0" applyNumberFormat="1" applyFill="1" applyBorder="1"/>
    <xf numFmtId="49" fontId="0" fillId="6" borderId="31" xfId="0" applyNumberFormat="1" applyFill="1" applyBorder="1"/>
    <xf numFmtId="0" fontId="0" fillId="6" borderId="6" xfId="0" applyFill="1" applyBorder="1"/>
    <xf numFmtId="49" fontId="0" fillId="6" borderId="6" xfId="0" applyNumberFormat="1" applyFill="1" applyBorder="1"/>
    <xf numFmtId="0" fontId="2" fillId="6" borderId="32" xfId="0" applyFont="1" applyFill="1" applyBorder="1"/>
    <xf numFmtId="0" fontId="2" fillId="6" borderId="31" xfId="0" applyFont="1" applyFill="1" applyBorder="1"/>
    <xf numFmtId="49" fontId="0" fillId="6" borderId="9" xfId="0" applyNumberFormat="1" applyFill="1" applyBorder="1"/>
    <xf numFmtId="0" fontId="0" fillId="0" borderId="32" xfId="0" applyBorder="1"/>
    <xf numFmtId="0" fontId="0" fillId="0" borderId="5" xfId="0" applyBorder="1"/>
    <xf numFmtId="0" fontId="1" fillId="0" borderId="7" xfId="0" applyFont="1" applyBorder="1" applyAlignment="1">
      <alignment wrapText="1"/>
    </xf>
    <xf numFmtId="0" fontId="1" fillId="0" borderId="33" xfId="0" applyFont="1" applyBorder="1" applyAlignment="1">
      <alignment wrapText="1"/>
    </xf>
    <xf numFmtId="49" fontId="0" fillId="0" borderId="34" xfId="0" applyNumberFormat="1" applyBorder="1"/>
    <xf numFmtId="49" fontId="0" fillId="4" borderId="33" xfId="0" applyNumberFormat="1" applyFill="1" applyBorder="1"/>
    <xf numFmtId="49" fontId="0" fillId="4" borderId="35" xfId="0" applyNumberFormat="1" applyFill="1" applyBorder="1"/>
    <xf numFmtId="49" fontId="0" fillId="4" borderId="36" xfId="0" applyNumberFormat="1" applyFill="1" applyBorder="1"/>
    <xf numFmtId="49" fontId="0" fillId="3" borderId="37" xfId="0" applyNumberFormat="1" applyFill="1" applyBorder="1"/>
    <xf numFmtId="49" fontId="0" fillId="3" borderId="35" xfId="0" applyNumberFormat="1" applyFill="1" applyBorder="1"/>
    <xf numFmtId="49" fontId="0" fillId="3" borderId="34" xfId="0" applyNumberFormat="1" applyFill="1" applyBorder="1"/>
    <xf numFmtId="49" fontId="0" fillId="0" borderId="38" xfId="0" applyNumberFormat="1" applyBorder="1"/>
    <xf numFmtId="49" fontId="0" fillId="0" borderId="39" xfId="0" applyNumberFormat="1" applyBorder="1"/>
    <xf numFmtId="49" fontId="0" fillId="0" borderId="40" xfId="0" applyNumberFormat="1" applyBorder="1"/>
    <xf numFmtId="0" fontId="0" fillId="4" borderId="36" xfId="0" applyFill="1" applyBorder="1"/>
    <xf numFmtId="49" fontId="0" fillId="0" borderId="33" xfId="0" applyNumberFormat="1" applyBorder="1"/>
    <xf numFmtId="49" fontId="0" fillId="0" borderId="36" xfId="0" applyNumberFormat="1" applyBorder="1"/>
    <xf numFmtId="0" fontId="0" fillId="0" borderId="37" xfId="0" applyBorder="1"/>
    <xf numFmtId="0" fontId="0" fillId="0" borderId="34" xfId="0" applyBorder="1"/>
    <xf numFmtId="0" fontId="0" fillId="0" borderId="35" xfId="0" applyBorder="1"/>
    <xf numFmtId="49" fontId="0" fillId="7" borderId="7" xfId="0" applyNumberFormat="1" applyFill="1" applyBorder="1" applyAlignment="1">
      <alignment wrapText="1"/>
    </xf>
    <xf numFmtId="49" fontId="0" fillId="7" borderId="3" xfId="0" applyNumberFormat="1" applyFill="1" applyBorder="1" applyAlignment="1">
      <alignment wrapText="1"/>
    </xf>
    <xf numFmtId="49" fontId="0" fillId="7" borderId="1" xfId="0" applyNumberFormat="1" applyFill="1" applyBorder="1" applyAlignment="1">
      <alignment wrapText="1"/>
    </xf>
    <xf numFmtId="49" fontId="0" fillId="7" borderId="2" xfId="0" applyNumberFormat="1" applyFill="1" applyBorder="1" applyAlignment="1">
      <alignment wrapText="1"/>
    </xf>
    <xf numFmtId="0" fontId="7" fillId="7" borderId="8" xfId="0" applyFont="1" applyFill="1" applyBorder="1" applyAlignment="1">
      <alignment vertical="center" wrapText="1"/>
    </xf>
    <xf numFmtId="49" fontId="0" fillId="7" borderId="8" xfId="0" applyNumberFormat="1" applyFill="1" applyBorder="1" applyAlignment="1">
      <alignment wrapText="1"/>
    </xf>
    <xf numFmtId="0" fontId="4" fillId="3" borderId="2" xfId="1" applyFill="1" applyBorder="1"/>
    <xf numFmtId="49" fontId="0" fillId="9" borderId="10" xfId="0" applyNumberFormat="1" applyFill="1" applyBorder="1"/>
    <xf numFmtId="49" fontId="0" fillId="9" borderId="12" xfId="0" applyNumberFormat="1" applyFill="1" applyBorder="1"/>
    <xf numFmtId="0" fontId="1" fillId="9" borderId="1" xfId="0" applyFont="1" applyFill="1" applyBorder="1" applyAlignment="1">
      <alignment wrapText="1"/>
    </xf>
    <xf numFmtId="0" fontId="1" fillId="9" borderId="1" xfId="0" applyFont="1" applyFill="1" applyBorder="1"/>
    <xf numFmtId="0" fontId="0" fillId="2" borderId="42" xfId="0" applyFill="1" applyBorder="1"/>
    <xf numFmtId="0" fontId="0" fillId="3" borderId="24" xfId="0" applyFill="1" applyBorder="1"/>
    <xf numFmtId="49" fontId="0" fillId="3" borderId="41" xfId="0" applyNumberFormat="1" applyFill="1" applyBorder="1" applyAlignment="1">
      <alignment wrapText="1"/>
    </xf>
    <xf numFmtId="49" fontId="0" fillId="3" borderId="43" xfId="0" applyNumberFormat="1" applyFill="1" applyBorder="1" applyAlignment="1">
      <alignment wrapText="1"/>
    </xf>
    <xf numFmtId="49" fontId="0" fillId="4" borderId="1" xfId="0" applyNumberFormat="1" applyFill="1" applyBorder="1" applyAlignment="1">
      <alignment horizontal="center" wrapText="1"/>
    </xf>
    <xf numFmtId="0" fontId="0" fillId="3" borderId="16" xfId="0" applyFill="1" applyBorder="1"/>
    <xf numFmtId="49" fontId="0" fillId="3" borderId="43" xfId="0" applyNumberFormat="1" applyFill="1" applyBorder="1"/>
    <xf numFmtId="49" fontId="0" fillId="4" borderId="12" xfId="0" applyNumberFormat="1" applyFill="1" applyBorder="1"/>
    <xf numFmtId="0" fontId="0" fillId="4" borderId="12" xfId="0" applyFill="1" applyBorder="1"/>
    <xf numFmtId="0" fontId="0" fillId="4" borderId="3" xfId="0" applyFill="1" applyBorder="1"/>
    <xf numFmtId="49" fontId="0" fillId="4" borderId="44" xfId="0" applyNumberFormat="1" applyFill="1" applyBorder="1"/>
    <xf numFmtId="49" fontId="0" fillId="4" borderId="45" xfId="0" applyNumberFormat="1" applyFill="1" applyBorder="1"/>
    <xf numFmtId="0" fontId="0" fillId="4" borderId="46" xfId="0" applyFill="1" applyBorder="1"/>
    <xf numFmtId="0" fontId="0" fillId="4" borderId="47" xfId="0" applyFill="1" applyBorder="1"/>
    <xf numFmtId="49" fontId="0" fillId="0" borderId="42" xfId="0" applyNumberFormat="1" applyBorder="1"/>
    <xf numFmtId="0" fontId="0" fillId="3" borderId="42" xfId="0" applyFill="1" applyBorder="1"/>
    <xf numFmtId="49" fontId="0" fillId="3" borderId="42" xfId="0" applyNumberFormat="1" applyFill="1" applyBorder="1"/>
    <xf numFmtId="0" fontId="0" fillId="3" borderId="15" xfId="0" applyFill="1" applyBorder="1"/>
    <xf numFmtId="0" fontId="0" fillId="3" borderId="43" xfId="0" applyFill="1" applyBorder="1"/>
    <xf numFmtId="0" fontId="1" fillId="0" borderId="43" xfId="0" applyFont="1" applyBorder="1" applyAlignment="1">
      <alignment wrapText="1"/>
    </xf>
    <xf numFmtId="0" fontId="0" fillId="0" borderId="42" xfId="0" applyBorder="1"/>
    <xf numFmtId="0" fontId="0" fillId="0" borderId="26" xfId="0" applyBorder="1"/>
    <xf numFmtId="49" fontId="0" fillId="0" borderId="43" xfId="0" applyNumberFormat="1" applyBorder="1"/>
    <xf numFmtId="49" fontId="0" fillId="4" borderId="48" xfId="0" applyNumberFormat="1" applyFill="1" applyBorder="1"/>
    <xf numFmtId="49" fontId="0" fillId="4" borderId="42" xfId="0" applyNumberFormat="1" applyFill="1" applyBorder="1"/>
    <xf numFmtId="49" fontId="1" fillId="4" borderId="42" xfId="0" applyNumberFormat="1" applyFont="1" applyFill="1" applyBorder="1" applyAlignment="1">
      <alignment horizontal="center" vertical="center" wrapText="1"/>
    </xf>
    <xf numFmtId="49" fontId="0" fillId="4" borderId="49" xfId="0" applyNumberFormat="1" applyFill="1" applyBorder="1"/>
    <xf numFmtId="49" fontId="0" fillId="8" borderId="50" xfId="0" applyNumberFormat="1" applyFill="1" applyBorder="1"/>
    <xf numFmtId="49" fontId="0" fillId="8" borderId="42" xfId="0" applyNumberFormat="1" applyFill="1" applyBorder="1"/>
    <xf numFmtId="49" fontId="0" fillId="4" borderId="42" xfId="0" applyNumberFormat="1" applyFill="1" applyBorder="1" applyAlignment="1">
      <alignment wrapText="1"/>
    </xf>
    <xf numFmtId="0" fontId="0" fillId="4" borderId="42" xfId="0" applyFill="1" applyBorder="1"/>
    <xf numFmtId="49" fontId="0" fillId="4" borderId="51" xfId="0" applyNumberFormat="1" applyFill="1" applyBorder="1"/>
    <xf numFmtId="49" fontId="1" fillId="4" borderId="42" xfId="0" applyNumberFormat="1" applyFont="1" applyFill="1" applyBorder="1"/>
    <xf numFmtId="49" fontId="0" fillId="0" borderId="0" xfId="0" applyNumberFormat="1"/>
    <xf numFmtId="49" fontId="1" fillId="0" borderId="0" xfId="0" applyNumberFormat="1" applyFont="1"/>
    <xf numFmtId="49" fontId="0" fillId="0" borderId="0" xfId="0" applyNumberFormat="1" applyAlignment="1">
      <alignment wrapText="1"/>
    </xf>
    <xf numFmtId="49" fontId="0" fillId="9" borderId="0" xfId="0" applyNumberFormat="1" applyFill="1" applyAlignment="1">
      <alignment wrapText="1"/>
    </xf>
    <xf numFmtId="49" fontId="0" fillId="9" borderId="0" xfId="0" applyNumberFormat="1" applyFill="1"/>
    <xf numFmtId="49" fontId="0" fillId="10" borderId="0" xfId="0" applyNumberFormat="1" applyFill="1"/>
    <xf numFmtId="49" fontId="1" fillId="10" borderId="0" xfId="0" applyNumberFormat="1" applyFont="1" applyFill="1"/>
    <xf numFmtId="0" fontId="0" fillId="10" borderId="0" xfId="0" applyFill="1"/>
    <xf numFmtId="49" fontId="0" fillId="10" borderId="0" xfId="0" applyNumberFormat="1" applyFill="1" applyAlignment="1">
      <alignment wrapText="1"/>
    </xf>
    <xf numFmtId="49" fontId="0" fillId="9" borderId="8" xfId="0" applyNumberFormat="1" applyFill="1" applyBorder="1"/>
    <xf numFmtId="49" fontId="0" fillId="9" borderId="1" xfId="0" applyNumberFormat="1" applyFill="1" applyBorder="1"/>
    <xf numFmtId="49" fontId="0" fillId="9" borderId="7" xfId="0" applyNumberFormat="1" applyFill="1" applyBorder="1"/>
    <xf numFmtId="49" fontId="0" fillId="9" borderId="2" xfId="0" applyNumberFormat="1" applyFill="1" applyBorder="1"/>
    <xf numFmtId="49" fontId="0" fillId="9" borderId="3" xfId="0" applyNumberFormat="1" applyFill="1" applyBorder="1"/>
    <xf numFmtId="49" fontId="0" fillId="9" borderId="14" xfId="0" applyNumberFormat="1" applyFill="1" applyBorder="1"/>
    <xf numFmtId="0" fontId="2" fillId="9" borderId="3" xfId="0" applyFont="1" applyFill="1" applyBorder="1"/>
    <xf numFmtId="0" fontId="2" fillId="9" borderId="2"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10</xdr:row>
      <xdr:rowOff>0</xdr:rowOff>
    </xdr:from>
    <xdr:to>
      <xdr:col>30</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26" Type="http://schemas.openxmlformats.org/officeDocument/2006/relationships/drawing" Target="../drawings/drawing1.xm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hyperlink" Target="mailto:dean.hintz@safe.com" TargetMode="Externa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28" Type="http://schemas.openxmlformats.org/officeDocument/2006/relationships/comments" Target="../comments1.xm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AS420"/>
  <sheetViews>
    <sheetView tabSelected="1" workbookViewId="0">
      <pane xSplit="1" ySplit="8" topLeftCell="R9" activePane="bottomRight" state="frozen"/>
      <selection pane="topRight" activeCell="B1" sqref="B1"/>
      <selection pane="bottomLeft" activeCell="A9" sqref="A9"/>
      <selection pane="bottomRight" activeCell="T13" sqref="T13"/>
    </sheetView>
  </sheetViews>
  <sheetFormatPr baseColWidth="10" defaultRowHeight="16" x14ac:dyDescent="0.2"/>
  <cols>
    <col min="1" max="1" width="46.83203125" style="1" customWidth="1"/>
    <col min="2" max="4" width="25.5" customWidth="1"/>
    <col min="5" max="5" width="9.83203125" style="282" customWidth="1"/>
    <col min="6" max="6" width="5.6640625" style="282" customWidth="1"/>
    <col min="7" max="7" width="6.83203125" style="282" customWidth="1"/>
    <col min="8" max="9" width="25.5" customWidth="1"/>
    <col min="10" max="10" width="22.1640625" style="21" customWidth="1"/>
    <col min="11" max="11" width="22.1640625" style="38" customWidth="1"/>
    <col min="12" max="13" width="22.1640625" style="9" customWidth="1"/>
    <col min="14" max="14" width="22.1640625" style="9" hidden="1" customWidth="1"/>
    <col min="15" max="15" width="22.1640625" style="39" customWidth="1"/>
    <col min="16" max="16" width="22.1640625" style="272" customWidth="1"/>
    <col min="17" max="17" width="22.1640625" style="28" customWidth="1"/>
    <col min="18" max="18" width="22.1640625" style="8" customWidth="1"/>
    <col min="19" max="19" width="22.1640625" style="42" customWidth="1"/>
    <col min="20" max="20" width="22.1640625" style="121" customWidth="1"/>
    <col min="21" max="21" width="22.1640625" style="85" customWidth="1"/>
    <col min="22" max="22" width="22.1640625" style="130" customWidth="1"/>
    <col min="23" max="23" width="22.1640625" style="28" customWidth="1"/>
    <col min="24" max="24" width="22.1640625" style="8" customWidth="1"/>
    <col min="25" max="25" width="22.1640625" style="42" customWidth="1"/>
    <col min="26" max="26" width="22.1640625" style="38" customWidth="1"/>
    <col min="27" max="27" width="22.1640625" style="9" customWidth="1"/>
    <col min="28" max="28" width="22.1640625" style="39" customWidth="1"/>
    <col min="29" max="29" width="22.1640625" style="48" customWidth="1"/>
    <col min="30" max="30" width="22.1640625" style="49" customWidth="1"/>
    <col min="31" max="31" width="22.1640625" style="58" customWidth="1"/>
    <col min="32" max="32" width="22.1640625" style="21" customWidth="1"/>
    <col min="33" max="33" width="22.1640625" style="85" customWidth="1"/>
    <col min="34" max="34" width="10.83203125" style="58"/>
    <col min="35" max="16384" width="10.83203125" style="2"/>
  </cols>
  <sheetData>
    <row r="1" spans="1:37" ht="17" hidden="1" x14ac:dyDescent="0.2">
      <c r="A1" s="1" t="s">
        <v>0</v>
      </c>
      <c r="B1" s="275" t="s">
        <v>1278</v>
      </c>
      <c r="C1" s="275" t="s">
        <v>1279</v>
      </c>
      <c r="D1" s="275" t="s">
        <v>1280</v>
      </c>
      <c r="E1" s="280" t="s">
        <v>1281</v>
      </c>
      <c r="F1" s="280" t="s">
        <v>1282</v>
      </c>
      <c r="G1" s="280" t="s">
        <v>1283</v>
      </c>
      <c r="H1" s="275" t="s">
        <v>1284</v>
      </c>
      <c r="I1" s="275" t="s">
        <v>1285</v>
      </c>
      <c r="J1" s="19" t="s">
        <v>2</v>
      </c>
      <c r="K1" s="31" t="s">
        <v>4</v>
      </c>
      <c r="L1" s="32" t="s">
        <v>16</v>
      </c>
      <c r="M1" s="32" t="s">
        <v>17</v>
      </c>
      <c r="N1" s="32" t="s">
        <v>18</v>
      </c>
      <c r="O1" s="33" t="s">
        <v>5</v>
      </c>
      <c r="P1" s="265"/>
      <c r="Q1" s="26" t="s">
        <v>14</v>
      </c>
      <c r="R1" s="3" t="s">
        <v>19</v>
      </c>
      <c r="S1" s="40" t="s">
        <v>20</v>
      </c>
      <c r="T1" s="118" t="s">
        <v>6</v>
      </c>
      <c r="U1" s="82" t="s">
        <v>9</v>
      </c>
      <c r="V1" s="126" t="s">
        <v>8</v>
      </c>
      <c r="W1" s="26" t="s">
        <v>10</v>
      </c>
      <c r="X1" s="3" t="s">
        <v>11</v>
      </c>
      <c r="Y1" s="40" t="s">
        <v>15</v>
      </c>
      <c r="Z1" s="31" t="s">
        <v>1</v>
      </c>
      <c r="AA1" s="32" t="s">
        <v>12</v>
      </c>
      <c r="AB1" s="63"/>
      <c r="AC1" s="43" t="s">
        <v>13</v>
      </c>
      <c r="AD1" s="44" t="s">
        <v>7</v>
      </c>
      <c r="AG1" s="82" t="s">
        <v>3</v>
      </c>
    </row>
    <row r="2" spans="1:37" ht="17" x14ac:dyDescent="0.2">
      <c r="A2" s="1" t="s">
        <v>21</v>
      </c>
      <c r="B2" s="279" t="s">
        <v>1286</v>
      </c>
      <c r="C2" s="279" t="s">
        <v>1286</v>
      </c>
      <c r="D2" s="279" t="s">
        <v>1286</v>
      </c>
      <c r="E2" s="279" t="s">
        <v>1286</v>
      </c>
      <c r="F2" s="279" t="s">
        <v>1286</v>
      </c>
      <c r="G2" s="279" t="s">
        <v>1286</v>
      </c>
      <c r="H2" s="279" t="s">
        <v>1286</v>
      </c>
      <c r="I2" s="279" t="s">
        <v>1286</v>
      </c>
      <c r="J2" s="287" t="s">
        <v>23</v>
      </c>
      <c r="K2" s="286" t="s">
        <v>25</v>
      </c>
      <c r="L2" s="285" t="s">
        <v>33</v>
      </c>
      <c r="M2" s="285" t="s">
        <v>34</v>
      </c>
      <c r="N2" s="4" t="s">
        <v>35</v>
      </c>
      <c r="O2" s="284" t="s">
        <v>26</v>
      </c>
      <c r="P2" s="266"/>
      <c r="Q2" s="288" t="s">
        <v>31</v>
      </c>
      <c r="R2" s="285" t="s">
        <v>36</v>
      </c>
      <c r="S2" s="287" t="s">
        <v>37</v>
      </c>
      <c r="T2" s="239" t="s">
        <v>27</v>
      </c>
      <c r="U2" s="238" t="s">
        <v>29</v>
      </c>
      <c r="V2" s="289" t="s">
        <v>28</v>
      </c>
      <c r="W2" s="288" t="s">
        <v>29</v>
      </c>
      <c r="X2" s="285" t="s">
        <v>30</v>
      </c>
      <c r="Y2" s="287" t="s">
        <v>32</v>
      </c>
      <c r="Z2" s="286" t="s">
        <v>22</v>
      </c>
      <c r="AA2" s="4" t="s">
        <v>30</v>
      </c>
      <c r="AB2" s="64" t="s">
        <v>1268</v>
      </c>
      <c r="AC2" s="286" t="s">
        <v>30</v>
      </c>
      <c r="AD2" s="284" t="s">
        <v>28</v>
      </c>
      <c r="AE2" s="290" t="s">
        <v>1209</v>
      </c>
      <c r="AF2" s="291" t="s">
        <v>1209</v>
      </c>
      <c r="AG2" s="238" t="s">
        <v>24</v>
      </c>
      <c r="AI2" s="241" t="s">
        <v>1275</v>
      </c>
      <c r="AJ2" s="241" t="s">
        <v>1276</v>
      </c>
      <c r="AK2" s="2" t="s">
        <v>1277</v>
      </c>
    </row>
    <row r="3" spans="1:37" ht="14" customHeight="1" x14ac:dyDescent="0.2">
      <c r="A3" s="1" t="s">
        <v>38</v>
      </c>
      <c r="B3" s="275" t="s">
        <v>1287</v>
      </c>
      <c r="C3" s="275" t="s">
        <v>1287</v>
      </c>
      <c r="D3" s="275" t="s">
        <v>1287</v>
      </c>
      <c r="E3" s="280" t="s">
        <v>1287</v>
      </c>
      <c r="F3" s="280" t="s">
        <v>1287</v>
      </c>
      <c r="G3" s="280" t="s">
        <v>1287</v>
      </c>
      <c r="H3" s="275" t="s">
        <v>1287</v>
      </c>
      <c r="I3" s="275" t="s">
        <v>1287</v>
      </c>
      <c r="J3" s="19" t="s">
        <v>40</v>
      </c>
      <c r="K3" s="34" t="s">
        <v>42</v>
      </c>
      <c r="L3" s="4" t="s">
        <v>51</v>
      </c>
      <c r="M3" s="4" t="s">
        <v>52</v>
      </c>
      <c r="N3" s="4" t="s">
        <v>53</v>
      </c>
      <c r="O3" s="35" t="s">
        <v>43</v>
      </c>
      <c r="P3" s="266"/>
      <c r="Q3" s="26" t="s">
        <v>49</v>
      </c>
      <c r="R3" s="3" t="s">
        <v>54</v>
      </c>
      <c r="S3" s="40" t="s">
        <v>55</v>
      </c>
      <c r="T3" s="119" t="s">
        <v>44</v>
      </c>
      <c r="U3" s="83" t="s">
        <v>46</v>
      </c>
      <c r="V3" s="127" t="s">
        <v>45</v>
      </c>
      <c r="W3" s="26" t="s">
        <v>47</v>
      </c>
      <c r="X3" s="3" t="s">
        <v>48</v>
      </c>
      <c r="Y3" s="40" t="s">
        <v>50</v>
      </c>
      <c r="Z3" s="34" t="s">
        <v>39</v>
      </c>
      <c r="AA3" s="4" t="s">
        <v>48</v>
      </c>
      <c r="AB3" s="65" t="s">
        <v>1269</v>
      </c>
      <c r="AC3" s="45" t="s">
        <v>48</v>
      </c>
      <c r="AD3" s="46" t="s">
        <v>45</v>
      </c>
      <c r="AE3" s="70" t="s">
        <v>1210</v>
      </c>
      <c r="AF3" s="77" t="s">
        <v>1210</v>
      </c>
      <c r="AG3" s="83" t="s">
        <v>41</v>
      </c>
    </row>
    <row r="4" spans="1:37" ht="13" customHeight="1" x14ac:dyDescent="0.2">
      <c r="A4" s="1" t="s">
        <v>56</v>
      </c>
      <c r="B4" s="275" t="s">
        <v>60</v>
      </c>
      <c r="C4" s="275" t="s">
        <v>60</v>
      </c>
      <c r="D4" s="275" t="s">
        <v>60</v>
      </c>
      <c r="E4" s="280" t="s">
        <v>60</v>
      </c>
      <c r="F4" s="280" t="s">
        <v>59</v>
      </c>
      <c r="G4" s="280" t="s">
        <v>59</v>
      </c>
      <c r="H4" s="275" t="s">
        <v>60</v>
      </c>
      <c r="I4" s="275" t="s">
        <v>59</v>
      </c>
      <c r="J4" s="19" t="s">
        <v>57</v>
      </c>
      <c r="K4" s="34" t="s">
        <v>59</v>
      </c>
      <c r="L4" s="4" t="s">
        <v>61</v>
      </c>
      <c r="M4" s="4" t="s">
        <v>61</v>
      </c>
      <c r="N4" s="4" t="s">
        <v>61</v>
      </c>
      <c r="O4" s="35" t="s">
        <v>59</v>
      </c>
      <c r="P4" s="266"/>
      <c r="Q4" s="26" t="s">
        <v>57</v>
      </c>
      <c r="R4" s="3" t="s">
        <v>61</v>
      </c>
      <c r="S4" s="40" t="s">
        <v>61</v>
      </c>
      <c r="T4" s="119" t="s">
        <v>60</v>
      </c>
      <c r="U4" s="83" t="s">
        <v>60</v>
      </c>
      <c r="V4" s="127" t="s">
        <v>57</v>
      </c>
      <c r="W4" s="26" t="s">
        <v>60</v>
      </c>
      <c r="X4" s="3" t="s">
        <v>57</v>
      </c>
      <c r="Y4" s="40" t="s">
        <v>59</v>
      </c>
      <c r="Z4" s="34" t="s">
        <v>57</v>
      </c>
      <c r="AA4" s="4" t="s">
        <v>57</v>
      </c>
      <c r="AB4" s="39">
        <v>3</v>
      </c>
      <c r="AC4" s="45" t="s">
        <v>57</v>
      </c>
      <c r="AD4" s="46" t="s">
        <v>57</v>
      </c>
      <c r="AE4" s="58">
        <v>3</v>
      </c>
      <c r="AF4" s="21">
        <v>3</v>
      </c>
      <c r="AG4" s="83" t="s">
        <v>58</v>
      </c>
    </row>
    <row r="5" spans="1:37" s="97" customFormat="1" ht="19" customHeight="1" x14ac:dyDescent="0.2">
      <c r="A5" s="97" t="s">
        <v>62</v>
      </c>
      <c r="B5" s="276" t="s">
        <v>1288</v>
      </c>
      <c r="C5" s="276" t="s">
        <v>1289</v>
      </c>
      <c r="D5" s="276" t="s">
        <v>1290</v>
      </c>
      <c r="E5" s="281" t="s">
        <v>1291</v>
      </c>
      <c r="F5" s="281" t="s">
        <v>1292</v>
      </c>
      <c r="G5" s="281" t="s">
        <v>1293</v>
      </c>
      <c r="H5" s="276" t="s">
        <v>1294</v>
      </c>
      <c r="I5" s="276" t="s">
        <v>1295</v>
      </c>
      <c r="J5" s="98" t="s">
        <v>64</v>
      </c>
      <c r="K5" s="99" t="s">
        <v>66</v>
      </c>
      <c r="L5" s="100" t="s">
        <v>78</v>
      </c>
      <c r="M5" s="100" t="s">
        <v>78</v>
      </c>
      <c r="N5" s="100" t="s">
        <v>78</v>
      </c>
      <c r="O5" s="101" t="s">
        <v>67</v>
      </c>
      <c r="P5" s="267"/>
      <c r="Q5" s="102" t="s">
        <v>76</v>
      </c>
      <c r="R5" s="103" t="s">
        <v>76</v>
      </c>
      <c r="S5" s="104" t="s">
        <v>76</v>
      </c>
      <c r="T5" s="120" t="s">
        <v>68</v>
      </c>
      <c r="U5" s="110" t="s">
        <v>71</v>
      </c>
      <c r="V5" s="128" t="s">
        <v>70</v>
      </c>
      <c r="W5" s="102" t="s">
        <v>72</v>
      </c>
      <c r="X5" s="103" t="s">
        <v>73</v>
      </c>
      <c r="Y5" s="104" t="s">
        <v>77</v>
      </c>
      <c r="Z5" s="99" t="s">
        <v>63</v>
      </c>
      <c r="AA5" s="100" t="s">
        <v>74</v>
      </c>
      <c r="AB5" s="107" t="s">
        <v>1270</v>
      </c>
      <c r="AC5" s="105" t="s">
        <v>75</v>
      </c>
      <c r="AD5" s="106" t="s">
        <v>69</v>
      </c>
      <c r="AE5" s="108" t="s">
        <v>1211</v>
      </c>
      <c r="AF5" s="109" t="s">
        <v>1212</v>
      </c>
      <c r="AG5" s="110" t="s">
        <v>65</v>
      </c>
      <c r="AH5" s="111"/>
    </row>
    <row r="6" spans="1:37" ht="21" customHeight="1" x14ac:dyDescent="0.2">
      <c r="A6" s="1" t="s">
        <v>79</v>
      </c>
      <c r="B6" s="275" t="s">
        <v>1296</v>
      </c>
      <c r="C6" s="275" t="s">
        <v>1297</v>
      </c>
      <c r="D6" s="275" t="s">
        <v>183</v>
      </c>
      <c r="E6" s="280" t="s">
        <v>1298</v>
      </c>
      <c r="F6" s="280" t="s">
        <v>76</v>
      </c>
      <c r="G6" s="280" t="s">
        <v>76</v>
      </c>
      <c r="H6" s="275" t="s">
        <v>1299</v>
      </c>
      <c r="I6" s="275" t="s">
        <v>1299</v>
      </c>
      <c r="J6" s="19" t="s">
        <v>81</v>
      </c>
      <c r="K6" s="34" t="s">
        <v>83</v>
      </c>
      <c r="L6" s="4" t="s">
        <v>83</v>
      </c>
      <c r="M6" s="4" t="s">
        <v>83</v>
      </c>
      <c r="N6" s="4" t="s">
        <v>83</v>
      </c>
      <c r="O6" s="35" t="s">
        <v>83</v>
      </c>
      <c r="P6" s="266"/>
      <c r="Q6" s="26" t="s">
        <v>91</v>
      </c>
      <c r="R6" s="3" t="s">
        <v>93</v>
      </c>
      <c r="S6" s="40" t="s">
        <v>94</v>
      </c>
      <c r="T6" s="119" t="s">
        <v>84</v>
      </c>
      <c r="U6" s="83" t="s">
        <v>87</v>
      </c>
      <c r="V6" s="127" t="s">
        <v>86</v>
      </c>
      <c r="W6" s="26" t="s">
        <v>88</v>
      </c>
      <c r="X6" s="3" t="s">
        <v>89</v>
      </c>
      <c r="Y6" s="40" t="s">
        <v>92</v>
      </c>
      <c r="Z6" s="34" t="s">
        <v>80</v>
      </c>
      <c r="AA6" s="4" t="s">
        <v>86</v>
      </c>
      <c r="AB6" s="39" t="s">
        <v>86</v>
      </c>
      <c r="AC6" s="45" t="s">
        <v>90</v>
      </c>
      <c r="AD6" s="46" t="s">
        <v>85</v>
      </c>
      <c r="AE6" s="69" t="s">
        <v>1213</v>
      </c>
      <c r="AF6" s="76" t="s">
        <v>1213</v>
      </c>
      <c r="AG6" s="83" t="s">
        <v>82</v>
      </c>
    </row>
    <row r="7" spans="1:37" ht="19" customHeight="1" x14ac:dyDescent="0.2">
      <c r="A7" s="1" t="s">
        <v>95</v>
      </c>
      <c r="B7" s="275" t="s">
        <v>96</v>
      </c>
      <c r="C7" s="275" t="s">
        <v>96</v>
      </c>
      <c r="D7" s="275" t="s">
        <v>97</v>
      </c>
      <c r="E7" s="280" t="s">
        <v>96</v>
      </c>
      <c r="F7" s="280" t="s">
        <v>97</v>
      </c>
      <c r="G7" s="280" t="s">
        <v>97</v>
      </c>
      <c r="H7" s="275" t="s">
        <v>96</v>
      </c>
      <c r="I7" s="275" t="s">
        <v>96</v>
      </c>
      <c r="J7" s="19" t="s">
        <v>96</v>
      </c>
      <c r="K7" s="34" t="s">
        <v>96</v>
      </c>
      <c r="L7" s="4" t="s">
        <v>96</v>
      </c>
      <c r="M7" s="4" t="s">
        <v>96</v>
      </c>
      <c r="N7" s="4" t="s">
        <v>96</v>
      </c>
      <c r="O7" s="35" t="s">
        <v>96</v>
      </c>
      <c r="P7" s="266"/>
      <c r="Q7" s="26" t="s">
        <v>97</v>
      </c>
      <c r="R7" s="3" t="s">
        <v>97</v>
      </c>
      <c r="S7" s="40" t="s">
        <v>97</v>
      </c>
      <c r="T7" s="119" t="s">
        <v>96</v>
      </c>
      <c r="U7" s="83" t="s">
        <v>97</v>
      </c>
      <c r="V7" s="127" t="s">
        <v>96</v>
      </c>
      <c r="W7" s="26" t="s">
        <v>97</v>
      </c>
      <c r="X7" s="3" t="s">
        <v>96</v>
      </c>
      <c r="Y7" s="40" t="s">
        <v>97</v>
      </c>
      <c r="Z7" s="34" t="s">
        <v>96</v>
      </c>
      <c r="AA7" s="4" t="s">
        <v>96</v>
      </c>
      <c r="AB7" s="39" t="s">
        <v>96</v>
      </c>
      <c r="AC7" s="45" t="s">
        <v>97</v>
      </c>
      <c r="AD7" s="46" t="s">
        <v>97</v>
      </c>
      <c r="AE7" s="69" t="s">
        <v>96</v>
      </c>
      <c r="AF7" s="76" t="s">
        <v>96</v>
      </c>
      <c r="AG7" s="83" t="s">
        <v>96</v>
      </c>
    </row>
    <row r="8" spans="1:37" ht="17" x14ac:dyDescent="0.2">
      <c r="A8" s="1" t="s">
        <v>98</v>
      </c>
      <c r="B8" s="275" t="s">
        <v>1300</v>
      </c>
      <c r="C8" s="275" t="s">
        <v>183</v>
      </c>
      <c r="D8" s="275" t="s">
        <v>1301</v>
      </c>
      <c r="E8" s="280" t="s">
        <v>1302</v>
      </c>
      <c r="F8" s="280" t="s">
        <v>1303</v>
      </c>
      <c r="G8" s="280" t="s">
        <v>1304</v>
      </c>
      <c r="H8" s="275" t="s">
        <v>1305</v>
      </c>
      <c r="I8" s="275" t="s">
        <v>1306</v>
      </c>
      <c r="J8" s="19" t="s">
        <v>100</v>
      </c>
      <c r="K8" s="34" t="s">
        <v>102</v>
      </c>
      <c r="L8" s="4" t="s">
        <v>113</v>
      </c>
      <c r="M8" s="4" t="s">
        <v>113</v>
      </c>
      <c r="N8" s="4" t="s">
        <v>113</v>
      </c>
      <c r="O8" s="35" t="s">
        <v>103</v>
      </c>
      <c r="P8" s="266"/>
      <c r="Q8" s="26" t="s">
        <v>111</v>
      </c>
      <c r="R8" s="3" t="s">
        <v>114</v>
      </c>
      <c r="S8" s="40" t="s">
        <v>115</v>
      </c>
      <c r="T8" s="119" t="s">
        <v>104</v>
      </c>
      <c r="U8" s="83" t="s">
        <v>107</v>
      </c>
      <c r="V8" s="127" t="s">
        <v>106</v>
      </c>
      <c r="W8" s="26" t="s">
        <v>108</v>
      </c>
      <c r="X8" s="3" t="s">
        <v>108</v>
      </c>
      <c r="Y8" s="40" t="s">
        <v>112</v>
      </c>
      <c r="Z8" s="34" t="s">
        <v>99</v>
      </c>
      <c r="AA8" s="4" t="s">
        <v>109</v>
      </c>
      <c r="AC8" s="45" t="s">
        <v>110</v>
      </c>
      <c r="AD8" s="46" t="s">
        <v>105</v>
      </c>
      <c r="AE8" s="58" t="s">
        <v>1214</v>
      </c>
      <c r="AF8" s="21" t="s">
        <v>1214</v>
      </c>
      <c r="AG8" s="83" t="s">
        <v>101</v>
      </c>
    </row>
    <row r="9" spans="1:37" ht="17" x14ac:dyDescent="0.2">
      <c r="A9" s="1" t="s">
        <v>116</v>
      </c>
      <c r="B9" s="275" t="s">
        <v>61</v>
      </c>
      <c r="C9" s="275" t="s">
        <v>1307</v>
      </c>
      <c r="D9" s="275" t="s">
        <v>61</v>
      </c>
      <c r="E9" s="280" t="s">
        <v>117</v>
      </c>
      <c r="F9" s="280" t="s">
        <v>117</v>
      </c>
      <c r="G9" s="280" t="s">
        <v>117</v>
      </c>
      <c r="H9" s="275" t="s">
        <v>61</v>
      </c>
      <c r="I9" s="275" t="s">
        <v>117</v>
      </c>
      <c r="J9" s="19" t="s">
        <v>117</v>
      </c>
      <c r="K9" s="34" t="s">
        <v>117</v>
      </c>
      <c r="L9" s="4" t="s">
        <v>117</v>
      </c>
      <c r="M9" s="4" t="s">
        <v>117</v>
      </c>
      <c r="N9" s="4" t="s">
        <v>117</v>
      </c>
      <c r="O9" s="35" t="s">
        <v>117</v>
      </c>
      <c r="P9" s="266"/>
      <c r="Q9" s="26" t="s">
        <v>117</v>
      </c>
      <c r="R9" s="3" t="s">
        <v>117</v>
      </c>
      <c r="S9" s="40" t="s">
        <v>117</v>
      </c>
      <c r="T9" s="119" t="s">
        <v>117</v>
      </c>
      <c r="U9" s="83" t="s">
        <v>119</v>
      </c>
      <c r="V9" s="127" t="s">
        <v>119</v>
      </c>
      <c r="W9" s="26" t="s">
        <v>119</v>
      </c>
      <c r="X9" s="3" t="s">
        <v>119</v>
      </c>
      <c r="Y9" s="40" t="s">
        <v>119</v>
      </c>
      <c r="Z9" s="34" t="s">
        <v>61</v>
      </c>
      <c r="AA9" s="4" t="s">
        <v>118</v>
      </c>
      <c r="AB9" s="39" t="s">
        <v>1271</v>
      </c>
      <c r="AC9" s="45" t="s">
        <v>61</v>
      </c>
      <c r="AD9" s="46" t="s">
        <v>118</v>
      </c>
      <c r="AG9" s="83" t="s">
        <v>117</v>
      </c>
    </row>
    <row r="10" spans="1:37" ht="17" x14ac:dyDescent="0.2">
      <c r="A10" s="1" t="s">
        <v>120</v>
      </c>
      <c r="B10" s="275" t="s">
        <v>1308</v>
      </c>
      <c r="C10" s="275" t="s">
        <v>61</v>
      </c>
      <c r="D10" s="275" t="s">
        <v>1309</v>
      </c>
      <c r="E10" s="280" t="s">
        <v>61</v>
      </c>
      <c r="F10" s="280" t="s">
        <v>61</v>
      </c>
      <c r="G10" s="280" t="s">
        <v>61</v>
      </c>
      <c r="H10" s="275" t="s">
        <v>1310</v>
      </c>
      <c r="I10" s="275" t="s">
        <v>61</v>
      </c>
      <c r="J10" s="19" t="s">
        <v>61</v>
      </c>
      <c r="K10" s="34" t="s">
        <v>61</v>
      </c>
      <c r="L10" s="4" t="s">
        <v>61</v>
      </c>
      <c r="M10" s="4" t="s">
        <v>61</v>
      </c>
      <c r="N10" s="4" t="s">
        <v>61</v>
      </c>
      <c r="O10" s="35" t="s">
        <v>61</v>
      </c>
      <c r="P10" s="266"/>
      <c r="Q10" s="26" t="s">
        <v>61</v>
      </c>
      <c r="R10" s="3" t="s">
        <v>61</v>
      </c>
      <c r="S10" s="40" t="s">
        <v>61</v>
      </c>
      <c r="T10" s="119" t="s">
        <v>61</v>
      </c>
      <c r="U10" s="83" t="s">
        <v>61</v>
      </c>
      <c r="V10" s="127" t="s">
        <v>61</v>
      </c>
      <c r="W10" s="26" t="s">
        <v>61</v>
      </c>
      <c r="X10" s="3" t="s">
        <v>61</v>
      </c>
      <c r="Y10" s="40" t="s">
        <v>61</v>
      </c>
      <c r="Z10" s="34" t="s">
        <v>61</v>
      </c>
      <c r="AA10" s="4" t="s">
        <v>61</v>
      </c>
      <c r="AC10" s="45" t="s">
        <v>121</v>
      </c>
      <c r="AD10" s="46" t="s">
        <v>61</v>
      </c>
      <c r="AE10" s="69" t="s">
        <v>1215</v>
      </c>
      <c r="AG10" s="83" t="s">
        <v>61</v>
      </c>
    </row>
    <row r="11" spans="1:37" ht="17" x14ac:dyDescent="0.2">
      <c r="A11" s="1" t="s">
        <v>122</v>
      </c>
      <c r="B11" s="275" t="s">
        <v>1311</v>
      </c>
      <c r="C11" s="275" t="s">
        <v>1311</v>
      </c>
      <c r="D11" s="275" t="s">
        <v>1312</v>
      </c>
      <c r="E11" s="280" t="s">
        <v>1313</v>
      </c>
      <c r="F11" s="280" t="s">
        <v>1313</v>
      </c>
      <c r="G11" s="280" t="s">
        <v>1313</v>
      </c>
      <c r="H11" s="275" t="s">
        <v>1313</v>
      </c>
      <c r="I11" s="275" t="s">
        <v>1313</v>
      </c>
      <c r="J11" s="19" t="s">
        <v>124</v>
      </c>
      <c r="K11" s="34" t="s">
        <v>126</v>
      </c>
      <c r="L11" s="4" t="s">
        <v>135</v>
      </c>
      <c r="M11" s="4" t="s">
        <v>136</v>
      </c>
      <c r="N11" s="4" t="s">
        <v>137</v>
      </c>
      <c r="O11" s="35" t="s">
        <v>127</v>
      </c>
      <c r="P11" s="266"/>
      <c r="Q11" s="26" t="s">
        <v>133</v>
      </c>
      <c r="R11" s="3" t="s">
        <v>138</v>
      </c>
      <c r="S11" s="40" t="s">
        <v>139</v>
      </c>
      <c r="T11" s="119" t="s">
        <v>128</v>
      </c>
      <c r="U11" s="83" t="s">
        <v>130</v>
      </c>
      <c r="V11" s="127" t="s">
        <v>129</v>
      </c>
      <c r="W11" s="26" t="s">
        <v>130</v>
      </c>
      <c r="X11" s="3" t="s">
        <v>131</v>
      </c>
      <c r="Y11" s="40" t="s">
        <v>134</v>
      </c>
      <c r="Z11" s="34" t="s">
        <v>123</v>
      </c>
      <c r="AA11" s="4" t="s">
        <v>131</v>
      </c>
      <c r="AC11" s="45" t="s">
        <v>132</v>
      </c>
      <c r="AD11" s="46" t="s">
        <v>129</v>
      </c>
      <c r="AE11" s="69" t="s">
        <v>1218</v>
      </c>
      <c r="AF11" s="76" t="s">
        <v>1218</v>
      </c>
      <c r="AG11" s="83" t="s">
        <v>125</v>
      </c>
    </row>
    <row r="12" spans="1:37" ht="34" x14ac:dyDescent="0.2">
      <c r="A12" s="1" t="s">
        <v>140</v>
      </c>
      <c r="B12" s="275" t="s">
        <v>1314</v>
      </c>
      <c r="C12" s="275" t="s">
        <v>1314</v>
      </c>
      <c r="D12" s="275" t="s">
        <v>1314</v>
      </c>
      <c r="E12" s="280" t="s">
        <v>154</v>
      </c>
      <c r="F12" s="280" t="s">
        <v>154</v>
      </c>
      <c r="G12" s="280" t="s">
        <v>154</v>
      </c>
      <c r="H12" s="275" t="s">
        <v>154</v>
      </c>
      <c r="I12" s="275" t="s">
        <v>154</v>
      </c>
      <c r="J12" s="19" t="s">
        <v>142</v>
      </c>
      <c r="K12" s="34" t="s">
        <v>144</v>
      </c>
      <c r="L12" s="4" t="s">
        <v>152</v>
      </c>
      <c r="M12" s="4" t="s">
        <v>149</v>
      </c>
      <c r="N12" s="4" t="s">
        <v>153</v>
      </c>
      <c r="O12" s="35" t="s">
        <v>145</v>
      </c>
      <c r="P12" s="266"/>
      <c r="Q12" s="26" t="s">
        <v>150</v>
      </c>
      <c r="R12" s="3" t="s">
        <v>154</v>
      </c>
      <c r="S12" s="40" t="s">
        <v>155</v>
      </c>
      <c r="T12" s="119" t="s">
        <v>146</v>
      </c>
      <c r="U12" s="83" t="s">
        <v>148</v>
      </c>
      <c r="V12" s="127" t="s">
        <v>147</v>
      </c>
      <c r="W12" s="26" t="s">
        <v>148</v>
      </c>
      <c r="X12" s="3" t="s">
        <v>149</v>
      </c>
      <c r="Y12" s="40" t="s">
        <v>151</v>
      </c>
      <c r="Z12" s="34" t="s">
        <v>141</v>
      </c>
      <c r="AA12" s="4" t="s">
        <v>149</v>
      </c>
      <c r="AC12" s="45" t="s">
        <v>149</v>
      </c>
      <c r="AD12" s="46" t="s">
        <v>147</v>
      </c>
      <c r="AE12" s="69" t="s">
        <v>1219</v>
      </c>
      <c r="AF12" s="76" t="s">
        <v>1219</v>
      </c>
      <c r="AG12" s="83" t="s">
        <v>143</v>
      </c>
    </row>
    <row r="13" spans="1:37" ht="17" x14ac:dyDescent="0.2">
      <c r="A13" s="1" t="s">
        <v>156</v>
      </c>
      <c r="B13" s="275" t="s">
        <v>1315</v>
      </c>
      <c r="C13" s="275" t="s">
        <v>1315</v>
      </c>
      <c r="D13" s="275" t="s">
        <v>1315</v>
      </c>
      <c r="E13" s="280" t="s">
        <v>1316</v>
      </c>
      <c r="F13" s="280" t="s">
        <v>1316</v>
      </c>
      <c r="G13" s="280" t="s">
        <v>1316</v>
      </c>
      <c r="H13" s="275" t="s">
        <v>1316</v>
      </c>
      <c r="I13" s="275" t="s">
        <v>1316</v>
      </c>
      <c r="J13" s="19" t="s">
        <v>158</v>
      </c>
      <c r="K13" s="34" t="s">
        <v>160</v>
      </c>
      <c r="L13" s="4" t="s">
        <v>167</v>
      </c>
      <c r="M13" s="4" t="s">
        <v>168</v>
      </c>
      <c r="N13" s="4" t="s">
        <v>169</v>
      </c>
      <c r="O13" s="35" t="s">
        <v>161</v>
      </c>
      <c r="P13" s="266"/>
      <c r="Q13" s="26" t="s">
        <v>165</v>
      </c>
      <c r="R13" s="3" t="s">
        <v>170</v>
      </c>
      <c r="S13" s="40" t="s">
        <v>171</v>
      </c>
      <c r="T13" s="119" t="s">
        <v>1539</v>
      </c>
      <c r="U13" s="83" t="s">
        <v>163</v>
      </c>
      <c r="V13" s="127" t="s">
        <v>162</v>
      </c>
      <c r="W13" s="26" t="s">
        <v>163</v>
      </c>
      <c r="X13" s="3" t="s">
        <v>164</v>
      </c>
      <c r="Y13" s="40" t="s">
        <v>166</v>
      </c>
      <c r="Z13" s="34" t="s">
        <v>157</v>
      </c>
      <c r="AA13" s="4" t="s">
        <v>164</v>
      </c>
      <c r="AC13" s="45" t="s">
        <v>164</v>
      </c>
      <c r="AD13" s="46" t="s">
        <v>162</v>
      </c>
      <c r="AE13" s="69" t="s">
        <v>1220</v>
      </c>
      <c r="AF13" s="76" t="s">
        <v>1220</v>
      </c>
      <c r="AG13" s="83" t="s">
        <v>159</v>
      </c>
    </row>
    <row r="14" spans="1:37" ht="17" x14ac:dyDescent="0.2">
      <c r="A14" s="1" t="s">
        <v>172</v>
      </c>
      <c r="B14" s="275" t="s">
        <v>1317</v>
      </c>
      <c r="C14" s="275" t="s">
        <v>1317</v>
      </c>
      <c r="D14" s="275" t="s">
        <v>1317</v>
      </c>
      <c r="E14" s="280" t="s">
        <v>1318</v>
      </c>
      <c r="F14" s="280" t="s">
        <v>1318</v>
      </c>
      <c r="G14" s="280" t="s">
        <v>1318</v>
      </c>
      <c r="H14" s="275" t="s">
        <v>1318</v>
      </c>
      <c r="I14" s="275" t="s">
        <v>1318</v>
      </c>
      <c r="J14" s="19" t="s">
        <v>174</v>
      </c>
      <c r="K14" s="34" t="s">
        <v>176</v>
      </c>
      <c r="L14" s="4" t="s">
        <v>184</v>
      </c>
      <c r="M14" s="4" t="s">
        <v>185</v>
      </c>
      <c r="N14" s="4" t="s">
        <v>186</v>
      </c>
      <c r="O14" s="35" t="s">
        <v>177</v>
      </c>
      <c r="P14" s="266"/>
      <c r="Q14" s="26" t="s">
        <v>182</v>
      </c>
      <c r="R14" s="3" t="s">
        <v>187</v>
      </c>
      <c r="S14" s="40" t="s">
        <v>188</v>
      </c>
      <c r="T14" s="119" t="s">
        <v>178</v>
      </c>
      <c r="U14" s="83" t="s">
        <v>180</v>
      </c>
      <c r="V14" s="127" t="s">
        <v>179</v>
      </c>
      <c r="W14" s="26" t="s">
        <v>180</v>
      </c>
      <c r="X14" s="3" t="s">
        <v>181</v>
      </c>
      <c r="Y14" s="40" t="s">
        <v>183</v>
      </c>
      <c r="Z14" s="34" t="s">
        <v>173</v>
      </c>
      <c r="AA14" s="4" t="s">
        <v>181</v>
      </c>
      <c r="AC14" s="45" t="s">
        <v>181</v>
      </c>
      <c r="AD14" s="46" t="s">
        <v>179</v>
      </c>
      <c r="AE14" s="69" t="s">
        <v>1221</v>
      </c>
      <c r="AF14" s="76" t="s">
        <v>1221</v>
      </c>
      <c r="AG14" s="83" t="s">
        <v>175</v>
      </c>
    </row>
    <row r="15" spans="1:37" ht="17" x14ac:dyDescent="0.2">
      <c r="A15" s="1" t="s">
        <v>189</v>
      </c>
      <c r="B15" s="275" t="s">
        <v>195</v>
      </c>
      <c r="C15" s="275" t="s">
        <v>195</v>
      </c>
      <c r="D15" s="275" t="s">
        <v>195</v>
      </c>
      <c r="E15" s="280" t="s">
        <v>201</v>
      </c>
      <c r="F15" s="280" t="s">
        <v>201</v>
      </c>
      <c r="G15" s="280" t="s">
        <v>201</v>
      </c>
      <c r="H15" s="275" t="s">
        <v>201</v>
      </c>
      <c r="I15" s="275" t="s">
        <v>201</v>
      </c>
      <c r="J15" s="19" t="s">
        <v>191</v>
      </c>
      <c r="K15" s="34" t="s">
        <v>193</v>
      </c>
      <c r="L15" s="4" t="s">
        <v>199</v>
      </c>
      <c r="M15" s="4" t="s">
        <v>195</v>
      </c>
      <c r="N15" s="4" t="s">
        <v>200</v>
      </c>
      <c r="O15" s="35" t="s">
        <v>194</v>
      </c>
      <c r="P15" s="266"/>
      <c r="Q15" s="26" t="s">
        <v>197</v>
      </c>
      <c r="R15" s="3" t="s">
        <v>195</v>
      </c>
      <c r="S15" s="40" t="s">
        <v>201</v>
      </c>
      <c r="T15" s="119" t="s">
        <v>195</v>
      </c>
      <c r="U15" s="83" t="s">
        <v>196</v>
      </c>
      <c r="V15" s="127" t="s">
        <v>193</v>
      </c>
      <c r="W15" s="26" t="s">
        <v>196</v>
      </c>
      <c r="X15" s="3" t="s">
        <v>196</v>
      </c>
      <c r="Y15" s="40" t="s">
        <v>198</v>
      </c>
      <c r="Z15" s="34" t="s">
        <v>190</v>
      </c>
      <c r="AA15" s="4" t="s">
        <v>196</v>
      </c>
      <c r="AC15" s="45" t="s">
        <v>196</v>
      </c>
      <c r="AD15" s="46" t="s">
        <v>195</v>
      </c>
      <c r="AE15" s="69" t="s">
        <v>1222</v>
      </c>
      <c r="AF15" s="76" t="s">
        <v>1222</v>
      </c>
      <c r="AG15" s="83" t="s">
        <v>192</v>
      </c>
    </row>
    <row r="16" spans="1:37" ht="17" x14ac:dyDescent="0.2">
      <c r="A16" s="1" t="s">
        <v>202</v>
      </c>
      <c r="B16" s="275" t="s">
        <v>1319</v>
      </c>
      <c r="C16" s="275" t="s">
        <v>1319</v>
      </c>
      <c r="D16" s="275" t="s">
        <v>1319</v>
      </c>
      <c r="E16" s="280" t="s">
        <v>1320</v>
      </c>
      <c r="F16" s="280" t="s">
        <v>1320</v>
      </c>
      <c r="G16" s="280" t="s">
        <v>1320</v>
      </c>
      <c r="H16" s="275" t="s">
        <v>1320</v>
      </c>
      <c r="I16" s="275" t="s">
        <v>1320</v>
      </c>
      <c r="J16" s="19" t="s">
        <v>204</v>
      </c>
      <c r="K16" s="34" t="s">
        <v>206</v>
      </c>
      <c r="L16" s="4" t="s">
        <v>214</v>
      </c>
      <c r="M16" s="4" t="s">
        <v>215</v>
      </c>
      <c r="N16" s="4" t="s">
        <v>216</v>
      </c>
      <c r="O16" s="35" t="s">
        <v>207</v>
      </c>
      <c r="P16" s="266"/>
      <c r="Q16" s="26" t="s">
        <v>212</v>
      </c>
      <c r="R16" s="3" t="s">
        <v>217</v>
      </c>
      <c r="S16" s="40" t="s">
        <v>218</v>
      </c>
      <c r="T16" s="119" t="s">
        <v>208</v>
      </c>
      <c r="U16" s="83" t="s">
        <v>210</v>
      </c>
      <c r="V16" s="127" t="s">
        <v>209</v>
      </c>
      <c r="W16" s="26" t="s">
        <v>210</v>
      </c>
      <c r="X16" s="3" t="s">
        <v>211</v>
      </c>
      <c r="Y16" s="40" t="s">
        <v>213</v>
      </c>
      <c r="Z16" s="34" t="s">
        <v>203</v>
      </c>
      <c r="AA16" s="4" t="s">
        <v>211</v>
      </c>
      <c r="AC16" s="45" t="s">
        <v>211</v>
      </c>
      <c r="AD16" s="46" t="s">
        <v>209</v>
      </c>
      <c r="AE16" s="69" t="s">
        <v>1223</v>
      </c>
      <c r="AF16" s="76" t="s">
        <v>1223</v>
      </c>
      <c r="AG16" s="83" t="s">
        <v>205</v>
      </c>
    </row>
    <row r="17" spans="1:34" s="173" customFormat="1" ht="18" thickBot="1" x14ac:dyDescent="0.25">
      <c r="A17" s="156" t="s">
        <v>219</v>
      </c>
      <c r="B17" s="275" t="s">
        <v>1321</v>
      </c>
      <c r="C17" s="275" t="s">
        <v>1321</v>
      </c>
      <c r="D17" s="275" t="s">
        <v>1321</v>
      </c>
      <c r="E17" s="280" t="s">
        <v>1322</v>
      </c>
      <c r="F17" s="280" t="s">
        <v>1322</v>
      </c>
      <c r="G17" s="280" t="s">
        <v>1322</v>
      </c>
      <c r="H17" s="275" t="s">
        <v>1322</v>
      </c>
      <c r="I17" s="275" t="s">
        <v>1322</v>
      </c>
      <c r="J17" s="157" t="s">
        <v>221</v>
      </c>
      <c r="K17" s="158" t="s">
        <v>223</v>
      </c>
      <c r="L17" s="159" t="s">
        <v>231</v>
      </c>
      <c r="M17" s="159" t="s">
        <v>232</v>
      </c>
      <c r="N17" s="159" t="s">
        <v>233</v>
      </c>
      <c r="O17" s="160" t="s">
        <v>224</v>
      </c>
      <c r="P17" s="268"/>
      <c r="Q17" s="161" t="s">
        <v>229</v>
      </c>
      <c r="R17" s="162" t="s">
        <v>228</v>
      </c>
      <c r="S17" s="163" t="s">
        <v>234</v>
      </c>
      <c r="T17" s="164" t="s">
        <v>225</v>
      </c>
      <c r="U17" s="165" t="s">
        <v>227</v>
      </c>
      <c r="V17" s="166" t="s">
        <v>226</v>
      </c>
      <c r="W17" s="161" t="s">
        <v>227</v>
      </c>
      <c r="X17" s="162" t="s">
        <v>228</v>
      </c>
      <c r="Y17" s="163" t="s">
        <v>230</v>
      </c>
      <c r="Z17" s="158" t="s">
        <v>220</v>
      </c>
      <c r="AA17" s="159" t="s">
        <v>228</v>
      </c>
      <c r="AB17" s="167"/>
      <c r="AC17" s="168" t="s">
        <v>228</v>
      </c>
      <c r="AD17" s="169" t="s">
        <v>226</v>
      </c>
      <c r="AE17" s="170" t="s">
        <v>1224</v>
      </c>
      <c r="AF17" s="171" t="s">
        <v>1224</v>
      </c>
      <c r="AG17" s="165" t="s">
        <v>222</v>
      </c>
      <c r="AH17" s="172"/>
    </row>
    <row r="18" spans="1:34" s="212" customFormat="1" ht="34" x14ac:dyDescent="0.2">
      <c r="A18" s="192" t="s">
        <v>235</v>
      </c>
      <c r="B18" s="275" t="s">
        <v>237</v>
      </c>
      <c r="C18" s="275" t="s">
        <v>237</v>
      </c>
      <c r="D18" s="275" t="s">
        <v>236</v>
      </c>
      <c r="E18" s="280" t="s">
        <v>61</v>
      </c>
      <c r="F18" s="280" t="s">
        <v>236</v>
      </c>
      <c r="G18" s="280" t="s">
        <v>61</v>
      </c>
      <c r="H18" s="275" t="s">
        <v>237</v>
      </c>
      <c r="I18" s="275" t="s">
        <v>236</v>
      </c>
      <c r="J18" s="193" t="s">
        <v>237</v>
      </c>
      <c r="K18" s="194" t="s">
        <v>236</v>
      </c>
      <c r="L18" s="195" t="s">
        <v>237</v>
      </c>
      <c r="M18" s="196" t="s">
        <v>236</v>
      </c>
      <c r="N18" s="197" t="s">
        <v>236</v>
      </c>
      <c r="O18" s="198" t="s">
        <v>236</v>
      </c>
      <c r="P18" s="269"/>
      <c r="Q18" s="199" t="s">
        <v>238</v>
      </c>
      <c r="R18" s="195" t="s">
        <v>237</v>
      </c>
      <c r="S18" s="200" t="s">
        <v>237</v>
      </c>
      <c r="T18" s="201" t="s">
        <v>237</v>
      </c>
      <c r="U18" s="202" t="s">
        <v>237</v>
      </c>
      <c r="V18" s="203" t="s">
        <v>236</v>
      </c>
      <c r="W18" s="204" t="s">
        <v>236</v>
      </c>
      <c r="X18" s="197" t="s">
        <v>236</v>
      </c>
      <c r="Y18" s="205" t="s">
        <v>236</v>
      </c>
      <c r="Z18" s="194" t="s">
        <v>236</v>
      </c>
      <c r="AA18" s="197" t="s">
        <v>236</v>
      </c>
      <c r="AB18" s="206" t="s">
        <v>236</v>
      </c>
      <c r="AC18" s="194" t="s">
        <v>236</v>
      </c>
      <c r="AD18" s="207" t="s">
        <v>236</v>
      </c>
      <c r="AE18" s="208" t="s">
        <v>236</v>
      </c>
      <c r="AF18" s="209" t="s">
        <v>1225</v>
      </c>
      <c r="AG18" s="210" t="s">
        <v>236</v>
      </c>
      <c r="AH18" s="211"/>
    </row>
    <row r="19" spans="1:34" ht="68" x14ac:dyDescent="0.2">
      <c r="A19" s="213" t="s">
        <v>239</v>
      </c>
      <c r="B19" s="275" t="s">
        <v>61</v>
      </c>
      <c r="C19" s="275" t="s">
        <v>61</v>
      </c>
      <c r="D19" s="275" t="s">
        <v>236</v>
      </c>
      <c r="E19" s="280" t="s">
        <v>61</v>
      </c>
      <c r="F19" s="280" t="s">
        <v>236</v>
      </c>
      <c r="G19" s="280" t="s">
        <v>61</v>
      </c>
      <c r="H19" s="275" t="s">
        <v>61</v>
      </c>
      <c r="I19" s="275" t="s">
        <v>240</v>
      </c>
      <c r="J19" s="19" t="s">
        <v>61</v>
      </c>
      <c r="K19" s="96" t="s">
        <v>240</v>
      </c>
      <c r="L19" s="4" t="s">
        <v>61</v>
      </c>
      <c r="M19" s="94" t="s">
        <v>236</v>
      </c>
      <c r="N19" s="4" t="s">
        <v>61</v>
      </c>
      <c r="O19" s="95" t="s">
        <v>236</v>
      </c>
      <c r="P19" s="270"/>
      <c r="Q19" s="26" t="s">
        <v>61</v>
      </c>
      <c r="R19" s="3" t="s">
        <v>61</v>
      </c>
      <c r="S19" s="40" t="s">
        <v>61</v>
      </c>
      <c r="T19" s="119" t="s">
        <v>61</v>
      </c>
      <c r="U19" s="83" t="s">
        <v>61</v>
      </c>
      <c r="V19" s="129" t="s">
        <v>236</v>
      </c>
      <c r="W19" s="116" t="s">
        <v>240</v>
      </c>
      <c r="X19" s="93" t="s">
        <v>240</v>
      </c>
      <c r="Y19" s="117" t="s">
        <v>240</v>
      </c>
      <c r="Z19" s="90" t="s">
        <v>236</v>
      </c>
      <c r="AA19" s="91" t="s">
        <v>236</v>
      </c>
      <c r="AB19" s="112" t="s">
        <v>236</v>
      </c>
      <c r="AC19" s="96" t="s">
        <v>240</v>
      </c>
      <c r="AD19" s="92" t="s">
        <v>240</v>
      </c>
      <c r="AE19" s="113" t="s">
        <v>236</v>
      </c>
      <c r="AF19" s="114" t="s">
        <v>1225</v>
      </c>
      <c r="AG19" s="115" t="s">
        <v>236</v>
      </c>
    </row>
    <row r="20" spans="1:34" s="10" customFormat="1" ht="289" x14ac:dyDescent="0.2">
      <c r="A20" s="213" t="s">
        <v>241</v>
      </c>
      <c r="B20" s="275" t="s">
        <v>61</v>
      </c>
      <c r="C20" s="275" t="s">
        <v>61</v>
      </c>
      <c r="D20" s="275" t="s">
        <v>61</v>
      </c>
      <c r="E20" s="280" t="s">
        <v>61</v>
      </c>
      <c r="F20" s="280" t="s">
        <v>61</v>
      </c>
      <c r="G20" s="280" t="s">
        <v>61</v>
      </c>
      <c r="H20" s="275" t="s">
        <v>61</v>
      </c>
      <c r="I20" s="277" t="s">
        <v>1323</v>
      </c>
      <c r="J20" s="137" t="s">
        <v>61</v>
      </c>
      <c r="K20" s="231" t="s">
        <v>242</v>
      </c>
      <c r="L20" s="139" t="s">
        <v>61</v>
      </c>
      <c r="M20" s="139" t="s">
        <v>61</v>
      </c>
      <c r="N20" s="139" t="s">
        <v>61</v>
      </c>
      <c r="O20" s="141" t="s">
        <v>61</v>
      </c>
      <c r="P20" s="271"/>
      <c r="Q20" s="148" t="s">
        <v>61</v>
      </c>
      <c r="R20" s="143" t="s">
        <v>61</v>
      </c>
      <c r="S20" s="144" t="s">
        <v>61</v>
      </c>
      <c r="T20" s="145" t="s">
        <v>61</v>
      </c>
      <c r="U20" s="146" t="s">
        <v>61</v>
      </c>
      <c r="V20" s="147" t="s">
        <v>61</v>
      </c>
      <c r="W20" s="232" t="s">
        <v>244</v>
      </c>
      <c r="X20" s="233" t="s">
        <v>245</v>
      </c>
      <c r="Y20" s="234" t="s">
        <v>247</v>
      </c>
      <c r="Z20" s="138" t="s">
        <v>61</v>
      </c>
      <c r="AA20" s="139" t="s">
        <v>61</v>
      </c>
      <c r="AB20" s="235" t="s">
        <v>1272</v>
      </c>
      <c r="AC20" s="231" t="s">
        <v>246</v>
      </c>
      <c r="AD20" s="236" t="s">
        <v>243</v>
      </c>
      <c r="AE20" s="71"/>
      <c r="AF20" s="154"/>
      <c r="AG20" s="146" t="s">
        <v>61</v>
      </c>
      <c r="AH20" s="71"/>
    </row>
    <row r="21" spans="1:34" ht="34" x14ac:dyDescent="0.2">
      <c r="A21" s="213" t="s">
        <v>248</v>
      </c>
      <c r="I21" t="str">
        <f>HYPERLINK("https://api.typeform.com/responses/files/f2fffaff6c4865578ba12f3def67e8fea36de8cea9a7b72c0fe4a9c0e24da44a/1.1.1.2_showing_how_it_works_to_use_an_ADE.docx","https://api.typeform.com/responses/files/f2fffaff6c4865578ba12f3def67e8fea36de8cea9a7b72c0fe4a9c0e24da44a/1.1.1.2_showing_how_it_works_to_use_an_ADE.docx")</f>
        <v>https://api.typeform.com/responses/files/f2fffaff6c4865578ba12f3def67e8fea36de8cea9a7b72c0fe4a9c0e24da44a/1.1.1.2_showing_how_it_works_to_use_an_ADE.docx</v>
      </c>
      <c r="K21" s="38"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Y21" s="42"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34" ht="34" x14ac:dyDescent="0.2">
      <c r="A22" s="213" t="s">
        <v>249</v>
      </c>
      <c r="B22" s="275" t="s">
        <v>61</v>
      </c>
      <c r="C22" s="275" t="s">
        <v>61</v>
      </c>
      <c r="D22" s="275" t="s">
        <v>249</v>
      </c>
      <c r="E22" s="280" t="s">
        <v>61</v>
      </c>
      <c r="F22" s="280" t="s">
        <v>61</v>
      </c>
      <c r="G22" s="280" t="s">
        <v>61</v>
      </c>
      <c r="H22" s="275" t="s">
        <v>61</v>
      </c>
      <c r="I22" s="275" t="s">
        <v>249</v>
      </c>
      <c r="J22" s="19" t="s">
        <v>61</v>
      </c>
      <c r="K22" s="34" t="s">
        <v>61</v>
      </c>
      <c r="L22" s="4" t="s">
        <v>61</v>
      </c>
      <c r="M22" s="4" t="s">
        <v>249</v>
      </c>
      <c r="N22" s="4" t="s">
        <v>61</v>
      </c>
      <c r="O22" s="35" t="s">
        <v>249</v>
      </c>
      <c r="P22" s="266"/>
      <c r="Q22" s="26" t="s">
        <v>61</v>
      </c>
      <c r="R22" s="3" t="s">
        <v>61</v>
      </c>
      <c r="S22" s="40" t="s">
        <v>61</v>
      </c>
      <c r="T22" s="119" t="s">
        <v>61</v>
      </c>
      <c r="U22" s="83" t="s">
        <v>61</v>
      </c>
      <c r="V22" s="127" t="s">
        <v>249</v>
      </c>
      <c r="W22" s="26" t="s">
        <v>249</v>
      </c>
      <c r="X22" s="3" t="s">
        <v>249</v>
      </c>
      <c r="Y22" s="40" t="s">
        <v>249</v>
      </c>
      <c r="Z22" s="34" t="s">
        <v>249</v>
      </c>
      <c r="AA22" s="4" t="s">
        <v>61</v>
      </c>
      <c r="AB22" s="39" t="s">
        <v>236</v>
      </c>
      <c r="AC22" s="45" t="s">
        <v>61</v>
      </c>
      <c r="AD22" s="46" t="s">
        <v>61</v>
      </c>
      <c r="AE22" s="57" t="s">
        <v>249</v>
      </c>
      <c r="AF22" s="19" t="s">
        <v>249</v>
      </c>
      <c r="AG22" s="83" t="s">
        <v>249</v>
      </c>
    </row>
    <row r="23" spans="1:34" ht="17" x14ac:dyDescent="0.2">
      <c r="A23" s="213" t="s">
        <v>250</v>
      </c>
      <c r="B23" s="275" t="s">
        <v>61</v>
      </c>
      <c r="C23" s="275" t="s">
        <v>61</v>
      </c>
      <c r="D23" s="275" t="s">
        <v>250</v>
      </c>
      <c r="E23" s="280" t="s">
        <v>61</v>
      </c>
      <c r="F23" s="280" t="s">
        <v>61</v>
      </c>
      <c r="G23" s="280" t="s">
        <v>61</v>
      </c>
      <c r="H23" s="275" t="s">
        <v>61</v>
      </c>
      <c r="I23" s="275" t="s">
        <v>250</v>
      </c>
      <c r="J23" s="19" t="s">
        <v>61</v>
      </c>
      <c r="K23" s="34" t="s">
        <v>61</v>
      </c>
      <c r="L23" s="4" t="s">
        <v>61</v>
      </c>
      <c r="M23" s="4" t="s">
        <v>250</v>
      </c>
      <c r="N23" s="4" t="s">
        <v>61</v>
      </c>
      <c r="O23" s="35" t="s">
        <v>61</v>
      </c>
      <c r="P23" s="266"/>
      <c r="Q23" s="26" t="s">
        <v>61</v>
      </c>
      <c r="R23" s="3" t="s">
        <v>61</v>
      </c>
      <c r="S23" s="40" t="s">
        <v>61</v>
      </c>
      <c r="T23" s="119" t="s">
        <v>61</v>
      </c>
      <c r="U23" s="83" t="s">
        <v>61</v>
      </c>
      <c r="V23" s="127" t="s">
        <v>61</v>
      </c>
      <c r="W23" s="26" t="s">
        <v>250</v>
      </c>
      <c r="X23" s="3" t="s">
        <v>61</v>
      </c>
      <c r="Y23" s="40" t="s">
        <v>250</v>
      </c>
      <c r="Z23" s="34" t="s">
        <v>250</v>
      </c>
      <c r="AA23" s="4" t="s">
        <v>61</v>
      </c>
      <c r="AB23" s="39" t="s">
        <v>236</v>
      </c>
      <c r="AC23" s="45" t="s">
        <v>61</v>
      </c>
      <c r="AD23" s="46" t="s">
        <v>61</v>
      </c>
      <c r="AE23" s="57" t="s">
        <v>250</v>
      </c>
      <c r="AF23" s="19" t="s">
        <v>250</v>
      </c>
      <c r="AG23" s="83" t="s">
        <v>61</v>
      </c>
    </row>
    <row r="24" spans="1:34" ht="51" x14ac:dyDescent="0.2">
      <c r="A24" s="213" t="s">
        <v>251</v>
      </c>
      <c r="B24" s="275" t="s">
        <v>61</v>
      </c>
      <c r="C24" s="275" t="s">
        <v>61</v>
      </c>
      <c r="D24" s="275" t="s">
        <v>61</v>
      </c>
      <c r="E24" s="280" t="s">
        <v>61</v>
      </c>
      <c r="F24" s="280" t="s">
        <v>61</v>
      </c>
      <c r="G24" s="280" t="s">
        <v>61</v>
      </c>
      <c r="H24" s="275" t="s">
        <v>61</v>
      </c>
      <c r="I24" s="275" t="s">
        <v>251</v>
      </c>
      <c r="J24" s="19" t="s">
        <v>61</v>
      </c>
      <c r="K24" s="34" t="s">
        <v>61</v>
      </c>
      <c r="L24" s="4" t="s">
        <v>61</v>
      </c>
      <c r="M24" s="4" t="s">
        <v>61</v>
      </c>
      <c r="N24" s="4" t="s">
        <v>61</v>
      </c>
      <c r="O24" s="35" t="s">
        <v>251</v>
      </c>
      <c r="P24" s="266"/>
      <c r="Q24" s="26" t="s">
        <v>61</v>
      </c>
      <c r="R24" s="3" t="s">
        <v>61</v>
      </c>
      <c r="S24" s="40" t="s">
        <v>61</v>
      </c>
      <c r="T24" s="119" t="s">
        <v>61</v>
      </c>
      <c r="U24" s="83" t="s">
        <v>61</v>
      </c>
      <c r="V24" s="127" t="s">
        <v>61</v>
      </c>
      <c r="W24" s="26" t="s">
        <v>61</v>
      </c>
      <c r="X24" s="3" t="s">
        <v>61</v>
      </c>
      <c r="Y24" s="40" t="s">
        <v>61</v>
      </c>
      <c r="Z24" s="34" t="s">
        <v>251</v>
      </c>
      <c r="AA24" s="4" t="s">
        <v>251</v>
      </c>
      <c r="AB24" s="39" t="s">
        <v>236</v>
      </c>
      <c r="AC24" s="45" t="s">
        <v>61</v>
      </c>
      <c r="AD24" s="46" t="s">
        <v>61</v>
      </c>
      <c r="AG24" s="83" t="s">
        <v>61</v>
      </c>
    </row>
    <row r="25" spans="1:34" s="230" customFormat="1" ht="18" thickBot="1" x14ac:dyDescent="0.25">
      <c r="A25" s="214" t="s">
        <v>120</v>
      </c>
      <c r="B25" s="275" t="s">
        <v>61</v>
      </c>
      <c r="C25" s="275" t="s">
        <v>61</v>
      </c>
      <c r="D25" s="275" t="s">
        <v>61</v>
      </c>
      <c r="E25" s="280" t="s">
        <v>61</v>
      </c>
      <c r="F25" s="280" t="s">
        <v>61</v>
      </c>
      <c r="G25" s="280" t="s">
        <v>61</v>
      </c>
      <c r="H25" s="275" t="s">
        <v>61</v>
      </c>
      <c r="I25" s="275" t="s">
        <v>61</v>
      </c>
      <c r="J25" s="215" t="s">
        <v>61</v>
      </c>
      <c r="K25" s="216" t="s">
        <v>61</v>
      </c>
      <c r="L25" s="217" t="s">
        <v>61</v>
      </c>
      <c r="M25" s="217" t="s">
        <v>61</v>
      </c>
      <c r="N25" s="217" t="s">
        <v>61</v>
      </c>
      <c r="O25" s="218" t="s">
        <v>61</v>
      </c>
      <c r="P25" s="273"/>
      <c r="Q25" s="219" t="s">
        <v>61</v>
      </c>
      <c r="R25" s="220" t="s">
        <v>61</v>
      </c>
      <c r="S25" s="221" t="s">
        <v>61</v>
      </c>
      <c r="T25" s="222" t="s">
        <v>61</v>
      </c>
      <c r="U25" s="223" t="s">
        <v>61</v>
      </c>
      <c r="V25" s="224" t="s">
        <v>61</v>
      </c>
      <c r="W25" s="219" t="s">
        <v>61</v>
      </c>
      <c r="X25" s="220" t="s">
        <v>61</v>
      </c>
      <c r="Y25" s="221" t="s">
        <v>61</v>
      </c>
      <c r="Z25" s="216" t="s">
        <v>61</v>
      </c>
      <c r="AA25" s="217" t="s">
        <v>61</v>
      </c>
      <c r="AB25" s="225"/>
      <c r="AC25" s="226" t="s">
        <v>61</v>
      </c>
      <c r="AD25" s="227" t="s">
        <v>61</v>
      </c>
      <c r="AE25" s="228"/>
      <c r="AF25" s="229"/>
      <c r="AG25" s="223" t="s">
        <v>61</v>
      </c>
      <c r="AH25" s="228"/>
    </row>
    <row r="26" spans="1:34" s="191" customFormat="1" ht="15" customHeight="1" x14ac:dyDescent="0.2">
      <c r="A26" s="174" t="s">
        <v>252</v>
      </c>
      <c r="B26" s="275" t="s">
        <v>61</v>
      </c>
      <c r="C26" s="275" t="s">
        <v>61</v>
      </c>
      <c r="D26" s="275" t="s">
        <v>61</v>
      </c>
      <c r="E26" s="280" t="s">
        <v>61</v>
      </c>
      <c r="F26" s="280" t="s">
        <v>1324</v>
      </c>
      <c r="G26" s="280" t="s">
        <v>61</v>
      </c>
      <c r="H26" s="275" t="s">
        <v>1325</v>
      </c>
      <c r="I26" s="275" t="s">
        <v>61</v>
      </c>
      <c r="J26" s="175" t="s">
        <v>61</v>
      </c>
      <c r="K26" s="176" t="s">
        <v>61</v>
      </c>
      <c r="L26" s="177" t="s">
        <v>61</v>
      </c>
      <c r="M26" s="177" t="s">
        <v>258</v>
      </c>
      <c r="N26" s="177" t="s">
        <v>61</v>
      </c>
      <c r="O26" s="178" t="s">
        <v>255</v>
      </c>
      <c r="P26" s="265"/>
      <c r="Q26" s="179" t="s">
        <v>257</v>
      </c>
      <c r="R26" s="180" t="s">
        <v>61</v>
      </c>
      <c r="S26" s="181" t="s">
        <v>259</v>
      </c>
      <c r="T26" s="182" t="s">
        <v>61</v>
      </c>
      <c r="U26" s="183" t="s">
        <v>61</v>
      </c>
      <c r="V26" s="184" t="s">
        <v>61</v>
      </c>
      <c r="W26" s="179" t="s">
        <v>61</v>
      </c>
      <c r="X26" s="180" t="s">
        <v>256</v>
      </c>
      <c r="Y26" s="181" t="s">
        <v>183</v>
      </c>
      <c r="Z26" s="176" t="s">
        <v>253</v>
      </c>
      <c r="AA26" s="177" t="s">
        <v>61</v>
      </c>
      <c r="AB26" s="185" t="s">
        <v>1273</v>
      </c>
      <c r="AC26" s="186" t="s">
        <v>61</v>
      </c>
      <c r="AD26" s="187" t="s">
        <v>61</v>
      </c>
      <c r="AE26" s="188" t="s">
        <v>1216</v>
      </c>
      <c r="AF26" s="189" t="s">
        <v>1217</v>
      </c>
      <c r="AG26" s="183" t="s">
        <v>254</v>
      </c>
      <c r="AH26" s="190"/>
    </row>
    <row r="27" spans="1:34" ht="102" x14ac:dyDescent="0.2">
      <c r="A27" s="1" t="s">
        <v>260</v>
      </c>
      <c r="B27" s="275" t="s">
        <v>261</v>
      </c>
      <c r="C27" s="275" t="s">
        <v>236</v>
      </c>
      <c r="D27" s="275" t="s">
        <v>237</v>
      </c>
      <c r="E27" s="280" t="s">
        <v>237</v>
      </c>
      <c r="F27" s="280" t="s">
        <v>236</v>
      </c>
      <c r="G27" s="280" t="s">
        <v>236</v>
      </c>
      <c r="H27" s="275" t="s">
        <v>237</v>
      </c>
      <c r="I27" s="277" t="s">
        <v>261</v>
      </c>
      <c r="J27" s="22" t="s">
        <v>236</v>
      </c>
      <c r="K27" s="34" t="s">
        <v>261</v>
      </c>
      <c r="L27" s="4" t="s">
        <v>237</v>
      </c>
      <c r="M27" s="4" t="s">
        <v>237</v>
      </c>
      <c r="N27" s="4" t="s">
        <v>237</v>
      </c>
      <c r="O27" s="35" t="s">
        <v>261</v>
      </c>
      <c r="P27" s="266"/>
      <c r="Q27" s="29" t="s">
        <v>236</v>
      </c>
      <c r="R27" s="3" t="s">
        <v>237</v>
      </c>
      <c r="S27" s="40" t="s">
        <v>237</v>
      </c>
      <c r="T27" s="119" t="s">
        <v>261</v>
      </c>
      <c r="U27" s="83" t="s">
        <v>237</v>
      </c>
      <c r="V27" s="131" t="s">
        <v>236</v>
      </c>
      <c r="W27" s="29" t="s">
        <v>236</v>
      </c>
      <c r="X27" s="17" t="s">
        <v>236</v>
      </c>
      <c r="Y27" s="56" t="s">
        <v>236</v>
      </c>
      <c r="Z27" s="66" t="s">
        <v>236</v>
      </c>
      <c r="AA27" s="18" t="s">
        <v>236</v>
      </c>
      <c r="AB27" s="67" t="s">
        <v>1274</v>
      </c>
      <c r="AC27" s="75" t="s">
        <v>236</v>
      </c>
      <c r="AD27" s="46" t="s">
        <v>237</v>
      </c>
      <c r="AE27" s="59" t="s">
        <v>236</v>
      </c>
      <c r="AF27" s="22" t="s">
        <v>236</v>
      </c>
      <c r="AG27" s="86" t="s">
        <v>236</v>
      </c>
    </row>
    <row r="28" spans="1:34" ht="17" x14ac:dyDescent="0.2">
      <c r="A28" s="1" t="s">
        <v>120</v>
      </c>
      <c r="B28" s="275" t="s">
        <v>61</v>
      </c>
      <c r="C28" s="275" t="s">
        <v>61</v>
      </c>
      <c r="D28" s="275" t="s">
        <v>61</v>
      </c>
      <c r="E28" s="280" t="s">
        <v>61</v>
      </c>
      <c r="F28" s="280" t="s">
        <v>61</v>
      </c>
      <c r="G28" s="280" t="s">
        <v>61</v>
      </c>
      <c r="H28" s="275" t="s">
        <v>61</v>
      </c>
      <c r="I28" s="275" t="s">
        <v>61</v>
      </c>
      <c r="J28" s="19" t="s">
        <v>61</v>
      </c>
      <c r="K28" s="34" t="s">
        <v>61</v>
      </c>
      <c r="L28" s="4" t="s">
        <v>61</v>
      </c>
      <c r="M28" s="4" t="s">
        <v>61</v>
      </c>
      <c r="N28" s="4" t="s">
        <v>61</v>
      </c>
      <c r="O28" s="35" t="s">
        <v>61</v>
      </c>
      <c r="P28" s="266"/>
      <c r="Q28" s="26" t="s">
        <v>61</v>
      </c>
      <c r="R28" s="3" t="s">
        <v>61</v>
      </c>
      <c r="S28" s="40" t="s">
        <v>61</v>
      </c>
      <c r="T28" s="119" t="s">
        <v>61</v>
      </c>
      <c r="U28" s="83" t="s">
        <v>61</v>
      </c>
      <c r="V28" s="127" t="s">
        <v>61</v>
      </c>
      <c r="W28" s="26" t="s">
        <v>61</v>
      </c>
      <c r="X28" s="3" t="s">
        <v>61</v>
      </c>
      <c r="Y28" s="40" t="s">
        <v>61</v>
      </c>
      <c r="Z28" s="34" t="s">
        <v>61</v>
      </c>
      <c r="AA28" s="4" t="s">
        <v>61</v>
      </c>
      <c r="AC28" s="45" t="s">
        <v>61</v>
      </c>
      <c r="AD28" s="46" t="s">
        <v>61</v>
      </c>
      <c r="AG28" s="83" t="s">
        <v>61</v>
      </c>
    </row>
    <row r="29" spans="1:34" s="10" customFormat="1" ht="102" x14ac:dyDescent="0.2">
      <c r="A29" s="1" t="s">
        <v>262</v>
      </c>
      <c r="B29" s="275" t="s">
        <v>263</v>
      </c>
      <c r="C29" s="275" t="s">
        <v>61</v>
      </c>
      <c r="D29" s="275" t="s">
        <v>263</v>
      </c>
      <c r="E29" s="280" t="s">
        <v>61</v>
      </c>
      <c r="F29" s="280" t="s">
        <v>61</v>
      </c>
      <c r="G29" s="280" t="s">
        <v>61</v>
      </c>
      <c r="H29" s="275" t="s">
        <v>263</v>
      </c>
      <c r="I29" s="277" t="s">
        <v>263</v>
      </c>
      <c r="J29" s="137" t="s">
        <v>61</v>
      </c>
      <c r="K29" s="138" t="s">
        <v>263</v>
      </c>
      <c r="L29" s="139" t="s">
        <v>263</v>
      </c>
      <c r="M29" s="139" t="s">
        <v>263</v>
      </c>
      <c r="N29" s="139" t="s">
        <v>263</v>
      </c>
      <c r="O29" s="141" t="s">
        <v>263</v>
      </c>
      <c r="P29" s="271"/>
      <c r="Q29" s="148" t="s">
        <v>61</v>
      </c>
      <c r="R29" s="143" t="s">
        <v>263</v>
      </c>
      <c r="S29" s="144" t="s">
        <v>263</v>
      </c>
      <c r="T29" s="145" t="s">
        <v>264</v>
      </c>
      <c r="U29" s="146" t="s">
        <v>61</v>
      </c>
      <c r="V29" s="147" t="s">
        <v>61</v>
      </c>
      <c r="W29" s="148" t="s">
        <v>61</v>
      </c>
      <c r="X29" s="143" t="s">
        <v>61</v>
      </c>
      <c r="Y29" s="144" t="s">
        <v>61</v>
      </c>
      <c r="Z29" s="138" t="s">
        <v>61</v>
      </c>
      <c r="AA29" s="139" t="s">
        <v>61</v>
      </c>
      <c r="AB29" s="150"/>
      <c r="AC29" s="155" t="s">
        <v>61</v>
      </c>
      <c r="AD29" s="152" t="s">
        <v>264</v>
      </c>
      <c r="AE29" s="71"/>
      <c r="AF29" s="154"/>
      <c r="AG29" s="146" t="s">
        <v>61</v>
      </c>
      <c r="AH29" s="71"/>
    </row>
    <row r="30" spans="1:34" ht="17" x14ac:dyDescent="0.2">
      <c r="A30" s="1" t="s">
        <v>120</v>
      </c>
      <c r="B30" s="275" t="s">
        <v>61</v>
      </c>
      <c r="C30" s="275" t="s">
        <v>61</v>
      </c>
      <c r="D30" s="275" t="s">
        <v>61</v>
      </c>
      <c r="E30" s="280" t="s">
        <v>61</v>
      </c>
      <c r="F30" s="280" t="s">
        <v>61</v>
      </c>
      <c r="G30" s="280" t="s">
        <v>61</v>
      </c>
      <c r="H30" s="275" t="s">
        <v>61</v>
      </c>
      <c r="I30" s="275" t="s">
        <v>61</v>
      </c>
      <c r="J30" s="19" t="s">
        <v>61</v>
      </c>
      <c r="K30" s="34" t="s">
        <v>61</v>
      </c>
      <c r="L30" s="4" t="s">
        <v>61</v>
      </c>
      <c r="M30" s="4" t="s">
        <v>61</v>
      </c>
      <c r="N30" s="4" t="s">
        <v>61</v>
      </c>
      <c r="O30" s="35" t="s">
        <v>61</v>
      </c>
      <c r="P30" s="266"/>
      <c r="Q30" s="26" t="s">
        <v>61</v>
      </c>
      <c r="R30" s="3" t="s">
        <v>61</v>
      </c>
      <c r="S30" s="40" t="s">
        <v>61</v>
      </c>
      <c r="T30" s="119" t="s">
        <v>61</v>
      </c>
      <c r="U30" s="136" t="s">
        <v>265</v>
      </c>
      <c r="V30" s="127" t="s">
        <v>61</v>
      </c>
      <c r="W30" s="26" t="s">
        <v>61</v>
      </c>
      <c r="X30" s="3" t="s">
        <v>61</v>
      </c>
      <c r="Y30" s="40" t="s">
        <v>61</v>
      </c>
      <c r="Z30" s="34" t="s">
        <v>61</v>
      </c>
      <c r="AA30" s="4" t="s">
        <v>61</v>
      </c>
      <c r="AC30" s="45" t="s">
        <v>61</v>
      </c>
      <c r="AD30" s="46" t="s">
        <v>61</v>
      </c>
      <c r="AG30" s="83" t="s">
        <v>61</v>
      </c>
    </row>
    <row r="31" spans="1:34" ht="119" x14ac:dyDescent="0.2">
      <c r="A31" s="1" t="s">
        <v>266</v>
      </c>
      <c r="B31" s="275" t="s">
        <v>61</v>
      </c>
      <c r="C31" s="275" t="s">
        <v>61</v>
      </c>
      <c r="D31" s="275" t="s">
        <v>61</v>
      </c>
      <c r="E31" s="280" t="s">
        <v>61</v>
      </c>
      <c r="F31" s="280" t="s">
        <v>61</v>
      </c>
      <c r="G31" s="280" t="s">
        <v>61</v>
      </c>
      <c r="H31" s="275" t="s">
        <v>61</v>
      </c>
      <c r="I31" s="275" t="s">
        <v>61</v>
      </c>
      <c r="J31" s="19" t="s">
        <v>61</v>
      </c>
      <c r="K31" s="34" t="s">
        <v>61</v>
      </c>
      <c r="L31" s="4" t="s">
        <v>61</v>
      </c>
      <c r="M31" s="4" t="s">
        <v>61</v>
      </c>
      <c r="N31" s="4" t="s">
        <v>61</v>
      </c>
      <c r="O31" s="35" t="s">
        <v>61</v>
      </c>
      <c r="P31" s="266"/>
      <c r="Q31" s="26" t="s">
        <v>61</v>
      </c>
      <c r="R31" s="3" t="s">
        <v>61</v>
      </c>
      <c r="S31" s="40" t="s">
        <v>61</v>
      </c>
      <c r="T31" s="119" t="s">
        <v>61</v>
      </c>
      <c r="U31" s="83" t="s">
        <v>61</v>
      </c>
      <c r="V31" s="127" t="s">
        <v>61</v>
      </c>
      <c r="W31" s="26" t="s">
        <v>61</v>
      </c>
      <c r="X31" s="3" t="s">
        <v>61</v>
      </c>
      <c r="Y31" s="40" t="s">
        <v>61</v>
      </c>
      <c r="Z31" s="34" t="s">
        <v>61</v>
      </c>
      <c r="AA31" s="4" t="s">
        <v>61</v>
      </c>
      <c r="AC31" s="45" t="s">
        <v>61</v>
      </c>
      <c r="AD31" s="46" t="s">
        <v>267</v>
      </c>
      <c r="AG31" s="83" t="s">
        <v>61</v>
      </c>
    </row>
    <row r="32" spans="1:34" ht="204" x14ac:dyDescent="0.2">
      <c r="A32" s="1" t="s">
        <v>268</v>
      </c>
      <c r="B32" s="275" t="s">
        <v>1326</v>
      </c>
      <c r="C32" s="275" t="s">
        <v>61</v>
      </c>
      <c r="D32" s="275" t="s">
        <v>1327</v>
      </c>
      <c r="E32" s="280" t="s">
        <v>1328</v>
      </c>
      <c r="F32" s="280" t="s">
        <v>61</v>
      </c>
      <c r="G32" s="280" t="s">
        <v>61</v>
      </c>
      <c r="H32" s="275" t="s">
        <v>1329</v>
      </c>
      <c r="I32" s="277" t="s">
        <v>1330</v>
      </c>
      <c r="J32" s="19" t="s">
        <v>61</v>
      </c>
      <c r="K32" s="34" t="s">
        <v>269</v>
      </c>
      <c r="L32" s="4" t="s">
        <v>271</v>
      </c>
      <c r="M32" s="4" t="s">
        <v>272</v>
      </c>
      <c r="N32" s="4" t="s">
        <v>61</v>
      </c>
      <c r="O32" s="35" t="s">
        <v>270</v>
      </c>
      <c r="P32" s="266"/>
      <c r="Q32" s="26" t="s">
        <v>61</v>
      </c>
      <c r="R32" s="3" t="s">
        <v>273</v>
      </c>
      <c r="S32" s="40" t="s">
        <v>274</v>
      </c>
      <c r="T32" s="119" t="s">
        <v>61</v>
      </c>
      <c r="U32" s="83" t="s">
        <v>61</v>
      </c>
      <c r="V32" s="127" t="s">
        <v>61</v>
      </c>
      <c r="W32" s="26" t="s">
        <v>61</v>
      </c>
      <c r="X32" s="3" t="s">
        <v>61</v>
      </c>
      <c r="Y32" s="40" t="s">
        <v>61</v>
      </c>
      <c r="Z32" s="34" t="s">
        <v>61</v>
      </c>
      <c r="AA32" s="4" t="s">
        <v>61</v>
      </c>
      <c r="AC32" s="45" t="s">
        <v>61</v>
      </c>
      <c r="AD32" s="46" t="s">
        <v>61</v>
      </c>
      <c r="AG32" s="83" t="s">
        <v>61</v>
      </c>
    </row>
    <row r="33" spans="1:33" ht="34" x14ac:dyDescent="0.2">
      <c r="A33" s="1" t="s">
        <v>275</v>
      </c>
      <c r="B33" t="str">
        <f>HYPERLINK("https://api.typeform.com/responses/files/6083df1f1b6e04a28506141b3bce7f2bc932f0f9935df4425333a1b1461cb1ea/2.1.1.3_CityGML_to_IMX.PNG","https://api.typeform.com/responses/files/6083df1f1b6e04a28506141b3bce7f2bc932f0f9935df4425333a1b1461cb1ea/2.1.1.3_CityGML_to_IMX.PNG")</f>
        <v>https://api.typeform.com/responses/files/6083df1f1b6e04a28506141b3bce7f2bc932f0f9935df4425333a1b1461cb1ea/2.1.1.3_CityGML_to_IMX.PNG</v>
      </c>
      <c r="H33" t="str">
        <f>HYPERLINK("https://api.typeform.com/responses/files/2cedfb5a1166a41ab296c26e4172c009957461a21a7f9ae1ecd15239d7168646/1.1.1.2_citygml_to_geodatabase_converter_and_settings_for_ADE.png","https://api.typeform.com/responses/files/2cedfb5a1166a41ab296c26e4172c009957461a21a7f9ae1ecd15239d7168646/1.1.1.2_citygml_to_geodatabase_converter_and_settings_for_ADE.png")</f>
        <v>https://api.typeform.com/responses/files/2cedfb5a1166a41ab296c26e4172c009957461a21a7f9ae1ecd15239d7168646/1.1.1.2_citygml_to_geodatabase_converter_and_settings_for_ADE.png</v>
      </c>
      <c r="I33" t="str">
        <f>HYPERLINK("https://api.typeform.com/responses/files/8a6b6192e16ee0365354a04f7646413aafac3b6850df1357ae370f93f6c9140d/2.1.1.3_on_the_left_the_FME_model__on_the_right_a_toolbox_function_that_is_created_which_uses_the_fme_script.png","https://api.typeform.com/responses/files/8a6b6192e16ee0365354a04f7646413aafac3b6850df1357ae370f93f6c9140d/2.1.1.3_on_the_left_the_FME_model__on_the_right_a_toolbox_function_that_is_created_which_uses_the_fme_script.png")</f>
        <v>https://api.typeform.com/responses/files/8a6b6192e16ee0365354a04f7646413aafac3b6850df1357ae370f93f6c9140d/2.1.1.3_on_the_left_the_FME_model__on_the_right_a_toolbox_function_that_is_created_which_uses_the_fme_script.png</v>
      </c>
      <c r="K33" s="38"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L33" s="9"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M33" s="9"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O33" s="39"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R33" s="8"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S33" s="237"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33" ht="51" x14ac:dyDescent="0.2">
      <c r="A34" s="1" t="s">
        <v>276</v>
      </c>
      <c r="B34" s="275" t="s">
        <v>61</v>
      </c>
      <c r="C34" s="275" t="s">
        <v>61</v>
      </c>
      <c r="D34" s="275" t="s">
        <v>61</v>
      </c>
      <c r="E34" s="280" t="s">
        <v>61</v>
      </c>
      <c r="F34" s="280" t="s">
        <v>61</v>
      </c>
      <c r="G34" s="280" t="s">
        <v>1331</v>
      </c>
      <c r="H34" s="275" t="s">
        <v>61</v>
      </c>
      <c r="I34" s="275" t="s">
        <v>61</v>
      </c>
      <c r="J34" s="19" t="s">
        <v>61</v>
      </c>
      <c r="K34" s="34" t="s">
        <v>61</v>
      </c>
      <c r="L34" s="4" t="s">
        <v>283</v>
      </c>
      <c r="M34" s="4" t="s">
        <v>284</v>
      </c>
      <c r="N34" s="4" t="s">
        <v>61</v>
      </c>
      <c r="O34" s="35" t="s">
        <v>278</v>
      </c>
      <c r="P34" s="266"/>
      <c r="Q34" s="26" t="s">
        <v>282</v>
      </c>
      <c r="R34" s="3" t="s">
        <v>285</v>
      </c>
      <c r="S34" s="40" t="s">
        <v>61</v>
      </c>
      <c r="T34" s="119" t="s">
        <v>279</v>
      </c>
      <c r="U34" s="83" t="s">
        <v>281</v>
      </c>
      <c r="V34" s="127" t="s">
        <v>61</v>
      </c>
      <c r="W34" s="26" t="s">
        <v>61</v>
      </c>
      <c r="X34" s="3" t="s">
        <v>61</v>
      </c>
      <c r="Y34" s="40" t="s">
        <v>183</v>
      </c>
      <c r="Z34" s="34" t="s">
        <v>61</v>
      </c>
      <c r="AA34" s="4" t="s">
        <v>61</v>
      </c>
      <c r="AC34" s="45" t="s">
        <v>61</v>
      </c>
      <c r="AD34" s="46" t="s">
        <v>280</v>
      </c>
      <c r="AG34" s="83" t="s">
        <v>277</v>
      </c>
    </row>
    <row r="35" spans="1:33" ht="85" x14ac:dyDescent="0.2">
      <c r="A35" s="1" t="s">
        <v>286</v>
      </c>
      <c r="B35" s="275" t="s">
        <v>289</v>
      </c>
      <c r="C35" s="275" t="s">
        <v>287</v>
      </c>
      <c r="D35" s="275" t="s">
        <v>287</v>
      </c>
      <c r="E35" s="280" t="s">
        <v>1332</v>
      </c>
      <c r="F35" s="280" t="s">
        <v>297</v>
      </c>
      <c r="G35" s="280" t="s">
        <v>297</v>
      </c>
      <c r="H35" s="275" t="s">
        <v>298</v>
      </c>
      <c r="I35" s="275" t="s">
        <v>298</v>
      </c>
      <c r="J35" s="19" t="s">
        <v>288</v>
      </c>
      <c r="K35" s="34" t="s">
        <v>289</v>
      </c>
      <c r="L35" s="4" t="s">
        <v>289</v>
      </c>
      <c r="M35" s="4" t="s">
        <v>287</v>
      </c>
      <c r="N35" s="4" t="s">
        <v>61</v>
      </c>
      <c r="O35" s="35" t="s">
        <v>290</v>
      </c>
      <c r="P35" s="266"/>
      <c r="Q35" s="26" t="s">
        <v>61</v>
      </c>
      <c r="R35" s="3" t="s">
        <v>288</v>
      </c>
      <c r="S35" s="40" t="s">
        <v>288</v>
      </c>
      <c r="T35" s="239" t="s">
        <v>290</v>
      </c>
      <c r="U35" s="83" t="s">
        <v>61</v>
      </c>
      <c r="V35" s="127" t="s">
        <v>289</v>
      </c>
      <c r="W35" s="26" t="s">
        <v>288</v>
      </c>
      <c r="X35" s="3" t="s">
        <v>288</v>
      </c>
      <c r="Y35" s="40" t="s">
        <v>288</v>
      </c>
      <c r="Z35" s="34" t="s">
        <v>287</v>
      </c>
      <c r="AA35" s="4" t="s">
        <v>289</v>
      </c>
      <c r="AC35" s="45" t="s">
        <v>289</v>
      </c>
      <c r="AD35" s="46" t="s">
        <v>287</v>
      </c>
      <c r="AE35" s="58" t="s">
        <v>289</v>
      </c>
      <c r="AF35" s="21" t="s">
        <v>289</v>
      </c>
      <c r="AG35" s="83" t="s">
        <v>61</v>
      </c>
    </row>
    <row r="36" spans="1:33" ht="17" x14ac:dyDescent="0.2">
      <c r="A36" s="1" t="s">
        <v>120</v>
      </c>
      <c r="B36" s="275" t="s">
        <v>61</v>
      </c>
      <c r="C36" s="275" t="s">
        <v>61</v>
      </c>
      <c r="D36" s="275" t="s">
        <v>61</v>
      </c>
      <c r="E36" s="280" t="s">
        <v>61</v>
      </c>
      <c r="F36" s="280" t="s">
        <v>61</v>
      </c>
      <c r="G36" s="280" t="s">
        <v>61</v>
      </c>
      <c r="H36" s="275" t="s">
        <v>61</v>
      </c>
      <c r="I36" s="275" t="s">
        <v>61</v>
      </c>
      <c r="J36" s="19" t="s">
        <v>61</v>
      </c>
      <c r="K36" s="34" t="s">
        <v>61</v>
      </c>
      <c r="L36" s="4" t="s">
        <v>61</v>
      </c>
      <c r="M36" s="4" t="s">
        <v>61</v>
      </c>
      <c r="N36" s="4" t="s">
        <v>61</v>
      </c>
      <c r="O36" s="35" t="s">
        <v>61</v>
      </c>
      <c r="P36" s="266"/>
      <c r="Q36" s="26" t="s">
        <v>291</v>
      </c>
      <c r="R36" s="3" t="s">
        <v>61</v>
      </c>
      <c r="S36" s="40" t="s">
        <v>61</v>
      </c>
      <c r="T36" s="239" t="s">
        <v>61</v>
      </c>
      <c r="U36" s="83" t="s">
        <v>61</v>
      </c>
      <c r="V36" s="127" t="s">
        <v>61</v>
      </c>
      <c r="W36" s="26" t="s">
        <v>61</v>
      </c>
      <c r="X36" s="3" t="s">
        <v>61</v>
      </c>
      <c r="Y36" s="40" t="s">
        <v>61</v>
      </c>
      <c r="Z36" s="34" t="s">
        <v>61</v>
      </c>
      <c r="AA36" s="4" t="s">
        <v>61</v>
      </c>
      <c r="AC36" s="45" t="s">
        <v>61</v>
      </c>
      <c r="AD36" s="46" t="s">
        <v>61</v>
      </c>
      <c r="AG36" s="83" t="s">
        <v>61</v>
      </c>
    </row>
    <row r="37" spans="1:33" ht="68" x14ac:dyDescent="0.2">
      <c r="A37" s="1" t="s">
        <v>292</v>
      </c>
      <c r="B37" s="275" t="s">
        <v>288</v>
      </c>
      <c r="C37" s="275" t="s">
        <v>288</v>
      </c>
      <c r="D37" s="275" t="s">
        <v>288</v>
      </c>
      <c r="E37" s="280" t="s">
        <v>61</v>
      </c>
      <c r="F37" s="280" t="s">
        <v>61</v>
      </c>
      <c r="G37" s="280" t="s">
        <v>61</v>
      </c>
      <c r="H37" s="275" t="s">
        <v>288</v>
      </c>
      <c r="I37" s="275" t="s">
        <v>288</v>
      </c>
      <c r="J37" s="19" t="s">
        <v>288</v>
      </c>
      <c r="K37" s="34" t="s">
        <v>288</v>
      </c>
      <c r="L37" s="4" t="s">
        <v>288</v>
      </c>
      <c r="M37" s="4" t="s">
        <v>288</v>
      </c>
      <c r="N37" s="4" t="s">
        <v>61</v>
      </c>
      <c r="O37" s="35" t="s">
        <v>288</v>
      </c>
      <c r="P37" s="266"/>
      <c r="Q37" s="26" t="s">
        <v>288</v>
      </c>
      <c r="R37" s="3" t="s">
        <v>288</v>
      </c>
      <c r="S37" s="40" t="s">
        <v>288</v>
      </c>
      <c r="T37" s="239" t="s">
        <v>293</v>
      </c>
      <c r="U37" s="83" t="s">
        <v>61</v>
      </c>
      <c r="V37" s="127" t="s">
        <v>288</v>
      </c>
      <c r="W37" s="26" t="s">
        <v>288</v>
      </c>
      <c r="X37" s="3" t="s">
        <v>288</v>
      </c>
      <c r="Y37" s="40" t="s">
        <v>287</v>
      </c>
      <c r="Z37" s="34" t="s">
        <v>288</v>
      </c>
      <c r="AA37" s="4" t="s">
        <v>288</v>
      </c>
      <c r="AC37" s="45" t="s">
        <v>293</v>
      </c>
      <c r="AD37" s="46" t="s">
        <v>288</v>
      </c>
      <c r="AE37" s="57" t="s">
        <v>288</v>
      </c>
      <c r="AF37" s="19" t="s">
        <v>288</v>
      </c>
      <c r="AG37" s="238" t="s">
        <v>290</v>
      </c>
    </row>
    <row r="38" spans="1:33" ht="51" x14ac:dyDescent="0.2">
      <c r="A38" s="1" t="s">
        <v>294</v>
      </c>
      <c r="B38" s="275" t="s">
        <v>288</v>
      </c>
      <c r="C38" s="275" t="s">
        <v>288</v>
      </c>
      <c r="D38" s="275" t="s">
        <v>288</v>
      </c>
      <c r="E38" s="280" t="s">
        <v>61</v>
      </c>
      <c r="F38" s="280" t="s">
        <v>61</v>
      </c>
      <c r="G38" s="280" t="s">
        <v>61</v>
      </c>
      <c r="H38" s="275" t="s">
        <v>288</v>
      </c>
      <c r="I38" s="275" t="s">
        <v>297</v>
      </c>
      <c r="J38" s="19" t="s">
        <v>288</v>
      </c>
      <c r="K38" s="34" t="s">
        <v>288</v>
      </c>
      <c r="L38" s="4" t="s">
        <v>288</v>
      </c>
      <c r="M38" s="4" t="s">
        <v>288</v>
      </c>
      <c r="N38" s="4" t="s">
        <v>61</v>
      </c>
      <c r="O38" s="35" t="s">
        <v>288</v>
      </c>
      <c r="P38" s="266"/>
      <c r="Q38" s="26" t="s">
        <v>288</v>
      </c>
      <c r="R38" s="3" t="s">
        <v>288</v>
      </c>
      <c r="S38" s="40" t="s">
        <v>288</v>
      </c>
      <c r="T38" s="239" t="s">
        <v>290</v>
      </c>
      <c r="U38" s="83" t="s">
        <v>61</v>
      </c>
      <c r="V38" s="127" t="s">
        <v>288</v>
      </c>
      <c r="W38" s="26" t="s">
        <v>288</v>
      </c>
      <c r="X38" s="3" t="s">
        <v>288</v>
      </c>
      <c r="Y38" s="40" t="s">
        <v>288</v>
      </c>
      <c r="Z38" s="34" t="s">
        <v>288</v>
      </c>
      <c r="AA38" s="4" t="s">
        <v>288</v>
      </c>
      <c r="AC38" s="45" t="s">
        <v>293</v>
      </c>
      <c r="AD38" s="46" t="s">
        <v>288</v>
      </c>
      <c r="AE38" s="57" t="s">
        <v>288</v>
      </c>
      <c r="AF38" s="19" t="s">
        <v>288</v>
      </c>
      <c r="AG38" s="83" t="s">
        <v>288</v>
      </c>
    </row>
    <row r="39" spans="1:33" ht="51" x14ac:dyDescent="0.2">
      <c r="A39" s="1" t="s">
        <v>295</v>
      </c>
      <c r="B39" s="275" t="s">
        <v>288</v>
      </c>
      <c r="C39" s="275" t="s">
        <v>288</v>
      </c>
      <c r="D39" s="275" t="s">
        <v>288</v>
      </c>
      <c r="E39" s="280" t="s">
        <v>61</v>
      </c>
      <c r="F39" s="280" t="s">
        <v>61</v>
      </c>
      <c r="G39" s="280" t="s">
        <v>61</v>
      </c>
      <c r="H39" s="275" t="s">
        <v>288</v>
      </c>
      <c r="I39" s="275" t="s">
        <v>297</v>
      </c>
      <c r="J39" s="19" t="s">
        <v>288</v>
      </c>
      <c r="K39" s="34" t="s">
        <v>293</v>
      </c>
      <c r="L39" s="4" t="s">
        <v>288</v>
      </c>
      <c r="M39" s="4" t="s">
        <v>288</v>
      </c>
      <c r="N39" s="4" t="s">
        <v>61</v>
      </c>
      <c r="O39" s="35" t="s">
        <v>288</v>
      </c>
      <c r="P39" s="266"/>
      <c r="Q39" s="26" t="s">
        <v>288</v>
      </c>
      <c r="R39" s="3" t="s">
        <v>288</v>
      </c>
      <c r="S39" s="40" t="s">
        <v>288</v>
      </c>
      <c r="T39" s="239" t="s">
        <v>290</v>
      </c>
      <c r="U39" s="83" t="s">
        <v>61</v>
      </c>
      <c r="V39" s="127" t="s">
        <v>288</v>
      </c>
      <c r="W39" s="26" t="s">
        <v>288</v>
      </c>
      <c r="X39" s="3" t="s">
        <v>288</v>
      </c>
      <c r="Y39" s="40" t="s">
        <v>288</v>
      </c>
      <c r="Z39" s="34" t="s">
        <v>288</v>
      </c>
      <c r="AA39" s="4" t="s">
        <v>288</v>
      </c>
      <c r="AC39" s="45" t="s">
        <v>293</v>
      </c>
      <c r="AD39" s="46" t="s">
        <v>288</v>
      </c>
      <c r="AE39" s="57" t="s">
        <v>288</v>
      </c>
      <c r="AF39" s="19" t="s">
        <v>288</v>
      </c>
      <c r="AG39" s="83" t="s">
        <v>288</v>
      </c>
    </row>
    <row r="40" spans="1:33" ht="51" x14ac:dyDescent="0.2">
      <c r="A40" s="1" t="s">
        <v>296</v>
      </c>
      <c r="B40" s="275" t="s">
        <v>288</v>
      </c>
      <c r="C40" s="275" t="s">
        <v>288</v>
      </c>
      <c r="D40" s="275" t="s">
        <v>288</v>
      </c>
      <c r="E40" s="280" t="s">
        <v>61</v>
      </c>
      <c r="F40" s="280" t="s">
        <v>61</v>
      </c>
      <c r="G40" s="280" t="s">
        <v>61</v>
      </c>
      <c r="H40" s="275" t="s">
        <v>288</v>
      </c>
      <c r="I40" s="275" t="s">
        <v>297</v>
      </c>
      <c r="J40" s="19" t="s">
        <v>288</v>
      </c>
      <c r="K40" s="34" t="s">
        <v>288</v>
      </c>
      <c r="L40" s="4" t="s">
        <v>288</v>
      </c>
      <c r="M40" s="4" t="s">
        <v>288</v>
      </c>
      <c r="N40" s="4" t="s">
        <v>61</v>
      </c>
      <c r="O40" s="35" t="s">
        <v>288</v>
      </c>
      <c r="P40" s="266"/>
      <c r="Q40" s="26" t="s">
        <v>288</v>
      </c>
      <c r="R40" s="3" t="s">
        <v>298</v>
      </c>
      <c r="S40" s="40" t="s">
        <v>288</v>
      </c>
      <c r="T40" s="239" t="s">
        <v>297</v>
      </c>
      <c r="U40" s="83" t="s">
        <v>61</v>
      </c>
      <c r="V40" s="127" t="s">
        <v>61</v>
      </c>
      <c r="W40" s="26" t="s">
        <v>288</v>
      </c>
      <c r="X40" s="3" t="s">
        <v>288</v>
      </c>
      <c r="Y40" s="40" t="s">
        <v>287</v>
      </c>
      <c r="Z40" s="34" t="s">
        <v>288</v>
      </c>
      <c r="AA40" s="4" t="s">
        <v>288</v>
      </c>
      <c r="AC40" s="45" t="s">
        <v>293</v>
      </c>
      <c r="AD40" s="46" t="s">
        <v>293</v>
      </c>
      <c r="AE40" s="57" t="s">
        <v>288</v>
      </c>
      <c r="AF40" s="19" t="s">
        <v>288</v>
      </c>
      <c r="AG40" s="83" t="s">
        <v>288</v>
      </c>
    </row>
    <row r="41" spans="1:33" ht="102" x14ac:dyDescent="0.2">
      <c r="A41" s="1" t="s">
        <v>299</v>
      </c>
      <c r="B41" s="275" t="s">
        <v>293</v>
      </c>
      <c r="C41" s="275" t="s">
        <v>293</v>
      </c>
      <c r="D41" s="275" t="s">
        <v>293</v>
      </c>
      <c r="E41" s="280" t="s">
        <v>61</v>
      </c>
      <c r="F41" s="280" t="s">
        <v>61</v>
      </c>
      <c r="G41" s="280" t="s">
        <v>61</v>
      </c>
      <c r="H41" s="275" t="s">
        <v>293</v>
      </c>
      <c r="I41" s="275" t="s">
        <v>297</v>
      </c>
      <c r="J41" s="19" t="s">
        <v>288</v>
      </c>
      <c r="K41" s="34" t="s">
        <v>287</v>
      </c>
      <c r="L41" s="4" t="s">
        <v>293</v>
      </c>
      <c r="M41" s="4" t="s">
        <v>288</v>
      </c>
      <c r="N41" s="4" t="s">
        <v>61</v>
      </c>
      <c r="O41" s="35" t="s">
        <v>288</v>
      </c>
      <c r="P41" s="266"/>
      <c r="Q41" s="26" t="s">
        <v>288</v>
      </c>
      <c r="R41" s="3" t="s">
        <v>288</v>
      </c>
      <c r="S41" s="40" t="s">
        <v>293</v>
      </c>
      <c r="T41" s="119" t="s">
        <v>290</v>
      </c>
      <c r="U41" s="83" t="s">
        <v>61</v>
      </c>
      <c r="V41" s="127" t="s">
        <v>287</v>
      </c>
      <c r="W41" s="26" t="s">
        <v>288</v>
      </c>
      <c r="X41" s="3" t="s">
        <v>293</v>
      </c>
      <c r="Y41" s="40" t="s">
        <v>288</v>
      </c>
      <c r="Z41" s="34" t="s">
        <v>287</v>
      </c>
      <c r="AA41" s="4" t="s">
        <v>293</v>
      </c>
      <c r="AC41" s="45" t="s">
        <v>293</v>
      </c>
      <c r="AD41" s="46" t="s">
        <v>293</v>
      </c>
      <c r="AE41" s="57" t="s">
        <v>293</v>
      </c>
      <c r="AF41" s="19" t="s">
        <v>293</v>
      </c>
      <c r="AG41" s="83" t="s">
        <v>288</v>
      </c>
    </row>
    <row r="42" spans="1:33" ht="51" x14ac:dyDescent="0.2">
      <c r="A42" s="240" t="s">
        <v>300</v>
      </c>
      <c r="B42" s="275" t="s">
        <v>61</v>
      </c>
      <c r="C42" s="275" t="s">
        <v>61</v>
      </c>
      <c r="D42" s="275" t="s">
        <v>61</v>
      </c>
      <c r="E42" s="280" t="s">
        <v>61</v>
      </c>
      <c r="F42" s="280" t="s">
        <v>61</v>
      </c>
      <c r="G42" s="280" t="s">
        <v>61</v>
      </c>
      <c r="H42" s="275" t="s">
        <v>61</v>
      </c>
      <c r="I42" s="275" t="s">
        <v>1333</v>
      </c>
      <c r="J42" s="19" t="s">
        <v>61</v>
      </c>
      <c r="K42" s="34" t="s">
        <v>237</v>
      </c>
      <c r="L42" s="4" t="s">
        <v>61</v>
      </c>
      <c r="M42" s="4" t="s">
        <v>61</v>
      </c>
      <c r="N42" s="4" t="s">
        <v>61</v>
      </c>
      <c r="O42" s="35" t="s">
        <v>303</v>
      </c>
      <c r="P42" s="266"/>
      <c r="Q42" s="26" t="s">
        <v>310</v>
      </c>
      <c r="R42" s="3" t="s">
        <v>61</v>
      </c>
      <c r="S42" s="40" t="s">
        <v>61</v>
      </c>
      <c r="T42" s="119" t="s">
        <v>304</v>
      </c>
      <c r="U42" s="83" t="s">
        <v>305</v>
      </c>
      <c r="V42" s="127" t="s">
        <v>61</v>
      </c>
      <c r="W42" s="26" t="s">
        <v>306</v>
      </c>
      <c r="X42" s="3" t="s">
        <v>307</v>
      </c>
      <c r="Y42" s="40" t="s">
        <v>61</v>
      </c>
      <c r="Z42" s="34" t="s">
        <v>301</v>
      </c>
      <c r="AA42" s="4" t="s">
        <v>308</v>
      </c>
      <c r="AC42" s="45" t="s">
        <v>309</v>
      </c>
      <c r="AD42" s="46" t="s">
        <v>61</v>
      </c>
      <c r="AG42" s="238" t="s">
        <v>302</v>
      </c>
    </row>
    <row r="43" spans="1:33" ht="68" x14ac:dyDescent="0.2">
      <c r="A43" s="1" t="s">
        <v>311</v>
      </c>
      <c r="B43" s="275" t="s">
        <v>61</v>
      </c>
      <c r="C43" s="275" t="s">
        <v>61</v>
      </c>
      <c r="D43" s="275" t="s">
        <v>313</v>
      </c>
      <c r="E43" s="280" t="s">
        <v>61</v>
      </c>
      <c r="F43" s="280" t="s">
        <v>61</v>
      </c>
      <c r="G43" s="280" t="s">
        <v>61</v>
      </c>
      <c r="H43" s="275" t="s">
        <v>61</v>
      </c>
      <c r="I43" s="277" t="s">
        <v>314</v>
      </c>
      <c r="J43" s="19" t="s">
        <v>313</v>
      </c>
      <c r="K43" s="34" t="s">
        <v>61</v>
      </c>
      <c r="L43" s="4" t="s">
        <v>312</v>
      </c>
      <c r="M43" s="4" t="s">
        <v>313</v>
      </c>
      <c r="N43" s="4" t="s">
        <v>312</v>
      </c>
      <c r="O43" s="35" t="s">
        <v>313</v>
      </c>
      <c r="P43" s="266"/>
      <c r="Q43" s="26" t="s">
        <v>312</v>
      </c>
      <c r="R43" s="3" t="s">
        <v>61</v>
      </c>
      <c r="S43" s="40" t="s">
        <v>312</v>
      </c>
      <c r="T43" s="119" t="s">
        <v>314</v>
      </c>
      <c r="U43" s="83" t="s">
        <v>61</v>
      </c>
      <c r="V43" s="127" t="s">
        <v>312</v>
      </c>
      <c r="W43" s="26" t="s">
        <v>313</v>
      </c>
      <c r="X43" s="3" t="s">
        <v>313</v>
      </c>
      <c r="Y43" s="40" t="s">
        <v>313</v>
      </c>
      <c r="Z43" s="34" t="s">
        <v>312</v>
      </c>
      <c r="AA43" s="4" t="s">
        <v>61</v>
      </c>
      <c r="AC43" s="45" t="s">
        <v>313</v>
      </c>
      <c r="AD43" s="46" t="s">
        <v>315</v>
      </c>
      <c r="AE43" s="57" t="s">
        <v>313</v>
      </c>
      <c r="AF43" s="19" t="s">
        <v>313</v>
      </c>
      <c r="AG43" s="83" t="s">
        <v>313</v>
      </c>
    </row>
    <row r="44" spans="1:33" ht="17" x14ac:dyDescent="0.2">
      <c r="A44" s="1" t="s">
        <v>120</v>
      </c>
      <c r="B44" s="275" t="s">
        <v>1334</v>
      </c>
      <c r="C44" s="275" t="s">
        <v>1335</v>
      </c>
      <c r="D44" s="275" t="s">
        <v>61</v>
      </c>
      <c r="E44" s="280" t="s">
        <v>61</v>
      </c>
      <c r="F44" s="280" t="s">
        <v>61</v>
      </c>
      <c r="G44" s="280" t="s">
        <v>61</v>
      </c>
      <c r="H44" s="275" t="s">
        <v>1336</v>
      </c>
      <c r="I44" s="275" t="s">
        <v>61</v>
      </c>
      <c r="J44" s="19" t="s">
        <v>61</v>
      </c>
      <c r="K44" s="34" t="s">
        <v>61</v>
      </c>
      <c r="L44" s="4" t="s">
        <v>61</v>
      </c>
      <c r="M44" s="4" t="s">
        <v>61</v>
      </c>
      <c r="N44" s="4" t="s">
        <v>61</v>
      </c>
      <c r="O44" s="35" t="s">
        <v>61</v>
      </c>
      <c r="P44" s="266"/>
      <c r="Q44" s="26" t="s">
        <v>61</v>
      </c>
      <c r="R44" s="3" t="s">
        <v>317</v>
      </c>
      <c r="S44" s="40" t="s">
        <v>61</v>
      </c>
      <c r="T44" s="119" t="s">
        <v>61</v>
      </c>
      <c r="U44" s="83" t="s">
        <v>61</v>
      </c>
      <c r="V44" s="127" t="s">
        <v>61</v>
      </c>
      <c r="W44" s="26" t="s">
        <v>61</v>
      </c>
      <c r="X44" s="3" t="s">
        <v>61</v>
      </c>
      <c r="Y44" s="40" t="s">
        <v>61</v>
      </c>
      <c r="Z44" s="34" t="s">
        <v>61</v>
      </c>
      <c r="AA44" s="4" t="s">
        <v>316</v>
      </c>
      <c r="AC44" s="45" t="s">
        <v>61</v>
      </c>
      <c r="AD44" s="46" t="s">
        <v>61</v>
      </c>
      <c r="AG44" s="83" t="s">
        <v>61</v>
      </c>
    </row>
    <row r="45" spans="1:33" ht="34" x14ac:dyDescent="0.2">
      <c r="A45" s="1" t="s">
        <v>318</v>
      </c>
      <c r="B45" s="275" t="s">
        <v>61</v>
      </c>
      <c r="C45" s="275" t="s">
        <v>1337</v>
      </c>
      <c r="D45" s="275" t="s">
        <v>1338</v>
      </c>
      <c r="E45" s="280" t="s">
        <v>61</v>
      </c>
      <c r="F45" s="280" t="s">
        <v>61</v>
      </c>
      <c r="G45" s="280" t="s">
        <v>61</v>
      </c>
      <c r="H45" s="275" t="s">
        <v>1339</v>
      </c>
      <c r="I45" s="275" t="s">
        <v>1340</v>
      </c>
      <c r="J45" s="19" t="s">
        <v>320</v>
      </c>
      <c r="K45" s="34" t="s">
        <v>61</v>
      </c>
      <c r="L45" s="4" t="s">
        <v>331</v>
      </c>
      <c r="M45" s="4" t="s">
        <v>332</v>
      </c>
      <c r="N45" s="4" t="s">
        <v>61</v>
      </c>
      <c r="O45" s="35" t="s">
        <v>322</v>
      </c>
      <c r="P45" s="266"/>
      <c r="Q45" s="26" t="s">
        <v>329</v>
      </c>
      <c r="R45" s="3" t="s">
        <v>333</v>
      </c>
      <c r="S45" s="40" t="s">
        <v>334</v>
      </c>
      <c r="T45" s="119" t="s">
        <v>323</v>
      </c>
      <c r="U45" s="83" t="s">
        <v>61</v>
      </c>
      <c r="V45" s="127" t="s">
        <v>325</v>
      </c>
      <c r="W45" s="26" t="s">
        <v>326</v>
      </c>
      <c r="X45" s="3" t="s">
        <v>61</v>
      </c>
      <c r="Y45" s="40" t="s">
        <v>330</v>
      </c>
      <c r="Z45" s="34" t="s">
        <v>319</v>
      </c>
      <c r="AA45" s="4" t="s">
        <v>327</v>
      </c>
      <c r="AC45" s="45" t="s">
        <v>328</v>
      </c>
      <c r="AD45" s="46" t="s">
        <v>324</v>
      </c>
      <c r="AG45" s="83" t="s">
        <v>321</v>
      </c>
    </row>
    <row r="46" spans="1:33" ht="17" x14ac:dyDescent="0.2">
      <c r="A46" s="1" t="s">
        <v>335</v>
      </c>
      <c r="B46" t="str">
        <f>HYPERLINK("https://api.typeform.com/responses/files/47cd5da56ca02936686574c324a7abf2749bf316428f859d7069ee525c770b26/4.3_only_LoD2_shown.PNG","https://api.typeform.com/responses/files/47cd5da56ca02936686574c324a7abf2749bf316428f859d7069ee525c770b26/4.3_only_LoD2_shown.PNG")</f>
        <v>https://api.typeform.com/responses/files/47cd5da56ca02936686574c324a7abf2749bf316428f859d7069ee525c770b26/4.3_only_LoD2_shown.PNG</v>
      </c>
      <c r="C46" t="str">
        <f>HYPERLINK("https://api.typeform.com/responses/files/e847d728e211a0fd32dd53ffdc7726ee979f869149e983c884ef3d06f305700d/4.3_LoD2.PNG","https://api.typeform.com/responses/files/e847d728e211a0fd32dd53ffdc7726ee979f869149e983c884ef3d06f305700d/4.3_LoD2.PNG")</f>
        <v>https://api.typeform.com/responses/files/e847d728e211a0fd32dd53ffdc7726ee979f869149e983c884ef3d06f305700d/4.3_LoD2.PNG</v>
      </c>
      <c r="D46" t="str">
        <f>HYPERLINK("https://api.typeform.com/responses/files/ae9da8b4e0dbb6c73b5a1cf285aa16c25d3eafd8e74b9a95c8b2792f99c85540/4.3_LoD_layers.PNG","https://api.typeform.com/responses/files/ae9da8b4e0dbb6c73b5a1cf285aa16c25d3eafd8e74b9a95c8b2792f99c85540/4.3_LoD_layers.PNG")</f>
        <v>https://api.typeform.com/responses/files/ae9da8b4e0dbb6c73b5a1cf285aa16c25d3eafd8e74b9a95c8b2792f99c85540/4.3_LoD_layers.PNG</v>
      </c>
      <c r="H46" t="str">
        <f>HYPERLINK("https://api.typeform.com/responses/files/e878ddd5b8ff2730daf2d5e391d7f7426c78617187cc9c675f03dbef8edeb659/4.3_different_layers.docx","https://api.typeform.com/responses/files/e878ddd5b8ff2730daf2d5e391d7f7426c78617187cc9c675f03dbef8edeb659/4.3_different_layers.docx")</f>
        <v>https://api.typeform.com/responses/files/e878ddd5b8ff2730daf2d5e391d7f7426c78617187cc9c675f03dbef8edeb659/4.3_different_layers.docx</v>
      </c>
      <c r="J46" s="21"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K46" s="38"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L46" s="9"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M46" s="9"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O46" s="39"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Q46" s="28"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R46" s="8"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S46" s="42"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T46" s="121"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V46" s="130"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W46" s="28"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Z46" s="38"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AD46" s="49"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AE46" s="72" t="s">
        <v>1226</v>
      </c>
      <c r="AG46" s="85"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row>
    <row r="47" spans="1:33" ht="51" x14ac:dyDescent="0.2">
      <c r="A47" s="1" t="s">
        <v>336</v>
      </c>
      <c r="B47" s="275" t="s">
        <v>61</v>
      </c>
      <c r="C47" s="275" t="s">
        <v>61</v>
      </c>
      <c r="D47" s="275" t="s">
        <v>61</v>
      </c>
      <c r="E47" s="280" t="s">
        <v>61</v>
      </c>
      <c r="F47" s="280" t="s">
        <v>61</v>
      </c>
      <c r="G47" s="280" t="s">
        <v>61</v>
      </c>
      <c r="H47" s="275" t="s">
        <v>61</v>
      </c>
      <c r="I47" s="275" t="s">
        <v>61</v>
      </c>
      <c r="J47" s="19" t="s">
        <v>61</v>
      </c>
      <c r="K47" s="34" t="s">
        <v>61</v>
      </c>
      <c r="L47" s="4" t="s">
        <v>337</v>
      </c>
      <c r="M47" s="4" t="s">
        <v>338</v>
      </c>
      <c r="N47" s="4" t="s">
        <v>61</v>
      </c>
      <c r="O47" s="35" t="s">
        <v>255</v>
      </c>
      <c r="P47" s="266"/>
      <c r="Q47" s="26" t="s">
        <v>61</v>
      </c>
      <c r="R47" s="3" t="s">
        <v>61</v>
      </c>
      <c r="S47" s="40" t="s">
        <v>61</v>
      </c>
      <c r="T47" s="119" t="s">
        <v>61</v>
      </c>
      <c r="U47" s="83" t="s">
        <v>61</v>
      </c>
      <c r="V47" s="127" t="s">
        <v>61</v>
      </c>
      <c r="W47" s="26" t="s">
        <v>61</v>
      </c>
      <c r="X47" s="3" t="s">
        <v>61</v>
      </c>
      <c r="Y47" s="40" t="s">
        <v>183</v>
      </c>
      <c r="Z47" s="34" t="s">
        <v>61</v>
      </c>
      <c r="AA47" s="4" t="s">
        <v>61</v>
      </c>
      <c r="AC47" s="45" t="s">
        <v>61</v>
      </c>
      <c r="AD47" s="46" t="s">
        <v>61</v>
      </c>
      <c r="AG47" s="83" t="s">
        <v>61</v>
      </c>
    </row>
    <row r="48" spans="1:33" ht="34" x14ac:dyDescent="0.2">
      <c r="A48" s="1" t="s">
        <v>339</v>
      </c>
      <c r="B48" s="275" t="s">
        <v>236</v>
      </c>
      <c r="C48" s="275" t="s">
        <v>340</v>
      </c>
      <c r="D48" s="275" t="s">
        <v>340</v>
      </c>
      <c r="E48" s="280" t="s">
        <v>61</v>
      </c>
      <c r="F48" s="280" t="s">
        <v>61</v>
      </c>
      <c r="G48" s="280" t="s">
        <v>61</v>
      </c>
      <c r="H48" s="275" t="s">
        <v>236</v>
      </c>
      <c r="I48" s="275" t="s">
        <v>61</v>
      </c>
      <c r="J48" s="19" t="s">
        <v>236</v>
      </c>
      <c r="K48" s="34" t="s">
        <v>340</v>
      </c>
      <c r="L48" s="4" t="s">
        <v>61</v>
      </c>
      <c r="M48" s="4" t="s">
        <v>61</v>
      </c>
      <c r="N48" s="4" t="s">
        <v>61</v>
      </c>
      <c r="O48" s="35" t="s">
        <v>236</v>
      </c>
      <c r="P48" s="266"/>
      <c r="Q48" s="26" t="s">
        <v>340</v>
      </c>
      <c r="R48" s="3" t="s">
        <v>61</v>
      </c>
      <c r="S48" s="40" t="s">
        <v>61</v>
      </c>
      <c r="T48" s="119" t="s">
        <v>340</v>
      </c>
      <c r="U48" s="83" t="s">
        <v>61</v>
      </c>
      <c r="V48" s="127" t="s">
        <v>61</v>
      </c>
      <c r="W48" s="26" t="s">
        <v>341</v>
      </c>
      <c r="X48" s="3" t="s">
        <v>340</v>
      </c>
      <c r="Y48" s="40" t="s">
        <v>61</v>
      </c>
      <c r="Z48" s="34" t="s">
        <v>236</v>
      </c>
      <c r="AA48" s="4" t="s">
        <v>236</v>
      </c>
      <c r="AC48" s="45" t="s">
        <v>61</v>
      </c>
      <c r="AD48" s="46" t="s">
        <v>61</v>
      </c>
      <c r="AG48" s="83" t="s">
        <v>236</v>
      </c>
    </row>
    <row r="49" spans="1:34" ht="17" x14ac:dyDescent="0.2">
      <c r="A49" s="1" t="s">
        <v>120</v>
      </c>
      <c r="B49" s="275" t="s">
        <v>61</v>
      </c>
      <c r="C49" s="275" t="s">
        <v>61</v>
      </c>
      <c r="D49" s="275" t="s">
        <v>61</v>
      </c>
      <c r="E49" s="280" t="s">
        <v>61</v>
      </c>
      <c r="F49" s="280" t="s">
        <v>61</v>
      </c>
      <c r="G49" s="280" t="s">
        <v>61</v>
      </c>
      <c r="H49" s="275" t="s">
        <v>61</v>
      </c>
      <c r="I49" s="275" t="s">
        <v>61</v>
      </c>
      <c r="J49" s="19" t="s">
        <v>61</v>
      </c>
      <c r="K49" s="34" t="s">
        <v>61</v>
      </c>
      <c r="L49" s="4" t="s">
        <v>61</v>
      </c>
      <c r="M49" s="4" t="s">
        <v>61</v>
      </c>
      <c r="N49" s="4" t="s">
        <v>61</v>
      </c>
      <c r="O49" s="35" t="s">
        <v>61</v>
      </c>
      <c r="P49" s="266"/>
      <c r="Q49" s="26" t="s">
        <v>61</v>
      </c>
      <c r="R49" s="3" t="s">
        <v>61</v>
      </c>
      <c r="S49" s="40" t="s">
        <v>61</v>
      </c>
      <c r="T49" s="119" t="s">
        <v>61</v>
      </c>
      <c r="U49" s="83" t="s">
        <v>61</v>
      </c>
      <c r="V49" s="127" t="s">
        <v>61</v>
      </c>
      <c r="W49" s="26" t="s">
        <v>61</v>
      </c>
      <c r="X49" s="3" t="s">
        <v>61</v>
      </c>
      <c r="Y49" s="40" t="s">
        <v>61</v>
      </c>
      <c r="Z49" s="34" t="s">
        <v>61</v>
      </c>
      <c r="AA49" s="4" t="s">
        <v>61</v>
      </c>
      <c r="AC49" s="45" t="s">
        <v>61</v>
      </c>
      <c r="AD49" s="46" t="s">
        <v>61</v>
      </c>
      <c r="AG49" s="83" t="s">
        <v>61</v>
      </c>
    </row>
    <row r="50" spans="1:34" ht="17" x14ac:dyDescent="0.2">
      <c r="A50" s="1" t="s">
        <v>342</v>
      </c>
      <c r="B50" t="str">
        <f>HYPERLINK("https://api.typeform.com/responses/files/2587148709a0d4003609b2486e9a1d9a8f16892fc0a4877148062c05a91eec23/textures.PNG","https://api.typeform.com/responses/files/2587148709a0d4003609b2486e9a1d9a8f16892fc0a4877148062c05a91eec23/textures.PNG")</f>
        <v>https://api.typeform.com/responses/files/2587148709a0d4003609b2486e9a1d9a8f16892fc0a4877148062c05a91eec23/textures.PNG</v>
      </c>
      <c r="C50" t="str">
        <f>HYPERLINK("https://api.typeform.com/responses/files/b626070e235eb71ed710277d6523c23ed54634fe51e100c3c84bede453bf6a5a/4.3_LoD2.PNG","https://api.typeform.com/responses/files/b626070e235eb71ed710277d6523c23ed54634fe51e100c3c84bede453bf6a5a/4.3_LoD2.PNG")</f>
        <v>https://api.typeform.com/responses/files/b626070e235eb71ed710277d6523c23ed54634fe51e100c3c84bede453bf6a5a/4.3_LoD2.PNG</v>
      </c>
      <c r="D50" t="str">
        <f>HYPERLINK("https://api.typeform.com/responses/files/8518b928b5922e69121b2da9019891beb998688509f3c249127a00c1441313c6/15_no_textures.PNG","https://api.typeform.com/responses/files/8518b928b5922e69121b2da9019891beb998688509f3c249127a00c1441313c6/15_no_textures.PNG")</f>
        <v>https://api.typeform.com/responses/files/8518b928b5922e69121b2da9019891beb998688509f3c249127a00c1441313c6/15_no_textures.PNG</v>
      </c>
      <c r="H50" t="str">
        <f>HYPERLINK("https://api.typeform.com/responses/files/8f8c74d259bbaa411565e4834a01124a3d10b507c1a2791ec38415a54ed9349a/cityengine_textures.jpg","https://api.typeform.com/responses/files/8f8c74d259bbaa411565e4834a01124a3d10b507c1a2791ec38415a54ed9349a/cityengine_textures.jpg")</f>
        <v>https://api.typeform.com/responses/files/8f8c74d259bbaa411565e4834a01124a3d10b507c1a2791ec38415a54ed9349a/cityengine_textures.jpg</v>
      </c>
      <c r="J50" s="21"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K50" s="38"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O50" s="39"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W50" s="28"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Z50" s="38"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AG50" s="85"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row>
    <row r="51" spans="1:34" ht="51" x14ac:dyDescent="0.2">
      <c r="A51" s="1" t="s">
        <v>343</v>
      </c>
      <c r="B51" s="275" t="s">
        <v>61</v>
      </c>
      <c r="C51" s="275" t="s">
        <v>61</v>
      </c>
      <c r="D51" s="275" t="s">
        <v>61</v>
      </c>
      <c r="E51" s="280" t="s">
        <v>61</v>
      </c>
      <c r="F51" s="280" t="s">
        <v>61</v>
      </c>
      <c r="G51" s="280" t="s">
        <v>61</v>
      </c>
      <c r="H51" s="275" t="s">
        <v>61</v>
      </c>
      <c r="I51" s="275" t="s">
        <v>61</v>
      </c>
      <c r="J51" s="19" t="s">
        <v>344</v>
      </c>
      <c r="K51" s="34" t="s">
        <v>61</v>
      </c>
      <c r="L51" s="4" t="s">
        <v>61</v>
      </c>
      <c r="M51" s="4" t="s">
        <v>61</v>
      </c>
      <c r="N51" s="4" t="s">
        <v>61</v>
      </c>
      <c r="O51" s="35" t="s">
        <v>255</v>
      </c>
      <c r="P51" s="266"/>
      <c r="Q51" s="26" t="s">
        <v>61</v>
      </c>
      <c r="R51" s="3" t="s">
        <v>61</v>
      </c>
      <c r="S51" s="40" t="s">
        <v>61</v>
      </c>
      <c r="T51" s="119" t="s">
        <v>61</v>
      </c>
      <c r="U51" s="83" t="s">
        <v>61</v>
      </c>
      <c r="V51" s="127" t="s">
        <v>346</v>
      </c>
      <c r="W51" s="26" t="s">
        <v>61</v>
      </c>
      <c r="X51" s="3" t="s">
        <v>61</v>
      </c>
      <c r="Y51" s="40" t="s">
        <v>61</v>
      </c>
      <c r="Z51" s="34" t="s">
        <v>61</v>
      </c>
      <c r="AA51" s="4" t="s">
        <v>61</v>
      </c>
      <c r="AC51" s="45" t="s">
        <v>61</v>
      </c>
      <c r="AD51" s="46" t="s">
        <v>345</v>
      </c>
      <c r="AG51" s="83" t="s">
        <v>183</v>
      </c>
    </row>
    <row r="52" spans="1:34" ht="17" x14ac:dyDescent="0.2">
      <c r="A52" s="1" t="s">
        <v>347</v>
      </c>
      <c r="B52" s="275" t="s">
        <v>1341</v>
      </c>
      <c r="C52" s="275" t="s">
        <v>1342</v>
      </c>
      <c r="D52" s="275" t="s">
        <v>1343</v>
      </c>
      <c r="E52" s="280" t="s">
        <v>1344</v>
      </c>
      <c r="F52" s="280" t="s">
        <v>1345</v>
      </c>
      <c r="G52" s="280" t="s">
        <v>1346</v>
      </c>
      <c r="H52" s="275" t="s">
        <v>1347</v>
      </c>
      <c r="I52" s="275" t="s">
        <v>1348</v>
      </c>
      <c r="J52" s="19" t="s">
        <v>349</v>
      </c>
      <c r="K52" s="34" t="s">
        <v>351</v>
      </c>
      <c r="L52" s="4" t="s">
        <v>363</v>
      </c>
      <c r="M52" s="4" t="s">
        <v>364</v>
      </c>
      <c r="N52" s="4" t="s">
        <v>365</v>
      </c>
      <c r="O52" s="35" t="s">
        <v>352</v>
      </c>
      <c r="P52" s="266"/>
      <c r="Q52" s="26" t="s">
        <v>361</v>
      </c>
      <c r="R52" s="3" t="s">
        <v>366</v>
      </c>
      <c r="S52" s="40" t="s">
        <v>367</v>
      </c>
      <c r="T52" s="119" t="s">
        <v>353</v>
      </c>
      <c r="U52" s="83" t="s">
        <v>356</v>
      </c>
      <c r="V52" s="127" t="s">
        <v>355</v>
      </c>
      <c r="W52" s="26" t="s">
        <v>357</v>
      </c>
      <c r="X52" s="3" t="s">
        <v>358</v>
      </c>
      <c r="Y52" s="40" t="s">
        <v>362</v>
      </c>
      <c r="Z52" s="34" t="s">
        <v>348</v>
      </c>
      <c r="AA52" s="4" t="s">
        <v>359</v>
      </c>
      <c r="AC52" s="45" t="s">
        <v>360</v>
      </c>
      <c r="AD52" s="46" t="s">
        <v>354</v>
      </c>
      <c r="AG52" s="83" t="s">
        <v>350</v>
      </c>
    </row>
    <row r="53" spans="1:34" ht="17" x14ac:dyDescent="0.2">
      <c r="A53" s="1" t="s">
        <v>368</v>
      </c>
      <c r="B53" s="275" t="s">
        <v>1349</v>
      </c>
      <c r="C53" s="275" t="s">
        <v>1350</v>
      </c>
      <c r="D53" s="275" t="s">
        <v>1351</v>
      </c>
      <c r="E53" s="280" t="s">
        <v>1352</v>
      </c>
      <c r="F53" s="280" t="s">
        <v>1353</v>
      </c>
      <c r="G53" s="280" t="s">
        <v>1354</v>
      </c>
      <c r="H53" s="275" t="s">
        <v>1355</v>
      </c>
      <c r="I53" s="275" t="s">
        <v>1356</v>
      </c>
      <c r="J53" s="19" t="s">
        <v>370</v>
      </c>
      <c r="K53" s="34" t="s">
        <v>372</v>
      </c>
      <c r="L53" s="4" t="s">
        <v>384</v>
      </c>
      <c r="M53" s="4" t="s">
        <v>385</v>
      </c>
      <c r="N53" s="4" t="s">
        <v>386</v>
      </c>
      <c r="O53" s="35" t="s">
        <v>373</v>
      </c>
      <c r="P53" s="266"/>
      <c r="Q53" s="26" t="s">
        <v>382</v>
      </c>
      <c r="R53" s="3" t="s">
        <v>387</v>
      </c>
      <c r="S53" s="40" t="s">
        <v>388</v>
      </c>
      <c r="T53" s="119" t="s">
        <v>374</v>
      </c>
      <c r="U53" s="83" t="s">
        <v>377</v>
      </c>
      <c r="V53" s="127" t="s">
        <v>376</v>
      </c>
      <c r="W53" s="26" t="s">
        <v>378</v>
      </c>
      <c r="X53" s="3" t="s">
        <v>379</v>
      </c>
      <c r="Y53" s="40" t="s">
        <v>383</v>
      </c>
      <c r="Z53" s="34" t="s">
        <v>369</v>
      </c>
      <c r="AA53" s="4" t="s">
        <v>380</v>
      </c>
      <c r="AC53" s="45" t="s">
        <v>381</v>
      </c>
      <c r="AD53" s="46" t="s">
        <v>375</v>
      </c>
      <c r="AG53" s="83" t="s">
        <v>371</v>
      </c>
    </row>
    <row r="54" spans="1:34" ht="17" x14ac:dyDescent="0.2">
      <c r="A54" s="1" t="s">
        <v>389</v>
      </c>
      <c r="B54" s="275" t="s">
        <v>1357</v>
      </c>
      <c r="C54" s="275" t="s">
        <v>1357</v>
      </c>
      <c r="D54" s="275" t="s">
        <v>1357</v>
      </c>
      <c r="E54" s="280" t="s">
        <v>1357</v>
      </c>
      <c r="F54" s="280" t="s">
        <v>1357</v>
      </c>
      <c r="G54" s="280" t="s">
        <v>1357</v>
      </c>
      <c r="H54" s="275" t="s">
        <v>1357</v>
      </c>
      <c r="I54" s="275" t="s">
        <v>1357</v>
      </c>
      <c r="J54" s="19" t="s">
        <v>391</v>
      </c>
      <c r="K54" s="34" t="s">
        <v>393</v>
      </c>
      <c r="L54" s="4" t="s">
        <v>400</v>
      </c>
      <c r="M54" s="4" t="s">
        <v>401</v>
      </c>
      <c r="N54" s="4" t="s">
        <v>401</v>
      </c>
      <c r="O54" s="35" t="s">
        <v>394</v>
      </c>
      <c r="P54" s="266"/>
      <c r="Q54" s="26" t="s">
        <v>398</v>
      </c>
      <c r="R54" s="3" t="s">
        <v>402</v>
      </c>
      <c r="S54" s="40" t="s">
        <v>403</v>
      </c>
      <c r="T54" s="119" t="s">
        <v>390</v>
      </c>
      <c r="U54" s="83" t="s">
        <v>396</v>
      </c>
      <c r="V54" s="127" t="s">
        <v>395</v>
      </c>
      <c r="W54" s="26" t="s">
        <v>396</v>
      </c>
      <c r="X54" s="3" t="s">
        <v>397</v>
      </c>
      <c r="Y54" s="40" t="s">
        <v>399</v>
      </c>
      <c r="Z54" s="34" t="s">
        <v>390</v>
      </c>
      <c r="AA54" s="4" t="s">
        <v>397</v>
      </c>
      <c r="AC54" s="45" t="s">
        <v>397</v>
      </c>
      <c r="AD54" s="46" t="s">
        <v>395</v>
      </c>
      <c r="AG54" s="83" t="s">
        <v>392</v>
      </c>
    </row>
    <row r="57" spans="1:34" s="12" customFormat="1" ht="17" x14ac:dyDescent="0.2">
      <c r="A57" s="11" t="s">
        <v>1538</v>
      </c>
      <c r="B57" s="275" t="s">
        <v>1358</v>
      </c>
      <c r="C57" s="275" t="s">
        <v>1359</v>
      </c>
      <c r="D57" s="275" t="s">
        <v>1360</v>
      </c>
      <c r="E57" s="280" t="s">
        <v>1361</v>
      </c>
      <c r="F57" s="280" t="s">
        <v>1362</v>
      </c>
      <c r="G57" s="280" t="s">
        <v>1363</v>
      </c>
      <c r="H57" s="275" t="s">
        <v>1364</v>
      </c>
      <c r="I57" s="275" t="s">
        <v>1365</v>
      </c>
      <c r="J57" s="23" t="s">
        <v>405</v>
      </c>
      <c r="K57" s="34" t="s">
        <v>407</v>
      </c>
      <c r="L57" s="4" t="s">
        <v>415</v>
      </c>
      <c r="M57" s="4" t="s">
        <v>416</v>
      </c>
      <c r="N57" s="9"/>
      <c r="O57" s="35" t="s">
        <v>408</v>
      </c>
      <c r="P57" s="266"/>
      <c r="Q57" s="26" t="s">
        <v>413</v>
      </c>
      <c r="R57" s="3" t="s">
        <v>417</v>
      </c>
      <c r="S57" s="40" t="s">
        <v>418</v>
      </c>
      <c r="T57" s="122"/>
      <c r="U57" s="87" t="s">
        <v>411</v>
      </c>
      <c r="V57" s="132" t="s">
        <v>410</v>
      </c>
      <c r="W57" s="26" t="s">
        <v>412</v>
      </c>
      <c r="X57" s="8"/>
      <c r="Y57" s="40" t="s">
        <v>414</v>
      </c>
      <c r="Z57" s="34" t="s">
        <v>404</v>
      </c>
      <c r="AA57" s="9"/>
      <c r="AB57" s="39"/>
      <c r="AC57" s="50"/>
      <c r="AD57" s="51" t="s">
        <v>409</v>
      </c>
      <c r="AE57" s="60"/>
      <c r="AF57" s="24"/>
      <c r="AG57" s="87" t="s">
        <v>406</v>
      </c>
      <c r="AH57" s="60"/>
    </row>
    <row r="58" spans="1:34" s="12" customFormat="1" ht="24" customHeight="1" x14ac:dyDescent="0.2">
      <c r="A58" s="11" t="s">
        <v>419</v>
      </c>
      <c r="B58" s="275" t="s">
        <v>420</v>
      </c>
      <c r="C58" s="275" t="s">
        <v>420</v>
      </c>
      <c r="D58" s="275" t="s">
        <v>420</v>
      </c>
      <c r="E58" s="280" t="s">
        <v>421</v>
      </c>
      <c r="F58" s="280" t="s">
        <v>421</v>
      </c>
      <c r="G58" s="280" t="s">
        <v>421</v>
      </c>
      <c r="H58" s="275" t="s">
        <v>420</v>
      </c>
      <c r="I58" s="275" t="s">
        <v>420</v>
      </c>
      <c r="J58" s="23" t="s">
        <v>420</v>
      </c>
      <c r="K58" s="34" t="s">
        <v>420</v>
      </c>
      <c r="L58" s="4" t="s">
        <v>61</v>
      </c>
      <c r="M58" s="4" t="s">
        <v>61</v>
      </c>
      <c r="N58" s="9"/>
      <c r="O58" s="35" t="s">
        <v>420</v>
      </c>
      <c r="P58" s="266"/>
      <c r="Q58" s="26" t="s">
        <v>421</v>
      </c>
      <c r="R58" s="3" t="s">
        <v>61</v>
      </c>
      <c r="S58" s="40" t="s">
        <v>61</v>
      </c>
      <c r="T58" s="122"/>
      <c r="U58" s="87" t="s">
        <v>421</v>
      </c>
      <c r="V58" s="132" t="s">
        <v>420</v>
      </c>
      <c r="W58" s="26" t="s">
        <v>420</v>
      </c>
      <c r="X58" s="8"/>
      <c r="Y58" s="40" t="s">
        <v>61</v>
      </c>
      <c r="Z58" s="34" t="s">
        <v>420</v>
      </c>
      <c r="AA58" s="9"/>
      <c r="AB58" s="39"/>
      <c r="AC58" s="50"/>
      <c r="AD58" s="51" t="s">
        <v>420</v>
      </c>
      <c r="AE58" s="60"/>
      <c r="AF58" s="24"/>
      <c r="AG58" s="87" t="s">
        <v>420</v>
      </c>
      <c r="AH58" s="60"/>
    </row>
    <row r="59" spans="1:34" s="12" customFormat="1" ht="68" x14ac:dyDescent="0.2">
      <c r="A59" s="11" t="s">
        <v>422</v>
      </c>
      <c r="B59" s="275" t="s">
        <v>61</v>
      </c>
      <c r="C59" s="277" t="s">
        <v>993</v>
      </c>
      <c r="D59" s="275" t="s">
        <v>236</v>
      </c>
      <c r="E59" s="280" t="s">
        <v>61</v>
      </c>
      <c r="F59" s="280" t="s">
        <v>61</v>
      </c>
      <c r="G59" s="280" t="s">
        <v>61</v>
      </c>
      <c r="H59" s="275" t="s">
        <v>236</v>
      </c>
      <c r="I59" s="275" t="s">
        <v>236</v>
      </c>
      <c r="J59" s="23" t="s">
        <v>236</v>
      </c>
      <c r="K59" s="34" t="s">
        <v>236</v>
      </c>
      <c r="L59" s="4" t="s">
        <v>236</v>
      </c>
      <c r="M59" s="4" t="s">
        <v>236</v>
      </c>
      <c r="N59" s="9"/>
      <c r="O59" s="35" t="s">
        <v>236</v>
      </c>
      <c r="P59" s="266"/>
      <c r="Q59" s="26" t="s">
        <v>61</v>
      </c>
      <c r="R59" s="3" t="s">
        <v>236</v>
      </c>
      <c r="S59" s="40" t="s">
        <v>236</v>
      </c>
      <c r="T59" s="122"/>
      <c r="U59" s="87" t="s">
        <v>61</v>
      </c>
      <c r="V59" s="132" t="s">
        <v>236</v>
      </c>
      <c r="W59" s="26" t="s">
        <v>236</v>
      </c>
      <c r="X59" s="8"/>
      <c r="Y59" s="40" t="s">
        <v>236</v>
      </c>
      <c r="Z59" s="34" t="s">
        <v>236</v>
      </c>
      <c r="AA59" s="9"/>
      <c r="AB59" s="39"/>
      <c r="AC59" s="50"/>
      <c r="AD59" s="51" t="s">
        <v>236</v>
      </c>
      <c r="AE59" s="60" t="s">
        <v>236</v>
      </c>
      <c r="AF59" s="24" t="s">
        <v>236</v>
      </c>
      <c r="AG59" s="87" t="s">
        <v>236</v>
      </c>
      <c r="AH59" s="60"/>
    </row>
    <row r="60" spans="1:34" s="12" customFormat="1" ht="17" x14ac:dyDescent="0.2">
      <c r="A60" s="11" t="s">
        <v>120</v>
      </c>
      <c r="B60" s="275" t="s">
        <v>61</v>
      </c>
      <c r="C60" s="275" t="s">
        <v>61</v>
      </c>
      <c r="D60" s="275" t="s">
        <v>61</v>
      </c>
      <c r="E60" s="280" t="s">
        <v>61</v>
      </c>
      <c r="F60" s="280" t="s">
        <v>61</v>
      </c>
      <c r="G60" s="280" t="s">
        <v>61</v>
      </c>
      <c r="H60" s="275" t="s">
        <v>61</v>
      </c>
      <c r="I60" s="275" t="s">
        <v>61</v>
      </c>
      <c r="J60" s="23" t="s">
        <v>61</v>
      </c>
      <c r="K60" s="34" t="s">
        <v>61</v>
      </c>
      <c r="L60" s="4" t="s">
        <v>61</v>
      </c>
      <c r="M60" s="4" t="s">
        <v>61</v>
      </c>
      <c r="N60" s="9"/>
      <c r="O60" s="35" t="s">
        <v>61</v>
      </c>
      <c r="P60" s="266"/>
      <c r="Q60" s="26" t="s">
        <v>61</v>
      </c>
      <c r="R60" s="3" t="s">
        <v>61</v>
      </c>
      <c r="S60" s="40" t="s">
        <v>61</v>
      </c>
      <c r="T60" s="122"/>
      <c r="U60" s="87" t="s">
        <v>61</v>
      </c>
      <c r="V60" s="132" t="s">
        <v>61</v>
      </c>
      <c r="W60" s="26" t="s">
        <v>61</v>
      </c>
      <c r="X60" s="8"/>
      <c r="Y60" s="40" t="s">
        <v>61</v>
      </c>
      <c r="Z60" s="34" t="s">
        <v>61</v>
      </c>
      <c r="AA60" s="9"/>
      <c r="AB60" s="39"/>
      <c r="AC60" s="50"/>
      <c r="AD60" s="51" t="s">
        <v>61</v>
      </c>
      <c r="AE60" s="60"/>
      <c r="AF60" s="24"/>
      <c r="AG60" s="87" t="s">
        <v>61</v>
      </c>
      <c r="AH60" s="60"/>
    </row>
    <row r="61" spans="1:34" s="12" customFormat="1" ht="68" x14ac:dyDescent="0.2">
      <c r="A61" s="11" t="s">
        <v>423</v>
      </c>
      <c r="B61" s="275" t="s">
        <v>61</v>
      </c>
      <c r="C61" s="275" t="s">
        <v>61</v>
      </c>
      <c r="D61" s="275" t="s">
        <v>61</v>
      </c>
      <c r="E61" s="280" t="s">
        <v>61</v>
      </c>
      <c r="F61" s="280" t="s">
        <v>61</v>
      </c>
      <c r="G61" s="280" t="s">
        <v>61</v>
      </c>
      <c r="H61" s="275" t="s">
        <v>61</v>
      </c>
      <c r="I61" s="275" t="s">
        <v>61</v>
      </c>
      <c r="J61" s="23" t="s">
        <v>61</v>
      </c>
      <c r="K61" s="34" t="s">
        <v>61</v>
      </c>
      <c r="L61" s="4" t="s">
        <v>427</v>
      </c>
      <c r="M61" s="4" t="s">
        <v>428</v>
      </c>
      <c r="N61" s="9"/>
      <c r="O61" s="35" t="s">
        <v>255</v>
      </c>
      <c r="P61" s="266"/>
      <c r="Q61" s="26" t="s">
        <v>61</v>
      </c>
      <c r="R61" s="3" t="s">
        <v>429</v>
      </c>
      <c r="S61" s="40" t="s">
        <v>430</v>
      </c>
      <c r="T61" s="122"/>
      <c r="U61" s="87" t="s">
        <v>61</v>
      </c>
      <c r="V61" s="132" t="s">
        <v>61</v>
      </c>
      <c r="W61" s="26" t="s">
        <v>425</v>
      </c>
      <c r="X61" s="8"/>
      <c r="Y61" s="40" t="s">
        <v>426</v>
      </c>
      <c r="Z61" s="34" t="s">
        <v>61</v>
      </c>
      <c r="AA61" s="9"/>
      <c r="AB61" s="39"/>
      <c r="AC61" s="50"/>
      <c r="AD61" s="51" t="s">
        <v>61</v>
      </c>
      <c r="AE61" s="60"/>
      <c r="AF61" s="24"/>
      <c r="AG61" s="87" t="s">
        <v>424</v>
      </c>
      <c r="AH61" s="60"/>
    </row>
    <row r="62" spans="1:34" s="12" customFormat="1" ht="51" x14ac:dyDescent="0.2">
      <c r="A62" s="11" t="s">
        <v>431</v>
      </c>
      <c r="B62" s="275" t="s">
        <v>236</v>
      </c>
      <c r="C62" s="277" t="s">
        <v>1366</v>
      </c>
      <c r="D62" s="275" t="s">
        <v>237</v>
      </c>
      <c r="E62" s="280" t="s">
        <v>61</v>
      </c>
      <c r="F62" s="280" t="s">
        <v>61</v>
      </c>
      <c r="G62" s="280" t="s">
        <v>61</v>
      </c>
      <c r="H62" s="275" t="s">
        <v>236</v>
      </c>
      <c r="I62" s="275" t="s">
        <v>236</v>
      </c>
      <c r="J62" s="23" t="s">
        <v>236</v>
      </c>
      <c r="K62" s="34" t="s">
        <v>236</v>
      </c>
      <c r="L62" s="4" t="s">
        <v>236</v>
      </c>
      <c r="M62" s="4" t="s">
        <v>236</v>
      </c>
      <c r="N62" s="9"/>
      <c r="O62" s="35" t="s">
        <v>236</v>
      </c>
      <c r="P62" s="266"/>
      <c r="Q62" s="26" t="s">
        <v>61</v>
      </c>
      <c r="R62" s="3" t="s">
        <v>236</v>
      </c>
      <c r="S62" s="40" t="s">
        <v>236</v>
      </c>
      <c r="T62" s="122"/>
      <c r="U62" s="87" t="s">
        <v>61</v>
      </c>
      <c r="V62" s="132" t="s">
        <v>236</v>
      </c>
      <c r="W62" s="26" t="s">
        <v>236</v>
      </c>
      <c r="X62" s="8"/>
      <c r="Y62" s="40" t="s">
        <v>236</v>
      </c>
      <c r="Z62" s="34" t="s">
        <v>236</v>
      </c>
      <c r="AA62" s="9"/>
      <c r="AB62" s="39"/>
      <c r="AC62" s="50"/>
      <c r="AD62" s="51" t="s">
        <v>236</v>
      </c>
      <c r="AE62" s="60" t="s">
        <v>236</v>
      </c>
      <c r="AF62" s="24" t="s">
        <v>236</v>
      </c>
      <c r="AG62" s="87" t="s">
        <v>236</v>
      </c>
      <c r="AH62" s="60"/>
    </row>
    <row r="63" spans="1:34" s="12" customFormat="1" ht="17" x14ac:dyDescent="0.2">
      <c r="A63" s="11" t="s">
        <v>120</v>
      </c>
      <c r="B63" s="275" t="s">
        <v>61</v>
      </c>
      <c r="C63" s="275" t="s">
        <v>61</v>
      </c>
      <c r="D63" s="275" t="s">
        <v>61</v>
      </c>
      <c r="E63" s="280" t="s">
        <v>61</v>
      </c>
      <c r="F63" s="280" t="s">
        <v>61</v>
      </c>
      <c r="G63" s="280" t="s">
        <v>61</v>
      </c>
      <c r="H63" s="275" t="s">
        <v>61</v>
      </c>
      <c r="I63" s="275" t="s">
        <v>61</v>
      </c>
      <c r="J63" s="23" t="s">
        <v>61</v>
      </c>
      <c r="K63" s="34" t="s">
        <v>61</v>
      </c>
      <c r="L63" s="4" t="s">
        <v>61</v>
      </c>
      <c r="M63" s="4" t="s">
        <v>61</v>
      </c>
      <c r="N63" s="9"/>
      <c r="O63" s="35" t="s">
        <v>61</v>
      </c>
      <c r="P63" s="266"/>
      <c r="Q63" s="26" t="s">
        <v>61</v>
      </c>
      <c r="R63" s="3" t="s">
        <v>61</v>
      </c>
      <c r="S63" s="40" t="s">
        <v>61</v>
      </c>
      <c r="T63" s="122"/>
      <c r="U63" s="87" t="s">
        <v>61</v>
      </c>
      <c r="V63" s="132" t="s">
        <v>61</v>
      </c>
      <c r="W63" s="26" t="s">
        <v>61</v>
      </c>
      <c r="X63" s="8"/>
      <c r="Y63" s="40" t="s">
        <v>61</v>
      </c>
      <c r="Z63" s="34" t="s">
        <v>61</v>
      </c>
      <c r="AA63" s="9"/>
      <c r="AB63" s="39"/>
      <c r="AC63" s="50"/>
      <c r="AD63" s="51" t="s">
        <v>61</v>
      </c>
      <c r="AE63" s="60"/>
      <c r="AF63" s="24"/>
      <c r="AG63" s="87" t="s">
        <v>61</v>
      </c>
      <c r="AH63" s="60"/>
    </row>
    <row r="64" spans="1:34" s="12" customFormat="1" ht="51" x14ac:dyDescent="0.2">
      <c r="A64" s="11" t="s">
        <v>432</v>
      </c>
      <c r="B64" s="275" t="s">
        <v>61</v>
      </c>
      <c r="C64" s="275" t="s">
        <v>61</v>
      </c>
      <c r="D64" s="278" t="s">
        <v>1367</v>
      </c>
      <c r="E64" s="280" t="s">
        <v>61</v>
      </c>
      <c r="F64" s="280" t="s">
        <v>61</v>
      </c>
      <c r="G64" s="280" t="s">
        <v>61</v>
      </c>
      <c r="H64" s="275" t="s">
        <v>61</v>
      </c>
      <c r="I64" s="275" t="s">
        <v>61</v>
      </c>
      <c r="J64" s="23" t="s">
        <v>61</v>
      </c>
      <c r="K64" s="34" t="s">
        <v>61</v>
      </c>
      <c r="L64" s="4" t="s">
        <v>61</v>
      </c>
      <c r="M64" s="4" t="s">
        <v>61</v>
      </c>
      <c r="N64" s="9"/>
      <c r="O64" s="35" t="s">
        <v>61</v>
      </c>
      <c r="P64" s="266"/>
      <c r="Q64" s="26" t="s">
        <v>61</v>
      </c>
      <c r="R64" s="3" t="s">
        <v>61</v>
      </c>
      <c r="S64" s="40" t="s">
        <v>61</v>
      </c>
      <c r="T64" s="122"/>
      <c r="U64" s="87" t="s">
        <v>61</v>
      </c>
      <c r="V64" s="132" t="s">
        <v>61</v>
      </c>
      <c r="W64" s="26" t="s">
        <v>61</v>
      </c>
      <c r="X64" s="8"/>
      <c r="Y64" s="40" t="s">
        <v>61</v>
      </c>
      <c r="Z64" s="34" t="s">
        <v>61</v>
      </c>
      <c r="AA64" s="9"/>
      <c r="AB64" s="39"/>
      <c r="AC64" s="50"/>
      <c r="AD64" s="51" t="s">
        <v>61</v>
      </c>
      <c r="AE64" s="60"/>
      <c r="AF64" s="24"/>
      <c r="AG64" s="87" t="s">
        <v>61</v>
      </c>
      <c r="AH64" s="60"/>
    </row>
    <row r="65" spans="1:34" s="12" customFormat="1" ht="34" x14ac:dyDescent="0.2">
      <c r="A65" s="11" t="s">
        <v>433</v>
      </c>
      <c r="B65"/>
      <c r="C65"/>
      <c r="D65" t="str">
        <f>HYPERLINK("https://api.typeform.com/responses/files/0f3c307eea31c0f6e538fe32c6cd3885e03891fe72bb29b2e3fec912b3d71d76/6.1.2_coordinates_of_the_round_cursor__origin_starts_in_yellow_box.png","https://api.typeform.com/responses/files/0f3c307eea31c0f6e538fe32c6cd3885e03891fe72bb29b2e3fec912b3d71d76/6.1.2_coordinates_of_the_round_cursor__origin_starts_in_yellow_box.png")</f>
        <v>https://api.typeform.com/responses/files/0f3c307eea31c0f6e538fe32c6cd3885e03891fe72bb29b2e3fec912b3d71d76/6.1.2_coordinates_of_the_round_cursor__origin_starts_in_yellow_box.png</v>
      </c>
      <c r="E65" s="282"/>
      <c r="F65" s="282"/>
      <c r="G65" s="282"/>
      <c r="H65"/>
      <c r="I65"/>
      <c r="J65" s="24"/>
      <c r="K65" s="38"/>
      <c r="L65" s="9"/>
      <c r="M65" s="9"/>
      <c r="N65" s="9"/>
      <c r="O65" s="39"/>
      <c r="P65" s="272"/>
      <c r="Q65" s="28"/>
      <c r="R65" s="8"/>
      <c r="S65" s="42"/>
      <c r="T65" s="122"/>
      <c r="U65" s="88"/>
      <c r="V65" s="133"/>
      <c r="W65" s="28"/>
      <c r="X65" s="8"/>
      <c r="Y65" s="42"/>
      <c r="Z65" s="38"/>
      <c r="AA65" s="9"/>
      <c r="AB65" s="39"/>
      <c r="AC65" s="50"/>
      <c r="AD65" s="52"/>
      <c r="AE65" s="73" t="s">
        <v>1228</v>
      </c>
      <c r="AF65" s="24"/>
      <c r="AG65" s="88"/>
      <c r="AH65" s="60"/>
    </row>
    <row r="66" spans="1:34" s="12" customFormat="1" ht="51" x14ac:dyDescent="0.2">
      <c r="A66" s="11" t="s">
        <v>434</v>
      </c>
      <c r="B66" s="275" t="s">
        <v>61</v>
      </c>
      <c r="C66" s="275" t="s">
        <v>61</v>
      </c>
      <c r="D66" s="277" t="s">
        <v>1368</v>
      </c>
      <c r="E66" s="280" t="s">
        <v>61</v>
      </c>
      <c r="F66" s="280" t="s">
        <v>61</v>
      </c>
      <c r="G66" s="280" t="s">
        <v>61</v>
      </c>
      <c r="H66" s="275" t="s">
        <v>61</v>
      </c>
      <c r="I66" s="275" t="s">
        <v>61</v>
      </c>
      <c r="J66" s="23" t="s">
        <v>61</v>
      </c>
      <c r="K66" s="34" t="s">
        <v>61</v>
      </c>
      <c r="L66" s="4" t="s">
        <v>61</v>
      </c>
      <c r="M66" s="4" t="s">
        <v>61</v>
      </c>
      <c r="N66" s="9"/>
      <c r="O66" s="35" t="s">
        <v>61</v>
      </c>
      <c r="P66" s="266"/>
      <c r="Q66" s="26" t="s">
        <v>61</v>
      </c>
      <c r="R66" s="3" t="s">
        <v>61</v>
      </c>
      <c r="S66" s="40" t="s">
        <v>61</v>
      </c>
      <c r="T66" s="122"/>
      <c r="U66" s="87" t="s">
        <v>61</v>
      </c>
      <c r="V66" s="132" t="s">
        <v>61</v>
      </c>
      <c r="W66" s="26" t="s">
        <v>61</v>
      </c>
      <c r="X66" s="8"/>
      <c r="Y66" s="40" t="s">
        <v>61</v>
      </c>
      <c r="Z66" s="34" t="s">
        <v>61</v>
      </c>
      <c r="AA66" s="9"/>
      <c r="AB66" s="39"/>
      <c r="AC66" s="50"/>
      <c r="AD66" s="51" t="s">
        <v>61</v>
      </c>
      <c r="AE66" s="60"/>
      <c r="AF66" s="24"/>
      <c r="AG66" s="87" t="s">
        <v>61</v>
      </c>
      <c r="AH66" s="60"/>
    </row>
    <row r="67" spans="1:34" s="12" customFormat="1" ht="34" x14ac:dyDescent="0.2">
      <c r="A67" s="11" t="s">
        <v>435</v>
      </c>
      <c r="B67"/>
      <c r="C67"/>
      <c r="D67" t="str">
        <f>HYPERLINK("https://api.typeform.com/responses/files/c49afa4984306c5e4395299377250904aaf9a770a054e442329fc7f63aa0e4c2/6.1.2_coordinates_of_the_round_cursor__origin_starts_in_yellow_box.png","https://api.typeform.com/responses/files/c49afa4984306c5e4395299377250904aaf9a770a054e442329fc7f63aa0e4c2/6.1.2_coordinates_of_the_round_cursor__origin_starts_in_yellow_box.png")</f>
        <v>https://api.typeform.com/responses/files/c49afa4984306c5e4395299377250904aaf9a770a054e442329fc7f63aa0e4c2/6.1.2_coordinates_of_the_round_cursor__origin_starts_in_yellow_box.png</v>
      </c>
      <c r="E67" s="282"/>
      <c r="F67" s="282"/>
      <c r="G67" s="282"/>
      <c r="H67"/>
      <c r="I67"/>
      <c r="J67" s="24"/>
      <c r="K67" s="38"/>
      <c r="L67" s="9"/>
      <c r="M67" s="9"/>
      <c r="N67" s="9"/>
      <c r="O67" s="39"/>
      <c r="P67" s="272"/>
      <c r="Q67" s="28"/>
      <c r="R67" s="8"/>
      <c r="S67" s="42"/>
      <c r="T67" s="122"/>
      <c r="U67" s="88"/>
      <c r="V67" s="133"/>
      <c r="W67" s="28"/>
      <c r="X67" s="8"/>
      <c r="Y67" s="42"/>
      <c r="Z67" s="38"/>
      <c r="AA67" s="9"/>
      <c r="AB67" s="39"/>
      <c r="AC67" s="50"/>
      <c r="AD67" s="52"/>
      <c r="AE67" s="60"/>
      <c r="AF67" s="24"/>
      <c r="AG67" s="88"/>
      <c r="AH67" s="60"/>
    </row>
    <row r="68" spans="1:34" s="12" customFormat="1" ht="68" x14ac:dyDescent="0.2">
      <c r="A68" s="11" t="s">
        <v>436</v>
      </c>
      <c r="B68" s="275" t="s">
        <v>61</v>
      </c>
      <c r="C68" s="275" t="s">
        <v>61</v>
      </c>
      <c r="D68" s="275" t="s">
        <v>61</v>
      </c>
      <c r="E68" s="280" t="s">
        <v>61</v>
      </c>
      <c r="F68" s="280" t="s">
        <v>61</v>
      </c>
      <c r="G68" s="280" t="s">
        <v>61</v>
      </c>
      <c r="H68" s="275" t="s">
        <v>61</v>
      </c>
      <c r="I68" s="277" t="s">
        <v>1369</v>
      </c>
      <c r="J68" s="23" t="s">
        <v>61</v>
      </c>
      <c r="K68" s="34" t="s">
        <v>61</v>
      </c>
      <c r="L68" s="4" t="s">
        <v>439</v>
      </c>
      <c r="M68" s="4" t="s">
        <v>440</v>
      </c>
      <c r="N68" s="9"/>
      <c r="O68" s="35" t="s">
        <v>438</v>
      </c>
      <c r="P68" s="266"/>
      <c r="Q68" s="26" t="s">
        <v>61</v>
      </c>
      <c r="R68" s="3" t="s">
        <v>441</v>
      </c>
      <c r="S68" s="40" t="s">
        <v>61</v>
      </c>
      <c r="T68" s="122"/>
      <c r="U68" s="87" t="s">
        <v>61</v>
      </c>
      <c r="V68" s="132" t="s">
        <v>61</v>
      </c>
      <c r="W68" s="26" t="s">
        <v>61</v>
      </c>
      <c r="X68" s="8"/>
      <c r="Y68" s="40" t="s">
        <v>183</v>
      </c>
      <c r="Z68" s="34" t="s">
        <v>61</v>
      </c>
      <c r="AA68" s="9"/>
      <c r="AB68" s="39"/>
      <c r="AC68" s="50"/>
      <c r="AD68" s="51" t="s">
        <v>61</v>
      </c>
      <c r="AE68" s="69" t="s">
        <v>1227</v>
      </c>
      <c r="AF68" s="76" t="s">
        <v>1227</v>
      </c>
      <c r="AG68" s="87" t="s">
        <v>437</v>
      </c>
      <c r="AH68" s="60"/>
    </row>
    <row r="69" spans="1:34" s="12" customFormat="1" ht="102" x14ac:dyDescent="0.2">
      <c r="A69" s="11" t="s">
        <v>442</v>
      </c>
      <c r="B69" s="275" t="s">
        <v>443</v>
      </c>
      <c r="C69" s="275" t="s">
        <v>443</v>
      </c>
      <c r="D69" s="275" t="s">
        <v>236</v>
      </c>
      <c r="E69" s="280" t="s">
        <v>61</v>
      </c>
      <c r="F69" s="280" t="s">
        <v>61</v>
      </c>
      <c r="G69" s="280" t="s">
        <v>61</v>
      </c>
      <c r="H69" s="275" t="s">
        <v>236</v>
      </c>
      <c r="I69" s="275" t="s">
        <v>236</v>
      </c>
      <c r="J69" s="23" t="s">
        <v>236</v>
      </c>
      <c r="K69" s="34" t="s">
        <v>236</v>
      </c>
      <c r="L69" s="4" t="s">
        <v>236</v>
      </c>
      <c r="M69" s="4" t="s">
        <v>236</v>
      </c>
      <c r="N69" s="9"/>
      <c r="O69" s="35" t="s">
        <v>236</v>
      </c>
      <c r="P69" s="266"/>
      <c r="Q69" s="26" t="s">
        <v>61</v>
      </c>
      <c r="R69" s="3" t="s">
        <v>236</v>
      </c>
      <c r="S69" s="40" t="s">
        <v>443</v>
      </c>
      <c r="T69" s="122"/>
      <c r="U69" s="87" t="s">
        <v>61</v>
      </c>
      <c r="V69" s="132" t="s">
        <v>236</v>
      </c>
      <c r="W69" s="26" t="s">
        <v>236</v>
      </c>
      <c r="X69" s="8"/>
      <c r="Y69" s="40" t="s">
        <v>236</v>
      </c>
      <c r="Z69" s="34" t="s">
        <v>236</v>
      </c>
      <c r="AA69" s="9"/>
      <c r="AB69" s="39"/>
      <c r="AC69" s="50"/>
      <c r="AD69" s="51" t="s">
        <v>236</v>
      </c>
      <c r="AE69" s="60" t="s">
        <v>236</v>
      </c>
      <c r="AF69" s="24" t="s">
        <v>236</v>
      </c>
      <c r="AG69" s="87" t="s">
        <v>236</v>
      </c>
      <c r="AH69" s="60"/>
    </row>
    <row r="70" spans="1:34" s="12" customFormat="1" ht="17" x14ac:dyDescent="0.2">
      <c r="A70" s="11" t="s">
        <v>120</v>
      </c>
      <c r="B70" s="275" t="s">
        <v>61</v>
      </c>
      <c r="C70" s="275" t="s">
        <v>61</v>
      </c>
      <c r="D70" s="275" t="s">
        <v>61</v>
      </c>
      <c r="E70" s="280" t="s">
        <v>61</v>
      </c>
      <c r="F70" s="280" t="s">
        <v>61</v>
      </c>
      <c r="G70" s="280" t="s">
        <v>61</v>
      </c>
      <c r="H70" s="275" t="s">
        <v>61</v>
      </c>
      <c r="I70" s="275" t="s">
        <v>61</v>
      </c>
      <c r="J70" s="23" t="s">
        <v>61</v>
      </c>
      <c r="K70" s="34" t="s">
        <v>61</v>
      </c>
      <c r="L70" s="4" t="s">
        <v>61</v>
      </c>
      <c r="M70" s="4" t="s">
        <v>61</v>
      </c>
      <c r="N70" s="9"/>
      <c r="O70" s="35" t="s">
        <v>61</v>
      </c>
      <c r="P70" s="266"/>
      <c r="Q70" s="26" t="s">
        <v>61</v>
      </c>
      <c r="R70" s="3" t="s">
        <v>61</v>
      </c>
      <c r="S70" s="40" t="s">
        <v>61</v>
      </c>
      <c r="T70" s="122"/>
      <c r="U70" s="87" t="s">
        <v>61</v>
      </c>
      <c r="V70" s="132" t="s">
        <v>61</v>
      </c>
      <c r="W70" s="26" t="s">
        <v>61</v>
      </c>
      <c r="X70" s="8"/>
      <c r="Y70" s="40" t="s">
        <v>61</v>
      </c>
      <c r="Z70" s="34" t="s">
        <v>61</v>
      </c>
      <c r="AA70" s="9"/>
      <c r="AB70" s="39"/>
      <c r="AC70" s="50"/>
      <c r="AD70" s="51" t="s">
        <v>61</v>
      </c>
      <c r="AE70" s="60"/>
      <c r="AF70" s="24"/>
      <c r="AG70" s="87" t="s">
        <v>61</v>
      </c>
      <c r="AH70" s="60"/>
    </row>
    <row r="71" spans="1:34" s="12" customFormat="1" ht="102" x14ac:dyDescent="0.2">
      <c r="A71" s="11" t="s">
        <v>444</v>
      </c>
      <c r="B71" s="275" t="s">
        <v>61</v>
      </c>
      <c r="C71" s="275" t="s">
        <v>61</v>
      </c>
      <c r="D71" s="275" t="s">
        <v>61</v>
      </c>
      <c r="E71" s="280" t="s">
        <v>61</v>
      </c>
      <c r="F71" s="280" t="s">
        <v>61</v>
      </c>
      <c r="G71" s="280" t="s">
        <v>61</v>
      </c>
      <c r="H71" s="275" t="s">
        <v>61</v>
      </c>
      <c r="I71" s="275" t="s">
        <v>61</v>
      </c>
      <c r="J71" s="23" t="s">
        <v>61</v>
      </c>
      <c r="K71" s="34" t="s">
        <v>61</v>
      </c>
      <c r="L71" s="4" t="s">
        <v>61</v>
      </c>
      <c r="M71" s="4" t="s">
        <v>61</v>
      </c>
      <c r="N71" s="9"/>
      <c r="O71" s="35" t="s">
        <v>61</v>
      </c>
      <c r="P71" s="266"/>
      <c r="Q71" s="26" t="s">
        <v>61</v>
      </c>
      <c r="R71" s="3" t="s">
        <v>61</v>
      </c>
      <c r="S71" s="40" t="s">
        <v>61</v>
      </c>
      <c r="T71" s="122"/>
      <c r="U71" s="87" t="s">
        <v>61</v>
      </c>
      <c r="V71" s="132" t="s">
        <v>61</v>
      </c>
      <c r="W71" s="26" t="s">
        <v>61</v>
      </c>
      <c r="X71" s="8"/>
      <c r="Y71" s="40" t="s">
        <v>61</v>
      </c>
      <c r="Z71" s="34" t="s">
        <v>61</v>
      </c>
      <c r="AA71" s="9"/>
      <c r="AB71" s="39"/>
      <c r="AC71" s="50"/>
      <c r="AD71" s="51" t="s">
        <v>61</v>
      </c>
      <c r="AE71" s="60"/>
      <c r="AF71" s="24"/>
      <c r="AG71" s="87" t="s">
        <v>61</v>
      </c>
      <c r="AH71" s="60"/>
    </row>
    <row r="72" spans="1:34" s="12" customFormat="1" ht="34" x14ac:dyDescent="0.2">
      <c r="A72" s="11" t="s">
        <v>445</v>
      </c>
      <c r="B72"/>
      <c r="C72"/>
      <c r="D72"/>
      <c r="E72" s="282"/>
      <c r="F72" s="282"/>
      <c r="G72" s="282"/>
      <c r="H72"/>
      <c r="I72"/>
      <c r="J72" s="24"/>
      <c r="K72" s="38"/>
      <c r="L72" s="9"/>
      <c r="M72" s="9"/>
      <c r="N72" s="9"/>
      <c r="O72" s="39"/>
      <c r="P72" s="272"/>
      <c r="Q72" s="28"/>
      <c r="R72" s="8"/>
      <c r="S72" s="42"/>
      <c r="T72" s="122"/>
      <c r="U72" s="88"/>
      <c r="V72" s="133"/>
      <c r="W72" s="28"/>
      <c r="X72" s="8"/>
      <c r="Y72" s="42"/>
      <c r="Z72" s="38"/>
      <c r="AA72" s="9"/>
      <c r="AB72" s="39"/>
      <c r="AC72" s="50"/>
      <c r="AD72" s="52"/>
      <c r="AE72" s="60"/>
      <c r="AF72" s="24"/>
      <c r="AG72" s="88"/>
      <c r="AH72" s="60"/>
    </row>
    <row r="73" spans="1:34" s="12" customFormat="1" ht="51" x14ac:dyDescent="0.2">
      <c r="A73" s="11" t="s">
        <v>446</v>
      </c>
      <c r="B73" s="275" t="s">
        <v>61</v>
      </c>
      <c r="C73" s="275" t="s">
        <v>61</v>
      </c>
      <c r="D73" s="275" t="s">
        <v>61</v>
      </c>
      <c r="E73" s="280" t="s">
        <v>61</v>
      </c>
      <c r="F73" s="280" t="s">
        <v>61</v>
      </c>
      <c r="G73" s="280" t="s">
        <v>61</v>
      </c>
      <c r="H73" s="275" t="s">
        <v>61</v>
      </c>
      <c r="I73" s="275" t="s">
        <v>61</v>
      </c>
      <c r="J73" s="23" t="s">
        <v>61</v>
      </c>
      <c r="K73" s="34" t="s">
        <v>61</v>
      </c>
      <c r="L73" s="4" t="s">
        <v>61</v>
      </c>
      <c r="M73" s="4" t="s">
        <v>61</v>
      </c>
      <c r="N73" s="9"/>
      <c r="O73" s="35" t="s">
        <v>61</v>
      </c>
      <c r="P73" s="266"/>
      <c r="Q73" s="26" t="s">
        <v>61</v>
      </c>
      <c r="R73" s="3" t="s">
        <v>61</v>
      </c>
      <c r="S73" s="40" t="s">
        <v>61</v>
      </c>
      <c r="T73" s="122"/>
      <c r="U73" s="87" t="s">
        <v>61</v>
      </c>
      <c r="V73" s="132" t="s">
        <v>61</v>
      </c>
      <c r="W73" s="26" t="s">
        <v>61</v>
      </c>
      <c r="X73" s="8"/>
      <c r="Y73" s="40" t="s">
        <v>61</v>
      </c>
      <c r="Z73" s="34" t="s">
        <v>61</v>
      </c>
      <c r="AA73" s="9"/>
      <c r="AB73" s="39"/>
      <c r="AC73" s="50"/>
      <c r="AD73" s="51" t="s">
        <v>61</v>
      </c>
      <c r="AE73" s="60"/>
      <c r="AF73" s="24"/>
      <c r="AG73" s="87" t="s">
        <v>61</v>
      </c>
      <c r="AH73" s="60"/>
    </row>
    <row r="74" spans="1:34" s="12" customFormat="1" ht="34" x14ac:dyDescent="0.2">
      <c r="A74" s="11" t="s">
        <v>447</v>
      </c>
      <c r="B74"/>
      <c r="C74"/>
      <c r="D74"/>
      <c r="E74" s="282"/>
      <c r="F74" s="282"/>
      <c r="G74" s="282"/>
      <c r="H74"/>
      <c r="I74"/>
      <c r="J74" s="24"/>
      <c r="K74" s="38"/>
      <c r="L74" s="9"/>
      <c r="M74" s="9"/>
      <c r="N74" s="9"/>
      <c r="O74" s="39"/>
      <c r="P74" s="272"/>
      <c r="Q74" s="28"/>
      <c r="R74" s="8"/>
      <c r="S74" s="42"/>
      <c r="T74" s="122"/>
      <c r="U74" s="88"/>
      <c r="V74" s="133"/>
      <c r="W74" s="28"/>
      <c r="X74" s="8"/>
      <c r="Y74" s="42"/>
      <c r="Z74" s="38"/>
      <c r="AA74" s="9"/>
      <c r="AB74" s="39"/>
      <c r="AC74" s="50"/>
      <c r="AD74" s="52"/>
      <c r="AE74" s="60"/>
      <c r="AF74" s="24"/>
      <c r="AG74" s="88"/>
      <c r="AH74" s="60"/>
    </row>
    <row r="75" spans="1:34" s="12" customFormat="1" ht="187" x14ac:dyDescent="0.2">
      <c r="A75" s="11" t="s">
        <v>448</v>
      </c>
      <c r="B75" s="275" t="s">
        <v>1370</v>
      </c>
      <c r="C75" s="275" t="s">
        <v>61</v>
      </c>
      <c r="D75" s="275" t="s">
        <v>61</v>
      </c>
      <c r="E75" s="280" t="s">
        <v>61</v>
      </c>
      <c r="F75" s="280" t="s">
        <v>61</v>
      </c>
      <c r="G75" s="280" t="s">
        <v>61</v>
      </c>
      <c r="H75" s="277" t="s">
        <v>1371</v>
      </c>
      <c r="I75" s="277" t="s">
        <v>1372</v>
      </c>
      <c r="J75" s="23" t="s">
        <v>61</v>
      </c>
      <c r="K75" s="34" t="s">
        <v>61</v>
      </c>
      <c r="L75" s="4" t="s">
        <v>61</v>
      </c>
      <c r="M75" s="4" t="s">
        <v>451</v>
      </c>
      <c r="N75" s="9"/>
      <c r="O75" s="35" t="s">
        <v>255</v>
      </c>
      <c r="P75" s="266"/>
      <c r="Q75" s="26" t="s">
        <v>61</v>
      </c>
      <c r="R75" s="3" t="s">
        <v>452</v>
      </c>
      <c r="S75" s="40" t="s">
        <v>61</v>
      </c>
      <c r="T75" s="122"/>
      <c r="U75" s="87" t="s">
        <v>61</v>
      </c>
      <c r="V75" s="132" t="s">
        <v>450</v>
      </c>
      <c r="W75" s="26" t="s">
        <v>61</v>
      </c>
      <c r="X75" s="8"/>
      <c r="Y75" s="40" t="s">
        <v>183</v>
      </c>
      <c r="Z75" s="34" t="s">
        <v>61</v>
      </c>
      <c r="AA75" s="9"/>
      <c r="AB75" s="39"/>
      <c r="AC75" s="50"/>
      <c r="AD75" s="51" t="s">
        <v>61</v>
      </c>
      <c r="AE75" s="60"/>
      <c r="AF75" s="24"/>
      <c r="AG75" s="87" t="s">
        <v>449</v>
      </c>
      <c r="AH75" s="60"/>
    </row>
    <row r="76" spans="1:34" s="12" customFormat="1" ht="68" x14ac:dyDescent="0.2">
      <c r="A76" s="11" t="s">
        <v>453</v>
      </c>
      <c r="B76" s="275" t="s">
        <v>236</v>
      </c>
      <c r="C76" s="275" t="s">
        <v>581</v>
      </c>
      <c r="D76" s="275" t="s">
        <v>236</v>
      </c>
      <c r="E76" s="280" t="s">
        <v>61</v>
      </c>
      <c r="F76" s="280" t="s">
        <v>61</v>
      </c>
      <c r="G76" s="280" t="s">
        <v>61</v>
      </c>
      <c r="H76" s="275" t="s">
        <v>236</v>
      </c>
      <c r="I76" s="275" t="s">
        <v>236</v>
      </c>
      <c r="J76" s="23" t="s">
        <v>236</v>
      </c>
      <c r="K76" s="34" t="s">
        <v>236</v>
      </c>
      <c r="L76" s="4" t="s">
        <v>236</v>
      </c>
      <c r="M76" s="4" t="s">
        <v>236</v>
      </c>
      <c r="N76" s="9"/>
      <c r="O76" s="35" t="s">
        <v>236</v>
      </c>
      <c r="P76" s="266"/>
      <c r="Q76" s="26" t="s">
        <v>61</v>
      </c>
      <c r="R76" s="3" t="s">
        <v>236</v>
      </c>
      <c r="S76" s="40" t="s">
        <v>236</v>
      </c>
      <c r="T76" s="122"/>
      <c r="U76" s="87" t="s">
        <v>61</v>
      </c>
      <c r="V76" s="132" t="s">
        <v>236</v>
      </c>
      <c r="W76" s="26" t="s">
        <v>236</v>
      </c>
      <c r="X76" s="8"/>
      <c r="Y76" s="40" t="s">
        <v>236</v>
      </c>
      <c r="Z76" s="34" t="s">
        <v>236</v>
      </c>
      <c r="AA76" s="9"/>
      <c r="AB76" s="39"/>
      <c r="AC76" s="50"/>
      <c r="AD76" s="51" t="s">
        <v>236</v>
      </c>
      <c r="AE76" s="60" t="s">
        <v>236</v>
      </c>
      <c r="AF76" s="24" t="s">
        <v>236</v>
      </c>
      <c r="AG76" s="87" t="s">
        <v>236</v>
      </c>
      <c r="AH76" s="60"/>
    </row>
    <row r="77" spans="1:34" s="12" customFormat="1" ht="17" x14ac:dyDescent="0.2">
      <c r="A77" s="11" t="s">
        <v>120</v>
      </c>
      <c r="B77" s="275" t="s">
        <v>61</v>
      </c>
      <c r="C77" s="275" t="s">
        <v>61</v>
      </c>
      <c r="D77" s="275" t="s">
        <v>61</v>
      </c>
      <c r="E77" s="280" t="s">
        <v>61</v>
      </c>
      <c r="F77" s="280" t="s">
        <v>61</v>
      </c>
      <c r="G77" s="280" t="s">
        <v>61</v>
      </c>
      <c r="H77" s="275" t="s">
        <v>61</v>
      </c>
      <c r="I77" s="275" t="s">
        <v>61</v>
      </c>
      <c r="J77" s="23" t="s">
        <v>61</v>
      </c>
      <c r="K77" s="34" t="s">
        <v>61</v>
      </c>
      <c r="L77" s="4" t="s">
        <v>61</v>
      </c>
      <c r="M77" s="4" t="s">
        <v>61</v>
      </c>
      <c r="N77" s="9"/>
      <c r="O77" s="35" t="s">
        <v>61</v>
      </c>
      <c r="P77" s="266"/>
      <c r="Q77" s="26" t="s">
        <v>61</v>
      </c>
      <c r="R77" s="3" t="s">
        <v>61</v>
      </c>
      <c r="S77" s="40" t="s">
        <v>61</v>
      </c>
      <c r="T77" s="122"/>
      <c r="U77" s="87" t="s">
        <v>61</v>
      </c>
      <c r="V77" s="132" t="s">
        <v>61</v>
      </c>
      <c r="W77" s="26" t="s">
        <v>61</v>
      </c>
      <c r="X77" s="8"/>
      <c r="Y77" s="40" t="s">
        <v>61</v>
      </c>
      <c r="Z77" s="34" t="s">
        <v>61</v>
      </c>
      <c r="AA77" s="9"/>
      <c r="AB77" s="39"/>
      <c r="AC77" s="50"/>
      <c r="AD77" s="51" t="s">
        <v>61</v>
      </c>
      <c r="AE77" s="60"/>
      <c r="AF77" s="24"/>
      <c r="AG77" s="87" t="s">
        <v>61</v>
      </c>
      <c r="AH77" s="60"/>
    </row>
    <row r="78" spans="1:34" s="12" customFormat="1" ht="51" x14ac:dyDescent="0.2">
      <c r="A78" s="11" t="s">
        <v>454</v>
      </c>
      <c r="B78" s="275" t="s">
        <v>61</v>
      </c>
      <c r="C78" s="275" t="s">
        <v>61</v>
      </c>
      <c r="D78" s="275" t="s">
        <v>61</v>
      </c>
      <c r="E78" s="280" t="s">
        <v>61</v>
      </c>
      <c r="F78" s="280" t="s">
        <v>61</v>
      </c>
      <c r="G78" s="280" t="s">
        <v>61</v>
      </c>
      <c r="H78" s="275" t="s">
        <v>61</v>
      </c>
      <c r="I78" s="275" t="s">
        <v>61</v>
      </c>
      <c r="J78" s="23" t="s">
        <v>61</v>
      </c>
      <c r="K78" s="34" t="s">
        <v>61</v>
      </c>
      <c r="L78" s="4" t="s">
        <v>61</v>
      </c>
      <c r="M78" s="4" t="s">
        <v>61</v>
      </c>
      <c r="N78" s="9"/>
      <c r="O78" s="35" t="s">
        <v>61</v>
      </c>
      <c r="P78" s="266"/>
      <c r="Q78" s="26" t="s">
        <v>61</v>
      </c>
      <c r="R78" s="3" t="s">
        <v>61</v>
      </c>
      <c r="S78" s="40" t="s">
        <v>61</v>
      </c>
      <c r="T78" s="122"/>
      <c r="U78" s="87" t="s">
        <v>61</v>
      </c>
      <c r="V78" s="132" t="s">
        <v>61</v>
      </c>
      <c r="W78" s="26" t="s">
        <v>61</v>
      </c>
      <c r="X78" s="8"/>
      <c r="Y78" s="40" t="s">
        <v>61</v>
      </c>
      <c r="Z78" s="34" t="s">
        <v>61</v>
      </c>
      <c r="AA78" s="9"/>
      <c r="AB78" s="39"/>
      <c r="AC78" s="50"/>
      <c r="AD78" s="51" t="s">
        <v>61</v>
      </c>
      <c r="AE78" s="60"/>
      <c r="AF78" s="24"/>
      <c r="AG78" s="87" t="s">
        <v>61</v>
      </c>
      <c r="AH78" s="60"/>
    </row>
    <row r="79" spans="1:34" s="12" customFormat="1" ht="34" x14ac:dyDescent="0.2">
      <c r="A79" s="11" t="s">
        <v>455</v>
      </c>
      <c r="B79"/>
      <c r="C79"/>
      <c r="D79"/>
      <c r="E79" s="282"/>
      <c r="F79" s="282"/>
      <c r="G79" s="282"/>
      <c r="H79"/>
      <c r="I79"/>
      <c r="J79" s="24"/>
      <c r="K79" s="38"/>
      <c r="L79" s="9"/>
      <c r="M79" s="9"/>
      <c r="N79" s="9"/>
      <c r="O79" s="39"/>
      <c r="P79" s="272"/>
      <c r="Q79" s="28"/>
      <c r="R79" s="8"/>
      <c r="S79" s="42"/>
      <c r="T79" s="122"/>
      <c r="U79" s="88"/>
      <c r="V79" s="133"/>
      <c r="W79" s="28"/>
      <c r="X79" s="8"/>
      <c r="Y79" s="42"/>
      <c r="Z79" s="38"/>
      <c r="AA79" s="9"/>
      <c r="AB79" s="39"/>
      <c r="AC79" s="50"/>
      <c r="AD79" s="52"/>
      <c r="AE79" s="60"/>
      <c r="AF79" s="24"/>
      <c r="AG79" s="88"/>
      <c r="AH79" s="60"/>
    </row>
    <row r="80" spans="1:34" s="12" customFormat="1" ht="51" x14ac:dyDescent="0.2">
      <c r="A80" s="11" t="s">
        <v>456</v>
      </c>
      <c r="B80" s="275" t="s">
        <v>61</v>
      </c>
      <c r="C80" s="275" t="s">
        <v>61</v>
      </c>
      <c r="D80" s="275" t="s">
        <v>61</v>
      </c>
      <c r="E80" s="280" t="s">
        <v>61</v>
      </c>
      <c r="F80" s="280" t="s">
        <v>61</v>
      </c>
      <c r="G80" s="280" t="s">
        <v>61</v>
      </c>
      <c r="H80" s="275" t="s">
        <v>1373</v>
      </c>
      <c r="I80" s="275" t="s">
        <v>61</v>
      </c>
      <c r="J80" s="23" t="s">
        <v>61</v>
      </c>
      <c r="K80" s="34" t="s">
        <v>61</v>
      </c>
      <c r="L80" s="4" t="s">
        <v>61</v>
      </c>
      <c r="M80" s="4" t="s">
        <v>459</v>
      </c>
      <c r="N80" s="9"/>
      <c r="O80" s="35" t="s">
        <v>255</v>
      </c>
      <c r="P80" s="266"/>
      <c r="Q80" s="26" t="s">
        <v>61</v>
      </c>
      <c r="R80" s="3" t="s">
        <v>460</v>
      </c>
      <c r="S80" s="40" t="s">
        <v>61</v>
      </c>
      <c r="T80" s="122"/>
      <c r="U80" s="87" t="s">
        <v>61</v>
      </c>
      <c r="V80" s="132" t="s">
        <v>458</v>
      </c>
      <c r="W80" s="26" t="s">
        <v>61</v>
      </c>
      <c r="X80" s="8"/>
      <c r="Y80" s="40" t="s">
        <v>183</v>
      </c>
      <c r="Z80" s="34" t="s">
        <v>61</v>
      </c>
      <c r="AA80" s="9"/>
      <c r="AB80" s="39"/>
      <c r="AC80" s="50"/>
      <c r="AD80" s="51" t="s">
        <v>61</v>
      </c>
      <c r="AE80" s="60"/>
      <c r="AF80" s="24"/>
      <c r="AG80" s="87" t="s">
        <v>457</v>
      </c>
      <c r="AH80" s="60"/>
    </row>
    <row r="81" spans="1:34" s="12" customFormat="1" ht="68" x14ac:dyDescent="0.2">
      <c r="A81" s="11" t="s">
        <v>461</v>
      </c>
      <c r="B81" s="275" t="s">
        <v>237</v>
      </c>
      <c r="C81" s="275" t="s">
        <v>237</v>
      </c>
      <c r="D81" s="275" t="s">
        <v>237</v>
      </c>
      <c r="E81" s="280" t="s">
        <v>61</v>
      </c>
      <c r="F81" s="280" t="s">
        <v>61</v>
      </c>
      <c r="G81" s="280" t="s">
        <v>61</v>
      </c>
      <c r="H81" s="275" t="s">
        <v>236</v>
      </c>
      <c r="I81" s="275" t="s">
        <v>237</v>
      </c>
      <c r="J81" s="23" t="s">
        <v>237</v>
      </c>
      <c r="K81" s="34" t="s">
        <v>236</v>
      </c>
      <c r="L81" s="4" t="s">
        <v>237</v>
      </c>
      <c r="M81" s="4" t="s">
        <v>237</v>
      </c>
      <c r="N81" s="9"/>
      <c r="O81" s="35" t="s">
        <v>236</v>
      </c>
      <c r="P81" s="266"/>
      <c r="Q81" s="26" t="s">
        <v>61</v>
      </c>
      <c r="R81" s="3" t="s">
        <v>236</v>
      </c>
      <c r="S81" s="40" t="s">
        <v>236</v>
      </c>
      <c r="T81" s="122"/>
      <c r="U81" s="87" t="s">
        <v>61</v>
      </c>
      <c r="V81" s="132" t="s">
        <v>237</v>
      </c>
      <c r="W81" s="26" t="s">
        <v>237</v>
      </c>
      <c r="X81" s="8"/>
      <c r="Y81" s="40" t="s">
        <v>237</v>
      </c>
      <c r="Z81" s="34" t="s">
        <v>237</v>
      </c>
      <c r="AA81" s="9"/>
      <c r="AB81" s="39"/>
      <c r="AC81" s="50"/>
      <c r="AD81" s="51" t="s">
        <v>236</v>
      </c>
      <c r="AE81" s="60" t="s">
        <v>236</v>
      </c>
      <c r="AF81" s="24" t="s">
        <v>236</v>
      </c>
      <c r="AG81" s="87" t="s">
        <v>237</v>
      </c>
      <c r="AH81" s="60"/>
    </row>
    <row r="82" spans="1:34" s="12" customFormat="1" ht="17" x14ac:dyDescent="0.2">
      <c r="A82" s="11" t="s">
        <v>120</v>
      </c>
      <c r="B82" s="275" t="s">
        <v>61</v>
      </c>
      <c r="C82" s="275" t="s">
        <v>61</v>
      </c>
      <c r="D82" s="275" t="s">
        <v>61</v>
      </c>
      <c r="E82" s="280" t="s">
        <v>61</v>
      </c>
      <c r="F82" s="280" t="s">
        <v>61</v>
      </c>
      <c r="G82" s="280" t="s">
        <v>61</v>
      </c>
      <c r="H82" s="275" t="s">
        <v>61</v>
      </c>
      <c r="I82" s="275" t="s">
        <v>61</v>
      </c>
      <c r="J82" s="23" t="s">
        <v>61</v>
      </c>
      <c r="K82" s="34" t="s">
        <v>61</v>
      </c>
      <c r="L82" s="4" t="s">
        <v>61</v>
      </c>
      <c r="M82" s="4" t="s">
        <v>61</v>
      </c>
      <c r="N82" s="9"/>
      <c r="O82" s="35" t="s">
        <v>61</v>
      </c>
      <c r="P82" s="266"/>
      <c r="Q82" s="26" t="s">
        <v>61</v>
      </c>
      <c r="R82" s="3" t="s">
        <v>61</v>
      </c>
      <c r="S82" s="40" t="s">
        <v>61</v>
      </c>
      <c r="T82" s="122"/>
      <c r="U82" s="87" t="s">
        <v>61</v>
      </c>
      <c r="V82" s="132" t="s">
        <v>61</v>
      </c>
      <c r="W82" s="26" t="s">
        <v>61</v>
      </c>
      <c r="X82" s="8"/>
      <c r="Y82" s="40" t="s">
        <v>61</v>
      </c>
      <c r="Z82" s="34" t="s">
        <v>61</v>
      </c>
      <c r="AA82" s="9"/>
      <c r="AB82" s="39"/>
      <c r="AC82" s="50"/>
      <c r="AD82" s="51" t="s">
        <v>61</v>
      </c>
      <c r="AE82" s="60"/>
      <c r="AF82" s="24"/>
      <c r="AG82" s="87" t="s">
        <v>61</v>
      </c>
      <c r="AH82" s="60"/>
    </row>
    <row r="83" spans="1:34" s="12" customFormat="1" ht="85" x14ac:dyDescent="0.2">
      <c r="A83" s="11" t="s">
        <v>462</v>
      </c>
      <c r="B83" s="275" t="s">
        <v>61</v>
      </c>
      <c r="C83" s="275" t="s">
        <v>61</v>
      </c>
      <c r="D83" s="275" t="s">
        <v>61</v>
      </c>
      <c r="E83" s="280" t="s">
        <v>61</v>
      </c>
      <c r="F83" s="280" t="s">
        <v>61</v>
      </c>
      <c r="G83" s="280" t="s">
        <v>61</v>
      </c>
      <c r="H83" s="277" t="s">
        <v>1374</v>
      </c>
      <c r="I83" s="275" t="s">
        <v>61</v>
      </c>
      <c r="J83" s="23" t="s">
        <v>61</v>
      </c>
      <c r="K83" s="34" t="s">
        <v>463</v>
      </c>
      <c r="L83" s="4" t="s">
        <v>61</v>
      </c>
      <c r="M83" s="4" t="s">
        <v>61</v>
      </c>
      <c r="N83" s="9"/>
      <c r="O83" s="35" t="s">
        <v>464</v>
      </c>
      <c r="P83" s="266"/>
      <c r="Q83" s="26" t="s">
        <v>61</v>
      </c>
      <c r="R83" s="3" t="s">
        <v>466</v>
      </c>
      <c r="S83" s="40" t="s">
        <v>467</v>
      </c>
      <c r="T83" s="122"/>
      <c r="U83" s="87" t="s">
        <v>61</v>
      </c>
      <c r="V83" s="132" t="s">
        <v>61</v>
      </c>
      <c r="W83" s="26" t="s">
        <v>61</v>
      </c>
      <c r="X83" s="8"/>
      <c r="Y83" s="40" t="s">
        <v>61</v>
      </c>
      <c r="Z83" s="34" t="s">
        <v>61</v>
      </c>
      <c r="AA83" s="9"/>
      <c r="AB83" s="39"/>
      <c r="AC83" s="50"/>
      <c r="AD83" s="51" t="s">
        <v>465</v>
      </c>
      <c r="AE83" s="69" t="s">
        <v>1229</v>
      </c>
      <c r="AF83" s="76" t="s">
        <v>1229</v>
      </c>
      <c r="AG83" s="87" t="s">
        <v>61</v>
      </c>
      <c r="AH83" s="60"/>
    </row>
    <row r="84" spans="1:34" s="12" customFormat="1" ht="34" x14ac:dyDescent="0.2">
      <c r="A84" s="11" t="s">
        <v>468</v>
      </c>
      <c r="B84"/>
      <c r="C84"/>
      <c r="D84"/>
      <c r="E84" s="282"/>
      <c r="F84" s="282"/>
      <c r="G84" s="282"/>
      <c r="H84" t="str">
        <f>HYPERLINK("https://api.typeform.com/responses/files/7ae99bdc3ff39331afd372bf0c8e75ee7f455e4ad05a221cdb3c64ec22d7614b/9.1.2_set_scene_CRS.jpg","https://api.typeform.com/responses/files/7ae99bdc3ff39331afd372bf0c8e75ee7f455e4ad05a221cdb3c64ec22d7614b/9.1.2_set_scene_CRS.jpg")</f>
        <v>https://api.typeform.com/responses/files/7ae99bdc3ff39331afd372bf0c8e75ee7f455e4ad05a221cdb3c64ec22d7614b/9.1.2_set_scene_CRS.jpg</v>
      </c>
      <c r="I84"/>
      <c r="J84" s="24"/>
      <c r="K84" s="38"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L84" s="9"/>
      <c r="M84" s="9"/>
      <c r="N84" s="9"/>
      <c r="O84" s="39"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P84" s="272"/>
      <c r="Q84" s="28"/>
      <c r="R84" s="8"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S84" s="42"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T84" s="122"/>
      <c r="U84" s="88"/>
      <c r="V84" s="133"/>
      <c r="W84" s="28"/>
      <c r="X84" s="8"/>
      <c r="Y84" s="42"/>
      <c r="Z84" s="38"/>
      <c r="AA84" s="9"/>
      <c r="AB84" s="39"/>
      <c r="AC84" s="50"/>
      <c r="AD84" s="52"/>
      <c r="AE84" s="73" t="s">
        <v>1230</v>
      </c>
      <c r="AF84" s="24"/>
      <c r="AG84" s="88"/>
      <c r="AH84" s="60"/>
    </row>
    <row r="85" spans="1:34" s="12" customFormat="1" ht="51" x14ac:dyDescent="0.2">
      <c r="A85" s="11" t="s">
        <v>469</v>
      </c>
      <c r="B85" s="275" t="s">
        <v>61</v>
      </c>
      <c r="C85" s="275" t="s">
        <v>61</v>
      </c>
      <c r="D85" s="275" t="s">
        <v>61</v>
      </c>
      <c r="E85" s="280" t="s">
        <v>61</v>
      </c>
      <c r="F85" s="280" t="s">
        <v>61</v>
      </c>
      <c r="G85" s="280" t="s">
        <v>61</v>
      </c>
      <c r="H85" s="275" t="s">
        <v>61</v>
      </c>
      <c r="I85" s="275" t="s">
        <v>61</v>
      </c>
      <c r="J85" s="23" t="s">
        <v>61</v>
      </c>
      <c r="K85" s="34" t="s">
        <v>61</v>
      </c>
      <c r="L85" s="4" t="s">
        <v>471</v>
      </c>
      <c r="M85" s="4" t="s">
        <v>472</v>
      </c>
      <c r="N85" s="9"/>
      <c r="O85" s="35" t="s">
        <v>255</v>
      </c>
      <c r="P85" s="266"/>
      <c r="Q85" s="26" t="s">
        <v>61</v>
      </c>
      <c r="R85" s="3" t="s">
        <v>473</v>
      </c>
      <c r="S85" s="40" t="s">
        <v>61</v>
      </c>
      <c r="T85" s="122"/>
      <c r="U85" s="87" t="s">
        <v>61</v>
      </c>
      <c r="V85" s="132" t="s">
        <v>61</v>
      </c>
      <c r="W85" s="26" t="s">
        <v>61</v>
      </c>
      <c r="X85" s="8"/>
      <c r="Y85" s="40" t="s">
        <v>183</v>
      </c>
      <c r="Z85" s="34" t="s">
        <v>61</v>
      </c>
      <c r="AA85" s="9"/>
      <c r="AB85" s="39"/>
      <c r="AC85" s="50"/>
      <c r="AD85" s="51" t="s">
        <v>61</v>
      </c>
      <c r="AE85" s="60"/>
      <c r="AF85" s="24"/>
      <c r="AG85" s="87" t="s">
        <v>470</v>
      </c>
      <c r="AH85" s="60"/>
    </row>
    <row r="86" spans="1:34" s="12" customFormat="1" ht="68" x14ac:dyDescent="0.2">
      <c r="A86" s="11" t="s">
        <v>474</v>
      </c>
      <c r="B86" s="275" t="s">
        <v>443</v>
      </c>
      <c r="C86" s="275" t="s">
        <v>443</v>
      </c>
      <c r="D86" s="275" t="s">
        <v>236</v>
      </c>
      <c r="E86" s="280" t="s">
        <v>61</v>
      </c>
      <c r="F86" s="280" t="s">
        <v>61</v>
      </c>
      <c r="G86" s="280" t="s">
        <v>61</v>
      </c>
      <c r="H86" s="275" t="s">
        <v>236</v>
      </c>
      <c r="I86" s="275" t="s">
        <v>236</v>
      </c>
      <c r="J86" s="23" t="s">
        <v>236</v>
      </c>
      <c r="K86" s="34" t="s">
        <v>236</v>
      </c>
      <c r="L86" s="4" t="s">
        <v>236</v>
      </c>
      <c r="M86" s="4" t="s">
        <v>237</v>
      </c>
      <c r="N86" s="9"/>
      <c r="O86" s="35" t="s">
        <v>61</v>
      </c>
      <c r="P86" s="266"/>
      <c r="Q86" s="26" t="s">
        <v>61</v>
      </c>
      <c r="R86" s="3" t="s">
        <v>236</v>
      </c>
      <c r="S86" s="40" t="s">
        <v>237</v>
      </c>
      <c r="T86" s="122"/>
      <c r="U86" s="87" t="s">
        <v>61</v>
      </c>
      <c r="V86" s="132" t="s">
        <v>236</v>
      </c>
      <c r="W86" s="26" t="s">
        <v>236</v>
      </c>
      <c r="X86" s="8"/>
      <c r="Y86" s="40" t="s">
        <v>236</v>
      </c>
      <c r="Z86" s="34" t="s">
        <v>236</v>
      </c>
      <c r="AA86" s="9"/>
      <c r="AB86" s="39"/>
      <c r="AC86" s="50"/>
      <c r="AD86" s="51" t="s">
        <v>236</v>
      </c>
      <c r="AE86" s="60" t="s">
        <v>236</v>
      </c>
      <c r="AF86" s="24" t="s">
        <v>236</v>
      </c>
      <c r="AG86" s="87" t="s">
        <v>236</v>
      </c>
      <c r="AH86" s="60"/>
    </row>
    <row r="87" spans="1:34" s="12" customFormat="1" ht="18" thickBot="1" x14ac:dyDescent="0.25">
      <c r="A87" s="11" t="s">
        <v>120</v>
      </c>
      <c r="B87" s="275" t="s">
        <v>61</v>
      </c>
      <c r="C87" s="275" t="s">
        <v>61</v>
      </c>
      <c r="D87" s="275" t="s">
        <v>61</v>
      </c>
      <c r="E87" s="280" t="s">
        <v>61</v>
      </c>
      <c r="F87" s="280" t="s">
        <v>61</v>
      </c>
      <c r="G87" s="280" t="s">
        <v>61</v>
      </c>
      <c r="H87" s="275" t="s">
        <v>61</v>
      </c>
      <c r="I87" s="275" t="s">
        <v>61</v>
      </c>
      <c r="J87" s="23" t="s">
        <v>61</v>
      </c>
      <c r="K87" s="34" t="s">
        <v>61</v>
      </c>
      <c r="L87" s="4" t="s">
        <v>61</v>
      </c>
      <c r="M87" s="4" t="s">
        <v>61</v>
      </c>
      <c r="N87" s="9"/>
      <c r="O87" s="35" t="s">
        <v>475</v>
      </c>
      <c r="P87" s="266"/>
      <c r="Q87" s="26" t="s">
        <v>61</v>
      </c>
      <c r="R87" s="3" t="s">
        <v>61</v>
      </c>
      <c r="S87" s="163" t="s">
        <v>61</v>
      </c>
      <c r="T87" s="122"/>
      <c r="U87" s="87" t="s">
        <v>61</v>
      </c>
      <c r="V87" s="132" t="s">
        <v>61</v>
      </c>
      <c r="W87" s="26" t="s">
        <v>61</v>
      </c>
      <c r="X87" s="8"/>
      <c r="Y87" s="40" t="s">
        <v>61</v>
      </c>
      <c r="Z87" s="34" t="s">
        <v>61</v>
      </c>
      <c r="AA87" s="9"/>
      <c r="AB87" s="39"/>
      <c r="AC87" s="50"/>
      <c r="AD87" s="51" t="s">
        <v>61</v>
      </c>
      <c r="AE87" s="60"/>
      <c r="AF87" s="24"/>
      <c r="AG87" s="87" t="s">
        <v>61</v>
      </c>
      <c r="AH87" s="60"/>
    </row>
    <row r="88" spans="1:34" s="12" customFormat="1" ht="83" customHeight="1" thickBot="1" x14ac:dyDescent="0.25">
      <c r="A88" s="240" t="s">
        <v>476</v>
      </c>
      <c r="B88" s="275" t="s">
        <v>61</v>
      </c>
      <c r="C88" s="275" t="s">
        <v>61</v>
      </c>
      <c r="D88" s="275" t="s">
        <v>61</v>
      </c>
      <c r="E88" s="280" t="s">
        <v>61</v>
      </c>
      <c r="F88" s="280" t="s">
        <v>61</v>
      </c>
      <c r="G88" s="280" t="s">
        <v>61</v>
      </c>
      <c r="H88" s="275" t="s">
        <v>61</v>
      </c>
      <c r="I88" s="275" t="s">
        <v>61</v>
      </c>
      <c r="J88" s="23" t="s">
        <v>61</v>
      </c>
      <c r="K88" s="34" t="s">
        <v>61</v>
      </c>
      <c r="L88" s="4" t="s">
        <v>61</v>
      </c>
      <c r="M88" s="4" t="s">
        <v>477</v>
      </c>
      <c r="N88" s="9"/>
      <c r="O88" s="35" t="s">
        <v>61</v>
      </c>
      <c r="P88" s="266"/>
      <c r="Q88" s="26" t="s">
        <v>61</v>
      </c>
      <c r="R88" s="40" t="s">
        <v>61</v>
      </c>
      <c r="S88" s="244" t="s">
        <v>478</v>
      </c>
      <c r="T88" s="242"/>
      <c r="U88" s="87" t="s">
        <v>61</v>
      </c>
      <c r="V88" s="132" t="s">
        <v>61</v>
      </c>
      <c r="W88" s="26" t="s">
        <v>61</v>
      </c>
      <c r="X88" s="8"/>
      <c r="Y88" s="40" t="s">
        <v>61</v>
      </c>
      <c r="Z88" s="34" t="s">
        <v>61</v>
      </c>
      <c r="AA88" s="9"/>
      <c r="AB88" s="39"/>
      <c r="AC88" s="50"/>
      <c r="AD88" s="51" t="s">
        <v>61</v>
      </c>
      <c r="AE88" s="60"/>
      <c r="AF88" s="24"/>
      <c r="AG88" s="87" t="s">
        <v>61</v>
      </c>
      <c r="AH88" s="60"/>
    </row>
    <row r="89" spans="1:34" s="12" customFormat="1" ht="34" x14ac:dyDescent="0.2">
      <c r="A89" s="240" t="s">
        <v>479</v>
      </c>
      <c r="B89"/>
      <c r="C89"/>
      <c r="D89"/>
      <c r="E89" s="282"/>
      <c r="F89" s="282"/>
      <c r="G89" s="282"/>
      <c r="H89"/>
      <c r="I89"/>
      <c r="J89" s="24"/>
      <c r="K89" s="38"/>
      <c r="L89" s="9"/>
      <c r="M89" s="9"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N89" s="9"/>
      <c r="O89" s="39"/>
      <c r="P89" s="272"/>
      <c r="Q89" s="28"/>
      <c r="R89" s="8"/>
      <c r="S89" s="243"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T89" s="122"/>
      <c r="U89" s="88"/>
      <c r="V89" s="133"/>
      <c r="W89" s="28"/>
      <c r="X89" s="8"/>
      <c r="Y89" s="42"/>
      <c r="Z89" s="38"/>
      <c r="AA89" s="9"/>
      <c r="AB89" s="39"/>
      <c r="AC89" s="50"/>
      <c r="AD89" s="52"/>
      <c r="AE89" s="73" t="s">
        <v>1232</v>
      </c>
      <c r="AF89" s="78" t="s">
        <v>1233</v>
      </c>
      <c r="AG89" s="88"/>
      <c r="AH89" s="60"/>
    </row>
    <row r="90" spans="1:34" s="12" customFormat="1" ht="102" x14ac:dyDescent="0.2">
      <c r="A90" s="240" t="s">
        <v>480</v>
      </c>
      <c r="B90" s="277" t="s">
        <v>1375</v>
      </c>
      <c r="C90" s="275" t="s">
        <v>61</v>
      </c>
      <c r="D90" s="275" t="s">
        <v>61</v>
      </c>
      <c r="E90" s="280" t="s">
        <v>61</v>
      </c>
      <c r="F90" s="280" t="s">
        <v>61</v>
      </c>
      <c r="G90" s="280" t="s">
        <v>61</v>
      </c>
      <c r="H90" s="275" t="s">
        <v>61</v>
      </c>
      <c r="I90" s="277" t="s">
        <v>1376</v>
      </c>
      <c r="J90" s="23" t="s">
        <v>61</v>
      </c>
      <c r="K90" s="34" t="s">
        <v>61</v>
      </c>
      <c r="L90" s="4" t="s">
        <v>485</v>
      </c>
      <c r="M90" s="4" t="s">
        <v>486</v>
      </c>
      <c r="N90" s="9"/>
      <c r="O90" s="35" t="s">
        <v>475</v>
      </c>
      <c r="P90" s="266"/>
      <c r="Q90" s="26" t="s">
        <v>61</v>
      </c>
      <c r="R90" s="3" t="s">
        <v>487</v>
      </c>
      <c r="S90" s="40" t="s">
        <v>61</v>
      </c>
      <c r="T90" s="122"/>
      <c r="U90" s="87" t="s">
        <v>61</v>
      </c>
      <c r="V90" s="132" t="s">
        <v>61</v>
      </c>
      <c r="W90" s="26" t="s">
        <v>483</v>
      </c>
      <c r="X90" s="8"/>
      <c r="Y90" s="40" t="s">
        <v>484</v>
      </c>
      <c r="Z90" s="34" t="s">
        <v>481</v>
      </c>
      <c r="AA90" s="9"/>
      <c r="AB90" s="39"/>
      <c r="AC90" s="50"/>
      <c r="AD90" s="51" t="s">
        <v>61</v>
      </c>
      <c r="AE90" s="69" t="s">
        <v>1231</v>
      </c>
      <c r="AF90" s="76" t="s">
        <v>1231</v>
      </c>
      <c r="AG90" s="87" t="s">
        <v>482</v>
      </c>
      <c r="AH90" s="60"/>
    </row>
    <row r="91" spans="1:34" s="12" customFormat="1" ht="85" x14ac:dyDescent="0.2">
      <c r="A91" s="11" t="s">
        <v>488</v>
      </c>
      <c r="B91" s="275" t="s">
        <v>581</v>
      </c>
      <c r="C91" s="275" t="s">
        <v>581</v>
      </c>
      <c r="D91" s="275" t="s">
        <v>236</v>
      </c>
      <c r="E91" s="280" t="s">
        <v>61</v>
      </c>
      <c r="F91" s="280" t="s">
        <v>61</v>
      </c>
      <c r="G91" s="280" t="s">
        <v>61</v>
      </c>
      <c r="H91" s="275" t="s">
        <v>236</v>
      </c>
      <c r="I91" s="275" t="s">
        <v>236</v>
      </c>
      <c r="J91" s="23" t="s">
        <v>236</v>
      </c>
      <c r="K91" s="34" t="s">
        <v>61</v>
      </c>
      <c r="L91" s="4" t="s">
        <v>236</v>
      </c>
      <c r="M91" s="4" t="s">
        <v>237</v>
      </c>
      <c r="N91" s="9"/>
      <c r="O91" s="35" t="s">
        <v>236</v>
      </c>
      <c r="P91" s="266"/>
      <c r="Q91" s="26" t="s">
        <v>61</v>
      </c>
      <c r="R91" s="3" t="s">
        <v>237</v>
      </c>
      <c r="S91" s="40" t="s">
        <v>237</v>
      </c>
      <c r="T91" s="122"/>
      <c r="U91" s="87" t="s">
        <v>61</v>
      </c>
      <c r="V91" s="132" t="s">
        <v>236</v>
      </c>
      <c r="W91" s="26" t="s">
        <v>236</v>
      </c>
      <c r="X91" s="8"/>
      <c r="Y91" s="40" t="s">
        <v>236</v>
      </c>
      <c r="Z91" s="34" t="s">
        <v>236</v>
      </c>
      <c r="AA91" s="9"/>
      <c r="AB91" s="39"/>
      <c r="AC91" s="50"/>
      <c r="AD91" s="51" t="s">
        <v>236</v>
      </c>
      <c r="AE91" s="60" t="s">
        <v>236</v>
      </c>
      <c r="AF91" s="24" t="s">
        <v>236</v>
      </c>
      <c r="AG91" s="87" t="s">
        <v>236</v>
      </c>
      <c r="AH91" s="60"/>
    </row>
    <row r="92" spans="1:34" s="12" customFormat="1" ht="18" thickBot="1" x14ac:dyDescent="0.25">
      <c r="A92" s="11" t="s">
        <v>120</v>
      </c>
      <c r="B92" s="275" t="s">
        <v>61</v>
      </c>
      <c r="C92" s="275" t="s">
        <v>61</v>
      </c>
      <c r="D92" s="275" t="s">
        <v>61</v>
      </c>
      <c r="E92" s="280" t="s">
        <v>61</v>
      </c>
      <c r="F92" s="280" t="s">
        <v>61</v>
      </c>
      <c r="G92" s="280" t="s">
        <v>61</v>
      </c>
      <c r="H92" s="275" t="s">
        <v>61</v>
      </c>
      <c r="I92" s="275" t="s">
        <v>61</v>
      </c>
      <c r="J92" s="23" t="s">
        <v>61</v>
      </c>
      <c r="K92" s="34" t="s">
        <v>61</v>
      </c>
      <c r="L92" s="4" t="s">
        <v>61</v>
      </c>
      <c r="M92" s="4" t="s">
        <v>61</v>
      </c>
      <c r="N92" s="9"/>
      <c r="O92" s="35" t="s">
        <v>61</v>
      </c>
      <c r="P92" s="266"/>
      <c r="Q92" s="26" t="s">
        <v>61</v>
      </c>
      <c r="R92" s="3" t="s">
        <v>61</v>
      </c>
      <c r="S92" s="163" t="s">
        <v>61</v>
      </c>
      <c r="T92" s="122"/>
      <c r="U92" s="87" t="s">
        <v>61</v>
      </c>
      <c r="V92" s="132" t="s">
        <v>61</v>
      </c>
      <c r="W92" s="26" t="s">
        <v>61</v>
      </c>
      <c r="X92" s="8"/>
      <c r="Y92" s="40" t="s">
        <v>61</v>
      </c>
      <c r="Z92" s="34" t="s">
        <v>61</v>
      </c>
      <c r="AA92" s="9"/>
      <c r="AB92" s="39"/>
      <c r="AC92" s="50"/>
      <c r="AD92" s="51" t="s">
        <v>61</v>
      </c>
      <c r="AE92" s="60"/>
      <c r="AF92" s="24"/>
      <c r="AG92" s="87" t="s">
        <v>61</v>
      </c>
      <c r="AH92" s="60"/>
    </row>
    <row r="93" spans="1:34" s="12" customFormat="1" ht="129" customHeight="1" thickBot="1" x14ac:dyDescent="0.25">
      <c r="A93" s="11" t="s">
        <v>489</v>
      </c>
      <c r="B93" s="275" t="s">
        <v>61</v>
      </c>
      <c r="C93" s="275" t="s">
        <v>61</v>
      </c>
      <c r="D93" s="275" t="s">
        <v>61</v>
      </c>
      <c r="E93" s="280" t="s">
        <v>61</v>
      </c>
      <c r="F93" s="280" t="s">
        <v>61</v>
      </c>
      <c r="G93" s="280" t="s">
        <v>61</v>
      </c>
      <c r="H93" s="275" t="s">
        <v>61</v>
      </c>
      <c r="I93" s="275" t="s">
        <v>61</v>
      </c>
      <c r="J93" s="23" t="s">
        <v>61</v>
      </c>
      <c r="K93" s="34" t="s">
        <v>61</v>
      </c>
      <c r="L93" s="4" t="s">
        <v>61</v>
      </c>
      <c r="M93" s="4" t="s">
        <v>490</v>
      </c>
      <c r="N93" s="9"/>
      <c r="O93" s="35" t="s">
        <v>61</v>
      </c>
      <c r="P93" s="266"/>
      <c r="Q93" s="26" t="s">
        <v>61</v>
      </c>
      <c r="R93" s="40" t="s">
        <v>491</v>
      </c>
      <c r="S93" s="245" t="s">
        <v>492</v>
      </c>
      <c r="T93" s="242"/>
      <c r="U93" s="87" t="s">
        <v>61</v>
      </c>
      <c r="V93" s="132" t="s">
        <v>61</v>
      </c>
      <c r="W93" s="26" t="s">
        <v>61</v>
      </c>
      <c r="X93" s="8"/>
      <c r="Y93" s="40" t="s">
        <v>61</v>
      </c>
      <c r="Z93" s="34" t="s">
        <v>61</v>
      </c>
      <c r="AA93" s="9"/>
      <c r="AB93" s="39"/>
      <c r="AC93" s="50"/>
      <c r="AD93" s="51" t="s">
        <v>61</v>
      </c>
      <c r="AE93" s="60"/>
      <c r="AF93" s="24"/>
      <c r="AG93" s="87" t="s">
        <v>61</v>
      </c>
      <c r="AH93" s="60"/>
    </row>
    <row r="94" spans="1:34" s="12" customFormat="1" ht="34" x14ac:dyDescent="0.2">
      <c r="A94" s="11" t="s">
        <v>493</v>
      </c>
      <c r="B94"/>
      <c r="C94"/>
      <c r="D94"/>
      <c r="E94" s="282"/>
      <c r="F94" s="282"/>
      <c r="G94" s="282"/>
      <c r="H94"/>
      <c r="I94"/>
      <c r="J94" s="24"/>
      <c r="K94" s="38"/>
      <c r="L94" s="9"/>
      <c r="M94" s="9"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N94" s="9"/>
      <c r="O94" s="39"/>
      <c r="P94" s="272"/>
      <c r="Q94" s="28"/>
      <c r="R94" s="8"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S94" s="243"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T94" s="122"/>
      <c r="U94" s="88"/>
      <c r="V94" s="133"/>
      <c r="W94" s="28"/>
      <c r="X94" s="8"/>
      <c r="Y94" s="42"/>
      <c r="Z94" s="38"/>
      <c r="AA94" s="9"/>
      <c r="AB94" s="39"/>
      <c r="AC94" s="50"/>
      <c r="AD94" s="52"/>
      <c r="AE94" s="60"/>
      <c r="AF94" s="24"/>
      <c r="AG94" s="88"/>
      <c r="AH94" s="60"/>
    </row>
    <row r="95" spans="1:34" s="12" customFormat="1" ht="119" x14ac:dyDescent="0.2">
      <c r="A95" s="11" t="s">
        <v>494</v>
      </c>
      <c r="B95" s="275" t="s">
        <v>61</v>
      </c>
      <c r="C95" s="275" t="s">
        <v>61</v>
      </c>
      <c r="D95" s="275" t="s">
        <v>61</v>
      </c>
      <c r="E95" s="280" t="s">
        <v>61</v>
      </c>
      <c r="F95" s="280" t="s">
        <v>61</v>
      </c>
      <c r="G95" s="280" t="s">
        <v>61</v>
      </c>
      <c r="H95" s="277" t="s">
        <v>1377</v>
      </c>
      <c r="I95" s="278" t="s">
        <v>1378</v>
      </c>
      <c r="J95" s="23" t="s">
        <v>61</v>
      </c>
      <c r="K95" s="34" t="s">
        <v>497</v>
      </c>
      <c r="L95" s="4" t="s">
        <v>502</v>
      </c>
      <c r="M95" s="4" t="s">
        <v>61</v>
      </c>
      <c r="N95" s="9"/>
      <c r="O95" s="35" t="s">
        <v>498</v>
      </c>
      <c r="P95" s="266"/>
      <c r="Q95" s="26" t="s">
        <v>61</v>
      </c>
      <c r="R95" s="3" t="s">
        <v>503</v>
      </c>
      <c r="S95" s="40" t="s">
        <v>61</v>
      </c>
      <c r="T95" s="122"/>
      <c r="U95" s="87" t="s">
        <v>61</v>
      </c>
      <c r="V95" s="132" t="s">
        <v>500</v>
      </c>
      <c r="W95" s="26" t="s">
        <v>501</v>
      </c>
      <c r="X95" s="8"/>
      <c r="Y95" s="40" t="s">
        <v>183</v>
      </c>
      <c r="Z95" s="34" t="s">
        <v>495</v>
      </c>
      <c r="AA95" s="9"/>
      <c r="AB95" s="39"/>
      <c r="AC95" s="50"/>
      <c r="AD95" s="51" t="s">
        <v>499</v>
      </c>
      <c r="AE95" s="60"/>
      <c r="AF95" s="24"/>
      <c r="AG95" s="87" t="s">
        <v>496</v>
      </c>
      <c r="AH95" s="60"/>
    </row>
    <row r="96" spans="1:34" s="12" customFormat="1" ht="68" x14ac:dyDescent="0.2">
      <c r="A96" s="11" t="s">
        <v>504</v>
      </c>
      <c r="B96" s="275" t="s">
        <v>581</v>
      </c>
      <c r="C96" s="275" t="s">
        <v>581</v>
      </c>
      <c r="D96" s="275" t="s">
        <v>236</v>
      </c>
      <c r="E96" s="280" t="s">
        <v>61</v>
      </c>
      <c r="F96" s="280" t="s">
        <v>61</v>
      </c>
      <c r="G96" s="280" t="s">
        <v>61</v>
      </c>
      <c r="H96" s="275" t="s">
        <v>237</v>
      </c>
      <c r="I96" s="275" t="s">
        <v>237</v>
      </c>
      <c r="J96" s="23" t="s">
        <v>236</v>
      </c>
      <c r="K96" s="34" t="s">
        <v>61</v>
      </c>
      <c r="L96" s="4" t="s">
        <v>237</v>
      </c>
      <c r="M96" s="4" t="s">
        <v>236</v>
      </c>
      <c r="N96" s="9"/>
      <c r="O96" s="35" t="s">
        <v>61</v>
      </c>
      <c r="P96" s="266"/>
      <c r="Q96" s="26" t="s">
        <v>61</v>
      </c>
      <c r="R96" s="3" t="s">
        <v>237</v>
      </c>
      <c r="S96" s="40" t="s">
        <v>237</v>
      </c>
      <c r="T96" s="122"/>
      <c r="U96" s="87" t="s">
        <v>61</v>
      </c>
      <c r="V96" s="132" t="s">
        <v>236</v>
      </c>
      <c r="W96" s="26" t="s">
        <v>236</v>
      </c>
      <c r="X96" s="8"/>
      <c r="Y96" s="40" t="s">
        <v>236</v>
      </c>
      <c r="Z96" s="34" t="s">
        <v>236</v>
      </c>
      <c r="AA96" s="9"/>
      <c r="AB96" s="39"/>
      <c r="AC96" s="50"/>
      <c r="AD96" s="51" t="s">
        <v>236</v>
      </c>
      <c r="AE96" s="60" t="s">
        <v>236</v>
      </c>
      <c r="AF96" s="24" t="s">
        <v>236</v>
      </c>
      <c r="AG96" s="87" t="s">
        <v>236</v>
      </c>
      <c r="AH96" s="60"/>
    </row>
    <row r="97" spans="1:34" s="12" customFormat="1" ht="18" thickBot="1" x14ac:dyDescent="0.25">
      <c r="A97" s="11" t="s">
        <v>120</v>
      </c>
      <c r="B97" s="275" t="s">
        <v>61</v>
      </c>
      <c r="C97" s="275" t="s">
        <v>61</v>
      </c>
      <c r="D97" s="275" t="s">
        <v>61</v>
      </c>
      <c r="E97" s="280" t="s">
        <v>61</v>
      </c>
      <c r="F97" s="280" t="s">
        <v>61</v>
      </c>
      <c r="G97" s="280" t="s">
        <v>61</v>
      </c>
      <c r="H97" s="275" t="s">
        <v>61</v>
      </c>
      <c r="I97" s="275" t="s">
        <v>61</v>
      </c>
      <c r="J97" s="23" t="s">
        <v>61</v>
      </c>
      <c r="K97" s="34" t="s">
        <v>61</v>
      </c>
      <c r="L97" s="4" t="s">
        <v>61</v>
      </c>
      <c r="M97" s="4" t="s">
        <v>61</v>
      </c>
      <c r="N97" s="9"/>
      <c r="O97" s="35" t="s">
        <v>505</v>
      </c>
      <c r="P97" s="266"/>
      <c r="Q97" s="26" t="s">
        <v>61</v>
      </c>
      <c r="R97" s="3" t="s">
        <v>61</v>
      </c>
      <c r="S97" s="163" t="s">
        <v>61</v>
      </c>
      <c r="T97" s="122"/>
      <c r="U97" s="87" t="s">
        <v>61</v>
      </c>
      <c r="V97" s="132" t="s">
        <v>61</v>
      </c>
      <c r="W97" s="26" t="s">
        <v>61</v>
      </c>
      <c r="X97" s="8"/>
      <c r="Y97" s="40" t="s">
        <v>61</v>
      </c>
      <c r="Z97" s="34" t="s">
        <v>61</v>
      </c>
      <c r="AA97" s="9"/>
      <c r="AB97" s="39"/>
      <c r="AC97" s="50"/>
      <c r="AD97" s="51" t="s">
        <v>61</v>
      </c>
      <c r="AE97" s="60"/>
      <c r="AF97" s="24"/>
      <c r="AG97" s="87" t="s">
        <v>61</v>
      </c>
      <c r="AH97" s="60"/>
    </row>
    <row r="98" spans="1:34" s="12" customFormat="1" ht="409.6" thickBot="1" x14ac:dyDescent="0.25">
      <c r="A98" s="11" t="s">
        <v>506</v>
      </c>
      <c r="B98" s="275" t="s">
        <v>61</v>
      </c>
      <c r="C98" s="275" t="s">
        <v>61</v>
      </c>
      <c r="D98" s="275" t="s">
        <v>61</v>
      </c>
      <c r="E98" s="280" t="s">
        <v>61</v>
      </c>
      <c r="F98" s="280" t="s">
        <v>61</v>
      </c>
      <c r="G98" s="280" t="s">
        <v>61</v>
      </c>
      <c r="H98" s="277" t="s">
        <v>1379</v>
      </c>
      <c r="I98" s="277" t="s">
        <v>1380</v>
      </c>
      <c r="J98" s="23" t="s">
        <v>61</v>
      </c>
      <c r="K98" s="34" t="s">
        <v>61</v>
      </c>
      <c r="L98" s="246" t="s">
        <v>507</v>
      </c>
      <c r="M98" s="4" t="s">
        <v>61</v>
      </c>
      <c r="N98" s="9"/>
      <c r="O98" s="35" t="s">
        <v>61</v>
      </c>
      <c r="P98" s="266"/>
      <c r="Q98" s="26" t="s">
        <v>61</v>
      </c>
      <c r="R98" s="144" t="s">
        <v>508</v>
      </c>
      <c r="S98" s="245" t="s">
        <v>509</v>
      </c>
      <c r="T98" s="242"/>
      <c r="U98" s="87" t="s">
        <v>61</v>
      </c>
      <c r="V98" s="132" t="s">
        <v>61</v>
      </c>
      <c r="W98" s="26" t="s">
        <v>61</v>
      </c>
      <c r="X98" s="8"/>
      <c r="Y98" s="40" t="s">
        <v>61</v>
      </c>
      <c r="Z98" s="34" t="s">
        <v>61</v>
      </c>
      <c r="AA98" s="9"/>
      <c r="AB98" s="39"/>
      <c r="AC98" s="50"/>
      <c r="AD98" s="51" t="s">
        <v>61</v>
      </c>
      <c r="AE98" s="60"/>
      <c r="AF98" s="24"/>
      <c r="AG98" s="87" t="s">
        <v>61</v>
      </c>
      <c r="AH98" s="60"/>
    </row>
    <row r="99" spans="1:34" s="12" customFormat="1" ht="34" x14ac:dyDescent="0.2">
      <c r="A99" s="11" t="s">
        <v>510</v>
      </c>
      <c r="B99"/>
      <c r="C99"/>
      <c r="D99"/>
      <c r="E99" s="282"/>
      <c r="F99" s="282"/>
      <c r="G99" s="282"/>
      <c r="H99" t="str">
        <f>HYPERLINK("https://api.typeform.com/responses/files/d65b62ecb9b61d1c5feb8232852e3f0823317dc8fcdfaae847822676d005ecc9/12.1.2_attributes_of_element_3.jpg","https://api.typeform.com/responses/files/d65b62ecb9b61d1c5feb8232852e3f0823317dc8fcdfaae847822676d005ecc9/12.1.2_attributes_of_element_3.jpg")</f>
        <v>https://api.typeform.com/responses/files/d65b62ecb9b61d1c5feb8232852e3f0823317dc8fcdfaae847822676d005ecc9/12.1.2_attributes_of_element_3.jpg</v>
      </c>
      <c r="I99" t="str">
        <f>HYPERLINK("https://api.typeform.com/responses/files/67814d7241468780a00f0638bf4f013a09d7823423e2f0faf3db2795febd153d/12.1.2_attributes_of_element_4.png","https://api.typeform.com/responses/files/67814d7241468780a00f0638bf4f013a09d7823423e2f0faf3db2795febd153d/12.1.2_attributes_of_element_4.png")</f>
        <v>https://api.typeform.com/responses/files/67814d7241468780a00f0638bf4f013a09d7823423e2f0faf3db2795febd153d/12.1.2_attributes_of_element_4.png</v>
      </c>
      <c r="J99" s="24"/>
      <c r="K99" s="38"/>
      <c r="L99" s="9"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M99" s="9"/>
      <c r="N99" s="9"/>
      <c r="O99" s="39"/>
      <c r="P99" s="272"/>
      <c r="Q99" s="28"/>
      <c r="R99" s="8"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S99" s="243"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T99" s="122"/>
      <c r="U99" s="88"/>
      <c r="V99" s="133"/>
      <c r="W99" s="28"/>
      <c r="X99" s="8"/>
      <c r="Y99" s="42"/>
      <c r="Z99" s="38"/>
      <c r="AA99" s="9"/>
      <c r="AB99" s="39"/>
      <c r="AC99" s="50"/>
      <c r="AD99" s="52"/>
      <c r="AE99" s="60"/>
      <c r="AF99" s="24"/>
      <c r="AG99" s="88"/>
      <c r="AH99" s="60"/>
    </row>
    <row r="100" spans="1:34" s="12" customFormat="1" ht="51" x14ac:dyDescent="0.2">
      <c r="A100" s="11" t="s">
        <v>511</v>
      </c>
      <c r="B100" s="275" t="s">
        <v>61</v>
      </c>
      <c r="C100" s="275" t="s">
        <v>61</v>
      </c>
      <c r="D100" s="275" t="s">
        <v>61</v>
      </c>
      <c r="E100" s="280" t="s">
        <v>61</v>
      </c>
      <c r="F100" s="280" t="s">
        <v>61</v>
      </c>
      <c r="G100" s="280" t="s">
        <v>61</v>
      </c>
      <c r="H100" s="275" t="s">
        <v>61</v>
      </c>
      <c r="I100" s="275" t="s">
        <v>61</v>
      </c>
      <c r="J100" s="23" t="s">
        <v>61</v>
      </c>
      <c r="K100" s="34" t="s">
        <v>61</v>
      </c>
      <c r="L100" s="4" t="s">
        <v>61</v>
      </c>
      <c r="M100" s="4" t="s">
        <v>515</v>
      </c>
      <c r="N100" s="9"/>
      <c r="O100" s="35" t="s">
        <v>513</v>
      </c>
      <c r="P100" s="266"/>
      <c r="Q100" s="26" t="s">
        <v>61</v>
      </c>
      <c r="R100" s="3" t="s">
        <v>516</v>
      </c>
      <c r="S100" s="40" t="s">
        <v>61</v>
      </c>
      <c r="T100" s="122"/>
      <c r="U100" s="87" t="s">
        <v>61</v>
      </c>
      <c r="V100" s="132" t="s">
        <v>514</v>
      </c>
      <c r="W100" s="26" t="s">
        <v>61</v>
      </c>
      <c r="X100" s="8"/>
      <c r="Y100" s="40" t="s">
        <v>183</v>
      </c>
      <c r="Z100" s="34" t="s">
        <v>61</v>
      </c>
      <c r="AA100" s="9"/>
      <c r="AB100" s="39"/>
      <c r="AC100" s="50"/>
      <c r="AD100" s="51" t="s">
        <v>61</v>
      </c>
      <c r="AE100" s="60"/>
      <c r="AF100" s="24"/>
      <c r="AG100" s="87" t="s">
        <v>512</v>
      </c>
      <c r="AH100" s="60"/>
    </row>
    <row r="101" spans="1:34" s="12" customFormat="1" ht="51" x14ac:dyDescent="0.2">
      <c r="A101" s="11" t="s">
        <v>517</v>
      </c>
      <c r="B101" s="275" t="s">
        <v>581</v>
      </c>
      <c r="C101" s="275" t="s">
        <v>581</v>
      </c>
      <c r="D101" s="275" t="s">
        <v>236</v>
      </c>
      <c r="E101" s="280" t="s">
        <v>61</v>
      </c>
      <c r="F101" s="280" t="s">
        <v>61</v>
      </c>
      <c r="G101" s="280" t="s">
        <v>61</v>
      </c>
      <c r="H101" s="275" t="s">
        <v>581</v>
      </c>
      <c r="I101" s="275" t="s">
        <v>236</v>
      </c>
      <c r="J101" s="23" t="s">
        <v>236</v>
      </c>
      <c r="K101" s="34" t="s">
        <v>61</v>
      </c>
      <c r="L101" s="4" t="s">
        <v>236</v>
      </c>
      <c r="M101" s="4" t="s">
        <v>237</v>
      </c>
      <c r="N101" s="9"/>
      <c r="O101" s="35" t="s">
        <v>236</v>
      </c>
      <c r="P101" s="266"/>
      <c r="Q101" s="26" t="s">
        <v>61</v>
      </c>
      <c r="R101" s="3" t="s">
        <v>237</v>
      </c>
      <c r="S101" s="40" t="s">
        <v>61</v>
      </c>
      <c r="T101" s="122"/>
      <c r="U101" s="87" t="s">
        <v>61</v>
      </c>
      <c r="V101" s="132" t="s">
        <v>236</v>
      </c>
      <c r="W101" s="26" t="s">
        <v>236</v>
      </c>
      <c r="X101" s="8"/>
      <c r="Y101" s="40" t="s">
        <v>236</v>
      </c>
      <c r="Z101" s="34" t="s">
        <v>236</v>
      </c>
      <c r="AA101" s="9"/>
      <c r="AB101" s="39"/>
      <c r="AC101" s="50"/>
      <c r="AD101" s="51" t="s">
        <v>236</v>
      </c>
      <c r="AE101" s="60" t="s">
        <v>236</v>
      </c>
      <c r="AF101" s="24" t="s">
        <v>236</v>
      </c>
      <c r="AG101" s="87" t="s">
        <v>237</v>
      </c>
      <c r="AH101" s="60"/>
    </row>
    <row r="102" spans="1:34" s="12" customFormat="1" ht="17" x14ac:dyDescent="0.2">
      <c r="A102" s="11" t="s">
        <v>120</v>
      </c>
      <c r="B102" s="275" t="s">
        <v>61</v>
      </c>
      <c r="C102" s="275" t="s">
        <v>61</v>
      </c>
      <c r="D102" s="275" t="s">
        <v>61</v>
      </c>
      <c r="E102" s="280" t="s">
        <v>61</v>
      </c>
      <c r="F102" s="280" t="s">
        <v>61</v>
      </c>
      <c r="G102" s="280" t="s">
        <v>61</v>
      </c>
      <c r="H102" s="275" t="s">
        <v>61</v>
      </c>
      <c r="I102" s="275" t="s">
        <v>61</v>
      </c>
      <c r="J102" s="23" t="s">
        <v>61</v>
      </c>
      <c r="K102" s="34" t="s">
        <v>61</v>
      </c>
      <c r="L102" s="4" t="s">
        <v>61</v>
      </c>
      <c r="M102" s="4" t="s">
        <v>61</v>
      </c>
      <c r="N102" s="9"/>
      <c r="O102" s="35" t="s">
        <v>61</v>
      </c>
      <c r="P102" s="266"/>
      <c r="Q102" s="26" t="s">
        <v>61</v>
      </c>
      <c r="R102" s="3" t="s">
        <v>61</v>
      </c>
      <c r="S102" s="40" t="s">
        <v>61</v>
      </c>
      <c r="T102" s="122"/>
      <c r="U102" s="87" t="s">
        <v>61</v>
      </c>
      <c r="V102" s="132" t="s">
        <v>61</v>
      </c>
      <c r="W102" s="26" t="s">
        <v>61</v>
      </c>
      <c r="X102" s="8"/>
      <c r="Y102" s="40" t="s">
        <v>61</v>
      </c>
      <c r="Z102" s="34" t="s">
        <v>61</v>
      </c>
      <c r="AA102" s="9"/>
      <c r="AB102" s="39"/>
      <c r="AC102" s="50"/>
      <c r="AD102" s="51" t="s">
        <v>61</v>
      </c>
      <c r="AE102" s="60"/>
      <c r="AF102" s="24"/>
      <c r="AG102" s="87" t="s">
        <v>61</v>
      </c>
      <c r="AH102" s="60"/>
    </row>
    <row r="103" spans="1:34" s="12" customFormat="1" ht="68" x14ac:dyDescent="0.2">
      <c r="A103" s="11" t="s">
        <v>518</v>
      </c>
      <c r="B103" s="275" t="s">
        <v>61</v>
      </c>
      <c r="C103" s="275" t="s">
        <v>61</v>
      </c>
      <c r="D103" s="275" t="s">
        <v>61</v>
      </c>
      <c r="E103" s="280" t="s">
        <v>61</v>
      </c>
      <c r="F103" s="280" t="s">
        <v>61</v>
      </c>
      <c r="G103" s="280" t="s">
        <v>61</v>
      </c>
      <c r="H103" s="275" t="s">
        <v>61</v>
      </c>
      <c r="I103" s="275" t="s">
        <v>61</v>
      </c>
      <c r="J103" s="23" t="s">
        <v>61</v>
      </c>
      <c r="K103" s="34" t="s">
        <v>61</v>
      </c>
      <c r="L103" s="4" t="s">
        <v>61</v>
      </c>
      <c r="M103" s="4" t="s">
        <v>519</v>
      </c>
      <c r="N103" s="9"/>
      <c r="O103" s="35" t="s">
        <v>61</v>
      </c>
      <c r="P103" s="266"/>
      <c r="Q103" s="26" t="s">
        <v>61</v>
      </c>
      <c r="R103" s="3" t="s">
        <v>520</v>
      </c>
      <c r="S103" s="40" t="s">
        <v>61</v>
      </c>
      <c r="T103" s="122"/>
      <c r="U103" s="87" t="s">
        <v>61</v>
      </c>
      <c r="V103" s="132" t="s">
        <v>61</v>
      </c>
      <c r="W103" s="26" t="s">
        <v>61</v>
      </c>
      <c r="X103" s="8"/>
      <c r="Y103" s="40" t="s">
        <v>61</v>
      </c>
      <c r="Z103" s="34" t="s">
        <v>61</v>
      </c>
      <c r="AA103" s="9"/>
      <c r="AB103" s="39"/>
      <c r="AC103" s="50"/>
      <c r="AD103" s="51" t="s">
        <v>61</v>
      </c>
      <c r="AE103" s="60"/>
      <c r="AF103" s="24"/>
      <c r="AG103" s="87" t="s">
        <v>183</v>
      </c>
      <c r="AH103" s="60"/>
    </row>
    <row r="104" spans="1:34" s="12" customFormat="1" ht="35" thickBot="1" x14ac:dyDescent="0.25">
      <c r="A104" s="11" t="s">
        <v>521</v>
      </c>
      <c r="B104"/>
      <c r="C104"/>
      <c r="D104"/>
      <c r="E104" s="282"/>
      <c r="F104" s="282"/>
      <c r="G104" s="282"/>
      <c r="H104"/>
      <c r="I104"/>
      <c r="J104" s="24"/>
      <c r="K104" s="38"/>
      <c r="L104" s="9"/>
      <c r="M104" s="9"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N104" s="9"/>
      <c r="O104" s="39"/>
      <c r="P104" s="272"/>
      <c r="Q104" s="28"/>
      <c r="R104" s="8"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S104" s="247"/>
      <c r="T104" s="122"/>
      <c r="U104" s="88"/>
      <c r="V104" s="133"/>
      <c r="W104" s="28"/>
      <c r="X104" s="8"/>
      <c r="Y104" s="42"/>
      <c r="Z104" s="38"/>
      <c r="AA104" s="9"/>
      <c r="AB104" s="39"/>
      <c r="AC104" s="50"/>
      <c r="AD104" s="52"/>
      <c r="AE104" s="60"/>
      <c r="AF104" s="24"/>
      <c r="AG104" s="88"/>
      <c r="AH104" s="60"/>
    </row>
    <row r="105" spans="1:34" s="12" customFormat="1" ht="35" thickBot="1" x14ac:dyDescent="0.25">
      <c r="A105" s="11" t="s">
        <v>522</v>
      </c>
      <c r="B105" s="275" t="s">
        <v>61</v>
      </c>
      <c r="C105" s="275" t="s">
        <v>61</v>
      </c>
      <c r="D105" s="275" t="s">
        <v>61</v>
      </c>
      <c r="E105" s="280" t="s">
        <v>61</v>
      </c>
      <c r="F105" s="280" t="s">
        <v>61</v>
      </c>
      <c r="G105" s="280" t="s">
        <v>61</v>
      </c>
      <c r="H105" s="277" t="s">
        <v>1381</v>
      </c>
      <c r="I105" s="277" t="s">
        <v>1382</v>
      </c>
      <c r="J105" s="23" t="s">
        <v>61</v>
      </c>
      <c r="K105" s="34" t="s">
        <v>61</v>
      </c>
      <c r="L105" s="4" t="s">
        <v>61</v>
      </c>
      <c r="M105" s="4" t="s">
        <v>61</v>
      </c>
      <c r="N105" s="9"/>
      <c r="O105" s="35" t="s">
        <v>255</v>
      </c>
      <c r="P105" s="266"/>
      <c r="Q105" s="26" t="s">
        <v>61</v>
      </c>
      <c r="R105" s="40" t="s">
        <v>526</v>
      </c>
      <c r="S105" s="248" t="s">
        <v>527</v>
      </c>
      <c r="T105" s="242"/>
      <c r="U105" s="87" t="s">
        <v>61</v>
      </c>
      <c r="V105" s="132" t="s">
        <v>61</v>
      </c>
      <c r="W105" s="26" t="s">
        <v>525</v>
      </c>
      <c r="X105" s="8"/>
      <c r="Y105" s="40" t="s">
        <v>183</v>
      </c>
      <c r="Z105" s="34" t="s">
        <v>523</v>
      </c>
      <c r="AA105" s="9"/>
      <c r="AB105" s="39"/>
      <c r="AC105" s="50"/>
      <c r="AD105" s="51" t="s">
        <v>524</v>
      </c>
      <c r="AE105" s="60"/>
      <c r="AF105" s="24"/>
      <c r="AG105" s="87" t="s">
        <v>61</v>
      </c>
      <c r="AH105" s="60"/>
    </row>
    <row r="106" spans="1:34" s="12" customFormat="1" ht="17" x14ac:dyDescent="0.2">
      <c r="A106" s="11" t="s">
        <v>528</v>
      </c>
      <c r="B106" s="275" t="s">
        <v>1287</v>
      </c>
      <c r="C106" s="275" t="s">
        <v>1287</v>
      </c>
      <c r="D106" s="275" t="s">
        <v>1287</v>
      </c>
      <c r="E106" s="280" t="s">
        <v>1383</v>
      </c>
      <c r="F106" s="280" t="s">
        <v>1383</v>
      </c>
      <c r="G106" s="280" t="s">
        <v>1383</v>
      </c>
      <c r="H106" s="275" t="s">
        <v>1287</v>
      </c>
      <c r="I106" s="275" t="s">
        <v>1287</v>
      </c>
      <c r="J106" s="23" t="s">
        <v>40</v>
      </c>
      <c r="K106" s="34" t="s">
        <v>42</v>
      </c>
      <c r="L106" s="4" t="s">
        <v>51</v>
      </c>
      <c r="M106" s="4" t="s">
        <v>52</v>
      </c>
      <c r="N106" s="9"/>
      <c r="O106" s="35" t="s">
        <v>43</v>
      </c>
      <c r="P106" s="266"/>
      <c r="Q106" s="26" t="s">
        <v>49</v>
      </c>
      <c r="R106" s="3" t="s">
        <v>54</v>
      </c>
      <c r="S106" s="181" t="s">
        <v>55</v>
      </c>
      <c r="T106" s="122"/>
      <c r="U106" s="87" t="s">
        <v>46</v>
      </c>
      <c r="V106" s="132" t="s">
        <v>45</v>
      </c>
      <c r="W106" s="26" t="s">
        <v>47</v>
      </c>
      <c r="X106" s="8"/>
      <c r="Y106" s="40" t="s">
        <v>50</v>
      </c>
      <c r="Z106" s="34" t="s">
        <v>39</v>
      </c>
      <c r="AA106" s="9"/>
      <c r="AB106" s="39"/>
      <c r="AC106" s="50"/>
      <c r="AD106" s="51" t="s">
        <v>45</v>
      </c>
      <c r="AE106" s="60"/>
      <c r="AF106" s="24"/>
      <c r="AG106" s="87" t="s">
        <v>41</v>
      </c>
      <c r="AH106" s="60"/>
    </row>
    <row r="107" spans="1:34" s="13" customFormat="1" ht="17" x14ac:dyDescent="0.2">
      <c r="A107" s="11" t="s">
        <v>529</v>
      </c>
      <c r="B107" s="275" t="s">
        <v>1300</v>
      </c>
      <c r="C107" s="275" t="s">
        <v>183</v>
      </c>
      <c r="D107" s="275" t="s">
        <v>1301</v>
      </c>
      <c r="E107" s="280" t="s">
        <v>61</v>
      </c>
      <c r="F107" s="280" t="s">
        <v>61</v>
      </c>
      <c r="G107" s="280" t="s">
        <v>61</v>
      </c>
      <c r="H107" s="275" t="s">
        <v>1305</v>
      </c>
      <c r="I107" s="275" t="s">
        <v>1306</v>
      </c>
      <c r="J107" s="25" t="s">
        <v>100</v>
      </c>
      <c r="K107" s="36" t="s">
        <v>102</v>
      </c>
      <c r="L107" s="7" t="s">
        <v>113</v>
      </c>
      <c r="M107" s="7" t="s">
        <v>113</v>
      </c>
      <c r="N107" s="15"/>
      <c r="O107" s="37" t="s">
        <v>103</v>
      </c>
      <c r="P107" s="274"/>
      <c r="Q107" s="27" t="s">
        <v>111</v>
      </c>
      <c r="R107" s="6" t="s">
        <v>114</v>
      </c>
      <c r="S107" s="41" t="s">
        <v>115</v>
      </c>
      <c r="T107" s="123"/>
      <c r="U107" s="89" t="s">
        <v>107</v>
      </c>
      <c r="V107" s="134" t="s">
        <v>106</v>
      </c>
      <c r="W107" s="27" t="s">
        <v>108</v>
      </c>
      <c r="X107" s="14"/>
      <c r="Y107" s="41" t="s">
        <v>112</v>
      </c>
      <c r="Z107" s="36" t="s">
        <v>99</v>
      </c>
      <c r="AA107" s="15"/>
      <c r="AB107" s="68"/>
      <c r="AC107" s="53"/>
      <c r="AD107" s="54" t="s">
        <v>105</v>
      </c>
      <c r="AE107" s="61"/>
      <c r="AF107" s="79"/>
      <c r="AG107" s="89" t="s">
        <v>101</v>
      </c>
      <c r="AH107" s="61"/>
    </row>
    <row r="108" spans="1:34" s="13" customFormat="1" ht="17" x14ac:dyDescent="0.2">
      <c r="A108" s="11" t="s">
        <v>530</v>
      </c>
      <c r="B108" s="275" t="s">
        <v>1288</v>
      </c>
      <c r="C108" s="275" t="s">
        <v>1289</v>
      </c>
      <c r="D108" s="275" t="s">
        <v>1290</v>
      </c>
      <c r="E108" s="280" t="s">
        <v>61</v>
      </c>
      <c r="F108" s="280" t="s">
        <v>61</v>
      </c>
      <c r="G108" s="280" t="s">
        <v>61</v>
      </c>
      <c r="H108" s="275" t="s">
        <v>1294</v>
      </c>
      <c r="I108" s="275" t="s">
        <v>1295</v>
      </c>
      <c r="J108" s="25" t="s">
        <v>64</v>
      </c>
      <c r="K108" s="36" t="s">
        <v>78</v>
      </c>
      <c r="L108" s="7" t="s">
        <v>78</v>
      </c>
      <c r="M108" s="7" t="s">
        <v>78</v>
      </c>
      <c r="N108" s="15"/>
      <c r="O108" s="37" t="s">
        <v>67</v>
      </c>
      <c r="P108" s="274"/>
      <c r="Q108" s="27" t="s">
        <v>76</v>
      </c>
      <c r="R108" s="6" t="s">
        <v>76</v>
      </c>
      <c r="S108" s="41" t="s">
        <v>76</v>
      </c>
      <c r="T108" s="123"/>
      <c r="U108" s="89" t="s">
        <v>71</v>
      </c>
      <c r="V108" s="134" t="s">
        <v>532</v>
      </c>
      <c r="W108" s="27" t="s">
        <v>72</v>
      </c>
      <c r="X108" s="14"/>
      <c r="Y108" s="41" t="s">
        <v>77</v>
      </c>
      <c r="Z108" s="36" t="s">
        <v>63</v>
      </c>
      <c r="AA108" s="15"/>
      <c r="AB108" s="68"/>
      <c r="AC108" s="53"/>
      <c r="AD108" s="54" t="s">
        <v>531</v>
      </c>
      <c r="AE108" s="61"/>
      <c r="AF108" s="79"/>
      <c r="AG108" s="89" t="s">
        <v>65</v>
      </c>
      <c r="AH108" s="61"/>
    </row>
    <row r="109" spans="1:34" s="12" customFormat="1" ht="17" x14ac:dyDescent="0.2">
      <c r="A109" s="11" t="s">
        <v>347</v>
      </c>
      <c r="B109" s="275" t="s">
        <v>1384</v>
      </c>
      <c r="C109" s="275" t="s">
        <v>1385</v>
      </c>
      <c r="D109" s="275" t="s">
        <v>1386</v>
      </c>
      <c r="E109" s="280" t="s">
        <v>1387</v>
      </c>
      <c r="F109" s="280" t="s">
        <v>1388</v>
      </c>
      <c r="G109" s="280" t="s">
        <v>1389</v>
      </c>
      <c r="H109" s="275" t="s">
        <v>1390</v>
      </c>
      <c r="I109" s="275" t="s">
        <v>1391</v>
      </c>
      <c r="J109" s="23" t="s">
        <v>534</v>
      </c>
      <c r="K109" s="34" t="s">
        <v>536</v>
      </c>
      <c r="L109" s="4" t="s">
        <v>544</v>
      </c>
      <c r="M109" s="4" t="s">
        <v>545</v>
      </c>
      <c r="N109" s="9"/>
      <c r="O109" s="35" t="s">
        <v>537</v>
      </c>
      <c r="P109" s="266"/>
      <c r="Q109" s="26" t="s">
        <v>542</v>
      </c>
      <c r="R109" s="3" t="s">
        <v>546</v>
      </c>
      <c r="S109" s="40" t="s">
        <v>547</v>
      </c>
      <c r="T109" s="122"/>
      <c r="U109" s="87" t="s">
        <v>540</v>
      </c>
      <c r="V109" s="132" t="s">
        <v>539</v>
      </c>
      <c r="W109" s="26" t="s">
        <v>541</v>
      </c>
      <c r="X109" s="8"/>
      <c r="Y109" s="40" t="s">
        <v>543</v>
      </c>
      <c r="Z109" s="34" t="s">
        <v>533</v>
      </c>
      <c r="AA109" s="9"/>
      <c r="AB109" s="39"/>
      <c r="AC109" s="50"/>
      <c r="AD109" s="51" t="s">
        <v>538</v>
      </c>
      <c r="AE109" s="60"/>
      <c r="AF109" s="24"/>
      <c r="AG109" s="87" t="s">
        <v>535</v>
      </c>
      <c r="AH109" s="60"/>
    </row>
    <row r="110" spans="1:34" s="12" customFormat="1" ht="17" x14ac:dyDescent="0.2">
      <c r="A110" s="11" t="s">
        <v>368</v>
      </c>
      <c r="B110" s="275" t="s">
        <v>1392</v>
      </c>
      <c r="C110" s="275" t="s">
        <v>1393</v>
      </c>
      <c r="D110" s="275" t="s">
        <v>1394</v>
      </c>
      <c r="E110" s="280" t="s">
        <v>1395</v>
      </c>
      <c r="F110" s="280" t="s">
        <v>1396</v>
      </c>
      <c r="G110" s="280" t="s">
        <v>1397</v>
      </c>
      <c r="H110" s="275" t="s">
        <v>1398</v>
      </c>
      <c r="I110" s="275" t="s">
        <v>1399</v>
      </c>
      <c r="J110" s="23" t="s">
        <v>549</v>
      </c>
      <c r="K110" s="34" t="s">
        <v>551</v>
      </c>
      <c r="L110" s="4" t="s">
        <v>559</v>
      </c>
      <c r="M110" s="4" t="s">
        <v>560</v>
      </c>
      <c r="N110" s="9"/>
      <c r="O110" s="35" t="s">
        <v>552</v>
      </c>
      <c r="P110" s="266"/>
      <c r="Q110" s="26" t="s">
        <v>557</v>
      </c>
      <c r="R110" s="3" t="s">
        <v>561</v>
      </c>
      <c r="S110" s="40" t="s">
        <v>562</v>
      </c>
      <c r="T110" s="122"/>
      <c r="U110" s="87" t="s">
        <v>555</v>
      </c>
      <c r="V110" s="132" t="s">
        <v>554</v>
      </c>
      <c r="W110" s="26" t="s">
        <v>556</v>
      </c>
      <c r="X110" s="8"/>
      <c r="Y110" s="40" t="s">
        <v>558</v>
      </c>
      <c r="Z110" s="34" t="s">
        <v>548</v>
      </c>
      <c r="AA110" s="9"/>
      <c r="AB110" s="39"/>
      <c r="AC110" s="50"/>
      <c r="AD110" s="51" t="s">
        <v>553</v>
      </c>
      <c r="AE110" s="60"/>
      <c r="AF110" s="24"/>
      <c r="AG110" s="87" t="s">
        <v>550</v>
      </c>
      <c r="AH110" s="60"/>
    </row>
    <row r="111" spans="1:34" s="12" customFormat="1" ht="17" x14ac:dyDescent="0.2">
      <c r="A111" s="11" t="s">
        <v>389</v>
      </c>
      <c r="B111" s="275" t="s">
        <v>1357</v>
      </c>
      <c r="C111" s="275" t="s">
        <v>1357</v>
      </c>
      <c r="D111" s="275" t="s">
        <v>1357</v>
      </c>
      <c r="E111" s="280" t="s">
        <v>1357</v>
      </c>
      <c r="F111" s="280" t="s">
        <v>1357</v>
      </c>
      <c r="G111" s="280" t="s">
        <v>1357</v>
      </c>
      <c r="H111" s="275" t="s">
        <v>1357</v>
      </c>
      <c r="I111" s="275" t="s">
        <v>1357</v>
      </c>
      <c r="J111" s="23" t="s">
        <v>391</v>
      </c>
      <c r="K111" s="34" t="s">
        <v>393</v>
      </c>
      <c r="L111" s="4" t="s">
        <v>400</v>
      </c>
      <c r="M111" s="4" t="s">
        <v>401</v>
      </c>
      <c r="N111" s="9"/>
      <c r="O111" s="35" t="s">
        <v>394</v>
      </c>
      <c r="P111" s="266"/>
      <c r="Q111" s="26" t="s">
        <v>564</v>
      </c>
      <c r="R111" s="3" t="s">
        <v>402</v>
      </c>
      <c r="S111" s="40" t="s">
        <v>403</v>
      </c>
      <c r="T111" s="122"/>
      <c r="U111" s="87" t="s">
        <v>396</v>
      </c>
      <c r="V111" s="132" t="s">
        <v>395</v>
      </c>
      <c r="W111" s="26" t="s">
        <v>396</v>
      </c>
      <c r="X111" s="8"/>
      <c r="Y111" s="40" t="s">
        <v>399</v>
      </c>
      <c r="Z111" s="34" t="s">
        <v>390</v>
      </c>
      <c r="AA111" s="9"/>
      <c r="AB111" s="39"/>
      <c r="AC111" s="50"/>
      <c r="AD111" s="51" t="s">
        <v>395</v>
      </c>
      <c r="AE111" s="60"/>
      <c r="AF111" s="24"/>
      <c r="AG111" s="87" t="s">
        <v>563</v>
      </c>
      <c r="AH111" s="60"/>
    </row>
    <row r="114" spans="1:33" ht="17" x14ac:dyDescent="0.2">
      <c r="A114" s="1" t="s">
        <v>0</v>
      </c>
      <c r="B114" s="275" t="s">
        <v>1400</v>
      </c>
      <c r="C114" s="275" t="s">
        <v>1401</v>
      </c>
      <c r="D114" s="275" t="s">
        <v>1402</v>
      </c>
      <c r="E114" s="280" t="s">
        <v>1403</v>
      </c>
      <c r="F114" s="280" t="s">
        <v>1404</v>
      </c>
      <c r="G114" s="280" t="s">
        <v>1405</v>
      </c>
      <c r="H114" s="275" t="s">
        <v>1406</v>
      </c>
      <c r="I114" s="275" t="s">
        <v>1407</v>
      </c>
      <c r="J114" s="19" t="s">
        <v>566</v>
      </c>
      <c r="K114" s="34" t="s">
        <v>568</v>
      </c>
      <c r="L114" s="4" t="s">
        <v>576</v>
      </c>
      <c r="M114" s="4" t="s">
        <v>577</v>
      </c>
      <c r="O114" s="35" t="s">
        <v>569</v>
      </c>
      <c r="P114" s="266"/>
      <c r="R114" s="3" t="s">
        <v>578</v>
      </c>
      <c r="S114" s="40" t="s">
        <v>579</v>
      </c>
      <c r="T114" s="119" t="s">
        <v>570</v>
      </c>
      <c r="U114" s="83" t="s">
        <v>573</v>
      </c>
      <c r="V114" s="127" t="s">
        <v>572</v>
      </c>
      <c r="W114" s="26" t="s">
        <v>574</v>
      </c>
      <c r="Y114" s="40" t="s">
        <v>575</v>
      </c>
      <c r="Z114" s="34" t="s">
        <v>565</v>
      </c>
      <c r="AD114" s="46" t="s">
        <v>571</v>
      </c>
      <c r="AG114" s="83" t="s">
        <v>567</v>
      </c>
    </row>
    <row r="115" spans="1:33" ht="34" x14ac:dyDescent="0.2">
      <c r="A115" s="1" t="s">
        <v>419</v>
      </c>
      <c r="B115" s="275" t="s">
        <v>420</v>
      </c>
      <c r="C115" s="275" t="s">
        <v>420</v>
      </c>
      <c r="D115" s="275" t="s">
        <v>420</v>
      </c>
      <c r="E115" s="280" t="s">
        <v>421</v>
      </c>
      <c r="F115" s="280" t="s">
        <v>421</v>
      </c>
      <c r="G115" s="280" t="s">
        <v>421</v>
      </c>
      <c r="H115" s="275" t="s">
        <v>420</v>
      </c>
      <c r="I115" s="275" t="s">
        <v>421</v>
      </c>
      <c r="J115" s="19" t="s">
        <v>420</v>
      </c>
      <c r="K115" s="34" t="s">
        <v>420</v>
      </c>
      <c r="L115" s="4" t="s">
        <v>61</v>
      </c>
      <c r="M115" s="4" t="s">
        <v>61</v>
      </c>
      <c r="O115" s="35" t="s">
        <v>420</v>
      </c>
      <c r="P115" s="266"/>
      <c r="R115" s="3" t="s">
        <v>61</v>
      </c>
      <c r="S115" s="40" t="s">
        <v>61</v>
      </c>
      <c r="T115" s="119" t="s">
        <v>421</v>
      </c>
      <c r="U115" s="83" t="s">
        <v>421</v>
      </c>
      <c r="V115" s="127" t="s">
        <v>420</v>
      </c>
      <c r="W115" s="26" t="s">
        <v>420</v>
      </c>
      <c r="Y115" s="40" t="s">
        <v>420</v>
      </c>
      <c r="Z115" s="34" t="s">
        <v>420</v>
      </c>
      <c r="AD115" s="46" t="s">
        <v>420</v>
      </c>
      <c r="AG115" s="83" t="s">
        <v>420</v>
      </c>
    </row>
    <row r="116" spans="1:33" ht="17" x14ac:dyDescent="0.2">
      <c r="A116" s="1" t="s">
        <v>580</v>
      </c>
      <c r="B116" s="275" t="s">
        <v>236</v>
      </c>
      <c r="C116" s="275" t="s">
        <v>236</v>
      </c>
      <c r="D116" s="275" t="s">
        <v>236</v>
      </c>
      <c r="E116" s="280" t="s">
        <v>61</v>
      </c>
      <c r="F116" s="280" t="s">
        <v>61</v>
      </c>
      <c r="G116" s="280" t="s">
        <v>61</v>
      </c>
      <c r="H116" s="275" t="s">
        <v>236</v>
      </c>
      <c r="I116" s="275" t="s">
        <v>61</v>
      </c>
      <c r="J116" s="19" t="s">
        <v>236</v>
      </c>
      <c r="K116" s="34" t="s">
        <v>61</v>
      </c>
      <c r="L116" s="4" t="s">
        <v>237</v>
      </c>
      <c r="M116" s="4" t="s">
        <v>237</v>
      </c>
      <c r="O116" s="35" t="s">
        <v>236</v>
      </c>
      <c r="P116" s="266"/>
      <c r="R116" s="3" t="s">
        <v>236</v>
      </c>
      <c r="S116" s="40" t="s">
        <v>581</v>
      </c>
      <c r="T116" s="119" t="s">
        <v>61</v>
      </c>
      <c r="U116" s="83" t="s">
        <v>61</v>
      </c>
      <c r="V116" s="127" t="s">
        <v>236</v>
      </c>
      <c r="W116" s="26" t="s">
        <v>236</v>
      </c>
      <c r="Y116" s="40" t="s">
        <v>236</v>
      </c>
      <c r="Z116" s="34" t="s">
        <v>236</v>
      </c>
      <c r="AD116" s="46" t="s">
        <v>236</v>
      </c>
      <c r="AE116" s="58" t="s">
        <v>236</v>
      </c>
      <c r="AF116" s="21" t="s">
        <v>236</v>
      </c>
      <c r="AG116" s="83" t="s">
        <v>236</v>
      </c>
    </row>
    <row r="117" spans="1:33" ht="18" thickBot="1" x14ac:dyDescent="0.25">
      <c r="A117" s="1" t="s">
        <v>120</v>
      </c>
      <c r="B117" s="275" t="s">
        <v>61</v>
      </c>
      <c r="C117" s="275" t="s">
        <v>61</v>
      </c>
      <c r="D117" s="275" t="s">
        <v>61</v>
      </c>
      <c r="E117" s="280" t="s">
        <v>61</v>
      </c>
      <c r="F117" s="280" t="s">
        <v>61</v>
      </c>
      <c r="G117" s="280" t="s">
        <v>61</v>
      </c>
      <c r="H117" s="275" t="s">
        <v>61</v>
      </c>
      <c r="I117" s="275" t="s">
        <v>61</v>
      </c>
      <c r="J117" s="19" t="s">
        <v>61</v>
      </c>
      <c r="K117" s="34" t="s">
        <v>582</v>
      </c>
      <c r="L117" s="159" t="s">
        <v>61</v>
      </c>
      <c r="M117" s="159" t="s">
        <v>61</v>
      </c>
      <c r="O117" s="35" t="s">
        <v>61</v>
      </c>
      <c r="P117" s="266"/>
      <c r="R117" s="3" t="s">
        <v>61</v>
      </c>
      <c r="S117" s="40" t="s">
        <v>61</v>
      </c>
      <c r="T117" s="119" t="s">
        <v>61</v>
      </c>
      <c r="U117" s="83" t="s">
        <v>61</v>
      </c>
      <c r="V117" s="127" t="s">
        <v>61</v>
      </c>
      <c r="W117" s="26" t="s">
        <v>61</v>
      </c>
      <c r="Y117" s="40" t="s">
        <v>61</v>
      </c>
      <c r="Z117" s="34" t="s">
        <v>61</v>
      </c>
      <c r="AD117" s="46" t="s">
        <v>61</v>
      </c>
      <c r="AG117" s="83" t="s">
        <v>61</v>
      </c>
    </row>
    <row r="118" spans="1:33" ht="34" x14ac:dyDescent="0.2">
      <c r="A118" s="1" t="s">
        <v>583</v>
      </c>
      <c r="B118" s="275" t="s">
        <v>61</v>
      </c>
      <c r="C118" s="275" t="s">
        <v>61</v>
      </c>
      <c r="D118" s="275" t="s">
        <v>61</v>
      </c>
      <c r="E118" s="280" t="s">
        <v>61</v>
      </c>
      <c r="F118" s="280" t="s">
        <v>61</v>
      </c>
      <c r="G118" s="280" t="s">
        <v>61</v>
      </c>
      <c r="H118" s="275" t="s">
        <v>61</v>
      </c>
      <c r="I118" s="275" t="s">
        <v>61</v>
      </c>
      <c r="J118" s="19" t="s">
        <v>61</v>
      </c>
      <c r="K118" s="249" t="s">
        <v>61</v>
      </c>
      <c r="L118" s="252" t="s">
        <v>584</v>
      </c>
      <c r="M118" s="253" t="s">
        <v>585</v>
      </c>
      <c r="N118" s="251"/>
      <c r="O118" s="35" t="s">
        <v>61</v>
      </c>
      <c r="P118" s="266"/>
      <c r="R118" s="3" t="s">
        <v>61</v>
      </c>
      <c r="S118" s="40" t="s">
        <v>61</v>
      </c>
      <c r="T118" s="119" t="s">
        <v>61</v>
      </c>
      <c r="U118" s="83" t="s">
        <v>61</v>
      </c>
      <c r="V118" s="127" t="s">
        <v>61</v>
      </c>
      <c r="W118" s="26" t="s">
        <v>61</v>
      </c>
      <c r="Y118" s="40" t="s">
        <v>61</v>
      </c>
      <c r="Z118" s="34" t="s">
        <v>61</v>
      </c>
      <c r="AD118" s="46" t="s">
        <v>61</v>
      </c>
      <c r="AG118" s="83" t="s">
        <v>61</v>
      </c>
    </row>
    <row r="119" spans="1:33" ht="18" thickBot="1" x14ac:dyDescent="0.25">
      <c r="A119" s="1" t="s">
        <v>586</v>
      </c>
      <c r="K119" s="250"/>
      <c r="L119" s="254"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M119" s="255"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N119" s="251"/>
    </row>
    <row r="120" spans="1:33" ht="34" x14ac:dyDescent="0.2">
      <c r="A120" s="1" t="s">
        <v>587</v>
      </c>
      <c r="B120" s="275" t="s">
        <v>61</v>
      </c>
      <c r="C120" s="275" t="s">
        <v>61</v>
      </c>
      <c r="D120" s="275" t="s">
        <v>61</v>
      </c>
      <c r="E120" s="280" t="s">
        <v>61</v>
      </c>
      <c r="F120" s="280" t="s">
        <v>61</v>
      </c>
      <c r="G120" s="280" t="s">
        <v>61</v>
      </c>
      <c r="H120" s="275" t="s">
        <v>61</v>
      </c>
      <c r="I120" s="275" t="s">
        <v>61</v>
      </c>
      <c r="J120" s="19" t="s">
        <v>61</v>
      </c>
      <c r="K120" s="34" t="s">
        <v>61</v>
      </c>
      <c r="L120" s="177" t="s">
        <v>61</v>
      </c>
      <c r="M120" s="177" t="s">
        <v>589</v>
      </c>
      <c r="O120" s="35" t="s">
        <v>588</v>
      </c>
      <c r="P120" s="266"/>
      <c r="R120" s="3" t="s">
        <v>590</v>
      </c>
      <c r="S120" s="40" t="s">
        <v>591</v>
      </c>
      <c r="T120" s="119" t="s">
        <v>61</v>
      </c>
      <c r="U120" s="83" t="s">
        <v>61</v>
      </c>
      <c r="V120" s="127" t="s">
        <v>61</v>
      </c>
      <c r="W120" s="26" t="s">
        <v>61</v>
      </c>
      <c r="Y120" s="40" t="s">
        <v>183</v>
      </c>
      <c r="Z120" s="34" t="s">
        <v>61</v>
      </c>
      <c r="AD120" s="46" t="s">
        <v>61</v>
      </c>
      <c r="AG120" s="83" t="s">
        <v>183</v>
      </c>
    </row>
    <row r="121" spans="1:33" ht="17" x14ac:dyDescent="0.2">
      <c r="A121" s="1" t="s">
        <v>592</v>
      </c>
      <c r="B121" s="275" t="s">
        <v>593</v>
      </c>
      <c r="C121" s="275" t="s">
        <v>237</v>
      </c>
      <c r="D121" s="275" t="s">
        <v>237</v>
      </c>
      <c r="E121" s="280" t="s">
        <v>61</v>
      </c>
      <c r="F121" s="280" t="s">
        <v>61</v>
      </c>
      <c r="G121" s="280" t="s">
        <v>61</v>
      </c>
      <c r="H121" s="275" t="s">
        <v>593</v>
      </c>
      <c r="I121" s="275" t="s">
        <v>61</v>
      </c>
      <c r="J121" s="19" t="s">
        <v>593</v>
      </c>
      <c r="K121" s="34" t="s">
        <v>237</v>
      </c>
      <c r="L121" s="4" t="s">
        <v>61</v>
      </c>
      <c r="M121" s="4" t="s">
        <v>61</v>
      </c>
      <c r="O121" s="35" t="s">
        <v>593</v>
      </c>
      <c r="P121" s="266"/>
      <c r="R121" s="3" t="s">
        <v>61</v>
      </c>
      <c r="S121" s="40" t="s">
        <v>61</v>
      </c>
      <c r="T121" s="119" t="s">
        <v>61</v>
      </c>
      <c r="U121" s="83" t="s">
        <v>61</v>
      </c>
      <c r="V121" s="127" t="s">
        <v>237</v>
      </c>
      <c r="W121" s="26" t="s">
        <v>593</v>
      </c>
      <c r="Y121" s="40" t="s">
        <v>61</v>
      </c>
      <c r="Z121" s="34" t="s">
        <v>593</v>
      </c>
      <c r="AD121" s="46" t="s">
        <v>237</v>
      </c>
      <c r="AG121" s="83" t="s">
        <v>593</v>
      </c>
    </row>
    <row r="122" spans="1:33" ht="17" x14ac:dyDescent="0.2">
      <c r="A122" s="1" t="s">
        <v>594</v>
      </c>
      <c r="B122" s="275" t="s">
        <v>237</v>
      </c>
      <c r="C122" s="275" t="s">
        <v>237</v>
      </c>
      <c r="D122" s="275" t="s">
        <v>237</v>
      </c>
      <c r="E122" s="280" t="s">
        <v>61</v>
      </c>
      <c r="F122" s="280" t="s">
        <v>61</v>
      </c>
      <c r="G122" s="280" t="s">
        <v>61</v>
      </c>
      <c r="H122" s="275" t="s">
        <v>237</v>
      </c>
      <c r="I122" s="275" t="s">
        <v>61</v>
      </c>
      <c r="J122" s="19" t="s">
        <v>236</v>
      </c>
      <c r="K122" s="34" t="s">
        <v>236</v>
      </c>
      <c r="L122" s="4" t="s">
        <v>236</v>
      </c>
      <c r="M122" s="4" t="s">
        <v>236</v>
      </c>
      <c r="O122" s="35" t="s">
        <v>61</v>
      </c>
      <c r="P122" s="266"/>
      <c r="R122" s="3" t="s">
        <v>236</v>
      </c>
      <c r="S122" s="40" t="s">
        <v>443</v>
      </c>
      <c r="T122" s="119" t="s">
        <v>61</v>
      </c>
      <c r="U122" s="83" t="s">
        <v>61</v>
      </c>
      <c r="V122" s="127" t="s">
        <v>61</v>
      </c>
      <c r="W122" s="26" t="s">
        <v>236</v>
      </c>
      <c r="Y122" s="40" t="s">
        <v>236</v>
      </c>
      <c r="Z122" s="34" t="s">
        <v>236</v>
      </c>
      <c r="AD122" s="46" t="s">
        <v>236</v>
      </c>
      <c r="AE122" s="58" t="s">
        <v>237</v>
      </c>
      <c r="AF122" s="21" t="s">
        <v>237</v>
      </c>
      <c r="AG122" s="83" t="s">
        <v>236</v>
      </c>
    </row>
    <row r="123" spans="1:33" ht="17" x14ac:dyDescent="0.2">
      <c r="A123" s="1" t="s">
        <v>120</v>
      </c>
      <c r="B123" s="275" t="s">
        <v>61</v>
      </c>
      <c r="C123" s="275" t="s">
        <v>61</v>
      </c>
      <c r="D123" s="275" t="s">
        <v>61</v>
      </c>
      <c r="E123" s="280" t="s">
        <v>61</v>
      </c>
      <c r="F123" s="280" t="s">
        <v>61</v>
      </c>
      <c r="G123" s="280" t="s">
        <v>61</v>
      </c>
      <c r="H123" s="275" t="s">
        <v>61</v>
      </c>
      <c r="I123" s="275" t="s">
        <v>61</v>
      </c>
      <c r="J123" s="19" t="s">
        <v>61</v>
      </c>
      <c r="K123" s="34" t="s">
        <v>61</v>
      </c>
      <c r="L123" s="4" t="s">
        <v>61</v>
      </c>
      <c r="M123" s="4" t="s">
        <v>61</v>
      </c>
      <c r="O123" s="35" t="s">
        <v>61</v>
      </c>
      <c r="P123" s="266"/>
      <c r="R123" s="3" t="s">
        <v>61</v>
      </c>
      <c r="S123" s="40" t="s">
        <v>61</v>
      </c>
      <c r="T123" s="119" t="s">
        <v>61</v>
      </c>
      <c r="U123" s="83" t="s">
        <v>61</v>
      </c>
      <c r="V123" s="127" t="s">
        <v>61</v>
      </c>
      <c r="W123" s="26" t="s">
        <v>61</v>
      </c>
      <c r="Y123" s="40" t="s">
        <v>61</v>
      </c>
      <c r="Z123" s="34" t="s">
        <v>61</v>
      </c>
      <c r="AD123" s="46" t="s">
        <v>61</v>
      </c>
      <c r="AG123" s="83" t="s">
        <v>61</v>
      </c>
    </row>
    <row r="124" spans="1:33" ht="34" x14ac:dyDescent="0.2">
      <c r="A124" s="1" t="s">
        <v>595</v>
      </c>
      <c r="B124" s="275" t="s">
        <v>1408</v>
      </c>
      <c r="C124" s="275" t="s">
        <v>1409</v>
      </c>
      <c r="D124" s="275" t="s">
        <v>1409</v>
      </c>
      <c r="E124" s="280" t="s">
        <v>61</v>
      </c>
      <c r="F124" s="280" t="s">
        <v>61</v>
      </c>
      <c r="G124" s="280" t="s">
        <v>61</v>
      </c>
      <c r="H124" s="275" t="s">
        <v>1410</v>
      </c>
      <c r="I124" s="275" t="s">
        <v>61</v>
      </c>
      <c r="J124" s="19" t="s">
        <v>61</v>
      </c>
      <c r="K124" s="34" t="s">
        <v>61</v>
      </c>
      <c r="L124" s="4" t="s">
        <v>61</v>
      </c>
      <c r="M124" s="4" t="s">
        <v>61</v>
      </c>
      <c r="O124" s="35" t="s">
        <v>61</v>
      </c>
      <c r="P124" s="266"/>
      <c r="R124" s="3" t="s">
        <v>61</v>
      </c>
      <c r="S124" s="40" t="s">
        <v>61</v>
      </c>
      <c r="T124" s="119" t="s">
        <v>61</v>
      </c>
      <c r="U124" s="83" t="s">
        <v>61</v>
      </c>
      <c r="V124" s="127" t="s">
        <v>61</v>
      </c>
      <c r="W124" s="26" t="s">
        <v>61</v>
      </c>
      <c r="Y124" s="40" t="s">
        <v>61</v>
      </c>
      <c r="Z124" s="34" t="s">
        <v>61</v>
      </c>
      <c r="AD124" s="46" t="s">
        <v>61</v>
      </c>
      <c r="AG124" s="83" t="s">
        <v>61</v>
      </c>
    </row>
    <row r="125" spans="1:33" ht="17" x14ac:dyDescent="0.2">
      <c r="A125" s="1" t="s">
        <v>596</v>
      </c>
      <c r="H125" t="str">
        <f>HYPERLINK("https://api.typeform.com/responses/files/8874447c6f69eeb9c345eeab9dad3b7f98125e23444ee8f8a8326f7d118df03c/cityengine_textures.jpg","https://api.typeform.com/responses/files/8874447c6f69eeb9c345eeab9dad3b7f98125e23444ee8f8a8326f7d118df03c/cityengine_textures.jpg")</f>
        <v>https://api.typeform.com/responses/files/8874447c6f69eeb9c345eeab9dad3b7f98125e23444ee8f8a8326f7d118df03c/cityengine_textures.jpg</v>
      </c>
      <c r="AE125" s="72" t="s">
        <v>1234</v>
      </c>
    </row>
    <row r="126" spans="1:33" ht="34" x14ac:dyDescent="0.2">
      <c r="A126" s="240" t="s">
        <v>597</v>
      </c>
      <c r="B126" s="275" t="s">
        <v>61</v>
      </c>
      <c r="C126" s="275" t="s">
        <v>61</v>
      </c>
      <c r="D126" s="275" t="s">
        <v>61</v>
      </c>
      <c r="E126" s="280" t="s">
        <v>61</v>
      </c>
      <c r="F126" s="280" t="s">
        <v>61</v>
      </c>
      <c r="G126" s="280" t="s">
        <v>61</v>
      </c>
      <c r="H126" s="275" t="s">
        <v>61</v>
      </c>
      <c r="I126" s="275" t="s">
        <v>61</v>
      </c>
      <c r="J126" s="19" t="s">
        <v>61</v>
      </c>
      <c r="K126" s="34" t="s">
        <v>61</v>
      </c>
      <c r="L126" s="4" t="s">
        <v>602</v>
      </c>
      <c r="M126" s="4" t="s">
        <v>603</v>
      </c>
      <c r="O126" s="35" t="s">
        <v>600</v>
      </c>
      <c r="P126" s="266"/>
      <c r="R126" s="3" t="s">
        <v>604</v>
      </c>
      <c r="S126" s="40" t="s">
        <v>605</v>
      </c>
      <c r="T126" s="119" t="s">
        <v>61</v>
      </c>
      <c r="U126" s="83" t="s">
        <v>61</v>
      </c>
      <c r="V126" s="127" t="s">
        <v>601</v>
      </c>
      <c r="W126" s="26" t="s">
        <v>61</v>
      </c>
      <c r="Y126" s="40" t="s">
        <v>183</v>
      </c>
      <c r="Z126" s="34" t="s">
        <v>598</v>
      </c>
      <c r="AD126" s="46" t="s">
        <v>61</v>
      </c>
      <c r="AG126" s="83" t="s">
        <v>599</v>
      </c>
    </row>
    <row r="127" spans="1:33" ht="17" x14ac:dyDescent="0.2">
      <c r="A127" s="1" t="s">
        <v>606</v>
      </c>
      <c r="B127" s="275" t="s">
        <v>236</v>
      </c>
      <c r="C127" s="275" t="s">
        <v>236</v>
      </c>
      <c r="D127" s="275" t="s">
        <v>236</v>
      </c>
      <c r="E127" s="280" t="s">
        <v>61</v>
      </c>
      <c r="F127" s="280" t="s">
        <v>61</v>
      </c>
      <c r="G127" s="280" t="s">
        <v>61</v>
      </c>
      <c r="H127" s="275" t="s">
        <v>236</v>
      </c>
      <c r="I127" s="275" t="s">
        <v>61</v>
      </c>
      <c r="J127" s="19" t="s">
        <v>236</v>
      </c>
      <c r="K127" s="34" t="s">
        <v>236</v>
      </c>
      <c r="L127" s="4" t="s">
        <v>236</v>
      </c>
      <c r="M127" s="4" t="s">
        <v>236</v>
      </c>
      <c r="O127" s="35" t="s">
        <v>236</v>
      </c>
      <c r="P127" s="266"/>
      <c r="R127" s="3" t="s">
        <v>236</v>
      </c>
      <c r="S127" s="40" t="s">
        <v>61</v>
      </c>
      <c r="T127" s="119" t="s">
        <v>61</v>
      </c>
      <c r="U127" s="83" t="s">
        <v>61</v>
      </c>
      <c r="V127" s="127" t="s">
        <v>236</v>
      </c>
      <c r="W127" s="26" t="s">
        <v>236</v>
      </c>
      <c r="Y127" s="40" t="s">
        <v>236</v>
      </c>
      <c r="Z127" s="34" t="s">
        <v>236</v>
      </c>
      <c r="AD127" s="46" t="s">
        <v>236</v>
      </c>
      <c r="AE127" s="58" t="s">
        <v>236</v>
      </c>
      <c r="AF127" s="21" t="s">
        <v>236</v>
      </c>
      <c r="AG127" s="83" t="s">
        <v>236</v>
      </c>
    </row>
    <row r="128" spans="1:33" ht="17" x14ac:dyDescent="0.2">
      <c r="A128" s="1" t="s">
        <v>120</v>
      </c>
      <c r="B128" s="275" t="s">
        <v>61</v>
      </c>
      <c r="C128" s="275" t="s">
        <v>61</v>
      </c>
      <c r="D128" s="275" t="s">
        <v>61</v>
      </c>
      <c r="E128" s="280" t="s">
        <v>61</v>
      </c>
      <c r="F128" s="280" t="s">
        <v>61</v>
      </c>
      <c r="G128" s="280" t="s">
        <v>61</v>
      </c>
      <c r="H128" s="275" t="s">
        <v>61</v>
      </c>
      <c r="I128" s="275" t="s">
        <v>61</v>
      </c>
      <c r="J128" s="19" t="s">
        <v>61</v>
      </c>
      <c r="K128" s="34" t="s">
        <v>61</v>
      </c>
      <c r="L128" s="4" t="s">
        <v>61</v>
      </c>
      <c r="M128" s="4" t="s">
        <v>61</v>
      </c>
      <c r="O128" s="35" t="s">
        <v>61</v>
      </c>
      <c r="P128" s="266"/>
      <c r="R128" s="3" t="s">
        <v>61</v>
      </c>
      <c r="S128" s="40" t="s">
        <v>61</v>
      </c>
      <c r="T128" s="119" t="s">
        <v>61</v>
      </c>
      <c r="U128" s="83" t="s">
        <v>61</v>
      </c>
      <c r="V128" s="127" t="s">
        <v>61</v>
      </c>
      <c r="W128" s="26" t="s">
        <v>61</v>
      </c>
      <c r="Y128" s="40" t="s">
        <v>61</v>
      </c>
      <c r="Z128" s="34" t="s">
        <v>61</v>
      </c>
      <c r="AD128" s="46" t="s">
        <v>61</v>
      </c>
      <c r="AG128" s="83" t="s">
        <v>61</v>
      </c>
    </row>
    <row r="129" spans="1:33" ht="34" x14ac:dyDescent="0.2">
      <c r="A129" s="1" t="s">
        <v>607</v>
      </c>
      <c r="B129" s="275" t="s">
        <v>61</v>
      </c>
      <c r="C129" s="275" t="s">
        <v>61</v>
      </c>
      <c r="D129" s="275" t="s">
        <v>61</v>
      </c>
      <c r="E129" s="280" t="s">
        <v>61</v>
      </c>
      <c r="F129" s="280" t="s">
        <v>61</v>
      </c>
      <c r="G129" s="280" t="s">
        <v>61</v>
      </c>
      <c r="H129" s="275" t="s">
        <v>61</v>
      </c>
      <c r="I129" s="275" t="s">
        <v>61</v>
      </c>
      <c r="J129" s="19" t="s">
        <v>61</v>
      </c>
      <c r="K129" s="34" t="s">
        <v>608</v>
      </c>
      <c r="L129" s="4" t="s">
        <v>611</v>
      </c>
      <c r="M129" s="4" t="s">
        <v>612</v>
      </c>
      <c r="O129" s="35" t="s">
        <v>609</v>
      </c>
      <c r="P129" s="266"/>
      <c r="R129" s="3" t="s">
        <v>613</v>
      </c>
      <c r="S129" s="40" t="s">
        <v>614</v>
      </c>
      <c r="T129" s="119" t="s">
        <v>61</v>
      </c>
      <c r="U129" s="83" t="s">
        <v>61</v>
      </c>
      <c r="V129" s="127" t="s">
        <v>61</v>
      </c>
      <c r="W129" s="26" t="s">
        <v>61</v>
      </c>
      <c r="Y129" s="40" t="s">
        <v>183</v>
      </c>
      <c r="Z129" s="34" t="s">
        <v>61</v>
      </c>
      <c r="AD129" s="46" t="s">
        <v>610</v>
      </c>
      <c r="AE129" s="69" t="s">
        <v>1235</v>
      </c>
      <c r="AG129" s="83" t="s">
        <v>183</v>
      </c>
    </row>
    <row r="130" spans="1:33" ht="17" x14ac:dyDescent="0.2">
      <c r="A130" s="1" t="s">
        <v>615</v>
      </c>
      <c r="B130" s="275" t="s">
        <v>237</v>
      </c>
      <c r="C130" s="275" t="s">
        <v>237</v>
      </c>
      <c r="D130" s="275" t="s">
        <v>237</v>
      </c>
      <c r="E130" s="280" t="s">
        <v>61</v>
      </c>
      <c r="F130" s="280" t="s">
        <v>61</v>
      </c>
      <c r="G130" s="280" t="s">
        <v>61</v>
      </c>
      <c r="H130" s="275" t="s">
        <v>237</v>
      </c>
      <c r="I130" s="275" t="s">
        <v>61</v>
      </c>
      <c r="J130" s="19" t="s">
        <v>236</v>
      </c>
      <c r="K130" s="34" t="s">
        <v>236</v>
      </c>
      <c r="L130" s="4" t="s">
        <v>236</v>
      </c>
      <c r="M130" s="4" t="s">
        <v>236</v>
      </c>
      <c r="O130" s="35" t="s">
        <v>236</v>
      </c>
      <c r="P130" s="266"/>
      <c r="R130" s="3" t="s">
        <v>236</v>
      </c>
      <c r="S130" s="40" t="s">
        <v>61</v>
      </c>
      <c r="T130" s="119" t="s">
        <v>61</v>
      </c>
      <c r="U130" s="83" t="s">
        <v>61</v>
      </c>
      <c r="V130" s="127" t="s">
        <v>236</v>
      </c>
      <c r="W130" s="26" t="s">
        <v>237</v>
      </c>
      <c r="Y130" s="40" t="s">
        <v>237</v>
      </c>
      <c r="Z130" s="34" t="s">
        <v>236</v>
      </c>
      <c r="AD130" s="46" t="s">
        <v>236</v>
      </c>
      <c r="AE130" s="58" t="s">
        <v>237</v>
      </c>
      <c r="AF130" s="21" t="s">
        <v>237</v>
      </c>
      <c r="AG130" s="83" t="s">
        <v>237</v>
      </c>
    </row>
    <row r="131" spans="1:33" ht="17" x14ac:dyDescent="0.2">
      <c r="A131" s="1" t="s">
        <v>120</v>
      </c>
      <c r="B131" s="275" t="s">
        <v>61</v>
      </c>
      <c r="C131" s="275" t="s">
        <v>61</v>
      </c>
      <c r="D131" s="275" t="s">
        <v>61</v>
      </c>
      <c r="E131" s="280" t="s">
        <v>61</v>
      </c>
      <c r="F131" s="280" t="s">
        <v>61</v>
      </c>
      <c r="G131" s="280" t="s">
        <v>61</v>
      </c>
      <c r="H131" s="275" t="s">
        <v>61</v>
      </c>
      <c r="I131" s="275" t="s">
        <v>61</v>
      </c>
      <c r="J131" s="19" t="s">
        <v>61</v>
      </c>
      <c r="K131" s="34" t="s">
        <v>61</v>
      </c>
      <c r="L131" s="4" t="s">
        <v>61</v>
      </c>
      <c r="M131" s="4" t="s">
        <v>61</v>
      </c>
      <c r="O131" s="35" t="s">
        <v>61</v>
      </c>
      <c r="P131" s="266"/>
      <c r="R131" s="3" t="s">
        <v>61</v>
      </c>
      <c r="S131" s="40" t="s">
        <v>61</v>
      </c>
      <c r="T131" s="119" t="s">
        <v>61</v>
      </c>
      <c r="U131" s="83" t="s">
        <v>61</v>
      </c>
      <c r="V131" s="127" t="s">
        <v>61</v>
      </c>
      <c r="W131" s="26" t="s">
        <v>61</v>
      </c>
      <c r="Y131" s="40" t="s">
        <v>61</v>
      </c>
      <c r="Z131" s="34" t="s">
        <v>61</v>
      </c>
      <c r="AD131" s="46" t="s">
        <v>61</v>
      </c>
      <c r="AG131" s="83" t="s">
        <v>61</v>
      </c>
    </row>
    <row r="132" spans="1:33" ht="34" x14ac:dyDescent="0.2">
      <c r="A132" s="1" t="s">
        <v>616</v>
      </c>
      <c r="B132" s="275" t="s">
        <v>61</v>
      </c>
      <c r="C132" s="275" t="s">
        <v>61</v>
      </c>
      <c r="D132" s="275" t="s">
        <v>61</v>
      </c>
      <c r="E132" s="280" t="s">
        <v>61</v>
      </c>
      <c r="F132" s="280" t="s">
        <v>61</v>
      </c>
      <c r="G132" s="280" t="s">
        <v>61</v>
      </c>
      <c r="H132" s="275" t="s">
        <v>61</v>
      </c>
      <c r="I132" s="275" t="s">
        <v>61</v>
      </c>
      <c r="J132" s="19" t="s">
        <v>618</v>
      </c>
      <c r="K132" s="34" t="s">
        <v>619</v>
      </c>
      <c r="L132" s="4" t="s">
        <v>621</v>
      </c>
      <c r="M132" s="4" t="s">
        <v>622</v>
      </c>
      <c r="O132" s="35" t="s">
        <v>620</v>
      </c>
      <c r="P132" s="266"/>
      <c r="R132" s="3" t="s">
        <v>623</v>
      </c>
      <c r="S132" s="40" t="s">
        <v>624</v>
      </c>
      <c r="T132" s="119" t="s">
        <v>61</v>
      </c>
      <c r="U132" s="83" t="s">
        <v>61</v>
      </c>
      <c r="V132" s="127" t="s">
        <v>61</v>
      </c>
      <c r="W132" s="26" t="s">
        <v>61</v>
      </c>
      <c r="Y132" s="40" t="s">
        <v>183</v>
      </c>
      <c r="Z132" s="34" t="s">
        <v>617</v>
      </c>
      <c r="AD132" s="46" t="s">
        <v>61</v>
      </c>
      <c r="AE132" s="72" t="s">
        <v>1236</v>
      </c>
      <c r="AG132" s="83" t="s">
        <v>183</v>
      </c>
    </row>
    <row r="133" spans="1:33" ht="17" x14ac:dyDescent="0.2">
      <c r="A133" s="1" t="s">
        <v>625</v>
      </c>
      <c r="B133" s="275" t="s">
        <v>237</v>
      </c>
      <c r="C133" s="275" t="s">
        <v>236</v>
      </c>
      <c r="D133" s="275" t="s">
        <v>236</v>
      </c>
      <c r="E133" s="280" t="s">
        <v>61</v>
      </c>
      <c r="F133" s="280" t="s">
        <v>61</v>
      </c>
      <c r="G133" s="280" t="s">
        <v>61</v>
      </c>
      <c r="H133" s="275" t="s">
        <v>236</v>
      </c>
      <c r="I133" s="275" t="s">
        <v>61</v>
      </c>
      <c r="J133" s="19" t="s">
        <v>237</v>
      </c>
      <c r="K133" s="34" t="s">
        <v>237</v>
      </c>
      <c r="L133" s="4" t="s">
        <v>236</v>
      </c>
      <c r="M133" s="4" t="s">
        <v>236</v>
      </c>
      <c r="O133" s="35" t="s">
        <v>236</v>
      </c>
      <c r="P133" s="266"/>
      <c r="R133" s="3" t="s">
        <v>237</v>
      </c>
      <c r="S133" s="40" t="s">
        <v>236</v>
      </c>
      <c r="T133" s="119" t="s">
        <v>61</v>
      </c>
      <c r="U133" s="83" t="s">
        <v>61</v>
      </c>
      <c r="V133" s="127" t="s">
        <v>237</v>
      </c>
      <c r="W133" s="26" t="s">
        <v>237</v>
      </c>
      <c r="Y133" s="40" t="s">
        <v>237</v>
      </c>
      <c r="Z133" s="34" t="s">
        <v>236</v>
      </c>
      <c r="AD133" s="46" t="s">
        <v>237</v>
      </c>
      <c r="AE133" s="58" t="s">
        <v>236</v>
      </c>
      <c r="AF133" s="21" t="s">
        <v>236</v>
      </c>
      <c r="AG133" s="83" t="s">
        <v>236</v>
      </c>
    </row>
    <row r="134" spans="1:33" ht="18" thickBot="1" x14ac:dyDescent="0.25">
      <c r="A134" s="1" t="s">
        <v>120</v>
      </c>
      <c r="B134" s="275" t="s">
        <v>61</v>
      </c>
      <c r="C134" s="275" t="s">
        <v>61</v>
      </c>
      <c r="D134" s="275" t="s">
        <v>61</v>
      </c>
      <c r="E134" s="280" t="s">
        <v>61</v>
      </c>
      <c r="F134" s="280" t="s">
        <v>61</v>
      </c>
      <c r="G134" s="280" t="s">
        <v>61</v>
      </c>
      <c r="H134" s="275" t="s">
        <v>61</v>
      </c>
      <c r="I134" s="275" t="s">
        <v>61</v>
      </c>
      <c r="J134" s="19" t="s">
        <v>61</v>
      </c>
      <c r="K134" s="34" t="s">
        <v>61</v>
      </c>
      <c r="L134" s="4" t="s">
        <v>61</v>
      </c>
      <c r="M134" s="4" t="s">
        <v>61</v>
      </c>
      <c r="O134" s="35" t="s">
        <v>61</v>
      </c>
      <c r="P134" s="266"/>
      <c r="R134" s="3" t="s">
        <v>61</v>
      </c>
      <c r="S134" s="163" t="s">
        <v>61</v>
      </c>
      <c r="T134" s="119" t="s">
        <v>61</v>
      </c>
      <c r="U134" s="83" t="s">
        <v>61</v>
      </c>
      <c r="V134" s="127" t="s">
        <v>61</v>
      </c>
      <c r="W134" s="26" t="s">
        <v>61</v>
      </c>
      <c r="Y134" s="40" t="s">
        <v>61</v>
      </c>
      <c r="Z134" s="34" t="s">
        <v>61</v>
      </c>
      <c r="AD134" s="46" t="s">
        <v>61</v>
      </c>
      <c r="AG134" s="83" t="s">
        <v>61</v>
      </c>
    </row>
    <row r="135" spans="1:33" ht="110" customHeight="1" thickBot="1" x14ac:dyDescent="0.25">
      <c r="A135" s="1" t="s">
        <v>626</v>
      </c>
      <c r="B135" s="275" t="s">
        <v>61</v>
      </c>
      <c r="C135" s="277" t="s">
        <v>1411</v>
      </c>
      <c r="D135" s="277" t="s">
        <v>1412</v>
      </c>
      <c r="E135" s="283" t="s">
        <v>61</v>
      </c>
      <c r="F135" s="283" t="s">
        <v>61</v>
      </c>
      <c r="G135" s="283" t="s">
        <v>61</v>
      </c>
      <c r="H135" s="277" t="s">
        <v>1413</v>
      </c>
      <c r="I135" s="275" t="s">
        <v>61</v>
      </c>
      <c r="J135" s="19" t="s">
        <v>61</v>
      </c>
      <c r="K135" s="34" t="s">
        <v>61</v>
      </c>
      <c r="L135" s="4" t="s">
        <v>630</v>
      </c>
      <c r="M135" s="4" t="s">
        <v>631</v>
      </c>
      <c r="O135" s="35" t="s">
        <v>629</v>
      </c>
      <c r="P135" s="266"/>
      <c r="R135" s="40" t="s">
        <v>61</v>
      </c>
      <c r="S135" s="245" t="s">
        <v>632</v>
      </c>
      <c r="T135" s="256" t="s">
        <v>61</v>
      </c>
      <c r="U135" s="83" t="s">
        <v>61</v>
      </c>
      <c r="V135" s="127" t="s">
        <v>61</v>
      </c>
      <c r="W135" s="26" t="s">
        <v>61</v>
      </c>
      <c r="Y135" s="40" t="s">
        <v>61</v>
      </c>
      <c r="Z135" s="34" t="s">
        <v>627</v>
      </c>
      <c r="AD135" s="46" t="s">
        <v>61</v>
      </c>
      <c r="AE135" s="69" t="s">
        <v>1237</v>
      </c>
      <c r="AF135" s="76" t="s">
        <v>1238</v>
      </c>
      <c r="AG135" s="83" t="s">
        <v>628</v>
      </c>
    </row>
    <row r="136" spans="1:33" ht="18" thickBot="1" x14ac:dyDescent="0.25">
      <c r="A136" s="1" t="s">
        <v>633</v>
      </c>
      <c r="C136" t="str">
        <f>HYPERLINK("https://api.typeform.com/responses/files/72da53cab50ac03e7844a7f95a30a9650dacd1c7388a7f7f962d10dd59a023bb/18.1.2_editing_energy_related_attributes.PNG","https://api.typeform.com/responses/files/72da53cab50ac03e7844a7f95a30a9650dacd1c7388a7f7f962d10dd59a023bb/18.1.2_editing_energy_related_attributes.PNG")</f>
        <v>https://api.typeform.com/responses/files/72da53cab50ac03e7844a7f95a30a9650dacd1c7388a7f7f962d10dd59a023bb/18.1.2_editing_energy_related_attributes.PNG</v>
      </c>
      <c r="D136" t="str">
        <f>HYPERLINK("https://api.typeform.com/responses/files/e7a0cd19513555d8bf573687bbc5e779143ecd792ad44d0dd448f09a0cbd9b51/18.1.2_editing_functionalities.docx","https://api.typeform.com/responses/files/e7a0cd19513555d8bf573687bbc5e779143ecd792ad44d0dd448f09a0cbd9b51/18.1.2_editing_functionalities.docx")</f>
        <v>https://api.typeform.com/responses/files/e7a0cd19513555d8bf573687bbc5e779143ecd792ad44d0dd448f09a0cbd9b51/18.1.2_editing_functionalities.docx</v>
      </c>
      <c r="H136" t="str">
        <f>HYPERLINK("https://api.typeform.com/responses/files/679411f478fba5f6ac94ac6cd7a33d189cb029bfc30be44783ae26515844d6f4/18.1.2_editing_capabilities.docx","https://api.typeform.com/responses/files/679411f478fba5f6ac94ac6cd7a33d189cb029bfc30be44783ae26515844d6f4/18.1.2_editing_capabilities.docx")</f>
        <v>https://api.typeform.com/responses/files/679411f478fba5f6ac94ac6cd7a33d189cb029bfc30be44783ae26515844d6f4/18.1.2_editing_capabilities.docx</v>
      </c>
      <c r="L136" s="9"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M136" s="9"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O136" s="39"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R136" s="259"/>
      <c r="S136" s="243"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Z136" s="38"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AG136" s="85"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row>
    <row r="137" spans="1:33" ht="35" thickBot="1" x14ac:dyDescent="0.25">
      <c r="A137" s="1" t="s">
        <v>634</v>
      </c>
      <c r="B137" s="275" t="s">
        <v>61</v>
      </c>
      <c r="C137" s="275" t="s">
        <v>61</v>
      </c>
      <c r="D137" s="275" t="s">
        <v>61</v>
      </c>
      <c r="E137" s="280" t="s">
        <v>61</v>
      </c>
      <c r="F137" s="280" t="s">
        <v>61</v>
      </c>
      <c r="G137" s="280" t="s">
        <v>61</v>
      </c>
      <c r="H137" s="275" t="s">
        <v>61</v>
      </c>
      <c r="I137" s="275" t="s">
        <v>61</v>
      </c>
      <c r="J137" s="19" t="s">
        <v>636</v>
      </c>
      <c r="K137" s="34" t="s">
        <v>61</v>
      </c>
      <c r="L137" s="4" t="s">
        <v>61</v>
      </c>
      <c r="M137" s="4" t="s">
        <v>639</v>
      </c>
      <c r="O137" s="35" t="s">
        <v>638</v>
      </c>
      <c r="P137" s="266"/>
      <c r="Q137" s="257"/>
      <c r="R137" s="248" t="s">
        <v>640</v>
      </c>
      <c r="S137" s="258" t="s">
        <v>61</v>
      </c>
      <c r="T137" s="119" t="s">
        <v>61</v>
      </c>
      <c r="U137" s="83" t="s">
        <v>61</v>
      </c>
      <c r="V137" s="127" t="s">
        <v>61</v>
      </c>
      <c r="W137" s="26" t="s">
        <v>61</v>
      </c>
      <c r="Y137" s="40" t="s">
        <v>183</v>
      </c>
      <c r="Z137" s="34" t="s">
        <v>635</v>
      </c>
      <c r="AD137" s="46" t="s">
        <v>61</v>
      </c>
      <c r="AG137" s="83" t="s">
        <v>637</v>
      </c>
    </row>
    <row r="138" spans="1:33" ht="34" x14ac:dyDescent="0.2">
      <c r="A138" s="1" t="s">
        <v>641</v>
      </c>
      <c r="B138" s="275" t="s">
        <v>237</v>
      </c>
      <c r="C138" s="275" t="s">
        <v>237</v>
      </c>
      <c r="D138" s="275" t="s">
        <v>236</v>
      </c>
      <c r="E138" s="280" t="s">
        <v>61</v>
      </c>
      <c r="F138" s="280" t="s">
        <v>61</v>
      </c>
      <c r="G138" s="280" t="s">
        <v>61</v>
      </c>
      <c r="H138" s="275" t="s">
        <v>237</v>
      </c>
      <c r="I138" s="275" t="s">
        <v>61</v>
      </c>
      <c r="J138" s="19" t="s">
        <v>236</v>
      </c>
      <c r="K138" s="34" t="s">
        <v>236</v>
      </c>
      <c r="L138" s="4" t="s">
        <v>236</v>
      </c>
      <c r="M138" s="4" t="s">
        <v>236</v>
      </c>
      <c r="O138" s="35" t="s">
        <v>236</v>
      </c>
      <c r="P138" s="266"/>
      <c r="R138" s="180" t="s">
        <v>61</v>
      </c>
      <c r="S138" s="40" t="s">
        <v>236</v>
      </c>
      <c r="T138" s="119" t="s">
        <v>61</v>
      </c>
      <c r="U138" s="83" t="s">
        <v>61</v>
      </c>
      <c r="V138" s="127" t="s">
        <v>236</v>
      </c>
      <c r="W138" s="26" t="s">
        <v>236</v>
      </c>
      <c r="Y138" s="40" t="s">
        <v>236</v>
      </c>
      <c r="Z138" s="34" t="s">
        <v>236</v>
      </c>
      <c r="AD138" s="46" t="s">
        <v>237</v>
      </c>
      <c r="AE138" s="58" t="s">
        <v>236</v>
      </c>
      <c r="AF138" s="21" t="s">
        <v>236</v>
      </c>
      <c r="AG138" s="83" t="s">
        <v>236</v>
      </c>
    </row>
    <row r="139" spans="1:33" ht="17" x14ac:dyDescent="0.2">
      <c r="A139" s="1" t="s">
        <v>120</v>
      </c>
      <c r="B139" s="275" t="s">
        <v>61</v>
      </c>
      <c r="C139" s="275" t="s">
        <v>61</v>
      </c>
      <c r="D139" s="275" t="s">
        <v>61</v>
      </c>
      <c r="E139" s="280" t="s">
        <v>61</v>
      </c>
      <c r="F139" s="280" t="s">
        <v>61</v>
      </c>
      <c r="G139" s="280" t="s">
        <v>61</v>
      </c>
      <c r="H139" s="275" t="s">
        <v>61</v>
      </c>
      <c r="I139" s="275" t="s">
        <v>61</v>
      </c>
      <c r="J139" s="19" t="s">
        <v>61</v>
      </c>
      <c r="K139" s="34" t="s">
        <v>61</v>
      </c>
      <c r="L139" s="4" t="s">
        <v>61</v>
      </c>
      <c r="M139" s="4" t="s">
        <v>61</v>
      </c>
      <c r="O139" s="35" t="s">
        <v>61</v>
      </c>
      <c r="P139" s="266"/>
      <c r="R139" s="3" t="s">
        <v>642</v>
      </c>
      <c r="S139" s="40" t="s">
        <v>61</v>
      </c>
      <c r="T139" s="119" t="s">
        <v>61</v>
      </c>
      <c r="U139" s="83" t="s">
        <v>61</v>
      </c>
      <c r="V139" s="127" t="s">
        <v>61</v>
      </c>
      <c r="W139" s="26" t="s">
        <v>61</v>
      </c>
      <c r="Y139" s="40" t="s">
        <v>61</v>
      </c>
      <c r="Z139" s="34" t="s">
        <v>61</v>
      </c>
      <c r="AD139" s="46" t="s">
        <v>61</v>
      </c>
      <c r="AG139" s="83" t="s">
        <v>61</v>
      </c>
    </row>
    <row r="140" spans="1:33" ht="136" x14ac:dyDescent="0.2">
      <c r="A140" s="1" t="s">
        <v>643</v>
      </c>
      <c r="B140" s="275" t="s">
        <v>61</v>
      </c>
      <c r="C140" s="275" t="s">
        <v>61</v>
      </c>
      <c r="D140" s="277" t="s">
        <v>1414</v>
      </c>
      <c r="E140" s="280" t="s">
        <v>61</v>
      </c>
      <c r="F140" s="280" t="s">
        <v>61</v>
      </c>
      <c r="G140" s="280" t="s">
        <v>61</v>
      </c>
      <c r="H140" s="277" t="s">
        <v>1415</v>
      </c>
      <c r="I140" s="275" t="s">
        <v>61</v>
      </c>
      <c r="J140" s="19" t="s">
        <v>645</v>
      </c>
      <c r="K140" s="34" t="s">
        <v>647</v>
      </c>
      <c r="L140" s="4" t="s">
        <v>652</v>
      </c>
      <c r="M140" s="4" t="s">
        <v>653</v>
      </c>
      <c r="O140" s="35" t="s">
        <v>648</v>
      </c>
      <c r="P140" s="266"/>
      <c r="R140" s="3" t="s">
        <v>654</v>
      </c>
      <c r="S140" s="40" t="s">
        <v>655</v>
      </c>
      <c r="T140" s="119" t="s">
        <v>61</v>
      </c>
      <c r="U140" s="83" t="s">
        <v>61</v>
      </c>
      <c r="V140" s="127" t="s">
        <v>649</v>
      </c>
      <c r="W140" s="26" t="s">
        <v>650</v>
      </c>
      <c r="Y140" s="40" t="s">
        <v>651</v>
      </c>
      <c r="Z140" s="34" t="s">
        <v>644</v>
      </c>
      <c r="AD140" s="46" t="s">
        <v>61</v>
      </c>
      <c r="AE140" s="69" t="s">
        <v>1239</v>
      </c>
      <c r="AF140" s="76" t="s">
        <v>1239</v>
      </c>
      <c r="AG140" s="83" t="s">
        <v>646</v>
      </c>
    </row>
    <row r="141" spans="1:33" ht="17" x14ac:dyDescent="0.2">
      <c r="A141" s="1" t="s">
        <v>656</v>
      </c>
      <c r="H141" t="str">
        <f>HYPERLINK("https://api.typeform.com/responses/files/83c6bcef2831cbc3042a5b519f37dacf85ee14f4ffaa31999ba170059f0fa54c/19.1.2_querying.png","https://api.typeform.com/responses/files/83c6bcef2831cbc3042a5b519f37dacf85ee14f4ffaa31999ba170059f0fa54c/19.1.2_querying.png")</f>
        <v>https://api.typeform.com/responses/files/83c6bcef2831cbc3042a5b519f37dacf85ee14f4ffaa31999ba170059f0fa54c/19.1.2_querying.png</v>
      </c>
      <c r="J141" s="2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K141" s="38"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L141" s="9"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M141" s="9"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O141" s="39"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R141" s="8"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S141" s="42"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V141" s="130"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W141" s="28"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Z141" s="38"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AE141" s="72" t="s">
        <v>1240</v>
      </c>
      <c r="AG141" s="85"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row>
    <row r="142" spans="1:33" ht="34" x14ac:dyDescent="0.2">
      <c r="A142" s="1" t="s">
        <v>657</v>
      </c>
      <c r="B142" s="275" t="s">
        <v>61</v>
      </c>
      <c r="C142" s="275" t="s">
        <v>61</v>
      </c>
      <c r="D142" s="275" t="s">
        <v>61</v>
      </c>
      <c r="E142" s="280" t="s">
        <v>61</v>
      </c>
      <c r="F142" s="280" t="s">
        <v>61</v>
      </c>
      <c r="G142" s="280" t="s">
        <v>61</v>
      </c>
      <c r="H142" s="275" t="s">
        <v>61</v>
      </c>
      <c r="I142" s="275" t="s">
        <v>61</v>
      </c>
      <c r="J142" s="19" t="s">
        <v>61</v>
      </c>
      <c r="K142" s="34" t="s">
        <v>61</v>
      </c>
      <c r="L142" s="4" t="s">
        <v>659</v>
      </c>
      <c r="M142" s="4" t="s">
        <v>61</v>
      </c>
      <c r="O142" s="35" t="s">
        <v>588</v>
      </c>
      <c r="P142" s="266"/>
      <c r="R142" s="3" t="s">
        <v>61</v>
      </c>
      <c r="S142" s="40" t="s">
        <v>61</v>
      </c>
      <c r="T142" s="119" t="s">
        <v>61</v>
      </c>
      <c r="U142" s="83" t="s">
        <v>61</v>
      </c>
      <c r="V142" s="127" t="s">
        <v>658</v>
      </c>
      <c r="W142" s="26" t="s">
        <v>61</v>
      </c>
      <c r="Y142" s="40" t="s">
        <v>183</v>
      </c>
      <c r="Z142" s="34" t="s">
        <v>61</v>
      </c>
      <c r="AD142" s="46" t="s">
        <v>61</v>
      </c>
      <c r="AG142" s="83" t="s">
        <v>183</v>
      </c>
    </row>
    <row r="143" spans="1:33" ht="85" x14ac:dyDescent="0.2">
      <c r="A143" s="1" t="s">
        <v>660</v>
      </c>
      <c r="B143" s="275" t="s">
        <v>237</v>
      </c>
      <c r="C143" s="275" t="s">
        <v>237</v>
      </c>
      <c r="D143" s="277" t="s">
        <v>1416</v>
      </c>
      <c r="E143" s="280" t="s">
        <v>61</v>
      </c>
      <c r="F143" s="280" t="s">
        <v>61</v>
      </c>
      <c r="G143" s="280" t="s">
        <v>61</v>
      </c>
      <c r="H143" s="277" t="s">
        <v>661</v>
      </c>
      <c r="I143" s="275" t="s">
        <v>61</v>
      </c>
      <c r="J143" s="19" t="s">
        <v>662</v>
      </c>
      <c r="K143" s="34" t="s">
        <v>61</v>
      </c>
      <c r="L143" s="4" t="s">
        <v>237</v>
      </c>
      <c r="M143" s="4" t="s">
        <v>236</v>
      </c>
      <c r="O143" s="35" t="s">
        <v>661</v>
      </c>
      <c r="P143" s="266"/>
      <c r="R143" s="3" t="s">
        <v>61</v>
      </c>
      <c r="S143" s="40" t="s">
        <v>236</v>
      </c>
      <c r="T143" s="119" t="s">
        <v>61</v>
      </c>
      <c r="U143" s="83" t="s">
        <v>61</v>
      </c>
      <c r="V143" s="127" t="s">
        <v>237</v>
      </c>
      <c r="W143" s="26" t="s">
        <v>661</v>
      </c>
      <c r="Y143" s="40" t="s">
        <v>661</v>
      </c>
      <c r="Z143" s="34" t="s">
        <v>661</v>
      </c>
      <c r="AD143" s="46" t="s">
        <v>237</v>
      </c>
      <c r="AE143" s="58" t="s">
        <v>236</v>
      </c>
      <c r="AF143" s="21" t="s">
        <v>236</v>
      </c>
      <c r="AG143" s="83" t="s">
        <v>237</v>
      </c>
    </row>
    <row r="144" spans="1:33" ht="17" x14ac:dyDescent="0.2">
      <c r="A144" s="1" t="s">
        <v>120</v>
      </c>
      <c r="B144" s="275" t="s">
        <v>61</v>
      </c>
      <c r="C144" s="275" t="s">
        <v>61</v>
      </c>
      <c r="D144" s="275" t="s">
        <v>61</v>
      </c>
      <c r="E144" s="280" t="s">
        <v>61</v>
      </c>
      <c r="F144" s="280" t="s">
        <v>61</v>
      </c>
      <c r="G144" s="280" t="s">
        <v>61</v>
      </c>
      <c r="H144" s="275" t="s">
        <v>61</v>
      </c>
      <c r="I144" s="275" t="s">
        <v>61</v>
      </c>
      <c r="J144" s="19" t="s">
        <v>61</v>
      </c>
      <c r="K144" s="34" t="s">
        <v>663</v>
      </c>
      <c r="L144" s="4" t="s">
        <v>61</v>
      </c>
      <c r="M144" s="4" t="s">
        <v>61</v>
      </c>
      <c r="O144" s="35" t="s">
        <v>61</v>
      </c>
      <c r="P144" s="266"/>
      <c r="R144" s="3" t="s">
        <v>664</v>
      </c>
      <c r="S144" s="40" t="s">
        <v>61</v>
      </c>
      <c r="T144" s="119" t="s">
        <v>61</v>
      </c>
      <c r="U144" s="83" t="s">
        <v>61</v>
      </c>
      <c r="V144" s="127" t="s">
        <v>61</v>
      </c>
      <c r="W144" s="26" t="s">
        <v>61</v>
      </c>
      <c r="Y144" s="40" t="s">
        <v>61</v>
      </c>
      <c r="Z144" s="34" t="s">
        <v>61</v>
      </c>
      <c r="AD144" s="46" t="s">
        <v>61</v>
      </c>
      <c r="AG144" s="83" t="s">
        <v>61</v>
      </c>
    </row>
    <row r="145" spans="1:34" s="10" customFormat="1" ht="372" x14ac:dyDescent="0.2">
      <c r="A145" s="1" t="s">
        <v>665</v>
      </c>
      <c r="B145" s="275" t="s">
        <v>61</v>
      </c>
      <c r="C145" s="275" t="s">
        <v>61</v>
      </c>
      <c r="D145" s="275" t="s">
        <v>1417</v>
      </c>
      <c r="E145" s="280" t="s">
        <v>61</v>
      </c>
      <c r="F145" s="280" t="s">
        <v>61</v>
      </c>
      <c r="G145" s="280" t="s">
        <v>61</v>
      </c>
      <c r="H145" s="275" t="s">
        <v>1418</v>
      </c>
      <c r="I145" s="275" t="s">
        <v>61</v>
      </c>
      <c r="J145" s="137" t="s">
        <v>667</v>
      </c>
      <c r="K145" s="138" t="s">
        <v>668</v>
      </c>
      <c r="L145" s="139" t="s">
        <v>61</v>
      </c>
      <c r="M145" s="139" t="s">
        <v>672</v>
      </c>
      <c r="N145" s="140"/>
      <c r="O145" s="141" t="s">
        <v>669</v>
      </c>
      <c r="P145" s="271"/>
      <c r="Q145" s="142"/>
      <c r="R145" s="143" t="s">
        <v>673</v>
      </c>
      <c r="S145" s="144" t="s">
        <v>674</v>
      </c>
      <c r="T145" s="145" t="s">
        <v>61</v>
      </c>
      <c r="U145" s="146" t="s">
        <v>61</v>
      </c>
      <c r="V145" s="147" t="s">
        <v>61</v>
      </c>
      <c r="W145" s="148" t="s">
        <v>670</v>
      </c>
      <c r="X145" s="149"/>
      <c r="Y145" s="144" t="s">
        <v>671</v>
      </c>
      <c r="Z145" s="138" t="s">
        <v>666</v>
      </c>
      <c r="AA145" s="140"/>
      <c r="AB145" s="150"/>
      <c r="AC145" s="151"/>
      <c r="AD145" s="152" t="s">
        <v>61</v>
      </c>
      <c r="AE145" s="153" t="s">
        <v>1241</v>
      </c>
      <c r="AF145" s="154"/>
      <c r="AG145" s="146" t="s">
        <v>61</v>
      </c>
      <c r="AH145" s="71"/>
    </row>
    <row r="146" spans="1:34" ht="17" x14ac:dyDescent="0.2">
      <c r="A146" s="1" t="s">
        <v>675</v>
      </c>
      <c r="D146" t="str">
        <f>HYPERLINK("https://api.typeform.com/responses/files/b1c6b89a70ad19055f55e48cfe5f4ce39087bf62512c319f5386e606c19264cc/20.1.2_analysis_functionalities.docx","https://api.typeform.com/responses/files/b1c6b89a70ad19055f55e48cfe5f4ce39087bf62512c319f5386e606c19264cc/20.1.2_analysis_functionalities.docx")</f>
        <v>https://api.typeform.com/responses/files/b1c6b89a70ad19055f55e48cfe5f4ce39087bf62512c319f5386e606c19264cc/20.1.2_analysis_functionalities.docx</v>
      </c>
      <c r="H146" t="str">
        <f>HYPERLINK("https://api.typeform.com/responses/files/9942b7b7c76ed83f8df9c55c7ce31e0ad6898e2d17895e335d575f831d23a98a/20.1.2_analysis_capabilities.docx","https://api.typeform.com/responses/files/9942b7b7c76ed83f8df9c55c7ce31e0ad6898e2d17895e335d575f831d23a98a/20.1.2_analysis_capabilities.docx")</f>
        <v>https://api.typeform.com/responses/files/9942b7b7c76ed83f8df9c55c7ce31e0ad6898e2d17895e335d575f831d23a98a/20.1.2_analysis_capabilities.docx</v>
      </c>
      <c r="J146" s="21"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M146" s="9"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O146" s="39"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R146" s="8"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W146" s="28"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Y146" s="4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AE146" s="72" t="s">
        <v>1242</v>
      </c>
    </row>
    <row r="147" spans="1:34" ht="34" x14ac:dyDescent="0.2">
      <c r="A147" s="1" t="s">
        <v>676</v>
      </c>
      <c r="B147" s="275" t="s">
        <v>61</v>
      </c>
      <c r="C147" s="275" t="s">
        <v>61</v>
      </c>
      <c r="D147" s="275" t="s">
        <v>288</v>
      </c>
      <c r="E147" s="280" t="s">
        <v>61</v>
      </c>
      <c r="F147" s="280" t="s">
        <v>61</v>
      </c>
      <c r="G147" s="280" t="s">
        <v>61</v>
      </c>
      <c r="H147" s="275" t="s">
        <v>288</v>
      </c>
      <c r="I147" s="275" t="s">
        <v>61</v>
      </c>
      <c r="J147" s="19" t="s">
        <v>288</v>
      </c>
      <c r="K147" s="34" t="s">
        <v>677</v>
      </c>
      <c r="L147" s="4" t="s">
        <v>61</v>
      </c>
      <c r="M147" s="4" t="s">
        <v>61</v>
      </c>
      <c r="O147" s="35" t="s">
        <v>288</v>
      </c>
      <c r="P147" s="266"/>
      <c r="R147" s="3" t="s">
        <v>61</v>
      </c>
      <c r="S147" s="40" t="s">
        <v>61</v>
      </c>
      <c r="T147" s="119" t="s">
        <v>61</v>
      </c>
      <c r="U147" s="83" t="s">
        <v>61</v>
      </c>
      <c r="V147" s="127" t="s">
        <v>61</v>
      </c>
      <c r="W147" s="26" t="s">
        <v>289</v>
      </c>
      <c r="Y147" s="40" t="s">
        <v>61</v>
      </c>
      <c r="Z147" s="34" t="s">
        <v>61</v>
      </c>
      <c r="AD147" s="46" t="s">
        <v>61</v>
      </c>
      <c r="AE147" s="58" t="s">
        <v>1243</v>
      </c>
      <c r="AG147" s="83" t="s">
        <v>61</v>
      </c>
    </row>
    <row r="148" spans="1:34" ht="17" x14ac:dyDescent="0.2">
      <c r="A148" s="1" t="s">
        <v>120</v>
      </c>
      <c r="B148" s="275" t="s">
        <v>61</v>
      </c>
      <c r="C148" s="275" t="s">
        <v>61</v>
      </c>
      <c r="D148" s="275" t="s">
        <v>61</v>
      </c>
      <c r="E148" s="280" t="s">
        <v>61</v>
      </c>
      <c r="F148" s="280" t="s">
        <v>61</v>
      </c>
      <c r="G148" s="280" t="s">
        <v>61</v>
      </c>
      <c r="H148" s="275" t="s">
        <v>61</v>
      </c>
      <c r="I148" s="275" t="s">
        <v>61</v>
      </c>
      <c r="J148" s="19" t="s">
        <v>61</v>
      </c>
      <c r="K148" s="34" t="s">
        <v>61</v>
      </c>
      <c r="L148" s="4" t="s">
        <v>61</v>
      </c>
      <c r="M148" s="4" t="s">
        <v>61</v>
      </c>
      <c r="O148" s="35" t="s">
        <v>61</v>
      </c>
      <c r="P148" s="266"/>
      <c r="R148" s="3" t="s">
        <v>61</v>
      </c>
      <c r="S148" s="40" t="s">
        <v>61</v>
      </c>
      <c r="T148" s="119" t="s">
        <v>61</v>
      </c>
      <c r="U148" s="83" t="s">
        <v>61</v>
      </c>
      <c r="V148" s="127" t="s">
        <v>61</v>
      </c>
      <c r="W148" s="26" t="s">
        <v>61</v>
      </c>
      <c r="Y148" s="40" t="s">
        <v>61</v>
      </c>
      <c r="Z148" s="34" t="s">
        <v>61</v>
      </c>
      <c r="AD148" s="46" t="s">
        <v>61</v>
      </c>
      <c r="AG148" s="83" t="s">
        <v>61</v>
      </c>
    </row>
    <row r="149" spans="1:34" ht="34" x14ac:dyDescent="0.2">
      <c r="A149" s="1" t="s">
        <v>678</v>
      </c>
      <c r="B149" s="275" t="s">
        <v>61</v>
      </c>
      <c r="C149" s="275" t="s">
        <v>61</v>
      </c>
      <c r="D149" s="275" t="s">
        <v>679</v>
      </c>
      <c r="E149" s="280" t="s">
        <v>61</v>
      </c>
      <c r="F149" s="280" t="s">
        <v>61</v>
      </c>
      <c r="G149" s="280" t="s">
        <v>61</v>
      </c>
      <c r="H149" s="275" t="s">
        <v>1243</v>
      </c>
      <c r="I149" s="275" t="s">
        <v>61</v>
      </c>
      <c r="J149" s="19" t="s">
        <v>679</v>
      </c>
      <c r="K149" s="34" t="s">
        <v>679</v>
      </c>
      <c r="L149" s="4" t="s">
        <v>61</v>
      </c>
      <c r="M149" s="4" t="s">
        <v>61</v>
      </c>
      <c r="O149" s="35" t="s">
        <v>288</v>
      </c>
      <c r="P149" s="266"/>
      <c r="R149" s="3" t="s">
        <v>61</v>
      </c>
      <c r="S149" s="40" t="s">
        <v>61</v>
      </c>
      <c r="T149" s="119" t="s">
        <v>61</v>
      </c>
      <c r="U149" s="83" t="s">
        <v>61</v>
      </c>
      <c r="V149" s="127" t="s">
        <v>61</v>
      </c>
      <c r="W149" s="26" t="s">
        <v>288</v>
      </c>
      <c r="Y149" s="40" t="s">
        <v>61</v>
      </c>
      <c r="Z149" s="34" t="s">
        <v>61</v>
      </c>
      <c r="AD149" s="46" t="s">
        <v>61</v>
      </c>
      <c r="AG149" s="83" t="s">
        <v>61</v>
      </c>
    </row>
    <row r="150" spans="1:34" ht="17" x14ac:dyDescent="0.2">
      <c r="A150" s="1" t="s">
        <v>120</v>
      </c>
      <c r="B150" s="275" t="s">
        <v>61</v>
      </c>
      <c r="C150" s="275" t="s">
        <v>61</v>
      </c>
      <c r="D150" s="275" t="s">
        <v>61</v>
      </c>
      <c r="E150" s="280" t="s">
        <v>61</v>
      </c>
      <c r="F150" s="280" t="s">
        <v>61</v>
      </c>
      <c r="G150" s="280" t="s">
        <v>61</v>
      </c>
      <c r="H150" s="275" t="s">
        <v>61</v>
      </c>
      <c r="I150" s="275" t="s">
        <v>61</v>
      </c>
      <c r="J150" s="19" t="s">
        <v>61</v>
      </c>
      <c r="K150" s="34" t="s">
        <v>61</v>
      </c>
      <c r="L150" s="4" t="s">
        <v>61</v>
      </c>
      <c r="M150" s="4" t="s">
        <v>61</v>
      </c>
      <c r="O150" s="35" t="s">
        <v>61</v>
      </c>
      <c r="P150" s="266"/>
      <c r="R150" s="3" t="s">
        <v>61</v>
      </c>
      <c r="S150" s="40" t="s">
        <v>61</v>
      </c>
      <c r="T150" s="119" t="s">
        <v>61</v>
      </c>
      <c r="U150" s="83" t="s">
        <v>61</v>
      </c>
      <c r="V150" s="127" t="s">
        <v>61</v>
      </c>
      <c r="W150" s="26" t="s">
        <v>61</v>
      </c>
      <c r="Y150" s="40" t="s">
        <v>61</v>
      </c>
      <c r="Z150" s="34" t="s">
        <v>680</v>
      </c>
      <c r="AD150" s="46" t="s">
        <v>61</v>
      </c>
      <c r="AG150" s="83" t="s">
        <v>61</v>
      </c>
    </row>
    <row r="151" spans="1:34" ht="85" x14ac:dyDescent="0.2">
      <c r="A151" s="1" t="s">
        <v>681</v>
      </c>
      <c r="B151" s="275" t="s">
        <v>61</v>
      </c>
      <c r="C151" s="278" t="s">
        <v>1419</v>
      </c>
      <c r="D151" s="275" t="s">
        <v>61</v>
      </c>
      <c r="E151" s="280" t="s">
        <v>61</v>
      </c>
      <c r="F151" s="280" t="s">
        <v>61</v>
      </c>
      <c r="G151" s="280" t="s">
        <v>61</v>
      </c>
      <c r="H151" s="275" t="s">
        <v>61</v>
      </c>
      <c r="I151" s="275" t="s">
        <v>61</v>
      </c>
      <c r="J151" s="19" t="s">
        <v>61</v>
      </c>
      <c r="K151" s="34" t="s">
        <v>61</v>
      </c>
      <c r="L151" s="4" t="s">
        <v>683</v>
      </c>
      <c r="M151" s="4" t="s">
        <v>684</v>
      </c>
      <c r="O151" s="35" t="s">
        <v>588</v>
      </c>
      <c r="P151" s="266"/>
      <c r="R151" s="3" t="s">
        <v>685</v>
      </c>
      <c r="S151" s="40" t="s">
        <v>61</v>
      </c>
      <c r="T151" s="119" t="s">
        <v>61</v>
      </c>
      <c r="U151" s="83" t="s">
        <v>61</v>
      </c>
      <c r="V151" s="127" t="s">
        <v>682</v>
      </c>
      <c r="W151" s="26" t="s">
        <v>61</v>
      </c>
      <c r="Y151" s="40" t="s">
        <v>183</v>
      </c>
      <c r="Z151" s="34" t="s">
        <v>61</v>
      </c>
      <c r="AD151" s="46" t="s">
        <v>61</v>
      </c>
      <c r="AG151" s="83" t="s">
        <v>183</v>
      </c>
    </row>
    <row r="152" spans="1:34" ht="34" x14ac:dyDescent="0.2">
      <c r="A152" s="1" t="s">
        <v>686</v>
      </c>
      <c r="B152" s="275" t="s">
        <v>1420</v>
      </c>
      <c r="C152" s="275" t="s">
        <v>1420</v>
      </c>
      <c r="D152" s="275" t="s">
        <v>687</v>
      </c>
      <c r="E152" s="280" t="s">
        <v>61</v>
      </c>
      <c r="F152" s="280" t="s">
        <v>61</v>
      </c>
      <c r="G152" s="280" t="s">
        <v>61</v>
      </c>
      <c r="H152" s="275" t="s">
        <v>1420</v>
      </c>
      <c r="I152" s="275" t="s">
        <v>61</v>
      </c>
      <c r="J152" s="19" t="s">
        <v>687</v>
      </c>
      <c r="K152" s="34" t="s">
        <v>687</v>
      </c>
      <c r="L152" s="4" t="s">
        <v>688</v>
      </c>
      <c r="M152" s="4" t="s">
        <v>688</v>
      </c>
      <c r="O152" s="35" t="s">
        <v>687</v>
      </c>
      <c r="P152" s="266"/>
      <c r="R152" s="3" t="s">
        <v>688</v>
      </c>
      <c r="S152" s="40" t="s">
        <v>689</v>
      </c>
      <c r="T152" s="119" t="s">
        <v>61</v>
      </c>
      <c r="U152" s="83" t="s">
        <v>61</v>
      </c>
      <c r="V152" s="127" t="s">
        <v>688</v>
      </c>
      <c r="W152" s="26" t="s">
        <v>689</v>
      </c>
      <c r="Y152" s="40" t="s">
        <v>689</v>
      </c>
      <c r="Z152" s="34" t="s">
        <v>687</v>
      </c>
      <c r="AD152" s="46" t="s">
        <v>688</v>
      </c>
      <c r="AE152" s="57" t="s">
        <v>688</v>
      </c>
      <c r="AG152" s="83" t="s">
        <v>687</v>
      </c>
    </row>
    <row r="153" spans="1:34" ht="34" x14ac:dyDescent="0.2">
      <c r="A153" s="1" t="s">
        <v>690</v>
      </c>
      <c r="B153" s="275" t="s">
        <v>61</v>
      </c>
      <c r="C153" s="275" t="s">
        <v>61</v>
      </c>
      <c r="D153" s="275" t="s">
        <v>237</v>
      </c>
      <c r="E153" s="280" t="s">
        <v>61</v>
      </c>
      <c r="F153" s="280" t="s">
        <v>61</v>
      </c>
      <c r="G153" s="280" t="s">
        <v>61</v>
      </c>
      <c r="H153" s="275" t="s">
        <v>61</v>
      </c>
      <c r="I153" s="275" t="s">
        <v>61</v>
      </c>
      <c r="J153" s="19" t="s">
        <v>237</v>
      </c>
      <c r="K153" s="34" t="s">
        <v>236</v>
      </c>
      <c r="L153" s="4" t="s">
        <v>237</v>
      </c>
      <c r="M153" s="4" t="s">
        <v>237</v>
      </c>
      <c r="O153" s="35" t="s">
        <v>237</v>
      </c>
      <c r="P153" s="266"/>
      <c r="R153" s="3" t="s">
        <v>236</v>
      </c>
      <c r="S153" s="40" t="s">
        <v>237</v>
      </c>
      <c r="T153" s="119" t="s">
        <v>61</v>
      </c>
      <c r="U153" s="83" t="s">
        <v>61</v>
      </c>
      <c r="V153" s="127" t="s">
        <v>237</v>
      </c>
      <c r="W153" s="26" t="s">
        <v>61</v>
      </c>
      <c r="Y153" s="40" t="s">
        <v>61</v>
      </c>
      <c r="Z153" s="34" t="s">
        <v>237</v>
      </c>
      <c r="AD153" s="46" t="s">
        <v>237</v>
      </c>
      <c r="AE153" s="58" t="s">
        <v>237</v>
      </c>
      <c r="AG153" s="83" t="s">
        <v>237</v>
      </c>
    </row>
    <row r="154" spans="1:34" ht="34" x14ac:dyDescent="0.2">
      <c r="A154" s="1" t="s">
        <v>691</v>
      </c>
      <c r="B154" s="275" t="s">
        <v>61</v>
      </c>
      <c r="C154" s="275" t="s">
        <v>61</v>
      </c>
      <c r="D154" s="275" t="s">
        <v>61</v>
      </c>
      <c r="E154" s="280" t="s">
        <v>61</v>
      </c>
      <c r="F154" s="280" t="s">
        <v>61</v>
      </c>
      <c r="G154" s="280" t="s">
        <v>61</v>
      </c>
      <c r="H154" s="275" t="s">
        <v>61</v>
      </c>
      <c r="I154" s="275" t="s">
        <v>61</v>
      </c>
      <c r="J154" s="19" t="s">
        <v>61</v>
      </c>
      <c r="K154" s="34" t="s">
        <v>692</v>
      </c>
      <c r="L154" s="4" t="s">
        <v>61</v>
      </c>
      <c r="M154" s="4" t="s">
        <v>61</v>
      </c>
      <c r="O154" s="35" t="s">
        <v>61</v>
      </c>
      <c r="P154" s="266"/>
      <c r="R154" s="3" t="s">
        <v>693</v>
      </c>
      <c r="S154" s="40" t="s">
        <v>61</v>
      </c>
      <c r="T154" s="119" t="s">
        <v>61</v>
      </c>
      <c r="U154" s="83" t="s">
        <v>61</v>
      </c>
      <c r="V154" s="127" t="s">
        <v>61</v>
      </c>
      <c r="W154" s="26" t="s">
        <v>61</v>
      </c>
      <c r="Y154" s="40" t="s">
        <v>61</v>
      </c>
      <c r="Z154" s="34" t="s">
        <v>61</v>
      </c>
      <c r="AD154" s="46" t="s">
        <v>61</v>
      </c>
      <c r="AG154" s="83" t="s">
        <v>61</v>
      </c>
    </row>
    <row r="155" spans="1:34" ht="17" x14ac:dyDescent="0.2">
      <c r="A155" s="1" t="s">
        <v>694</v>
      </c>
      <c r="R155" s="8"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AE155" s="72" t="s">
        <v>1245</v>
      </c>
    </row>
    <row r="156" spans="1:34" ht="34" x14ac:dyDescent="0.2">
      <c r="B156" s="275" t="s">
        <v>61</v>
      </c>
      <c r="C156" s="275" t="s">
        <v>61</v>
      </c>
      <c r="D156" s="278" t="s">
        <v>1421</v>
      </c>
      <c r="E156" s="280" t="s">
        <v>61</v>
      </c>
      <c r="F156" s="280" t="s">
        <v>61</v>
      </c>
      <c r="G156" s="280" t="s">
        <v>61</v>
      </c>
      <c r="H156" s="275" t="s">
        <v>61</v>
      </c>
      <c r="I156" s="275" t="s">
        <v>61</v>
      </c>
      <c r="AE156" s="72" t="s">
        <v>1246</v>
      </c>
    </row>
    <row r="157" spans="1:34" x14ac:dyDescent="0.2">
      <c r="B157" s="275" t="s">
        <v>61</v>
      </c>
      <c r="C157" s="275" t="s">
        <v>61</v>
      </c>
      <c r="D157" s="275" t="s">
        <v>288</v>
      </c>
      <c r="E157" s="280" t="s">
        <v>61</v>
      </c>
      <c r="F157" s="280" t="s">
        <v>61</v>
      </c>
      <c r="G157" s="280" t="s">
        <v>61</v>
      </c>
      <c r="H157" s="275" t="s">
        <v>61</v>
      </c>
      <c r="I157" s="275" t="s">
        <v>61</v>
      </c>
      <c r="AE157" s="72" t="s">
        <v>1247</v>
      </c>
    </row>
    <row r="158" spans="1:34" x14ac:dyDescent="0.2">
      <c r="A158" s="2"/>
      <c r="B158" s="275" t="s">
        <v>61</v>
      </c>
      <c r="C158" s="275" t="s">
        <v>1422</v>
      </c>
      <c r="D158" s="275" t="s">
        <v>61</v>
      </c>
      <c r="E158" s="280" t="s">
        <v>61</v>
      </c>
      <c r="F158" s="280" t="s">
        <v>61</v>
      </c>
      <c r="G158" s="280" t="s">
        <v>61</v>
      </c>
      <c r="H158" s="275" t="s">
        <v>1423</v>
      </c>
      <c r="I158" s="275" t="s">
        <v>61</v>
      </c>
      <c r="AE158" s="72" t="s">
        <v>1248</v>
      </c>
    </row>
    <row r="159" spans="1:34" ht="34" x14ac:dyDescent="0.2">
      <c r="A159" s="1" t="s">
        <v>695</v>
      </c>
      <c r="B159" s="275" t="s">
        <v>1287</v>
      </c>
      <c r="C159" s="275" t="s">
        <v>1287</v>
      </c>
      <c r="D159" s="275" t="s">
        <v>1287</v>
      </c>
      <c r="E159" s="280" t="s">
        <v>61</v>
      </c>
      <c r="F159" s="280" t="s">
        <v>61</v>
      </c>
      <c r="G159" s="280" t="s">
        <v>61</v>
      </c>
      <c r="H159" s="275" t="s">
        <v>1287</v>
      </c>
      <c r="I159" s="275" t="s">
        <v>1287</v>
      </c>
      <c r="J159" s="19" t="s">
        <v>696</v>
      </c>
      <c r="K159" s="34" t="s">
        <v>698</v>
      </c>
      <c r="L159" s="4" t="s">
        <v>61</v>
      </c>
      <c r="M159" s="4" t="s">
        <v>701</v>
      </c>
      <c r="O159" s="35" t="s">
        <v>699</v>
      </c>
      <c r="P159" s="266"/>
      <c r="R159" s="3" t="s">
        <v>702</v>
      </c>
      <c r="S159" s="40" t="s">
        <v>61</v>
      </c>
      <c r="T159" s="119" t="s">
        <v>61</v>
      </c>
      <c r="U159" s="83" t="s">
        <v>61</v>
      </c>
      <c r="V159" s="127" t="s">
        <v>61</v>
      </c>
      <c r="W159" s="26" t="s">
        <v>61</v>
      </c>
      <c r="Y159" s="40" t="s">
        <v>700</v>
      </c>
      <c r="Z159" s="34" t="s">
        <v>61</v>
      </c>
      <c r="AD159" s="46" t="s">
        <v>61</v>
      </c>
      <c r="AE159" s="69" t="s">
        <v>1244</v>
      </c>
      <c r="AG159" s="83" t="s">
        <v>697</v>
      </c>
    </row>
    <row r="160" spans="1:34" ht="34" x14ac:dyDescent="0.2">
      <c r="A160" s="1" t="s">
        <v>703</v>
      </c>
      <c r="B160" s="275" t="s">
        <v>1288</v>
      </c>
      <c r="C160" s="275" t="s">
        <v>1289</v>
      </c>
      <c r="D160" s="275" t="s">
        <v>1290</v>
      </c>
      <c r="E160" s="280" t="s">
        <v>61</v>
      </c>
      <c r="F160" s="280" t="s">
        <v>61</v>
      </c>
      <c r="G160" s="280" t="s">
        <v>61</v>
      </c>
      <c r="H160" s="275" t="s">
        <v>1294</v>
      </c>
      <c r="I160" s="275" t="s">
        <v>1295</v>
      </c>
      <c r="J160" s="19" t="s">
        <v>288</v>
      </c>
      <c r="K160" s="34" t="s">
        <v>289</v>
      </c>
      <c r="L160" s="4" t="s">
        <v>287</v>
      </c>
      <c r="M160" s="4" t="s">
        <v>287</v>
      </c>
      <c r="O160" s="35" t="s">
        <v>287</v>
      </c>
      <c r="P160" s="266"/>
      <c r="R160" s="3" t="s">
        <v>288</v>
      </c>
      <c r="S160" s="40" t="s">
        <v>288</v>
      </c>
      <c r="T160" s="119" t="s">
        <v>61</v>
      </c>
      <c r="U160" s="83" t="s">
        <v>61</v>
      </c>
      <c r="V160" s="127" t="s">
        <v>288</v>
      </c>
      <c r="W160" s="26" t="s">
        <v>61</v>
      </c>
      <c r="Y160" s="40" t="s">
        <v>61</v>
      </c>
      <c r="Z160" s="34" t="s">
        <v>288</v>
      </c>
      <c r="AD160" s="46" t="s">
        <v>288</v>
      </c>
      <c r="AE160" s="58" t="s">
        <v>289</v>
      </c>
      <c r="AG160" s="83" t="s">
        <v>287</v>
      </c>
    </row>
    <row r="161" spans="1:34" ht="34" x14ac:dyDescent="0.2">
      <c r="A161" s="1" t="s">
        <v>704</v>
      </c>
      <c r="B161" s="275" t="s">
        <v>1300</v>
      </c>
      <c r="C161" s="275" t="s">
        <v>183</v>
      </c>
      <c r="D161" s="275" t="s">
        <v>1301</v>
      </c>
      <c r="E161" s="280" t="s">
        <v>61</v>
      </c>
      <c r="F161" s="280" t="s">
        <v>61</v>
      </c>
      <c r="G161" s="280" t="s">
        <v>61</v>
      </c>
      <c r="H161" s="275" t="s">
        <v>1305</v>
      </c>
      <c r="I161" s="275" t="s">
        <v>1306</v>
      </c>
      <c r="J161" s="19" t="s">
        <v>706</v>
      </c>
      <c r="K161" s="34" t="s">
        <v>61</v>
      </c>
      <c r="L161" s="4" t="s">
        <v>61</v>
      </c>
      <c r="M161" s="4" t="s">
        <v>61</v>
      </c>
      <c r="O161" s="35" t="s">
        <v>588</v>
      </c>
      <c r="P161" s="266"/>
      <c r="R161" s="3" t="s">
        <v>61</v>
      </c>
      <c r="S161" s="40" t="s">
        <v>61</v>
      </c>
      <c r="T161" s="119" t="s">
        <v>61</v>
      </c>
      <c r="U161" s="83" t="s">
        <v>61</v>
      </c>
      <c r="V161" s="127" t="s">
        <v>61</v>
      </c>
      <c r="W161" s="26" t="s">
        <v>707</v>
      </c>
      <c r="Y161" s="40" t="s">
        <v>61</v>
      </c>
      <c r="Z161" s="34" t="s">
        <v>705</v>
      </c>
      <c r="AD161" s="46" t="s">
        <v>61</v>
      </c>
      <c r="AG161" s="83" t="s">
        <v>183</v>
      </c>
    </row>
    <row r="162" spans="1:34" ht="17" x14ac:dyDescent="0.2">
      <c r="A162" s="1" t="s">
        <v>528</v>
      </c>
      <c r="B162" s="275" t="s">
        <v>1424</v>
      </c>
      <c r="C162" s="275" t="s">
        <v>1425</v>
      </c>
      <c r="D162" s="275" t="s">
        <v>1426</v>
      </c>
      <c r="E162" s="280" t="s">
        <v>1427</v>
      </c>
      <c r="F162" s="280" t="s">
        <v>1428</v>
      </c>
      <c r="G162" s="280" t="s">
        <v>1429</v>
      </c>
      <c r="H162" s="275" t="s">
        <v>1430</v>
      </c>
      <c r="I162" s="275" t="s">
        <v>1431</v>
      </c>
      <c r="J162" s="19" t="s">
        <v>40</v>
      </c>
      <c r="K162" s="34" t="s">
        <v>42</v>
      </c>
      <c r="L162" s="4" t="s">
        <v>51</v>
      </c>
      <c r="M162" s="4" t="s">
        <v>52</v>
      </c>
      <c r="O162" s="35" t="s">
        <v>43</v>
      </c>
      <c r="P162" s="266"/>
      <c r="R162" s="3" t="s">
        <v>54</v>
      </c>
      <c r="S162" s="40" t="s">
        <v>55</v>
      </c>
      <c r="T162" s="119" t="s">
        <v>49</v>
      </c>
      <c r="U162" s="83" t="s">
        <v>46</v>
      </c>
      <c r="V162" s="127" t="s">
        <v>45</v>
      </c>
      <c r="W162" s="26" t="s">
        <v>47</v>
      </c>
      <c r="Y162" s="40" t="s">
        <v>50</v>
      </c>
      <c r="Z162" s="34" t="s">
        <v>39</v>
      </c>
      <c r="AD162" s="46" t="s">
        <v>45</v>
      </c>
      <c r="AG162" s="83" t="s">
        <v>41</v>
      </c>
    </row>
    <row r="163" spans="1:34" s="5" customFormat="1" ht="17" x14ac:dyDescent="0.2">
      <c r="A163" s="1" t="s">
        <v>530</v>
      </c>
      <c r="B163" s="275" t="s">
        <v>1432</v>
      </c>
      <c r="C163" s="275" t="s">
        <v>1433</v>
      </c>
      <c r="D163" s="275" t="s">
        <v>1434</v>
      </c>
      <c r="E163" s="280" t="s">
        <v>1435</v>
      </c>
      <c r="F163" s="280" t="s">
        <v>1436</v>
      </c>
      <c r="G163" s="280" t="s">
        <v>1437</v>
      </c>
      <c r="H163" s="275" t="s">
        <v>1438</v>
      </c>
      <c r="I163" s="275" t="s">
        <v>1439</v>
      </c>
      <c r="J163" s="20" t="s">
        <v>64</v>
      </c>
      <c r="K163" s="36" t="s">
        <v>78</v>
      </c>
      <c r="L163" s="7" t="s">
        <v>78</v>
      </c>
      <c r="M163" s="7" t="s">
        <v>78</v>
      </c>
      <c r="N163" s="15"/>
      <c r="O163" s="37" t="s">
        <v>67</v>
      </c>
      <c r="P163" s="274"/>
      <c r="Q163" s="30"/>
      <c r="R163" s="6" t="s">
        <v>76</v>
      </c>
      <c r="S163" s="41" t="s">
        <v>76</v>
      </c>
      <c r="T163" s="124" t="s">
        <v>76</v>
      </c>
      <c r="U163" s="84" t="s">
        <v>71</v>
      </c>
      <c r="V163" s="135" t="s">
        <v>532</v>
      </c>
      <c r="W163" s="27" t="s">
        <v>72</v>
      </c>
      <c r="X163" s="14"/>
      <c r="Y163" s="41" t="s">
        <v>77</v>
      </c>
      <c r="Z163" s="36" t="s">
        <v>63</v>
      </c>
      <c r="AA163" s="15"/>
      <c r="AB163" s="68"/>
      <c r="AC163" s="55"/>
      <c r="AD163" s="47" t="s">
        <v>531</v>
      </c>
      <c r="AE163" s="62"/>
      <c r="AF163" s="80"/>
      <c r="AG163" s="84" t="s">
        <v>65</v>
      </c>
      <c r="AH163" s="62"/>
    </row>
    <row r="164" spans="1:34" ht="17" x14ac:dyDescent="0.2">
      <c r="A164" s="1" t="s">
        <v>529</v>
      </c>
      <c r="B164" s="275" t="s">
        <v>1357</v>
      </c>
      <c r="C164" s="275" t="s">
        <v>1357</v>
      </c>
      <c r="D164" s="275" t="s">
        <v>1357</v>
      </c>
      <c r="E164" s="280" t="s">
        <v>1357</v>
      </c>
      <c r="F164" s="280" t="s">
        <v>1357</v>
      </c>
      <c r="G164" s="280" t="s">
        <v>1357</v>
      </c>
      <c r="H164" s="275" t="s">
        <v>1357</v>
      </c>
      <c r="I164" s="275" t="s">
        <v>1357</v>
      </c>
      <c r="J164" s="19" t="s">
        <v>100</v>
      </c>
      <c r="K164" s="34" t="s">
        <v>102</v>
      </c>
      <c r="L164" s="4" t="s">
        <v>113</v>
      </c>
      <c r="M164" s="4" t="s">
        <v>113</v>
      </c>
      <c r="O164" s="35" t="s">
        <v>103</v>
      </c>
      <c r="P164" s="266"/>
      <c r="R164" s="3" t="s">
        <v>114</v>
      </c>
      <c r="S164" s="40" t="s">
        <v>115</v>
      </c>
      <c r="T164" s="119" t="s">
        <v>111</v>
      </c>
      <c r="U164" s="83" t="s">
        <v>107</v>
      </c>
      <c r="V164" s="127" t="s">
        <v>106</v>
      </c>
      <c r="W164" s="26" t="s">
        <v>108</v>
      </c>
      <c r="Y164" s="40" t="s">
        <v>112</v>
      </c>
      <c r="Z164" s="34" t="s">
        <v>99</v>
      </c>
      <c r="AD164" s="46" t="s">
        <v>105</v>
      </c>
      <c r="AG164" s="83" t="s">
        <v>101</v>
      </c>
    </row>
    <row r="165" spans="1:34" ht="17" x14ac:dyDescent="0.2">
      <c r="A165" s="1" t="s">
        <v>347</v>
      </c>
      <c r="J165" s="19" t="s">
        <v>709</v>
      </c>
      <c r="K165" s="34" t="s">
        <v>711</v>
      </c>
      <c r="L165" s="4" t="s">
        <v>719</v>
      </c>
      <c r="M165" s="4" t="s">
        <v>720</v>
      </c>
      <c r="O165" s="35" t="s">
        <v>712</v>
      </c>
      <c r="P165" s="266"/>
      <c r="R165" s="3" t="s">
        <v>721</v>
      </c>
      <c r="S165" s="40" t="s">
        <v>722</v>
      </c>
      <c r="T165" s="119" t="s">
        <v>713</v>
      </c>
      <c r="U165" s="83" t="s">
        <v>716</v>
      </c>
      <c r="V165" s="127" t="s">
        <v>715</v>
      </c>
      <c r="W165" s="26" t="s">
        <v>717</v>
      </c>
      <c r="Y165" s="40" t="s">
        <v>718</v>
      </c>
      <c r="Z165" s="34" t="s">
        <v>708</v>
      </c>
      <c r="AD165" s="46" t="s">
        <v>714</v>
      </c>
      <c r="AG165" s="83" t="s">
        <v>710</v>
      </c>
    </row>
    <row r="166" spans="1:34" ht="17" x14ac:dyDescent="0.2">
      <c r="A166" s="1" t="s">
        <v>368</v>
      </c>
      <c r="J166" s="19" t="s">
        <v>724</v>
      </c>
      <c r="K166" s="34" t="s">
        <v>726</v>
      </c>
      <c r="L166" s="4" t="s">
        <v>734</v>
      </c>
      <c r="M166" s="4" t="s">
        <v>735</v>
      </c>
      <c r="O166" s="35" t="s">
        <v>727</v>
      </c>
      <c r="P166" s="266"/>
      <c r="R166" s="3" t="s">
        <v>736</v>
      </c>
      <c r="S166" s="40" t="s">
        <v>737</v>
      </c>
      <c r="T166" s="119" t="s">
        <v>728</v>
      </c>
      <c r="U166" s="83" t="s">
        <v>731</v>
      </c>
      <c r="V166" s="127" t="s">
        <v>730</v>
      </c>
      <c r="W166" s="26" t="s">
        <v>732</v>
      </c>
      <c r="Y166" s="40" t="s">
        <v>733</v>
      </c>
      <c r="Z166" s="34" t="s">
        <v>723</v>
      </c>
      <c r="AD166" s="46" t="s">
        <v>729</v>
      </c>
      <c r="AG166" s="83" t="s">
        <v>725</v>
      </c>
    </row>
    <row r="167" spans="1:34" ht="17" x14ac:dyDescent="0.2">
      <c r="A167" s="1" t="s">
        <v>389</v>
      </c>
      <c r="J167" s="19" t="s">
        <v>391</v>
      </c>
      <c r="K167" s="34" t="s">
        <v>393</v>
      </c>
      <c r="L167" s="4" t="s">
        <v>400</v>
      </c>
      <c r="M167" s="4" t="s">
        <v>401</v>
      </c>
      <c r="O167" s="35" t="s">
        <v>394</v>
      </c>
      <c r="P167" s="266"/>
      <c r="R167" s="3" t="s">
        <v>402</v>
      </c>
      <c r="S167" s="40" t="s">
        <v>403</v>
      </c>
      <c r="T167" s="119" t="s">
        <v>738</v>
      </c>
      <c r="U167" s="83" t="s">
        <v>396</v>
      </c>
      <c r="V167" s="127" t="s">
        <v>395</v>
      </c>
      <c r="W167" s="26" t="s">
        <v>396</v>
      </c>
      <c r="Y167" s="40" t="s">
        <v>399</v>
      </c>
      <c r="Z167" s="34" t="s">
        <v>390</v>
      </c>
      <c r="AD167" s="46" t="s">
        <v>395</v>
      </c>
      <c r="AG167" s="83" t="s">
        <v>563</v>
      </c>
    </row>
    <row r="170" spans="1:34" s="12" customFormat="1" ht="17" x14ac:dyDescent="0.2">
      <c r="A170" s="11" t="s">
        <v>0</v>
      </c>
      <c r="B170" s="275" t="s">
        <v>1440</v>
      </c>
      <c r="C170" s="275" t="s">
        <v>1441</v>
      </c>
      <c r="D170" s="275" t="s">
        <v>1442</v>
      </c>
      <c r="E170" s="280" t="s">
        <v>1443</v>
      </c>
      <c r="F170" s="280" t="s">
        <v>1444</v>
      </c>
      <c r="G170" s="280" t="s">
        <v>1445</v>
      </c>
      <c r="H170" s="275" t="s">
        <v>1446</v>
      </c>
      <c r="I170" s="275" t="s">
        <v>1447</v>
      </c>
      <c r="J170" s="23" t="s">
        <v>740</v>
      </c>
      <c r="K170" s="34" t="s">
        <v>742</v>
      </c>
      <c r="L170" s="4" t="s">
        <v>750</v>
      </c>
      <c r="M170" s="4" t="s">
        <v>751</v>
      </c>
      <c r="N170" s="9"/>
      <c r="O170" s="35" t="s">
        <v>743</v>
      </c>
      <c r="P170" s="266"/>
      <c r="Q170" s="26" t="s">
        <v>744</v>
      </c>
      <c r="R170" s="3" t="s">
        <v>752</v>
      </c>
      <c r="S170" s="40" t="s">
        <v>753</v>
      </c>
      <c r="T170" s="122"/>
      <c r="U170" s="87" t="s">
        <v>747</v>
      </c>
      <c r="V170" s="132" t="s">
        <v>746</v>
      </c>
      <c r="W170" s="26" t="s">
        <v>748</v>
      </c>
      <c r="X170" s="8"/>
      <c r="Y170" s="40" t="s">
        <v>749</v>
      </c>
      <c r="Z170" s="34" t="s">
        <v>739</v>
      </c>
      <c r="AA170" s="9"/>
      <c r="AB170" s="39"/>
      <c r="AC170" s="50"/>
      <c r="AD170" s="51" t="s">
        <v>745</v>
      </c>
      <c r="AE170" s="60"/>
      <c r="AF170" s="24"/>
      <c r="AG170" s="87" t="s">
        <v>741</v>
      </c>
      <c r="AH170" s="60"/>
    </row>
    <row r="171" spans="1:34" s="12" customFormat="1" ht="34" x14ac:dyDescent="0.2">
      <c r="A171" s="11" t="s">
        <v>286</v>
      </c>
      <c r="B171" s="275" t="s">
        <v>287</v>
      </c>
      <c r="C171" s="275" t="s">
        <v>288</v>
      </c>
      <c r="D171" s="275" t="s">
        <v>288</v>
      </c>
      <c r="E171" s="280" t="s">
        <v>754</v>
      </c>
      <c r="F171" s="280" t="s">
        <v>297</v>
      </c>
      <c r="G171" s="280" t="s">
        <v>297</v>
      </c>
      <c r="H171" s="275" t="s">
        <v>289</v>
      </c>
      <c r="I171" s="275" t="s">
        <v>289</v>
      </c>
      <c r="J171" s="23" t="s">
        <v>288</v>
      </c>
      <c r="K171" s="34" t="s">
        <v>289</v>
      </c>
      <c r="L171" s="4" t="s">
        <v>287</v>
      </c>
      <c r="M171" s="4" t="s">
        <v>288</v>
      </c>
      <c r="N171" s="9"/>
      <c r="O171" s="35" t="s">
        <v>287</v>
      </c>
      <c r="P171" s="266"/>
      <c r="Q171" s="26" t="s">
        <v>754</v>
      </c>
      <c r="R171" s="3" t="s">
        <v>288</v>
      </c>
      <c r="S171" s="40" t="s">
        <v>288</v>
      </c>
      <c r="T171" s="122"/>
      <c r="U171" s="87" t="s">
        <v>288</v>
      </c>
      <c r="V171" s="132" t="s">
        <v>287</v>
      </c>
      <c r="W171" s="26" t="s">
        <v>288</v>
      </c>
      <c r="X171" s="8"/>
      <c r="Y171" s="40" t="s">
        <v>288</v>
      </c>
      <c r="Z171" s="34" t="s">
        <v>288</v>
      </c>
      <c r="AA171" s="9"/>
      <c r="AB171" s="39"/>
      <c r="AC171" s="50"/>
      <c r="AD171" s="51" t="s">
        <v>287</v>
      </c>
      <c r="AE171" s="74" t="s">
        <v>288</v>
      </c>
      <c r="AF171" s="24"/>
      <c r="AG171" s="87" t="s">
        <v>288</v>
      </c>
      <c r="AH171" s="60"/>
    </row>
    <row r="172" spans="1:34" s="12" customFormat="1" ht="17" x14ac:dyDescent="0.2">
      <c r="A172" s="11" t="s">
        <v>120</v>
      </c>
      <c r="B172" s="275" t="s">
        <v>61</v>
      </c>
      <c r="C172" s="275" t="s">
        <v>61</v>
      </c>
      <c r="D172" s="275" t="s">
        <v>61</v>
      </c>
      <c r="E172" s="280" t="s">
        <v>61</v>
      </c>
      <c r="F172" s="280" t="s">
        <v>61</v>
      </c>
      <c r="G172" s="280" t="s">
        <v>61</v>
      </c>
      <c r="H172" s="275" t="s">
        <v>61</v>
      </c>
      <c r="I172" s="275" t="s">
        <v>61</v>
      </c>
      <c r="J172" s="23" t="s">
        <v>61</v>
      </c>
      <c r="K172" s="34" t="s">
        <v>61</v>
      </c>
      <c r="L172" s="4" t="s">
        <v>61</v>
      </c>
      <c r="M172" s="4" t="s">
        <v>61</v>
      </c>
      <c r="N172" s="9"/>
      <c r="O172" s="35" t="s">
        <v>61</v>
      </c>
      <c r="P172" s="266"/>
      <c r="Q172" s="26" t="s">
        <v>61</v>
      </c>
      <c r="R172" s="3" t="s">
        <v>61</v>
      </c>
      <c r="S172" s="40" t="s">
        <v>61</v>
      </c>
      <c r="T172" s="122"/>
      <c r="U172" s="87" t="s">
        <v>61</v>
      </c>
      <c r="V172" s="132" t="s">
        <v>61</v>
      </c>
      <c r="W172" s="26" t="s">
        <v>61</v>
      </c>
      <c r="X172" s="8"/>
      <c r="Y172" s="40" t="s">
        <v>61</v>
      </c>
      <c r="Z172" s="34" t="s">
        <v>61</v>
      </c>
      <c r="AA172" s="9"/>
      <c r="AB172" s="39"/>
      <c r="AC172" s="50"/>
      <c r="AD172" s="51" t="s">
        <v>61</v>
      </c>
      <c r="AE172" s="60"/>
      <c r="AF172" s="24"/>
      <c r="AG172" s="87" t="s">
        <v>61</v>
      </c>
      <c r="AH172" s="60"/>
    </row>
    <row r="173" spans="1:34" s="12" customFormat="1" ht="34" x14ac:dyDescent="0.2">
      <c r="A173" s="11" t="s">
        <v>292</v>
      </c>
      <c r="B173" s="275" t="s">
        <v>288</v>
      </c>
      <c r="C173" s="275" t="s">
        <v>288</v>
      </c>
      <c r="D173" s="275" t="s">
        <v>288</v>
      </c>
      <c r="E173" s="280" t="s">
        <v>61</v>
      </c>
      <c r="F173" s="280" t="s">
        <v>61</v>
      </c>
      <c r="G173" s="280" t="s">
        <v>61</v>
      </c>
      <c r="H173" s="275" t="s">
        <v>288</v>
      </c>
      <c r="I173" s="275" t="s">
        <v>288</v>
      </c>
      <c r="J173" s="23" t="s">
        <v>288</v>
      </c>
      <c r="K173" s="34" t="s">
        <v>288</v>
      </c>
      <c r="L173" s="4" t="s">
        <v>288</v>
      </c>
      <c r="M173" s="4" t="s">
        <v>288</v>
      </c>
      <c r="N173" s="9"/>
      <c r="O173" s="35" t="s">
        <v>288</v>
      </c>
      <c r="P173" s="266"/>
      <c r="Q173" s="26" t="s">
        <v>61</v>
      </c>
      <c r="R173" s="3" t="s">
        <v>288</v>
      </c>
      <c r="S173" s="40" t="s">
        <v>288</v>
      </c>
      <c r="T173" s="122"/>
      <c r="U173" s="87" t="s">
        <v>288</v>
      </c>
      <c r="V173" s="132" t="s">
        <v>288</v>
      </c>
      <c r="W173" s="26" t="s">
        <v>288</v>
      </c>
      <c r="X173" s="8"/>
      <c r="Y173" s="40" t="s">
        <v>288</v>
      </c>
      <c r="Z173" s="34" t="s">
        <v>288</v>
      </c>
      <c r="AA173" s="9"/>
      <c r="AB173" s="39"/>
      <c r="AC173" s="50"/>
      <c r="AD173" s="51" t="s">
        <v>288</v>
      </c>
      <c r="AE173" s="74" t="s">
        <v>288</v>
      </c>
      <c r="AF173" s="24"/>
      <c r="AG173" s="87" t="s">
        <v>288</v>
      </c>
      <c r="AH173" s="60"/>
    </row>
    <row r="174" spans="1:34" s="12" customFormat="1" ht="34" x14ac:dyDescent="0.2">
      <c r="A174" s="11" t="s">
        <v>294</v>
      </c>
      <c r="B174" s="275" t="s">
        <v>288</v>
      </c>
      <c r="C174" s="275" t="s">
        <v>288</v>
      </c>
      <c r="D174" s="275" t="s">
        <v>288</v>
      </c>
      <c r="E174" s="280" t="s">
        <v>61</v>
      </c>
      <c r="F174" s="280" t="s">
        <v>61</v>
      </c>
      <c r="G174" s="280" t="s">
        <v>61</v>
      </c>
      <c r="H174" s="275" t="s">
        <v>288</v>
      </c>
      <c r="I174" s="275" t="s">
        <v>288</v>
      </c>
      <c r="J174" s="23" t="s">
        <v>288</v>
      </c>
      <c r="K174" s="34" t="s">
        <v>288</v>
      </c>
      <c r="L174" s="4" t="s">
        <v>288</v>
      </c>
      <c r="M174" s="4" t="s">
        <v>288</v>
      </c>
      <c r="N174" s="9"/>
      <c r="O174" s="35" t="s">
        <v>288</v>
      </c>
      <c r="P174" s="266"/>
      <c r="Q174" s="26" t="s">
        <v>61</v>
      </c>
      <c r="R174" s="3" t="s">
        <v>288</v>
      </c>
      <c r="S174" s="40" t="s">
        <v>288</v>
      </c>
      <c r="T174" s="122"/>
      <c r="U174" s="87" t="s">
        <v>288</v>
      </c>
      <c r="V174" s="132" t="s">
        <v>288</v>
      </c>
      <c r="W174" s="26" t="s">
        <v>288</v>
      </c>
      <c r="X174" s="8"/>
      <c r="Y174" s="40" t="s">
        <v>61</v>
      </c>
      <c r="Z174" s="34" t="s">
        <v>288</v>
      </c>
      <c r="AA174" s="9"/>
      <c r="AB174" s="39"/>
      <c r="AC174" s="50"/>
      <c r="AD174" s="51" t="s">
        <v>288</v>
      </c>
      <c r="AE174" s="74" t="s">
        <v>288</v>
      </c>
      <c r="AF174" s="24"/>
      <c r="AG174" s="87" t="s">
        <v>288</v>
      </c>
      <c r="AH174" s="60"/>
    </row>
    <row r="175" spans="1:34" s="12" customFormat="1" ht="34" x14ac:dyDescent="0.2">
      <c r="A175" s="11" t="s">
        <v>295</v>
      </c>
      <c r="B175" s="275" t="s">
        <v>288</v>
      </c>
      <c r="C175" s="275" t="s">
        <v>288</v>
      </c>
      <c r="D175" s="275" t="s">
        <v>288</v>
      </c>
      <c r="E175" s="280" t="s">
        <v>61</v>
      </c>
      <c r="F175" s="280" t="s">
        <v>61</v>
      </c>
      <c r="G175" s="280" t="s">
        <v>61</v>
      </c>
      <c r="H175" s="275" t="s">
        <v>288</v>
      </c>
      <c r="I175" s="275" t="s">
        <v>288</v>
      </c>
      <c r="J175" s="23" t="s">
        <v>288</v>
      </c>
      <c r="K175" s="34" t="s">
        <v>288</v>
      </c>
      <c r="L175" s="4" t="s">
        <v>288</v>
      </c>
      <c r="M175" s="4" t="s">
        <v>288</v>
      </c>
      <c r="N175" s="9"/>
      <c r="O175" s="35" t="s">
        <v>288</v>
      </c>
      <c r="P175" s="266"/>
      <c r="Q175" s="26" t="s">
        <v>61</v>
      </c>
      <c r="R175" s="3" t="s">
        <v>288</v>
      </c>
      <c r="S175" s="40" t="s">
        <v>288</v>
      </c>
      <c r="T175" s="122"/>
      <c r="U175" s="87" t="s">
        <v>288</v>
      </c>
      <c r="V175" s="132" t="s">
        <v>288</v>
      </c>
      <c r="W175" s="26" t="s">
        <v>288</v>
      </c>
      <c r="X175" s="8"/>
      <c r="Y175" s="40" t="s">
        <v>288</v>
      </c>
      <c r="Z175" s="34" t="s">
        <v>288</v>
      </c>
      <c r="AA175" s="9"/>
      <c r="AB175" s="39"/>
      <c r="AC175" s="50"/>
      <c r="AD175" s="51" t="s">
        <v>288</v>
      </c>
      <c r="AE175" s="74" t="s">
        <v>288</v>
      </c>
      <c r="AF175" s="24"/>
      <c r="AG175" s="87" t="s">
        <v>288</v>
      </c>
      <c r="AH175" s="60"/>
    </row>
    <row r="176" spans="1:34" s="12" customFormat="1" ht="34" x14ac:dyDescent="0.2">
      <c r="A176" s="11" t="s">
        <v>296</v>
      </c>
      <c r="B176" s="275" t="s">
        <v>288</v>
      </c>
      <c r="C176" s="275" t="s">
        <v>288</v>
      </c>
      <c r="D176" s="275" t="s">
        <v>288</v>
      </c>
      <c r="E176" s="280" t="s">
        <v>61</v>
      </c>
      <c r="F176" s="280" t="s">
        <v>61</v>
      </c>
      <c r="G176" s="280" t="s">
        <v>61</v>
      </c>
      <c r="H176" s="275" t="s">
        <v>288</v>
      </c>
      <c r="I176" s="275" t="s">
        <v>288</v>
      </c>
      <c r="J176" s="23" t="s">
        <v>288</v>
      </c>
      <c r="K176" s="34" t="s">
        <v>288</v>
      </c>
      <c r="L176" s="4" t="s">
        <v>288</v>
      </c>
      <c r="M176" s="4" t="s">
        <v>288</v>
      </c>
      <c r="N176" s="9"/>
      <c r="O176" s="35" t="s">
        <v>288</v>
      </c>
      <c r="P176" s="266"/>
      <c r="Q176" s="26" t="s">
        <v>61</v>
      </c>
      <c r="R176" s="3" t="s">
        <v>288</v>
      </c>
      <c r="S176" s="40" t="s">
        <v>288</v>
      </c>
      <c r="T176" s="122"/>
      <c r="U176" s="87" t="s">
        <v>293</v>
      </c>
      <c r="V176" s="132" t="s">
        <v>288</v>
      </c>
      <c r="W176" s="26" t="s">
        <v>288</v>
      </c>
      <c r="X176" s="8"/>
      <c r="Y176" s="40" t="s">
        <v>288</v>
      </c>
      <c r="Z176" s="34" t="s">
        <v>288</v>
      </c>
      <c r="AA176" s="9"/>
      <c r="AB176" s="39"/>
      <c r="AC176" s="50"/>
      <c r="AD176" s="51" t="s">
        <v>293</v>
      </c>
      <c r="AE176" s="74" t="s">
        <v>288</v>
      </c>
      <c r="AF176" s="24"/>
      <c r="AG176" s="87" t="s">
        <v>288</v>
      </c>
      <c r="AH176" s="60"/>
    </row>
    <row r="177" spans="1:34" s="12" customFormat="1" ht="51" x14ac:dyDescent="0.2">
      <c r="A177" s="11" t="s">
        <v>299</v>
      </c>
      <c r="B177" s="275" t="s">
        <v>293</v>
      </c>
      <c r="C177" s="275" t="s">
        <v>293</v>
      </c>
      <c r="D177" s="275" t="s">
        <v>293</v>
      </c>
      <c r="E177" s="280" t="s">
        <v>61</v>
      </c>
      <c r="F177" s="280" t="s">
        <v>61</v>
      </c>
      <c r="G177" s="280" t="s">
        <v>61</v>
      </c>
      <c r="H177" s="275" t="s">
        <v>293</v>
      </c>
      <c r="I177" s="275" t="s">
        <v>293</v>
      </c>
      <c r="J177" s="23" t="s">
        <v>288</v>
      </c>
      <c r="K177" s="34" t="s">
        <v>290</v>
      </c>
      <c r="L177" s="4" t="s">
        <v>293</v>
      </c>
      <c r="M177" s="4" t="s">
        <v>288</v>
      </c>
      <c r="N177" s="9"/>
      <c r="O177" s="35" t="s">
        <v>288</v>
      </c>
      <c r="P177" s="266"/>
      <c r="Q177" s="26" t="s">
        <v>61</v>
      </c>
      <c r="R177" s="3" t="s">
        <v>293</v>
      </c>
      <c r="S177" s="40" t="s">
        <v>293</v>
      </c>
      <c r="T177" s="122"/>
      <c r="U177" s="87" t="s">
        <v>293</v>
      </c>
      <c r="V177" s="132" t="s">
        <v>287</v>
      </c>
      <c r="W177" s="26" t="s">
        <v>288</v>
      </c>
      <c r="X177" s="8"/>
      <c r="Y177" s="40" t="s">
        <v>288</v>
      </c>
      <c r="Z177" s="34" t="s">
        <v>288</v>
      </c>
      <c r="AA177" s="9"/>
      <c r="AB177" s="39"/>
      <c r="AC177" s="50"/>
      <c r="AD177" s="51" t="s">
        <v>293</v>
      </c>
      <c r="AE177" s="74" t="s">
        <v>293</v>
      </c>
      <c r="AF177" s="24"/>
      <c r="AG177" s="87" t="s">
        <v>288</v>
      </c>
      <c r="AH177" s="60"/>
    </row>
    <row r="178" spans="1:34" s="12" customFormat="1" ht="17" x14ac:dyDescent="0.2">
      <c r="A178" s="11" t="s">
        <v>755</v>
      </c>
      <c r="B178" s="275" t="s">
        <v>61</v>
      </c>
      <c r="C178" s="275" t="s">
        <v>61</v>
      </c>
      <c r="D178" s="275" t="s">
        <v>61</v>
      </c>
      <c r="E178" s="280" t="s">
        <v>61</v>
      </c>
      <c r="F178" s="280" t="s">
        <v>61</v>
      </c>
      <c r="G178" s="280" t="s">
        <v>61</v>
      </c>
      <c r="H178" s="275" t="s">
        <v>61</v>
      </c>
      <c r="I178" s="275" t="s">
        <v>61</v>
      </c>
      <c r="J178" s="23" t="s">
        <v>756</v>
      </c>
      <c r="K178" s="34" t="s">
        <v>61</v>
      </c>
      <c r="L178" s="4" t="s">
        <v>61</v>
      </c>
      <c r="M178" s="4" t="s">
        <v>61</v>
      </c>
      <c r="N178" s="9"/>
      <c r="O178" s="35" t="s">
        <v>757</v>
      </c>
      <c r="P178" s="266"/>
      <c r="Q178" s="26" t="s">
        <v>61</v>
      </c>
      <c r="R178" s="3" t="s">
        <v>61</v>
      </c>
      <c r="S178" s="40" t="s">
        <v>61</v>
      </c>
      <c r="T178" s="122"/>
      <c r="U178" s="87" t="s">
        <v>61</v>
      </c>
      <c r="V178" s="132" t="s">
        <v>759</v>
      </c>
      <c r="W178" s="26" t="s">
        <v>61</v>
      </c>
      <c r="X178" s="8"/>
      <c r="Y178" s="40" t="s">
        <v>61</v>
      </c>
      <c r="Z178" s="34" t="s">
        <v>61</v>
      </c>
      <c r="AA178" s="9"/>
      <c r="AB178" s="39"/>
      <c r="AC178" s="50"/>
      <c r="AD178" s="51" t="s">
        <v>758</v>
      </c>
      <c r="AE178" s="60"/>
      <c r="AF178" s="24"/>
      <c r="AG178" s="87" t="s">
        <v>183</v>
      </c>
      <c r="AH178" s="60"/>
    </row>
    <row r="179" spans="1:34" s="12" customFormat="1" ht="34" x14ac:dyDescent="0.2">
      <c r="A179" s="11" t="s">
        <v>760</v>
      </c>
      <c r="B179" s="275" t="s">
        <v>761</v>
      </c>
      <c r="C179" s="275" t="s">
        <v>236</v>
      </c>
      <c r="D179" s="275" t="s">
        <v>237</v>
      </c>
      <c r="E179" s="280" t="s">
        <v>61</v>
      </c>
      <c r="F179" s="280" t="s">
        <v>61</v>
      </c>
      <c r="G179" s="280" t="s">
        <v>61</v>
      </c>
      <c r="H179" s="275" t="s">
        <v>237</v>
      </c>
      <c r="I179" s="275" t="s">
        <v>761</v>
      </c>
      <c r="J179" s="23" t="s">
        <v>236</v>
      </c>
      <c r="K179" s="34" t="s">
        <v>761</v>
      </c>
      <c r="L179" s="4" t="s">
        <v>61</v>
      </c>
      <c r="M179" s="4" t="s">
        <v>61</v>
      </c>
      <c r="N179" s="9"/>
      <c r="O179" s="35" t="s">
        <v>761</v>
      </c>
      <c r="P179" s="266"/>
      <c r="Q179" s="26" t="s">
        <v>61</v>
      </c>
      <c r="R179" s="3" t="s">
        <v>61</v>
      </c>
      <c r="S179" s="40" t="s">
        <v>61</v>
      </c>
      <c r="T179" s="122"/>
      <c r="U179" s="87" t="s">
        <v>236</v>
      </c>
      <c r="V179" s="132" t="s">
        <v>236</v>
      </c>
      <c r="W179" s="26" t="s">
        <v>236</v>
      </c>
      <c r="X179" s="8"/>
      <c r="Y179" s="40" t="s">
        <v>61</v>
      </c>
      <c r="Z179" s="34" t="s">
        <v>236</v>
      </c>
      <c r="AA179" s="9"/>
      <c r="AB179" s="39"/>
      <c r="AC179" s="50"/>
      <c r="AD179" s="51" t="s">
        <v>236</v>
      </c>
      <c r="AE179" s="60"/>
      <c r="AF179" s="24"/>
      <c r="AG179" s="87" t="s">
        <v>236</v>
      </c>
      <c r="AH179" s="60"/>
    </row>
    <row r="180" spans="1:34" s="12" customFormat="1" ht="17" x14ac:dyDescent="0.2">
      <c r="A180" s="11" t="s">
        <v>120</v>
      </c>
      <c r="B180" s="275" t="s">
        <v>61</v>
      </c>
      <c r="C180" s="275" t="s">
        <v>61</v>
      </c>
      <c r="D180" s="275" t="s">
        <v>61</v>
      </c>
      <c r="E180" s="280" t="s">
        <v>61</v>
      </c>
      <c r="F180" s="280" t="s">
        <v>61</v>
      </c>
      <c r="G180" s="280" t="s">
        <v>61</v>
      </c>
      <c r="H180" s="275" t="s">
        <v>61</v>
      </c>
      <c r="I180" s="275" t="s">
        <v>61</v>
      </c>
      <c r="J180" s="23" t="s">
        <v>61</v>
      </c>
      <c r="K180" s="34" t="s">
        <v>61</v>
      </c>
      <c r="L180" s="4" t="s">
        <v>61</v>
      </c>
      <c r="M180" s="4" t="s">
        <v>61</v>
      </c>
      <c r="N180" s="9"/>
      <c r="O180" s="35" t="s">
        <v>61</v>
      </c>
      <c r="P180" s="266"/>
      <c r="Q180" s="26" t="s">
        <v>61</v>
      </c>
      <c r="R180" s="3" t="s">
        <v>61</v>
      </c>
      <c r="S180" s="40" t="s">
        <v>61</v>
      </c>
      <c r="T180" s="122"/>
      <c r="U180" s="87" t="s">
        <v>61</v>
      </c>
      <c r="V180" s="132" t="s">
        <v>61</v>
      </c>
      <c r="W180" s="26" t="s">
        <v>61</v>
      </c>
      <c r="X180" s="8"/>
      <c r="Y180" s="40" t="s">
        <v>61</v>
      </c>
      <c r="Z180" s="34" t="s">
        <v>61</v>
      </c>
      <c r="AA180" s="9"/>
      <c r="AB180" s="39"/>
      <c r="AC180" s="50"/>
      <c r="AD180" s="51" t="s">
        <v>61</v>
      </c>
      <c r="AE180" s="60"/>
      <c r="AF180" s="24"/>
      <c r="AG180" s="87" t="s">
        <v>61</v>
      </c>
      <c r="AH180" s="60"/>
    </row>
    <row r="181" spans="1:34" s="12" customFormat="1" ht="17" x14ac:dyDescent="0.2">
      <c r="A181" s="11" t="s">
        <v>762</v>
      </c>
      <c r="B181" s="275" t="s">
        <v>263</v>
      </c>
      <c r="C181" s="275" t="s">
        <v>61</v>
      </c>
      <c r="D181" s="275" t="s">
        <v>263</v>
      </c>
      <c r="E181" s="280" t="s">
        <v>61</v>
      </c>
      <c r="F181" s="280" t="s">
        <v>61</v>
      </c>
      <c r="G181" s="280" t="s">
        <v>61</v>
      </c>
      <c r="H181" s="275" t="s">
        <v>263</v>
      </c>
      <c r="I181" s="275" t="s">
        <v>263</v>
      </c>
      <c r="J181" s="23" t="s">
        <v>61</v>
      </c>
      <c r="K181" s="34" t="s">
        <v>263</v>
      </c>
      <c r="L181" s="4" t="s">
        <v>61</v>
      </c>
      <c r="M181" s="4" t="s">
        <v>61</v>
      </c>
      <c r="N181" s="9"/>
      <c r="O181" s="35" t="s">
        <v>263</v>
      </c>
      <c r="P181" s="266"/>
      <c r="Q181" s="26" t="s">
        <v>61</v>
      </c>
      <c r="R181" s="3" t="s">
        <v>61</v>
      </c>
      <c r="S181" s="40" t="s">
        <v>61</v>
      </c>
      <c r="T181" s="122"/>
      <c r="U181" s="87" t="s">
        <v>61</v>
      </c>
      <c r="V181" s="132" t="s">
        <v>61</v>
      </c>
      <c r="W181" s="26" t="s">
        <v>61</v>
      </c>
      <c r="X181" s="8"/>
      <c r="Y181" s="40" t="s">
        <v>61</v>
      </c>
      <c r="Z181" s="34" t="s">
        <v>61</v>
      </c>
      <c r="AA181" s="9"/>
      <c r="AB181" s="39"/>
      <c r="AC181" s="50"/>
      <c r="AD181" s="51" t="s">
        <v>61</v>
      </c>
      <c r="AE181" s="60"/>
      <c r="AF181" s="24"/>
      <c r="AG181" s="87" t="s">
        <v>61</v>
      </c>
      <c r="AH181" s="60"/>
    </row>
    <row r="182" spans="1:34" s="12" customFormat="1" ht="17" x14ac:dyDescent="0.2">
      <c r="A182" s="11" t="s">
        <v>120</v>
      </c>
      <c r="B182" s="275" t="s">
        <v>61</v>
      </c>
      <c r="C182" s="275" t="s">
        <v>61</v>
      </c>
      <c r="D182" s="275" t="s">
        <v>61</v>
      </c>
      <c r="E182" s="280" t="s">
        <v>61</v>
      </c>
      <c r="F182" s="280" t="s">
        <v>61</v>
      </c>
      <c r="G182" s="280" t="s">
        <v>61</v>
      </c>
      <c r="H182" s="275" t="s">
        <v>61</v>
      </c>
      <c r="I182" s="275" t="s">
        <v>61</v>
      </c>
      <c r="J182" s="23" t="s">
        <v>61</v>
      </c>
      <c r="K182" s="34" t="s">
        <v>61</v>
      </c>
      <c r="L182" s="4" t="s">
        <v>61</v>
      </c>
      <c r="M182" s="4" t="s">
        <v>61</v>
      </c>
      <c r="N182" s="9"/>
      <c r="O182" s="35" t="s">
        <v>61</v>
      </c>
      <c r="P182" s="266"/>
      <c r="Q182" s="26" t="s">
        <v>61</v>
      </c>
      <c r="R182" s="3" t="s">
        <v>61</v>
      </c>
      <c r="S182" s="40" t="s">
        <v>61</v>
      </c>
      <c r="T182" s="122"/>
      <c r="U182" s="87" t="s">
        <v>61</v>
      </c>
      <c r="V182" s="132" t="s">
        <v>61</v>
      </c>
      <c r="W182" s="26" t="s">
        <v>61</v>
      </c>
      <c r="X182" s="8"/>
      <c r="Y182" s="40" t="s">
        <v>61</v>
      </c>
      <c r="Z182" s="34" t="s">
        <v>61</v>
      </c>
      <c r="AA182" s="9"/>
      <c r="AB182" s="39"/>
      <c r="AC182" s="50"/>
      <c r="AD182" s="51" t="s">
        <v>61</v>
      </c>
      <c r="AE182" s="60"/>
      <c r="AF182" s="24"/>
      <c r="AG182" s="87" t="s">
        <v>61</v>
      </c>
      <c r="AH182" s="60"/>
    </row>
    <row r="183" spans="1:34" s="12" customFormat="1" ht="34" x14ac:dyDescent="0.2">
      <c r="A183" s="11" t="s">
        <v>763</v>
      </c>
      <c r="B183" s="275" t="s">
        <v>61</v>
      </c>
      <c r="C183" s="275" t="s">
        <v>61</v>
      </c>
      <c r="D183" s="275" t="s">
        <v>61</v>
      </c>
      <c r="E183" s="280" t="s">
        <v>61</v>
      </c>
      <c r="F183" s="280" t="s">
        <v>61</v>
      </c>
      <c r="G183" s="280" t="s">
        <v>61</v>
      </c>
      <c r="H183" s="275" t="s">
        <v>61</v>
      </c>
      <c r="I183" s="275" t="s">
        <v>61</v>
      </c>
      <c r="J183" s="23" t="s">
        <v>61</v>
      </c>
      <c r="K183" s="34" t="s">
        <v>61</v>
      </c>
      <c r="L183" s="4" t="s">
        <v>61</v>
      </c>
      <c r="M183" s="4" t="s">
        <v>61</v>
      </c>
      <c r="N183" s="9"/>
      <c r="O183" s="35" t="s">
        <v>61</v>
      </c>
      <c r="P183" s="266"/>
      <c r="Q183" s="26" t="s">
        <v>61</v>
      </c>
      <c r="R183" s="3" t="s">
        <v>61</v>
      </c>
      <c r="S183" s="40" t="s">
        <v>61</v>
      </c>
      <c r="T183" s="122"/>
      <c r="U183" s="87" t="s">
        <v>61</v>
      </c>
      <c r="V183" s="132" t="s">
        <v>61</v>
      </c>
      <c r="W183" s="26" t="s">
        <v>61</v>
      </c>
      <c r="X183" s="8"/>
      <c r="Y183" s="40" t="s">
        <v>61</v>
      </c>
      <c r="Z183" s="34" t="s">
        <v>61</v>
      </c>
      <c r="AA183" s="9"/>
      <c r="AB183" s="39"/>
      <c r="AC183" s="50"/>
      <c r="AD183" s="51" t="s">
        <v>61</v>
      </c>
      <c r="AE183" s="60"/>
      <c r="AF183" s="24"/>
      <c r="AG183" s="87" t="s">
        <v>61</v>
      </c>
      <c r="AH183" s="60"/>
    </row>
    <row r="184" spans="1:34" s="12" customFormat="1" ht="204" x14ac:dyDescent="0.2">
      <c r="A184" s="11" t="s">
        <v>764</v>
      </c>
      <c r="B184" s="277" t="s">
        <v>1326</v>
      </c>
      <c r="C184" s="275" t="s">
        <v>61</v>
      </c>
      <c r="D184" s="277" t="s">
        <v>1448</v>
      </c>
      <c r="E184" s="280" t="s">
        <v>61</v>
      </c>
      <c r="F184" s="280" t="s">
        <v>61</v>
      </c>
      <c r="G184" s="280" t="s">
        <v>61</v>
      </c>
      <c r="H184" s="277" t="s">
        <v>1329</v>
      </c>
      <c r="I184" s="277" t="s">
        <v>1330</v>
      </c>
      <c r="J184" s="23" t="s">
        <v>61</v>
      </c>
      <c r="K184" s="34" t="s">
        <v>765</v>
      </c>
      <c r="L184" s="4" t="s">
        <v>61</v>
      </c>
      <c r="M184" s="4" t="s">
        <v>61</v>
      </c>
      <c r="N184" s="9"/>
      <c r="O184" s="35" t="s">
        <v>766</v>
      </c>
      <c r="P184" s="266"/>
      <c r="Q184" s="26" t="s">
        <v>61</v>
      </c>
      <c r="R184" s="3" t="s">
        <v>61</v>
      </c>
      <c r="S184" s="40" t="s">
        <v>61</v>
      </c>
      <c r="T184" s="122"/>
      <c r="U184" s="87" t="s">
        <v>61</v>
      </c>
      <c r="V184" s="132" t="s">
        <v>61</v>
      </c>
      <c r="W184" s="26" t="s">
        <v>61</v>
      </c>
      <c r="X184" s="8"/>
      <c r="Y184" s="40" t="s">
        <v>61</v>
      </c>
      <c r="Z184" s="34" t="s">
        <v>61</v>
      </c>
      <c r="AA184" s="9"/>
      <c r="AB184" s="39"/>
      <c r="AC184" s="50"/>
      <c r="AD184" s="51" t="s">
        <v>61</v>
      </c>
      <c r="AE184" s="60"/>
      <c r="AF184" s="24"/>
      <c r="AG184" s="87" t="s">
        <v>61</v>
      </c>
      <c r="AH184" s="60"/>
    </row>
    <row r="185" spans="1:34" s="12" customFormat="1" ht="17" x14ac:dyDescent="0.2">
      <c r="A185" s="11" t="s">
        <v>342</v>
      </c>
      <c r="B185" t="str">
        <f>HYPERLINK("https://api.typeform.com/responses/files/7e008a10af9d47f0a935438753d10f8a3c4863dfa6e426eb926dcac1b7a7829e/2.1.1.3_CityGML_to_IMX.PNG","https://api.typeform.com/responses/files/7e008a10af9d47f0a935438753d10f8a3c4863dfa6e426eb926dcac1b7a7829e/2.1.1.3_CityGML_to_IMX.PNG")</f>
        <v>https://api.typeform.com/responses/files/7e008a10af9d47f0a935438753d10f8a3c4863dfa6e426eb926dcac1b7a7829e/2.1.1.3_CityGML_to_IMX.PNG</v>
      </c>
      <c r="C185"/>
      <c r="D185"/>
      <c r="E185" s="282"/>
      <c r="F185" s="282"/>
      <c r="G185" s="282"/>
      <c r="H185" t="str">
        <f>HYPERLINK("https://api.typeform.com/responses/files/fcc71234f4e354ac1bc320769e6e63fb7731e6c262bfb1b6a274b333b3e6acfd/1.1.1.2_citygml_to_geodatabase_converter_and_settings_for_ADE.png","https://api.typeform.com/responses/files/fcc71234f4e354ac1bc320769e6e63fb7731e6c262bfb1b6a274b333b3e6acfd/1.1.1.2_citygml_to_geodatabase_converter_and_settings_for_ADE.png")</f>
        <v>https://api.typeform.com/responses/files/fcc71234f4e354ac1bc320769e6e63fb7731e6c262bfb1b6a274b333b3e6acfd/1.1.1.2_citygml_to_geodatabase_converter_and_settings_for_ADE.png</v>
      </c>
      <c r="I185" t="str">
        <f>HYPERLINK("https://api.typeform.com/responses/files/8e18b81e8f1a713fbbce9923d7c9880e828a7288e16b074e86950822e7f3ba10/2.1.1.3_on_the_left_the_FME_model__on_the_right_a_toolbox_function_that_is_created_which_uses_the_fme_script.png","https://api.typeform.com/responses/files/8e18b81e8f1a713fbbce9923d7c9880e828a7288e16b074e86950822e7f3ba10/2.1.1.3_on_the_left_the_FME_model__on_the_right_a_toolbox_function_that_is_created_which_uses_the_fme_script.png")</f>
        <v>https://api.typeform.com/responses/files/8e18b81e8f1a713fbbce9923d7c9880e828a7288e16b074e86950822e7f3ba10/2.1.1.3_on_the_left_the_FME_model__on_the_right_a_toolbox_function_that_is_created_which_uses_the_fme_script.png</v>
      </c>
      <c r="J185" s="24"/>
      <c r="K185" s="38"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L185" s="9"/>
      <c r="M185" s="9"/>
      <c r="N185" s="9"/>
      <c r="O185" s="39"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c r="P185" s="272"/>
      <c r="Q185" s="28"/>
      <c r="R185" s="8"/>
      <c r="S185" s="42"/>
      <c r="T185" s="122"/>
      <c r="U185" s="88"/>
      <c r="V185" s="133"/>
      <c r="W185" s="28"/>
      <c r="X185" s="8"/>
      <c r="Y185" s="42"/>
      <c r="Z185" s="38"/>
      <c r="AA185" s="9"/>
      <c r="AB185" s="39"/>
      <c r="AC185" s="50"/>
      <c r="AD185" s="52"/>
      <c r="AE185" s="60"/>
      <c r="AF185" s="24"/>
      <c r="AG185" s="88"/>
      <c r="AH185" s="60"/>
    </row>
    <row r="186" spans="1:34" s="12" customFormat="1" ht="17" x14ac:dyDescent="0.2">
      <c r="A186" s="11" t="s">
        <v>767</v>
      </c>
      <c r="B186" s="275" t="s">
        <v>61</v>
      </c>
      <c r="C186" s="275" t="s">
        <v>61</v>
      </c>
      <c r="D186" s="275" t="s">
        <v>61</v>
      </c>
      <c r="E186" s="280" t="s">
        <v>61</v>
      </c>
      <c r="F186" s="280" t="s">
        <v>61</v>
      </c>
      <c r="G186" s="280" t="s">
        <v>61</v>
      </c>
      <c r="H186" s="275" t="s">
        <v>61</v>
      </c>
      <c r="I186" s="275" t="s">
        <v>61</v>
      </c>
      <c r="J186" s="23" t="s">
        <v>61</v>
      </c>
      <c r="K186" s="34" t="s">
        <v>61</v>
      </c>
      <c r="L186" s="4" t="s">
        <v>61</v>
      </c>
      <c r="M186" s="4" t="s">
        <v>61</v>
      </c>
      <c r="N186" s="9"/>
      <c r="O186" s="35" t="s">
        <v>588</v>
      </c>
      <c r="P186" s="266"/>
      <c r="Q186" s="26" t="s">
        <v>61</v>
      </c>
      <c r="R186" s="3" t="s">
        <v>61</v>
      </c>
      <c r="S186" s="40" t="s">
        <v>61</v>
      </c>
      <c r="T186" s="122"/>
      <c r="U186" s="87" t="s">
        <v>61</v>
      </c>
      <c r="V186" s="132" t="s">
        <v>61</v>
      </c>
      <c r="W186" s="26" t="s">
        <v>61</v>
      </c>
      <c r="X186" s="8"/>
      <c r="Y186" s="40" t="s">
        <v>61</v>
      </c>
      <c r="Z186" s="34" t="s">
        <v>61</v>
      </c>
      <c r="AA186" s="9"/>
      <c r="AB186" s="39"/>
      <c r="AC186" s="50"/>
      <c r="AD186" s="51" t="s">
        <v>61</v>
      </c>
      <c r="AE186" s="60"/>
      <c r="AF186" s="24"/>
      <c r="AG186" s="87" t="s">
        <v>183</v>
      </c>
      <c r="AH186" s="60"/>
    </row>
    <row r="187" spans="1:34" s="12" customFormat="1" ht="51" x14ac:dyDescent="0.2">
      <c r="A187" s="11" t="s">
        <v>768</v>
      </c>
      <c r="B187" s="275" t="s">
        <v>236</v>
      </c>
      <c r="C187" s="277" t="s">
        <v>581</v>
      </c>
      <c r="D187" s="275" t="s">
        <v>236</v>
      </c>
      <c r="E187" s="280" t="s">
        <v>61</v>
      </c>
      <c r="F187" s="280" t="s">
        <v>61</v>
      </c>
      <c r="G187" s="280" t="s">
        <v>61</v>
      </c>
      <c r="H187" s="275" t="s">
        <v>236</v>
      </c>
      <c r="I187" s="275" t="s">
        <v>236</v>
      </c>
      <c r="J187" s="23" t="s">
        <v>236</v>
      </c>
      <c r="K187" s="34" t="s">
        <v>236</v>
      </c>
      <c r="L187" s="4" t="s">
        <v>236</v>
      </c>
      <c r="M187" s="4" t="s">
        <v>236</v>
      </c>
      <c r="N187" s="9"/>
      <c r="O187" s="35" t="s">
        <v>236</v>
      </c>
      <c r="P187" s="266"/>
      <c r="Q187" s="26" t="s">
        <v>61</v>
      </c>
      <c r="R187" s="3" t="s">
        <v>236</v>
      </c>
      <c r="S187" s="40" t="s">
        <v>236</v>
      </c>
      <c r="T187" s="122"/>
      <c r="U187" s="87" t="s">
        <v>236</v>
      </c>
      <c r="V187" s="132" t="s">
        <v>236</v>
      </c>
      <c r="W187" s="26" t="s">
        <v>236</v>
      </c>
      <c r="X187" s="8"/>
      <c r="Y187" s="40" t="s">
        <v>236</v>
      </c>
      <c r="Z187" s="34" t="s">
        <v>236</v>
      </c>
      <c r="AA187" s="9"/>
      <c r="AB187" s="39"/>
      <c r="AC187" s="50"/>
      <c r="AD187" s="51" t="s">
        <v>236</v>
      </c>
      <c r="AE187" s="60" t="s">
        <v>236</v>
      </c>
      <c r="AF187" s="24"/>
      <c r="AG187" s="87" t="s">
        <v>236</v>
      </c>
      <c r="AH187" s="60"/>
    </row>
    <row r="188" spans="1:34" s="12" customFormat="1" ht="17" x14ac:dyDescent="0.2">
      <c r="A188" s="11" t="s">
        <v>120</v>
      </c>
      <c r="B188" s="275" t="s">
        <v>61</v>
      </c>
      <c r="C188" s="275" t="s">
        <v>61</v>
      </c>
      <c r="D188" s="275" t="s">
        <v>61</v>
      </c>
      <c r="E188" s="280" t="s">
        <v>61</v>
      </c>
      <c r="F188" s="280" t="s">
        <v>61</v>
      </c>
      <c r="G188" s="280" t="s">
        <v>61</v>
      </c>
      <c r="H188" s="275" t="s">
        <v>61</v>
      </c>
      <c r="I188" s="275" t="s">
        <v>61</v>
      </c>
      <c r="J188" s="23" t="s">
        <v>61</v>
      </c>
      <c r="K188" s="34" t="s">
        <v>61</v>
      </c>
      <c r="L188" s="4" t="s">
        <v>61</v>
      </c>
      <c r="M188" s="4" t="s">
        <v>61</v>
      </c>
      <c r="N188" s="9"/>
      <c r="O188" s="35" t="s">
        <v>61</v>
      </c>
      <c r="P188" s="266"/>
      <c r="Q188" s="26" t="s">
        <v>61</v>
      </c>
      <c r="R188" s="3" t="s">
        <v>61</v>
      </c>
      <c r="S188" s="40" t="s">
        <v>61</v>
      </c>
      <c r="T188" s="122"/>
      <c r="U188" s="87" t="s">
        <v>61</v>
      </c>
      <c r="V188" s="132" t="s">
        <v>61</v>
      </c>
      <c r="W188" s="26" t="s">
        <v>61</v>
      </c>
      <c r="X188" s="8"/>
      <c r="Y188" s="40" t="s">
        <v>61</v>
      </c>
      <c r="Z188" s="34" t="s">
        <v>61</v>
      </c>
      <c r="AA188" s="9"/>
      <c r="AB188" s="39"/>
      <c r="AC188" s="50"/>
      <c r="AD188" s="51" t="s">
        <v>61</v>
      </c>
      <c r="AE188" s="60"/>
      <c r="AF188" s="24"/>
      <c r="AG188" s="87" t="s">
        <v>61</v>
      </c>
      <c r="AH188" s="60"/>
    </row>
    <row r="189" spans="1:34" s="12" customFormat="1" ht="34" x14ac:dyDescent="0.2">
      <c r="A189" s="11" t="s">
        <v>769</v>
      </c>
      <c r="B189" s="275" t="s">
        <v>61</v>
      </c>
      <c r="C189" s="275" t="s">
        <v>61</v>
      </c>
      <c r="D189" s="275" t="s">
        <v>61</v>
      </c>
      <c r="E189" s="280" t="s">
        <v>61</v>
      </c>
      <c r="F189" s="280" t="s">
        <v>61</v>
      </c>
      <c r="G189" s="280" t="s">
        <v>61</v>
      </c>
      <c r="H189" s="275" t="s">
        <v>61</v>
      </c>
      <c r="I189" s="275" t="s">
        <v>61</v>
      </c>
      <c r="J189" s="23" t="s">
        <v>61</v>
      </c>
      <c r="K189" s="34" t="s">
        <v>61</v>
      </c>
      <c r="L189" s="4" t="s">
        <v>61</v>
      </c>
      <c r="M189" s="4" t="s">
        <v>61</v>
      </c>
      <c r="N189" s="9"/>
      <c r="O189" s="35" t="s">
        <v>61</v>
      </c>
      <c r="P189" s="266"/>
      <c r="Q189" s="26" t="s">
        <v>61</v>
      </c>
      <c r="R189" s="3" t="s">
        <v>61</v>
      </c>
      <c r="S189" s="40" t="s">
        <v>61</v>
      </c>
      <c r="T189" s="122"/>
      <c r="U189" s="87" t="s">
        <v>61</v>
      </c>
      <c r="V189" s="132" t="s">
        <v>61</v>
      </c>
      <c r="W189" s="26" t="s">
        <v>61</v>
      </c>
      <c r="X189" s="8"/>
      <c r="Y189" s="40" t="s">
        <v>61</v>
      </c>
      <c r="Z189" s="34" t="s">
        <v>61</v>
      </c>
      <c r="AA189" s="9"/>
      <c r="AB189" s="39"/>
      <c r="AC189" s="50"/>
      <c r="AD189" s="51" t="s">
        <v>61</v>
      </c>
      <c r="AE189" s="60"/>
      <c r="AF189" s="24"/>
      <c r="AG189" s="87" t="s">
        <v>61</v>
      </c>
      <c r="AH189" s="60"/>
    </row>
    <row r="190" spans="1:34" s="12" customFormat="1" ht="17" x14ac:dyDescent="0.2">
      <c r="A190" s="11" t="s">
        <v>770</v>
      </c>
      <c r="B190"/>
      <c r="C190"/>
      <c r="D190"/>
      <c r="E190" s="282"/>
      <c r="F190" s="282"/>
      <c r="G190" s="282"/>
      <c r="H190"/>
      <c r="I190"/>
      <c r="J190" s="24"/>
      <c r="K190" s="38"/>
      <c r="L190" s="9"/>
      <c r="M190" s="9"/>
      <c r="N190" s="9"/>
      <c r="O190" s="39"/>
      <c r="P190" s="272"/>
      <c r="Q190" s="28"/>
      <c r="R190" s="8"/>
      <c r="S190" s="42"/>
      <c r="T190" s="122"/>
      <c r="U190" s="88"/>
      <c r="V190" s="133"/>
      <c r="W190" s="28"/>
      <c r="X190" s="8"/>
      <c r="Y190" s="42"/>
      <c r="Z190" s="38"/>
      <c r="AA190" s="9"/>
      <c r="AB190" s="39"/>
      <c r="AC190" s="50"/>
      <c r="AD190" s="52"/>
      <c r="AE190" s="60"/>
      <c r="AF190" s="24"/>
      <c r="AG190" s="88"/>
      <c r="AH190" s="60"/>
    </row>
    <row r="191" spans="1:34" s="12" customFormat="1" ht="34" x14ac:dyDescent="0.2">
      <c r="A191" s="11" t="s">
        <v>771</v>
      </c>
      <c r="B191" s="275" t="s">
        <v>61</v>
      </c>
      <c r="C191" s="275" t="s">
        <v>61</v>
      </c>
      <c r="D191" s="275" t="s">
        <v>61</v>
      </c>
      <c r="E191" s="280" t="s">
        <v>61</v>
      </c>
      <c r="F191" s="280" t="s">
        <v>61</v>
      </c>
      <c r="G191" s="280" t="s">
        <v>61</v>
      </c>
      <c r="H191" s="275" t="s">
        <v>61</v>
      </c>
      <c r="I191" s="275" t="s">
        <v>61</v>
      </c>
      <c r="J191" s="23" t="s">
        <v>61</v>
      </c>
      <c r="K191" s="34" t="s">
        <v>61</v>
      </c>
      <c r="L191" s="4" t="s">
        <v>774</v>
      </c>
      <c r="M191" s="4" t="s">
        <v>61</v>
      </c>
      <c r="N191" s="9"/>
      <c r="O191" s="35" t="s">
        <v>773</v>
      </c>
      <c r="P191" s="266"/>
      <c r="Q191" s="26" t="s">
        <v>61</v>
      </c>
      <c r="R191" s="3" t="s">
        <v>775</v>
      </c>
      <c r="S191" s="40" t="s">
        <v>61</v>
      </c>
      <c r="T191" s="122"/>
      <c r="U191" s="87" t="s">
        <v>61</v>
      </c>
      <c r="V191" s="132" t="s">
        <v>61</v>
      </c>
      <c r="W191" s="26" t="s">
        <v>61</v>
      </c>
      <c r="X191" s="8"/>
      <c r="Y191" s="40" t="s">
        <v>183</v>
      </c>
      <c r="Z191" s="34" t="s">
        <v>61</v>
      </c>
      <c r="AA191" s="9"/>
      <c r="AB191" s="39"/>
      <c r="AC191" s="50"/>
      <c r="AD191" s="51" t="s">
        <v>61</v>
      </c>
      <c r="AE191" s="60"/>
      <c r="AF191" s="24"/>
      <c r="AG191" s="87" t="s">
        <v>772</v>
      </c>
      <c r="AH191" s="60"/>
    </row>
    <row r="192" spans="1:34" s="12" customFormat="1" ht="34" x14ac:dyDescent="0.2">
      <c r="A192" s="11" t="s">
        <v>776</v>
      </c>
      <c r="B192" s="275" t="s">
        <v>443</v>
      </c>
      <c r="C192" s="275" t="s">
        <v>443</v>
      </c>
      <c r="D192" s="275" t="s">
        <v>236</v>
      </c>
      <c r="E192" s="280" t="s">
        <v>61</v>
      </c>
      <c r="F192" s="280" t="s">
        <v>61</v>
      </c>
      <c r="G192" s="280" t="s">
        <v>61</v>
      </c>
      <c r="H192" s="275" t="s">
        <v>236</v>
      </c>
      <c r="I192" s="275" t="s">
        <v>236</v>
      </c>
      <c r="J192" s="23" t="s">
        <v>236</v>
      </c>
      <c r="K192" s="34" t="s">
        <v>236</v>
      </c>
      <c r="L192" s="4" t="s">
        <v>236</v>
      </c>
      <c r="M192" s="4" t="s">
        <v>236</v>
      </c>
      <c r="N192" s="9"/>
      <c r="O192" s="35" t="s">
        <v>61</v>
      </c>
      <c r="P192" s="266"/>
      <c r="Q192" s="26" t="s">
        <v>61</v>
      </c>
      <c r="R192" s="3" t="s">
        <v>236</v>
      </c>
      <c r="S192" s="40" t="s">
        <v>237</v>
      </c>
      <c r="T192" s="122"/>
      <c r="U192" s="87" t="s">
        <v>443</v>
      </c>
      <c r="V192" s="132" t="s">
        <v>236</v>
      </c>
      <c r="W192" s="26" t="s">
        <v>236</v>
      </c>
      <c r="X192" s="8"/>
      <c r="Y192" s="40" t="s">
        <v>236</v>
      </c>
      <c r="Z192" s="34" t="s">
        <v>236</v>
      </c>
      <c r="AA192" s="9"/>
      <c r="AB192" s="39"/>
      <c r="AC192" s="50"/>
      <c r="AD192" s="51" t="s">
        <v>236</v>
      </c>
      <c r="AE192" s="60" t="s">
        <v>236</v>
      </c>
      <c r="AF192" s="24"/>
      <c r="AG192" s="87" t="s">
        <v>236</v>
      </c>
      <c r="AH192" s="60"/>
    </row>
    <row r="193" spans="1:34" s="12" customFormat="1" ht="18" thickBot="1" x14ac:dyDescent="0.25">
      <c r="A193" s="11" t="s">
        <v>120</v>
      </c>
      <c r="B193" s="275" t="s">
        <v>61</v>
      </c>
      <c r="C193" s="275" t="s">
        <v>61</v>
      </c>
      <c r="D193" s="275" t="s">
        <v>61</v>
      </c>
      <c r="E193" s="280" t="s">
        <v>61</v>
      </c>
      <c r="F193" s="280" t="s">
        <v>61</v>
      </c>
      <c r="G193" s="280" t="s">
        <v>61</v>
      </c>
      <c r="H193" s="275" t="s">
        <v>61</v>
      </c>
      <c r="I193" s="275" t="s">
        <v>61</v>
      </c>
      <c r="J193" s="23" t="s">
        <v>61</v>
      </c>
      <c r="K193" s="34" t="s">
        <v>61</v>
      </c>
      <c r="L193" s="4" t="s">
        <v>61</v>
      </c>
      <c r="M193" s="4" t="s">
        <v>61</v>
      </c>
      <c r="N193" s="9"/>
      <c r="O193" s="35" t="s">
        <v>777</v>
      </c>
      <c r="P193" s="266"/>
      <c r="Q193" s="26" t="s">
        <v>61</v>
      </c>
      <c r="R193" s="3" t="s">
        <v>61</v>
      </c>
      <c r="S193" s="163" t="s">
        <v>61</v>
      </c>
      <c r="T193" s="122"/>
      <c r="U193" s="87" t="s">
        <v>61</v>
      </c>
      <c r="V193" s="132" t="s">
        <v>61</v>
      </c>
      <c r="W193" s="26" t="s">
        <v>61</v>
      </c>
      <c r="X193" s="8"/>
      <c r="Y193" s="40" t="s">
        <v>61</v>
      </c>
      <c r="Z193" s="34" t="s">
        <v>61</v>
      </c>
      <c r="AA193" s="9"/>
      <c r="AB193" s="39"/>
      <c r="AC193" s="50"/>
      <c r="AD193" s="51" t="s">
        <v>61</v>
      </c>
      <c r="AE193" s="60"/>
      <c r="AF193" s="24"/>
      <c r="AG193" s="87" t="s">
        <v>61</v>
      </c>
      <c r="AH193" s="60"/>
    </row>
    <row r="194" spans="1:34" s="12" customFormat="1" ht="409.6" thickBot="1" x14ac:dyDescent="0.25">
      <c r="A194" s="11" t="s">
        <v>778</v>
      </c>
      <c r="B194" s="275" t="s">
        <v>61</v>
      </c>
      <c r="C194" s="275" t="s">
        <v>61</v>
      </c>
      <c r="D194" s="275" t="s">
        <v>61</v>
      </c>
      <c r="E194" s="280" t="s">
        <v>61</v>
      </c>
      <c r="F194" s="280" t="s">
        <v>61</v>
      </c>
      <c r="G194" s="280" t="s">
        <v>61</v>
      </c>
      <c r="H194" s="275" t="s">
        <v>61</v>
      </c>
      <c r="I194" s="275" t="s">
        <v>61</v>
      </c>
      <c r="J194" s="23" t="s">
        <v>61</v>
      </c>
      <c r="K194" s="34" t="s">
        <v>61</v>
      </c>
      <c r="L194" s="4" t="s">
        <v>61</v>
      </c>
      <c r="M194" s="4" t="s">
        <v>61</v>
      </c>
      <c r="N194" s="9"/>
      <c r="O194" s="35" t="s">
        <v>61</v>
      </c>
      <c r="P194" s="266"/>
      <c r="Q194" s="26" t="s">
        <v>61</v>
      </c>
      <c r="R194" s="40" t="s">
        <v>61</v>
      </c>
      <c r="S194" s="245" t="s">
        <v>779</v>
      </c>
      <c r="T194" s="242"/>
      <c r="U194" s="87" t="s">
        <v>61</v>
      </c>
      <c r="V194" s="132" t="s">
        <v>61</v>
      </c>
      <c r="W194" s="26" t="s">
        <v>61</v>
      </c>
      <c r="X194" s="8"/>
      <c r="Y194" s="40" t="s">
        <v>61</v>
      </c>
      <c r="Z194" s="34" t="s">
        <v>61</v>
      </c>
      <c r="AA194" s="9"/>
      <c r="AB194" s="39"/>
      <c r="AC194" s="50"/>
      <c r="AD194" s="51" t="s">
        <v>61</v>
      </c>
      <c r="AE194" s="60"/>
      <c r="AF194" s="24"/>
      <c r="AG194" s="87" t="s">
        <v>61</v>
      </c>
      <c r="AH194" s="60"/>
    </row>
    <row r="195" spans="1:34" s="12" customFormat="1" ht="18" thickBot="1" x14ac:dyDescent="0.25">
      <c r="A195" s="11" t="s">
        <v>780</v>
      </c>
      <c r="B195"/>
      <c r="C195"/>
      <c r="D195"/>
      <c r="E195" s="282"/>
      <c r="F195" s="282"/>
      <c r="G195" s="282"/>
      <c r="H195"/>
      <c r="I195"/>
      <c r="J195" s="24"/>
      <c r="K195" s="38"/>
      <c r="L195" s="9"/>
      <c r="M195" s="9"/>
      <c r="N195" s="9"/>
      <c r="O195" s="39"/>
      <c r="P195" s="272"/>
      <c r="Q195" s="28"/>
      <c r="R195" s="42"/>
      <c r="S195" s="260"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c r="T195" s="242"/>
      <c r="U195" s="88"/>
      <c r="V195" s="133"/>
      <c r="W195" s="28"/>
      <c r="X195" s="8"/>
      <c r="Y195" s="42"/>
      <c r="Z195" s="38"/>
      <c r="AA195" s="9"/>
      <c r="AB195" s="39"/>
      <c r="AC195" s="50"/>
      <c r="AD195" s="52"/>
      <c r="AE195" s="60"/>
      <c r="AF195" s="24"/>
      <c r="AG195" s="88"/>
      <c r="AH195" s="60"/>
    </row>
    <row r="196" spans="1:34" s="12" customFormat="1" ht="34" x14ac:dyDescent="0.2">
      <c r="A196" s="11" t="s">
        <v>781</v>
      </c>
      <c r="B196" s="275" t="s">
        <v>61</v>
      </c>
      <c r="C196" s="275" t="s">
        <v>61</v>
      </c>
      <c r="D196" s="275" t="s">
        <v>61</v>
      </c>
      <c r="E196" s="280" t="s">
        <v>61</v>
      </c>
      <c r="F196" s="280" t="s">
        <v>61</v>
      </c>
      <c r="G196" s="280" t="s">
        <v>61</v>
      </c>
      <c r="H196" s="275" t="s">
        <v>61</v>
      </c>
      <c r="I196" s="275" t="s">
        <v>61</v>
      </c>
      <c r="J196" s="23" t="s">
        <v>61</v>
      </c>
      <c r="K196" s="34" t="s">
        <v>782</v>
      </c>
      <c r="L196" s="4" t="s">
        <v>783</v>
      </c>
      <c r="M196" s="4" t="s">
        <v>61</v>
      </c>
      <c r="N196" s="9"/>
      <c r="O196" s="35" t="s">
        <v>777</v>
      </c>
      <c r="P196" s="266"/>
      <c r="Q196" s="26" t="s">
        <v>61</v>
      </c>
      <c r="R196" s="3" t="s">
        <v>784</v>
      </c>
      <c r="S196" s="181" t="s">
        <v>61</v>
      </c>
      <c r="T196" s="122"/>
      <c r="U196" s="87" t="s">
        <v>61</v>
      </c>
      <c r="V196" s="132" t="s">
        <v>61</v>
      </c>
      <c r="W196" s="26" t="s">
        <v>61</v>
      </c>
      <c r="X196" s="8"/>
      <c r="Y196" s="40" t="s">
        <v>183</v>
      </c>
      <c r="Z196" s="34" t="s">
        <v>61</v>
      </c>
      <c r="AA196" s="9"/>
      <c r="AB196" s="39"/>
      <c r="AC196" s="50"/>
      <c r="AD196" s="51" t="s">
        <v>61</v>
      </c>
      <c r="AE196" s="60"/>
      <c r="AF196" s="24"/>
      <c r="AG196" s="87" t="s">
        <v>183</v>
      </c>
      <c r="AH196" s="60"/>
    </row>
    <row r="197" spans="1:34" s="12" customFormat="1" ht="34" x14ac:dyDescent="0.2">
      <c r="A197" s="11" t="s">
        <v>785</v>
      </c>
      <c r="B197" s="275" t="s">
        <v>581</v>
      </c>
      <c r="C197" s="275" t="s">
        <v>581</v>
      </c>
      <c r="D197" s="275" t="s">
        <v>236</v>
      </c>
      <c r="E197" s="280" t="s">
        <v>61</v>
      </c>
      <c r="F197" s="280" t="s">
        <v>61</v>
      </c>
      <c r="G197" s="280" t="s">
        <v>61</v>
      </c>
      <c r="H197" s="275" t="s">
        <v>236</v>
      </c>
      <c r="I197" s="275" t="s">
        <v>236</v>
      </c>
      <c r="J197" s="23" t="s">
        <v>236</v>
      </c>
      <c r="K197" s="34" t="s">
        <v>61</v>
      </c>
      <c r="L197" s="4" t="s">
        <v>236</v>
      </c>
      <c r="M197" s="4" t="s">
        <v>237</v>
      </c>
      <c r="N197" s="9"/>
      <c r="O197" s="35" t="s">
        <v>236</v>
      </c>
      <c r="P197" s="266"/>
      <c r="Q197" s="26" t="s">
        <v>61</v>
      </c>
      <c r="R197" s="3" t="s">
        <v>237</v>
      </c>
      <c r="S197" s="40" t="s">
        <v>237</v>
      </c>
      <c r="T197" s="122"/>
      <c r="U197" s="87" t="s">
        <v>581</v>
      </c>
      <c r="V197" s="132" t="s">
        <v>236</v>
      </c>
      <c r="W197" s="26" t="s">
        <v>236</v>
      </c>
      <c r="X197" s="8"/>
      <c r="Y197" s="40" t="s">
        <v>236</v>
      </c>
      <c r="Z197" s="34" t="s">
        <v>236</v>
      </c>
      <c r="AA197" s="9"/>
      <c r="AB197" s="39"/>
      <c r="AC197" s="50"/>
      <c r="AD197" s="51" t="s">
        <v>236</v>
      </c>
      <c r="AE197" s="60" t="s">
        <v>236</v>
      </c>
      <c r="AF197" s="24"/>
      <c r="AG197" s="87" t="s">
        <v>236</v>
      </c>
      <c r="AH197" s="60"/>
    </row>
    <row r="198" spans="1:34" s="12" customFormat="1" ht="17" x14ac:dyDescent="0.2">
      <c r="A198" s="11" t="s">
        <v>120</v>
      </c>
      <c r="B198" s="275" t="s">
        <v>61</v>
      </c>
      <c r="C198" s="275" t="s">
        <v>61</v>
      </c>
      <c r="D198" s="275" t="s">
        <v>61</v>
      </c>
      <c r="E198" s="280" t="s">
        <v>61</v>
      </c>
      <c r="F198" s="280" t="s">
        <v>61</v>
      </c>
      <c r="G198" s="280" t="s">
        <v>61</v>
      </c>
      <c r="H198" s="275" t="s">
        <v>61</v>
      </c>
      <c r="I198" s="275" t="s">
        <v>61</v>
      </c>
      <c r="J198" s="23" t="s">
        <v>61</v>
      </c>
      <c r="K198" s="34" t="s">
        <v>786</v>
      </c>
      <c r="L198" s="4" t="s">
        <v>61</v>
      </c>
      <c r="M198" s="4" t="s">
        <v>61</v>
      </c>
      <c r="N198" s="9"/>
      <c r="O198" s="35" t="s">
        <v>61</v>
      </c>
      <c r="P198" s="266"/>
      <c r="Q198" s="26" t="s">
        <v>61</v>
      </c>
      <c r="R198" s="3" t="s">
        <v>61</v>
      </c>
      <c r="S198" s="40" t="s">
        <v>61</v>
      </c>
      <c r="T198" s="122"/>
      <c r="U198" s="87" t="s">
        <v>61</v>
      </c>
      <c r="V198" s="132" t="s">
        <v>61</v>
      </c>
      <c r="W198" s="26" t="s">
        <v>61</v>
      </c>
      <c r="X198" s="8"/>
      <c r="Y198" s="40" t="s">
        <v>61</v>
      </c>
      <c r="Z198" s="34" t="s">
        <v>61</v>
      </c>
      <c r="AA198" s="9"/>
      <c r="AB198" s="39"/>
      <c r="AC198" s="50"/>
      <c r="AD198" s="51" t="s">
        <v>61</v>
      </c>
      <c r="AE198" s="60"/>
      <c r="AF198" s="24"/>
      <c r="AG198" s="87" t="s">
        <v>61</v>
      </c>
      <c r="AH198" s="60"/>
    </row>
    <row r="199" spans="1:34" s="12" customFormat="1" ht="34" x14ac:dyDescent="0.2">
      <c r="A199" s="11" t="s">
        <v>787</v>
      </c>
      <c r="B199" s="275" t="s">
        <v>61</v>
      </c>
      <c r="C199" s="275" t="s">
        <v>61</v>
      </c>
      <c r="D199" s="275" t="s">
        <v>61</v>
      </c>
      <c r="E199" s="280" t="s">
        <v>61</v>
      </c>
      <c r="F199" s="280" t="s">
        <v>61</v>
      </c>
      <c r="G199" s="280" t="s">
        <v>61</v>
      </c>
      <c r="H199" s="275" t="s">
        <v>61</v>
      </c>
      <c r="I199" s="275" t="s">
        <v>61</v>
      </c>
      <c r="J199" s="23" t="s">
        <v>61</v>
      </c>
      <c r="K199" s="34" t="s">
        <v>61</v>
      </c>
      <c r="L199" s="4" t="s">
        <v>61</v>
      </c>
      <c r="M199" s="4" t="s">
        <v>788</v>
      </c>
      <c r="N199" s="9"/>
      <c r="O199" s="35" t="s">
        <v>61</v>
      </c>
      <c r="P199" s="266"/>
      <c r="Q199" s="26" t="s">
        <v>61</v>
      </c>
      <c r="R199" s="3" t="s">
        <v>789</v>
      </c>
      <c r="S199" s="40" t="s">
        <v>790</v>
      </c>
      <c r="T199" s="122"/>
      <c r="U199" s="87" t="s">
        <v>61</v>
      </c>
      <c r="V199" s="132" t="s">
        <v>61</v>
      </c>
      <c r="W199" s="26" t="s">
        <v>61</v>
      </c>
      <c r="X199" s="8"/>
      <c r="Y199" s="40" t="s">
        <v>61</v>
      </c>
      <c r="Z199" s="34" t="s">
        <v>61</v>
      </c>
      <c r="AA199" s="9"/>
      <c r="AB199" s="39"/>
      <c r="AC199" s="50"/>
      <c r="AD199" s="51" t="s">
        <v>61</v>
      </c>
      <c r="AE199" s="60"/>
      <c r="AF199" s="24"/>
      <c r="AG199" s="87" t="s">
        <v>61</v>
      </c>
      <c r="AH199" s="60"/>
    </row>
    <row r="200" spans="1:34" s="12" customFormat="1" ht="17" x14ac:dyDescent="0.2">
      <c r="A200" s="11" t="s">
        <v>791</v>
      </c>
      <c r="B200"/>
      <c r="C200"/>
      <c r="D200"/>
      <c r="E200" s="282"/>
      <c r="F200" s="282"/>
      <c r="G200" s="282"/>
      <c r="H200"/>
      <c r="I200"/>
      <c r="J200" s="24"/>
      <c r="K200" s="38"/>
      <c r="L200" s="9"/>
      <c r="M200" s="9"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N200" s="9"/>
      <c r="O200" s="39"/>
      <c r="P200" s="272"/>
      <c r="Q200" s="28"/>
      <c r="R200" s="8"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S200" s="42"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c r="T200" s="122"/>
      <c r="U200" s="88"/>
      <c r="V200" s="133"/>
      <c r="W200" s="28"/>
      <c r="X200" s="8"/>
      <c r="Y200" s="42"/>
      <c r="Z200" s="38"/>
      <c r="AA200" s="9"/>
      <c r="AB200" s="39"/>
      <c r="AC200" s="50"/>
      <c r="AD200" s="52"/>
      <c r="AE200" s="60"/>
      <c r="AF200" s="24"/>
      <c r="AG200" s="88"/>
      <c r="AH200" s="60"/>
    </row>
    <row r="201" spans="1:34" s="12" customFormat="1" ht="34" x14ac:dyDescent="0.2">
      <c r="A201" s="11" t="s">
        <v>792</v>
      </c>
      <c r="B201" s="275" t="s">
        <v>61</v>
      </c>
      <c r="C201" s="275" t="s">
        <v>61</v>
      </c>
      <c r="D201" s="275" t="s">
        <v>61</v>
      </c>
      <c r="E201" s="280" t="s">
        <v>61</v>
      </c>
      <c r="F201" s="280" t="s">
        <v>61</v>
      </c>
      <c r="G201" s="280" t="s">
        <v>61</v>
      </c>
      <c r="H201" s="275" t="s">
        <v>61</v>
      </c>
      <c r="I201" s="275" t="s">
        <v>61</v>
      </c>
      <c r="J201" s="23" t="s">
        <v>61</v>
      </c>
      <c r="K201" s="34" t="s">
        <v>61</v>
      </c>
      <c r="L201" s="4" t="s">
        <v>61</v>
      </c>
      <c r="M201" s="4" t="s">
        <v>61</v>
      </c>
      <c r="N201" s="9"/>
      <c r="O201" s="35" t="s">
        <v>793</v>
      </c>
      <c r="P201" s="266"/>
      <c r="Q201" s="26" t="s">
        <v>61</v>
      </c>
      <c r="R201" s="3" t="s">
        <v>795</v>
      </c>
      <c r="S201" s="40" t="s">
        <v>61</v>
      </c>
      <c r="T201" s="122"/>
      <c r="U201" s="87" t="s">
        <v>61</v>
      </c>
      <c r="V201" s="132" t="s">
        <v>61</v>
      </c>
      <c r="W201" s="26" t="s">
        <v>61</v>
      </c>
      <c r="X201" s="8"/>
      <c r="Y201" s="40" t="s">
        <v>794</v>
      </c>
      <c r="Z201" s="34" t="s">
        <v>61</v>
      </c>
      <c r="AA201" s="9"/>
      <c r="AB201" s="39"/>
      <c r="AC201" s="50"/>
      <c r="AD201" s="51" t="s">
        <v>61</v>
      </c>
      <c r="AE201" s="60"/>
      <c r="AF201" s="24"/>
      <c r="AG201" s="87" t="s">
        <v>183</v>
      </c>
      <c r="AH201" s="60"/>
    </row>
    <row r="202" spans="1:34" s="12" customFormat="1" ht="34" x14ac:dyDescent="0.2">
      <c r="A202" s="11" t="s">
        <v>796</v>
      </c>
      <c r="B202" s="275" t="s">
        <v>581</v>
      </c>
      <c r="C202" s="275" t="s">
        <v>581</v>
      </c>
      <c r="D202" s="275" t="s">
        <v>236</v>
      </c>
      <c r="E202" s="280" t="s">
        <v>61</v>
      </c>
      <c r="F202" s="280" t="s">
        <v>61</v>
      </c>
      <c r="G202" s="280" t="s">
        <v>61</v>
      </c>
      <c r="H202" s="275" t="s">
        <v>237</v>
      </c>
      <c r="I202" s="275" t="s">
        <v>237</v>
      </c>
      <c r="J202" s="23" t="s">
        <v>236</v>
      </c>
      <c r="K202" s="34" t="s">
        <v>61</v>
      </c>
      <c r="L202" s="4" t="s">
        <v>237</v>
      </c>
      <c r="M202" s="4" t="s">
        <v>236</v>
      </c>
      <c r="N202" s="9"/>
      <c r="O202" s="35" t="s">
        <v>61</v>
      </c>
      <c r="P202" s="266"/>
      <c r="Q202" s="26" t="s">
        <v>61</v>
      </c>
      <c r="R202" s="3" t="s">
        <v>61</v>
      </c>
      <c r="S202" s="40" t="s">
        <v>236</v>
      </c>
      <c r="T202" s="122"/>
      <c r="U202" s="87" t="s">
        <v>581</v>
      </c>
      <c r="V202" s="132" t="s">
        <v>236</v>
      </c>
      <c r="W202" s="26" t="s">
        <v>236</v>
      </c>
      <c r="X202" s="8"/>
      <c r="Y202" s="40" t="s">
        <v>236</v>
      </c>
      <c r="Z202" s="34" t="s">
        <v>236</v>
      </c>
      <c r="AA202" s="9"/>
      <c r="AB202" s="39"/>
      <c r="AC202" s="50"/>
      <c r="AD202" s="51" t="s">
        <v>236</v>
      </c>
      <c r="AE202" s="60" t="s">
        <v>236</v>
      </c>
      <c r="AF202" s="24"/>
      <c r="AG202" s="87" t="s">
        <v>236</v>
      </c>
      <c r="AH202" s="60"/>
    </row>
    <row r="203" spans="1:34" s="12" customFormat="1" ht="17" x14ac:dyDescent="0.2">
      <c r="A203" s="11" t="s">
        <v>120</v>
      </c>
      <c r="B203" s="275" t="s">
        <v>61</v>
      </c>
      <c r="C203" s="275" t="s">
        <v>61</v>
      </c>
      <c r="D203" s="275" t="s">
        <v>61</v>
      </c>
      <c r="E203" s="280" t="s">
        <v>61</v>
      </c>
      <c r="F203" s="280" t="s">
        <v>61</v>
      </c>
      <c r="G203" s="280" t="s">
        <v>61</v>
      </c>
      <c r="H203" s="275" t="s">
        <v>61</v>
      </c>
      <c r="I203" s="275" t="s">
        <v>61</v>
      </c>
      <c r="J203" s="23" t="s">
        <v>61</v>
      </c>
      <c r="K203" s="34" t="s">
        <v>797</v>
      </c>
      <c r="L203" s="4" t="s">
        <v>61</v>
      </c>
      <c r="M203" s="4" t="s">
        <v>61</v>
      </c>
      <c r="N203" s="9"/>
      <c r="O203" s="35" t="s">
        <v>61</v>
      </c>
      <c r="P203" s="266"/>
      <c r="Q203" s="26" t="s">
        <v>61</v>
      </c>
      <c r="R203" s="3" t="s">
        <v>798</v>
      </c>
      <c r="S203" s="40" t="s">
        <v>61</v>
      </c>
      <c r="T203" s="122"/>
      <c r="U203" s="87" t="s">
        <v>61</v>
      </c>
      <c r="V203" s="132" t="s">
        <v>61</v>
      </c>
      <c r="W203" s="26" t="s">
        <v>61</v>
      </c>
      <c r="X203" s="8"/>
      <c r="Y203" s="40" t="s">
        <v>61</v>
      </c>
      <c r="Z203" s="34" t="s">
        <v>61</v>
      </c>
      <c r="AA203" s="9"/>
      <c r="AB203" s="39"/>
      <c r="AC203" s="50"/>
      <c r="AD203" s="51" t="s">
        <v>61</v>
      </c>
      <c r="AE203" s="60"/>
      <c r="AF203" s="24"/>
      <c r="AG203" s="87" t="s">
        <v>61</v>
      </c>
      <c r="AH203" s="60"/>
    </row>
    <row r="204" spans="1:34" s="12" customFormat="1" ht="153" x14ac:dyDescent="0.2">
      <c r="A204" s="11" t="s">
        <v>799</v>
      </c>
      <c r="B204" s="275" t="s">
        <v>61</v>
      </c>
      <c r="C204" s="275" t="s">
        <v>61</v>
      </c>
      <c r="D204" s="275" t="s">
        <v>61</v>
      </c>
      <c r="E204" s="280" t="s">
        <v>61</v>
      </c>
      <c r="F204" s="280" t="s">
        <v>61</v>
      </c>
      <c r="G204" s="280" t="s">
        <v>61</v>
      </c>
      <c r="H204" s="277" t="s">
        <v>1449</v>
      </c>
      <c r="I204" s="277" t="s">
        <v>1380</v>
      </c>
      <c r="J204" s="23" t="s">
        <v>61</v>
      </c>
      <c r="K204" s="34" t="s">
        <v>61</v>
      </c>
      <c r="L204" s="4" t="s">
        <v>800</v>
      </c>
      <c r="M204" s="4" t="s">
        <v>61</v>
      </c>
      <c r="N204" s="9"/>
      <c r="O204" s="35" t="s">
        <v>61</v>
      </c>
      <c r="P204" s="266"/>
      <c r="Q204" s="26" t="s">
        <v>61</v>
      </c>
      <c r="R204" s="3" t="s">
        <v>61</v>
      </c>
      <c r="S204" s="40" t="s">
        <v>61</v>
      </c>
      <c r="T204" s="122"/>
      <c r="U204" s="87" t="s">
        <v>61</v>
      </c>
      <c r="V204" s="132" t="s">
        <v>61</v>
      </c>
      <c r="W204" s="26" t="s">
        <v>61</v>
      </c>
      <c r="X204" s="8"/>
      <c r="Y204" s="40" t="s">
        <v>61</v>
      </c>
      <c r="Z204" s="34" t="s">
        <v>61</v>
      </c>
      <c r="AA204" s="9"/>
      <c r="AB204" s="39"/>
      <c r="AC204" s="50"/>
      <c r="AD204" s="51" t="s">
        <v>61</v>
      </c>
      <c r="AE204" s="60"/>
      <c r="AF204" s="24"/>
      <c r="AG204" s="87" t="s">
        <v>61</v>
      </c>
      <c r="AH204" s="60"/>
    </row>
    <row r="205" spans="1:34" s="12" customFormat="1" ht="17" x14ac:dyDescent="0.2">
      <c r="A205" s="11" t="s">
        <v>801</v>
      </c>
      <c r="B205"/>
      <c r="C205"/>
      <c r="D205"/>
      <c r="E205" s="282"/>
      <c r="F205" s="282"/>
      <c r="G205" s="282"/>
      <c r="H205" t="str">
        <f>HYPERLINK("https://api.typeform.com/responses/files/e1007ddd5a70a7ec0ba0adca7140badd35892328e70876e9a9292fdd4cdc5880/27.1.2_attributes_of_element_4.png","https://api.typeform.com/responses/files/e1007ddd5a70a7ec0ba0adca7140badd35892328e70876e9a9292fdd4cdc5880/27.1.2_attributes_of_element_4.png")</f>
        <v>https://api.typeform.com/responses/files/e1007ddd5a70a7ec0ba0adca7140badd35892328e70876e9a9292fdd4cdc5880/27.1.2_attributes_of_element_4.png</v>
      </c>
      <c r="I205" t="str">
        <f>HYPERLINK("https://api.typeform.com/responses/files/ee65a1a4c817a0d5b76b27b76956724e6ebd5c00dea03479d99b364e528ba2a3/12.1.2_attributes_of_element_4.png","https://api.typeform.com/responses/files/ee65a1a4c817a0d5b76b27b76956724e6ebd5c00dea03479d99b364e528ba2a3/12.1.2_attributes_of_element_4.png")</f>
        <v>https://api.typeform.com/responses/files/ee65a1a4c817a0d5b76b27b76956724e6ebd5c00dea03479d99b364e528ba2a3/12.1.2_attributes_of_element_4.png</v>
      </c>
      <c r="J205" s="24"/>
      <c r="K205" s="38"/>
      <c r="L205" s="9"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c r="M205" s="9"/>
      <c r="N205" s="9"/>
      <c r="O205" s="39"/>
      <c r="P205" s="272"/>
      <c r="Q205" s="28"/>
      <c r="R205" s="8"/>
      <c r="S205" s="42"/>
      <c r="T205" s="122"/>
      <c r="U205" s="88"/>
      <c r="V205" s="133"/>
      <c r="W205" s="28"/>
      <c r="X205" s="8"/>
      <c r="Y205" s="42"/>
      <c r="Z205" s="38"/>
      <c r="AA205" s="9"/>
      <c r="AB205" s="39"/>
      <c r="AC205" s="50"/>
      <c r="AD205" s="52"/>
      <c r="AE205" s="60"/>
      <c r="AF205" s="24"/>
      <c r="AG205" s="88"/>
      <c r="AH205" s="60"/>
    </row>
    <row r="206" spans="1:34" s="12" customFormat="1" ht="34" x14ac:dyDescent="0.2">
      <c r="A206" s="11" t="s">
        <v>802</v>
      </c>
      <c r="B206" s="275" t="s">
        <v>61</v>
      </c>
      <c r="C206" s="275" t="s">
        <v>61</v>
      </c>
      <c r="D206" s="275" t="s">
        <v>61</v>
      </c>
      <c r="E206" s="280" t="s">
        <v>61</v>
      </c>
      <c r="F206" s="280" t="s">
        <v>61</v>
      </c>
      <c r="G206" s="280" t="s">
        <v>61</v>
      </c>
      <c r="H206" s="275" t="s">
        <v>61</v>
      </c>
      <c r="I206" s="275" t="s">
        <v>61</v>
      </c>
      <c r="J206" s="23" t="s">
        <v>61</v>
      </c>
      <c r="K206" s="34" t="s">
        <v>61</v>
      </c>
      <c r="L206" s="4" t="s">
        <v>61</v>
      </c>
      <c r="M206" s="4" t="s">
        <v>61</v>
      </c>
      <c r="N206" s="9"/>
      <c r="O206" s="35" t="s">
        <v>804</v>
      </c>
      <c r="P206" s="266"/>
      <c r="Q206" s="26" t="s">
        <v>61</v>
      </c>
      <c r="R206" s="3" t="s">
        <v>805</v>
      </c>
      <c r="S206" s="40" t="s">
        <v>806</v>
      </c>
      <c r="T206" s="122"/>
      <c r="U206" s="87" t="s">
        <v>61</v>
      </c>
      <c r="V206" s="132" t="s">
        <v>61</v>
      </c>
      <c r="W206" s="26" t="s">
        <v>61</v>
      </c>
      <c r="X206" s="8"/>
      <c r="Y206" s="40" t="s">
        <v>183</v>
      </c>
      <c r="Z206" s="34" t="s">
        <v>61</v>
      </c>
      <c r="AA206" s="9"/>
      <c r="AB206" s="39"/>
      <c r="AC206" s="50"/>
      <c r="AD206" s="51" t="s">
        <v>61</v>
      </c>
      <c r="AE206" s="60"/>
      <c r="AF206" s="24"/>
      <c r="AG206" s="87" t="s">
        <v>803</v>
      </c>
      <c r="AH206" s="60"/>
    </row>
    <row r="207" spans="1:34" s="12" customFormat="1" ht="34" x14ac:dyDescent="0.2">
      <c r="A207" s="11" t="s">
        <v>807</v>
      </c>
      <c r="B207" s="275" t="s">
        <v>581</v>
      </c>
      <c r="C207" s="275" t="s">
        <v>581</v>
      </c>
      <c r="D207" s="275" t="s">
        <v>236</v>
      </c>
      <c r="E207" s="280" t="s">
        <v>61</v>
      </c>
      <c r="F207" s="280" t="s">
        <v>61</v>
      </c>
      <c r="G207" s="280" t="s">
        <v>61</v>
      </c>
      <c r="H207" s="275" t="s">
        <v>581</v>
      </c>
      <c r="I207" s="275" t="s">
        <v>236</v>
      </c>
      <c r="J207" s="23" t="s">
        <v>236</v>
      </c>
      <c r="K207" s="34" t="s">
        <v>61</v>
      </c>
      <c r="L207" s="4" t="s">
        <v>236</v>
      </c>
      <c r="M207" s="4" t="s">
        <v>236</v>
      </c>
      <c r="N207" s="9"/>
      <c r="O207" s="35" t="s">
        <v>236</v>
      </c>
      <c r="P207" s="266"/>
      <c r="Q207" s="26" t="s">
        <v>61</v>
      </c>
      <c r="R207" s="3" t="s">
        <v>237</v>
      </c>
      <c r="S207" s="40" t="s">
        <v>61</v>
      </c>
      <c r="T207" s="122"/>
      <c r="U207" s="87" t="s">
        <v>581</v>
      </c>
      <c r="V207" s="132" t="s">
        <v>236</v>
      </c>
      <c r="W207" s="26" t="s">
        <v>236</v>
      </c>
      <c r="X207" s="8"/>
      <c r="Y207" s="40" t="s">
        <v>236</v>
      </c>
      <c r="Z207" s="34" t="s">
        <v>236</v>
      </c>
      <c r="AA207" s="9"/>
      <c r="AB207" s="39"/>
      <c r="AC207" s="50"/>
      <c r="AD207" s="51" t="s">
        <v>236</v>
      </c>
      <c r="AE207" s="60" t="s">
        <v>236</v>
      </c>
      <c r="AF207" s="24"/>
      <c r="AG207" s="87" t="s">
        <v>237</v>
      </c>
      <c r="AH207" s="60"/>
    </row>
    <row r="208" spans="1:34" s="12" customFormat="1" ht="17" x14ac:dyDescent="0.2">
      <c r="A208" s="11" t="s">
        <v>120</v>
      </c>
      <c r="B208" s="275" t="s">
        <v>61</v>
      </c>
      <c r="C208" s="275" t="s">
        <v>61</v>
      </c>
      <c r="D208" s="275" t="s">
        <v>61</v>
      </c>
      <c r="E208" s="280" t="s">
        <v>61</v>
      </c>
      <c r="F208" s="280" t="s">
        <v>61</v>
      </c>
      <c r="G208" s="280" t="s">
        <v>61</v>
      </c>
      <c r="H208" s="275" t="s">
        <v>61</v>
      </c>
      <c r="I208" s="275" t="s">
        <v>61</v>
      </c>
      <c r="J208" s="23" t="s">
        <v>61</v>
      </c>
      <c r="K208" s="34" t="s">
        <v>808</v>
      </c>
      <c r="L208" s="4" t="s">
        <v>61</v>
      </c>
      <c r="M208" s="4" t="s">
        <v>61</v>
      </c>
      <c r="N208" s="9"/>
      <c r="O208" s="35" t="s">
        <v>61</v>
      </c>
      <c r="P208" s="266"/>
      <c r="Q208" s="26" t="s">
        <v>61</v>
      </c>
      <c r="R208" s="3" t="s">
        <v>61</v>
      </c>
      <c r="S208" s="40" t="s">
        <v>61</v>
      </c>
      <c r="T208" s="122"/>
      <c r="U208" s="87" t="s">
        <v>61</v>
      </c>
      <c r="V208" s="132" t="s">
        <v>61</v>
      </c>
      <c r="W208" s="26" t="s">
        <v>61</v>
      </c>
      <c r="X208" s="8"/>
      <c r="Y208" s="40" t="s">
        <v>61</v>
      </c>
      <c r="Z208" s="34" t="s">
        <v>61</v>
      </c>
      <c r="AA208" s="9"/>
      <c r="AB208" s="39"/>
      <c r="AC208" s="50"/>
      <c r="AD208" s="51" t="s">
        <v>61</v>
      </c>
      <c r="AE208" s="60"/>
      <c r="AF208" s="24"/>
      <c r="AG208" s="87" t="s">
        <v>61</v>
      </c>
      <c r="AH208" s="60"/>
    </row>
    <row r="209" spans="1:34" s="12" customFormat="1" ht="34" x14ac:dyDescent="0.2">
      <c r="A209" s="11" t="s">
        <v>809</v>
      </c>
      <c r="B209" s="275" t="s">
        <v>61</v>
      </c>
      <c r="C209" s="275" t="s">
        <v>61</v>
      </c>
      <c r="D209" s="275" t="s">
        <v>61</v>
      </c>
      <c r="E209" s="280" t="s">
        <v>61</v>
      </c>
      <c r="F209" s="280" t="s">
        <v>61</v>
      </c>
      <c r="G209" s="280" t="s">
        <v>61</v>
      </c>
      <c r="H209" s="275" t="s">
        <v>61</v>
      </c>
      <c r="I209" s="275" t="s">
        <v>61</v>
      </c>
      <c r="J209" s="23" t="s">
        <v>61</v>
      </c>
      <c r="K209" s="34" t="s">
        <v>61</v>
      </c>
      <c r="L209" s="4" t="s">
        <v>61</v>
      </c>
      <c r="M209" s="4" t="s">
        <v>61</v>
      </c>
      <c r="N209" s="9"/>
      <c r="O209" s="35" t="s">
        <v>61</v>
      </c>
      <c r="P209" s="266"/>
      <c r="Q209" s="26" t="s">
        <v>61</v>
      </c>
      <c r="R209" s="3" t="s">
        <v>811</v>
      </c>
      <c r="S209" s="40" t="s">
        <v>61</v>
      </c>
      <c r="T209" s="122"/>
      <c r="U209" s="87" t="s">
        <v>61</v>
      </c>
      <c r="V209" s="132" t="s">
        <v>61</v>
      </c>
      <c r="W209" s="26" t="s">
        <v>61</v>
      </c>
      <c r="X209" s="8"/>
      <c r="Y209" s="40" t="s">
        <v>61</v>
      </c>
      <c r="Z209" s="34" t="s">
        <v>61</v>
      </c>
      <c r="AA209" s="9"/>
      <c r="AB209" s="39"/>
      <c r="AC209" s="50"/>
      <c r="AD209" s="51" t="s">
        <v>61</v>
      </c>
      <c r="AE209" s="60"/>
      <c r="AF209" s="24"/>
      <c r="AG209" s="87" t="s">
        <v>810</v>
      </c>
      <c r="AH209" s="60"/>
    </row>
    <row r="210" spans="1:34" s="12" customFormat="1" ht="17" x14ac:dyDescent="0.2">
      <c r="A210" s="11" t="s">
        <v>812</v>
      </c>
      <c r="B210"/>
      <c r="C210"/>
      <c r="D210"/>
      <c r="E210" s="282"/>
      <c r="F210" s="282"/>
      <c r="G210" s="282"/>
      <c r="H210"/>
      <c r="I210"/>
      <c r="J210" s="24"/>
      <c r="K210" s="38"/>
      <c r="L210" s="9"/>
      <c r="M210" s="9"/>
      <c r="N210" s="9"/>
      <c r="O210" s="39"/>
      <c r="P210" s="272"/>
      <c r="Q210" s="28"/>
      <c r="R210" s="8"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c r="S210" s="42"/>
      <c r="T210" s="122"/>
      <c r="U210" s="88"/>
      <c r="V210" s="133"/>
      <c r="W210" s="28"/>
      <c r="X210" s="8"/>
      <c r="Y210" s="42"/>
      <c r="Z210" s="38"/>
      <c r="AA210" s="9"/>
      <c r="AB210" s="39"/>
      <c r="AC210" s="50"/>
      <c r="AD210" s="52"/>
      <c r="AE210" s="60"/>
      <c r="AF210" s="24"/>
      <c r="AG210" s="88"/>
      <c r="AH210" s="60"/>
    </row>
    <row r="211" spans="1:34" s="12" customFormat="1" ht="34" x14ac:dyDescent="0.2">
      <c r="A211" s="11" t="s">
        <v>813</v>
      </c>
      <c r="B211" s="275" t="s">
        <v>61</v>
      </c>
      <c r="C211" s="275" t="s">
        <v>61</v>
      </c>
      <c r="D211" s="275" t="s">
        <v>61</v>
      </c>
      <c r="E211" s="280" t="s">
        <v>61</v>
      </c>
      <c r="F211" s="280" t="s">
        <v>61</v>
      </c>
      <c r="G211" s="280" t="s">
        <v>61</v>
      </c>
      <c r="H211" s="275" t="s">
        <v>61</v>
      </c>
      <c r="I211" s="277" t="s">
        <v>1382</v>
      </c>
      <c r="J211" s="23" t="s">
        <v>61</v>
      </c>
      <c r="K211" s="34" t="s">
        <v>61</v>
      </c>
      <c r="L211" s="4" t="s">
        <v>61</v>
      </c>
      <c r="M211" s="4" t="s">
        <v>814</v>
      </c>
      <c r="N211" s="9"/>
      <c r="O211" s="35" t="s">
        <v>588</v>
      </c>
      <c r="P211" s="266"/>
      <c r="Q211" s="26" t="s">
        <v>61</v>
      </c>
      <c r="R211" s="3" t="s">
        <v>61</v>
      </c>
      <c r="S211" s="40" t="s">
        <v>61</v>
      </c>
      <c r="T211" s="122"/>
      <c r="U211" s="87" t="s">
        <v>61</v>
      </c>
      <c r="V211" s="132" t="s">
        <v>61</v>
      </c>
      <c r="W211" s="26" t="s">
        <v>525</v>
      </c>
      <c r="X211" s="8"/>
      <c r="Y211" s="40" t="s">
        <v>183</v>
      </c>
      <c r="Z211" s="34" t="s">
        <v>61</v>
      </c>
      <c r="AA211" s="9"/>
      <c r="AB211" s="39"/>
      <c r="AC211" s="50"/>
      <c r="AD211" s="51" t="s">
        <v>61</v>
      </c>
      <c r="AE211" s="60"/>
      <c r="AF211" s="24"/>
      <c r="AG211" s="87" t="s">
        <v>61</v>
      </c>
      <c r="AH211" s="60"/>
    </row>
    <row r="212" spans="1:34" s="12" customFormat="1" ht="17" x14ac:dyDescent="0.2">
      <c r="A212" s="11" t="s">
        <v>528</v>
      </c>
      <c r="B212" s="275" t="s">
        <v>1287</v>
      </c>
      <c r="C212" s="275" t="s">
        <v>1287</v>
      </c>
      <c r="D212" s="275" t="s">
        <v>1287</v>
      </c>
      <c r="E212" s="280" t="s">
        <v>61</v>
      </c>
      <c r="F212" s="280" t="s">
        <v>61</v>
      </c>
      <c r="G212" s="280" t="s">
        <v>61</v>
      </c>
      <c r="H212" s="275" t="s">
        <v>1383</v>
      </c>
      <c r="I212" s="275" t="s">
        <v>1287</v>
      </c>
      <c r="J212" s="23" t="s">
        <v>40</v>
      </c>
      <c r="K212" s="34" t="s">
        <v>42</v>
      </c>
      <c r="L212" s="4" t="s">
        <v>51</v>
      </c>
      <c r="M212" s="4" t="s">
        <v>52</v>
      </c>
      <c r="N212" s="9"/>
      <c r="O212" s="35" t="s">
        <v>43</v>
      </c>
      <c r="P212" s="266"/>
      <c r="Q212" s="26" t="s">
        <v>49</v>
      </c>
      <c r="R212" s="3" t="s">
        <v>54</v>
      </c>
      <c r="S212" s="40" t="s">
        <v>55</v>
      </c>
      <c r="T212" s="122"/>
      <c r="U212" s="87" t="s">
        <v>46</v>
      </c>
      <c r="V212" s="132" t="s">
        <v>45</v>
      </c>
      <c r="W212" s="26" t="s">
        <v>47</v>
      </c>
      <c r="X212" s="8"/>
      <c r="Y212" s="40" t="s">
        <v>50</v>
      </c>
      <c r="Z212" s="34" t="s">
        <v>39</v>
      </c>
      <c r="AA212" s="9"/>
      <c r="AB212" s="39"/>
      <c r="AC212" s="50"/>
      <c r="AD212" s="51" t="s">
        <v>45</v>
      </c>
      <c r="AE212" s="60"/>
      <c r="AF212" s="24"/>
      <c r="AG212" s="87" t="s">
        <v>41</v>
      </c>
      <c r="AH212" s="60"/>
    </row>
    <row r="213" spans="1:34" s="13" customFormat="1" ht="17" x14ac:dyDescent="0.2">
      <c r="A213" s="11" t="s">
        <v>530</v>
      </c>
      <c r="B213" s="275" t="s">
        <v>1288</v>
      </c>
      <c r="C213" s="275" t="s">
        <v>1289</v>
      </c>
      <c r="D213" s="275" t="s">
        <v>1290</v>
      </c>
      <c r="E213" s="280" t="s">
        <v>61</v>
      </c>
      <c r="F213" s="280" t="s">
        <v>61</v>
      </c>
      <c r="G213" s="280" t="s">
        <v>61</v>
      </c>
      <c r="H213" s="275" t="s">
        <v>61</v>
      </c>
      <c r="I213" s="275" t="s">
        <v>1295</v>
      </c>
      <c r="J213" s="25" t="s">
        <v>64</v>
      </c>
      <c r="K213" s="36" t="s">
        <v>78</v>
      </c>
      <c r="L213" s="7" t="s">
        <v>78</v>
      </c>
      <c r="M213" s="7" t="s">
        <v>78</v>
      </c>
      <c r="N213" s="15"/>
      <c r="O213" s="37" t="s">
        <v>67</v>
      </c>
      <c r="P213" s="274"/>
      <c r="Q213" s="27" t="s">
        <v>76</v>
      </c>
      <c r="R213" s="6" t="s">
        <v>76</v>
      </c>
      <c r="S213" s="41" t="s">
        <v>76</v>
      </c>
      <c r="T213" s="123"/>
      <c r="U213" s="89" t="s">
        <v>71</v>
      </c>
      <c r="V213" s="134" t="s">
        <v>532</v>
      </c>
      <c r="W213" s="27" t="s">
        <v>72</v>
      </c>
      <c r="X213" s="14"/>
      <c r="Y213" s="41" t="s">
        <v>77</v>
      </c>
      <c r="Z213" s="36" t="s">
        <v>63</v>
      </c>
      <c r="AA213" s="15"/>
      <c r="AB213" s="68"/>
      <c r="AC213" s="53"/>
      <c r="AD213" s="54" t="s">
        <v>531</v>
      </c>
      <c r="AE213" s="61"/>
      <c r="AF213" s="79"/>
      <c r="AG213" s="89" t="s">
        <v>65</v>
      </c>
      <c r="AH213" s="61"/>
    </row>
    <row r="214" spans="1:34" s="12" customFormat="1" ht="17" x14ac:dyDescent="0.2">
      <c r="A214" s="11" t="s">
        <v>529</v>
      </c>
      <c r="B214" s="275" t="s">
        <v>1300</v>
      </c>
      <c r="C214" s="275" t="s">
        <v>183</v>
      </c>
      <c r="D214" s="275" t="s">
        <v>1301</v>
      </c>
      <c r="E214" s="280" t="s">
        <v>61</v>
      </c>
      <c r="F214" s="280" t="s">
        <v>61</v>
      </c>
      <c r="G214" s="280" t="s">
        <v>61</v>
      </c>
      <c r="H214" s="275" t="s">
        <v>61</v>
      </c>
      <c r="I214" s="275" t="s">
        <v>1306</v>
      </c>
      <c r="J214" s="23" t="s">
        <v>100</v>
      </c>
      <c r="K214" s="34" t="s">
        <v>102</v>
      </c>
      <c r="L214" s="4" t="s">
        <v>113</v>
      </c>
      <c r="M214" s="4" t="s">
        <v>113</v>
      </c>
      <c r="N214" s="9"/>
      <c r="O214" s="35" t="s">
        <v>103</v>
      </c>
      <c r="P214" s="266"/>
      <c r="Q214" s="26" t="s">
        <v>111</v>
      </c>
      <c r="R214" s="3" t="s">
        <v>114</v>
      </c>
      <c r="S214" s="40" t="s">
        <v>115</v>
      </c>
      <c r="T214" s="122"/>
      <c r="U214" s="87" t="s">
        <v>107</v>
      </c>
      <c r="V214" s="132" t="s">
        <v>106</v>
      </c>
      <c r="W214" s="26" t="s">
        <v>108</v>
      </c>
      <c r="X214" s="8"/>
      <c r="Y214" s="40" t="s">
        <v>112</v>
      </c>
      <c r="Z214" s="34" t="s">
        <v>99</v>
      </c>
      <c r="AA214" s="9"/>
      <c r="AB214" s="39"/>
      <c r="AC214" s="50"/>
      <c r="AD214" s="51" t="s">
        <v>61</v>
      </c>
      <c r="AE214" s="60"/>
      <c r="AF214" s="24"/>
      <c r="AG214" s="87" t="s">
        <v>101</v>
      </c>
      <c r="AH214" s="60"/>
    </row>
    <row r="215" spans="1:34" s="12" customFormat="1" ht="17" x14ac:dyDescent="0.2">
      <c r="A215" s="11" t="s">
        <v>347</v>
      </c>
      <c r="B215" s="275" t="s">
        <v>1450</v>
      </c>
      <c r="C215" s="275" t="s">
        <v>1451</v>
      </c>
      <c r="D215" s="275" t="s">
        <v>1452</v>
      </c>
      <c r="E215" s="280" t="s">
        <v>1453</v>
      </c>
      <c r="F215" s="280" t="s">
        <v>1454</v>
      </c>
      <c r="G215" s="280" t="s">
        <v>1455</v>
      </c>
      <c r="H215" s="275" t="s">
        <v>1456</v>
      </c>
      <c r="I215" s="275" t="s">
        <v>1457</v>
      </c>
      <c r="J215" s="23" t="s">
        <v>816</v>
      </c>
      <c r="K215" s="34" t="s">
        <v>818</v>
      </c>
      <c r="L215" s="4" t="s">
        <v>826</v>
      </c>
      <c r="M215" s="4" t="s">
        <v>827</v>
      </c>
      <c r="N215" s="9"/>
      <c r="O215" s="35" t="s">
        <v>819</v>
      </c>
      <c r="P215" s="266"/>
      <c r="Q215" s="26" t="s">
        <v>820</v>
      </c>
      <c r="R215" s="3" t="s">
        <v>828</v>
      </c>
      <c r="S215" s="40" t="s">
        <v>829</v>
      </c>
      <c r="T215" s="122"/>
      <c r="U215" s="87" t="s">
        <v>823</v>
      </c>
      <c r="V215" s="132" t="s">
        <v>822</v>
      </c>
      <c r="W215" s="26" t="s">
        <v>824</v>
      </c>
      <c r="X215" s="8"/>
      <c r="Y215" s="40" t="s">
        <v>825</v>
      </c>
      <c r="Z215" s="34" t="s">
        <v>815</v>
      </c>
      <c r="AA215" s="9"/>
      <c r="AB215" s="39"/>
      <c r="AC215" s="50"/>
      <c r="AD215" s="51" t="s">
        <v>821</v>
      </c>
      <c r="AE215" s="60"/>
      <c r="AF215" s="24"/>
      <c r="AG215" s="87" t="s">
        <v>817</v>
      </c>
      <c r="AH215" s="60"/>
    </row>
    <row r="216" spans="1:34" s="12" customFormat="1" ht="17" x14ac:dyDescent="0.2">
      <c r="A216" s="11" t="s">
        <v>368</v>
      </c>
      <c r="B216" s="275" t="s">
        <v>1458</v>
      </c>
      <c r="C216" s="275" t="s">
        <v>1459</v>
      </c>
      <c r="D216" s="275" t="s">
        <v>1460</v>
      </c>
      <c r="E216" s="280" t="s">
        <v>1461</v>
      </c>
      <c r="F216" s="280" t="s">
        <v>1462</v>
      </c>
      <c r="G216" s="280" t="s">
        <v>1463</v>
      </c>
      <c r="H216" s="275" t="s">
        <v>1464</v>
      </c>
      <c r="I216" s="275" t="s">
        <v>1465</v>
      </c>
      <c r="J216" s="23" t="s">
        <v>831</v>
      </c>
      <c r="K216" s="34" t="s">
        <v>833</v>
      </c>
      <c r="L216" s="4" t="s">
        <v>841</v>
      </c>
      <c r="M216" s="4" t="s">
        <v>842</v>
      </c>
      <c r="N216" s="9"/>
      <c r="O216" s="35" t="s">
        <v>834</v>
      </c>
      <c r="P216" s="266"/>
      <c r="Q216" s="26" t="s">
        <v>835</v>
      </c>
      <c r="R216" s="3" t="s">
        <v>843</v>
      </c>
      <c r="S216" s="40" t="s">
        <v>844</v>
      </c>
      <c r="T216" s="122"/>
      <c r="U216" s="87" t="s">
        <v>838</v>
      </c>
      <c r="V216" s="132" t="s">
        <v>837</v>
      </c>
      <c r="W216" s="26" t="s">
        <v>839</v>
      </c>
      <c r="X216" s="8"/>
      <c r="Y216" s="40" t="s">
        <v>840</v>
      </c>
      <c r="Z216" s="34" t="s">
        <v>830</v>
      </c>
      <c r="AA216" s="9"/>
      <c r="AB216" s="39"/>
      <c r="AC216" s="50"/>
      <c r="AD216" s="51" t="s">
        <v>836</v>
      </c>
      <c r="AE216" s="60"/>
      <c r="AF216" s="24"/>
      <c r="AG216" s="87" t="s">
        <v>832</v>
      </c>
      <c r="AH216" s="60"/>
    </row>
    <row r="217" spans="1:34" s="12" customFormat="1" ht="17" x14ac:dyDescent="0.2">
      <c r="A217" s="11" t="s">
        <v>389</v>
      </c>
      <c r="B217" s="275" t="s">
        <v>1357</v>
      </c>
      <c r="C217" s="275" t="s">
        <v>1357</v>
      </c>
      <c r="D217" s="275" t="s">
        <v>1357</v>
      </c>
      <c r="E217" s="280" t="s">
        <v>1357</v>
      </c>
      <c r="F217" s="280" t="s">
        <v>1357</v>
      </c>
      <c r="G217" s="280" t="s">
        <v>1357</v>
      </c>
      <c r="H217" s="275" t="s">
        <v>1357</v>
      </c>
      <c r="I217" s="275" t="s">
        <v>1357</v>
      </c>
      <c r="J217" s="23" t="s">
        <v>845</v>
      </c>
      <c r="K217" s="34" t="s">
        <v>393</v>
      </c>
      <c r="L217" s="4" t="s">
        <v>400</v>
      </c>
      <c r="M217" s="4" t="s">
        <v>401</v>
      </c>
      <c r="N217" s="9"/>
      <c r="O217" s="35" t="s">
        <v>394</v>
      </c>
      <c r="P217" s="266"/>
      <c r="Q217" s="26" t="s">
        <v>738</v>
      </c>
      <c r="R217" s="3" t="s">
        <v>402</v>
      </c>
      <c r="S217" s="40" t="s">
        <v>403</v>
      </c>
      <c r="T217" s="122"/>
      <c r="U217" s="87" t="s">
        <v>396</v>
      </c>
      <c r="V217" s="132" t="s">
        <v>395</v>
      </c>
      <c r="W217" s="26" t="s">
        <v>396</v>
      </c>
      <c r="X217" s="8"/>
      <c r="Y217" s="40" t="s">
        <v>399</v>
      </c>
      <c r="Z217" s="34" t="s">
        <v>390</v>
      </c>
      <c r="AA217" s="9"/>
      <c r="AB217" s="39"/>
      <c r="AC217" s="50"/>
      <c r="AD217" s="51" t="s">
        <v>395</v>
      </c>
      <c r="AE217" s="60"/>
      <c r="AF217" s="24"/>
      <c r="AG217" s="87" t="s">
        <v>563</v>
      </c>
      <c r="AH217" s="60"/>
    </row>
    <row r="220" spans="1:34" ht="17" x14ac:dyDescent="0.2">
      <c r="A220" s="1" t="s">
        <v>0</v>
      </c>
      <c r="B220" s="275" t="s">
        <v>1466</v>
      </c>
      <c r="C220" s="275" t="s">
        <v>1467</v>
      </c>
      <c r="D220" s="275" t="s">
        <v>1468</v>
      </c>
      <c r="E220" s="280" t="s">
        <v>1469</v>
      </c>
      <c r="F220" s="280" t="s">
        <v>1470</v>
      </c>
      <c r="H220" s="275" t="s">
        <v>1471</v>
      </c>
      <c r="I220" s="275" t="s">
        <v>1472</v>
      </c>
      <c r="J220" s="19" t="s">
        <v>882</v>
      </c>
      <c r="K220" s="34" t="s">
        <v>891</v>
      </c>
      <c r="L220" s="4" t="s">
        <v>931</v>
      </c>
      <c r="M220" s="4" t="s">
        <v>939</v>
      </c>
      <c r="O220" s="35" t="s">
        <v>897</v>
      </c>
      <c r="P220" s="266"/>
      <c r="Q220" s="26" t="s">
        <v>904</v>
      </c>
      <c r="R220" s="3" t="s">
        <v>946</v>
      </c>
      <c r="S220" s="40" t="s">
        <v>957</v>
      </c>
      <c r="U220" s="83" t="s">
        <v>916</v>
      </c>
      <c r="V220" s="127" t="s">
        <v>912</v>
      </c>
      <c r="W220" s="26" t="s">
        <v>921</v>
      </c>
      <c r="Y220" s="40" t="s">
        <v>925</v>
      </c>
      <c r="Z220" s="34" t="s">
        <v>877</v>
      </c>
      <c r="AD220" s="46" t="s">
        <v>907</v>
      </c>
      <c r="AG220" s="83" t="s">
        <v>886</v>
      </c>
    </row>
    <row r="221" spans="1:34" ht="34" x14ac:dyDescent="0.2">
      <c r="A221" s="1" t="s">
        <v>419</v>
      </c>
      <c r="B221" s="275" t="s">
        <v>420</v>
      </c>
      <c r="C221" s="275" t="s">
        <v>420</v>
      </c>
      <c r="D221" s="275" t="s">
        <v>420</v>
      </c>
      <c r="E221" s="280" t="s">
        <v>421</v>
      </c>
      <c r="F221" s="280" t="s">
        <v>421</v>
      </c>
      <c r="H221" s="275" t="s">
        <v>420</v>
      </c>
      <c r="I221" s="275" t="s">
        <v>420</v>
      </c>
      <c r="J221" s="19" t="s">
        <v>420</v>
      </c>
      <c r="K221" s="34" t="s">
        <v>420</v>
      </c>
      <c r="L221" s="4" t="s">
        <v>61</v>
      </c>
      <c r="M221" s="4" t="s">
        <v>61</v>
      </c>
      <c r="O221" s="35" t="s">
        <v>420</v>
      </c>
      <c r="P221" s="266"/>
      <c r="Q221" s="26" t="s">
        <v>421</v>
      </c>
      <c r="R221" s="3" t="s">
        <v>61</v>
      </c>
      <c r="S221" s="40" t="s">
        <v>61</v>
      </c>
      <c r="U221" s="83" t="s">
        <v>420</v>
      </c>
      <c r="V221" s="127" t="s">
        <v>420</v>
      </c>
      <c r="W221" s="26" t="s">
        <v>420</v>
      </c>
      <c r="Y221" s="40" t="s">
        <v>61</v>
      </c>
      <c r="Z221" s="34" t="s">
        <v>420</v>
      </c>
      <c r="AD221" s="46" t="s">
        <v>420</v>
      </c>
      <c r="AG221" s="83" t="s">
        <v>420</v>
      </c>
    </row>
    <row r="222" spans="1:34" ht="17" x14ac:dyDescent="0.2">
      <c r="A222" s="1" t="s">
        <v>846</v>
      </c>
      <c r="B222" s="275" t="s">
        <v>236</v>
      </c>
      <c r="C222" s="275" t="s">
        <v>236</v>
      </c>
      <c r="D222" s="275" t="s">
        <v>236</v>
      </c>
      <c r="E222" s="280" t="s">
        <v>61</v>
      </c>
      <c r="F222" s="280" t="s">
        <v>61</v>
      </c>
      <c r="H222" s="275" t="s">
        <v>236</v>
      </c>
      <c r="I222" s="275" t="s">
        <v>236</v>
      </c>
      <c r="J222" s="19" t="s">
        <v>236</v>
      </c>
      <c r="K222" s="34" t="s">
        <v>237</v>
      </c>
      <c r="L222" s="4" t="s">
        <v>237</v>
      </c>
      <c r="M222" s="4" t="s">
        <v>236</v>
      </c>
      <c r="O222" s="35" t="s">
        <v>236</v>
      </c>
      <c r="P222" s="266"/>
      <c r="Q222" s="26" t="s">
        <v>61</v>
      </c>
      <c r="R222" s="3" t="s">
        <v>236</v>
      </c>
      <c r="S222" s="40" t="s">
        <v>237</v>
      </c>
      <c r="U222" s="83" t="s">
        <v>236</v>
      </c>
      <c r="V222" s="127" t="s">
        <v>236</v>
      </c>
      <c r="W222" s="26" t="s">
        <v>236</v>
      </c>
      <c r="Y222" s="40" t="s">
        <v>236</v>
      </c>
      <c r="Z222" s="34" t="s">
        <v>236</v>
      </c>
      <c r="AD222" s="46" t="s">
        <v>236</v>
      </c>
      <c r="AE222" s="58" t="s">
        <v>236</v>
      </c>
      <c r="AG222" s="83" t="s">
        <v>236</v>
      </c>
    </row>
    <row r="223" spans="1:34" ht="18" thickBot="1" x14ac:dyDescent="0.25">
      <c r="A223" s="1" t="s">
        <v>120</v>
      </c>
      <c r="B223" s="275" t="s">
        <v>61</v>
      </c>
      <c r="C223" s="275" t="s">
        <v>61</v>
      </c>
      <c r="D223" s="275" t="s">
        <v>61</v>
      </c>
      <c r="E223" s="280" t="s">
        <v>61</v>
      </c>
      <c r="F223" s="280" t="s">
        <v>61</v>
      </c>
      <c r="H223" s="275" t="s">
        <v>61</v>
      </c>
      <c r="I223" s="275" t="s">
        <v>61</v>
      </c>
      <c r="J223" s="19" t="s">
        <v>61</v>
      </c>
      <c r="K223" s="34" t="s">
        <v>61</v>
      </c>
      <c r="L223" s="4" t="s">
        <v>61</v>
      </c>
      <c r="M223" s="4" t="s">
        <v>61</v>
      </c>
      <c r="O223" s="35" t="s">
        <v>61</v>
      </c>
      <c r="P223" s="266"/>
      <c r="Q223" s="26" t="s">
        <v>61</v>
      </c>
      <c r="R223" s="3" t="s">
        <v>61</v>
      </c>
      <c r="S223" s="163" t="s">
        <v>61</v>
      </c>
      <c r="U223" s="83" t="s">
        <v>61</v>
      </c>
      <c r="V223" s="127" t="s">
        <v>61</v>
      </c>
      <c r="W223" s="26" t="s">
        <v>61</v>
      </c>
      <c r="Y223" s="40" t="s">
        <v>61</v>
      </c>
      <c r="Z223" s="34" t="s">
        <v>61</v>
      </c>
      <c r="AD223" s="46" t="s">
        <v>61</v>
      </c>
      <c r="AG223" s="83" t="s">
        <v>61</v>
      </c>
    </row>
    <row r="224" spans="1:34" ht="86" thickBot="1" x14ac:dyDescent="0.25">
      <c r="A224" s="1" t="s">
        <v>847</v>
      </c>
      <c r="B224" s="275" t="s">
        <v>61</v>
      </c>
      <c r="C224" s="275" t="s">
        <v>61</v>
      </c>
      <c r="D224" s="275" t="s">
        <v>61</v>
      </c>
      <c r="E224" s="280" t="s">
        <v>61</v>
      </c>
      <c r="F224" s="280" t="s">
        <v>61</v>
      </c>
      <c r="H224" s="275" t="s">
        <v>61</v>
      </c>
      <c r="I224" s="275" t="s">
        <v>61</v>
      </c>
      <c r="J224" s="19" t="s">
        <v>61</v>
      </c>
      <c r="K224" s="34" t="s">
        <v>782</v>
      </c>
      <c r="L224" s="4" t="s">
        <v>932</v>
      </c>
      <c r="M224" s="4" t="s">
        <v>61</v>
      </c>
      <c r="O224" s="35" t="s">
        <v>61</v>
      </c>
      <c r="P224" s="266"/>
      <c r="Q224" s="26" t="s">
        <v>61</v>
      </c>
      <c r="R224" s="40" t="s">
        <v>61</v>
      </c>
      <c r="S224" s="245" t="s">
        <v>958</v>
      </c>
      <c r="T224" s="262"/>
      <c r="U224" s="83" t="s">
        <v>61</v>
      </c>
      <c r="V224" s="127" t="s">
        <v>61</v>
      </c>
      <c r="W224" s="26" t="s">
        <v>61</v>
      </c>
      <c r="Y224" s="40" t="s">
        <v>61</v>
      </c>
      <c r="Z224" s="34" t="s">
        <v>61</v>
      </c>
      <c r="AD224" s="46" t="s">
        <v>61</v>
      </c>
      <c r="AG224" s="83" t="s">
        <v>61</v>
      </c>
    </row>
    <row r="225" spans="1:33" ht="17" x14ac:dyDescent="0.2">
      <c r="A225" s="1" t="s">
        <v>848</v>
      </c>
      <c r="K225" s="38"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L225" s="9"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c r="S225" s="243"/>
    </row>
    <row r="226" spans="1:33" ht="35" thickBot="1" x14ac:dyDescent="0.25">
      <c r="A226" s="156" t="s">
        <v>849</v>
      </c>
      <c r="B226" s="275" t="s">
        <v>61</v>
      </c>
      <c r="C226" s="275" t="s">
        <v>61</v>
      </c>
      <c r="D226" s="275" t="s">
        <v>61</v>
      </c>
      <c r="E226" s="280" t="s">
        <v>61</v>
      </c>
      <c r="F226" s="280" t="s">
        <v>61</v>
      </c>
      <c r="H226" s="275" t="s">
        <v>61</v>
      </c>
      <c r="I226" s="275" t="s">
        <v>61</v>
      </c>
      <c r="J226" s="19" t="s">
        <v>61</v>
      </c>
      <c r="K226" s="34" t="s">
        <v>61</v>
      </c>
      <c r="L226" s="4" t="s">
        <v>61</v>
      </c>
      <c r="M226" s="4" t="s">
        <v>940</v>
      </c>
      <c r="O226" s="35" t="s">
        <v>588</v>
      </c>
      <c r="P226" s="266"/>
      <c r="Q226" s="26" t="s">
        <v>61</v>
      </c>
      <c r="R226" s="3" t="s">
        <v>947</v>
      </c>
      <c r="S226" s="40" t="s">
        <v>61</v>
      </c>
      <c r="U226" s="83" t="s">
        <v>917</v>
      </c>
      <c r="V226" s="127" t="s">
        <v>61</v>
      </c>
      <c r="W226" s="26" t="s">
        <v>61</v>
      </c>
      <c r="Y226" s="40" t="s">
        <v>183</v>
      </c>
      <c r="Z226" s="34" t="s">
        <v>61</v>
      </c>
      <c r="AD226" s="46" t="s">
        <v>61</v>
      </c>
      <c r="AE226" s="72" t="s">
        <v>1249</v>
      </c>
      <c r="AG226" s="83" t="s">
        <v>887</v>
      </c>
    </row>
    <row r="227" spans="1:33" ht="18" thickBot="1" x14ac:dyDescent="0.25">
      <c r="A227" s="261" t="s">
        <v>850</v>
      </c>
      <c r="B227" s="275" t="s">
        <v>237</v>
      </c>
      <c r="C227" s="275" t="s">
        <v>237</v>
      </c>
      <c r="D227" s="275" t="s">
        <v>237</v>
      </c>
      <c r="E227" s="280" t="s">
        <v>61</v>
      </c>
      <c r="F227" s="280" t="s">
        <v>61</v>
      </c>
      <c r="H227" s="275" t="s">
        <v>237</v>
      </c>
      <c r="I227" s="275" t="s">
        <v>237</v>
      </c>
      <c r="J227" s="256" t="s">
        <v>236</v>
      </c>
      <c r="K227" s="34" t="s">
        <v>236</v>
      </c>
      <c r="L227" s="4" t="s">
        <v>236</v>
      </c>
      <c r="M227" s="4" t="s">
        <v>236</v>
      </c>
      <c r="O227" s="35" t="s">
        <v>61</v>
      </c>
      <c r="P227" s="266"/>
      <c r="Q227" s="26" t="s">
        <v>61</v>
      </c>
      <c r="R227" s="3" t="s">
        <v>236</v>
      </c>
      <c r="S227" s="40" t="s">
        <v>443</v>
      </c>
      <c r="U227" s="83" t="s">
        <v>236</v>
      </c>
      <c r="V227" s="127" t="s">
        <v>236</v>
      </c>
      <c r="W227" s="26" t="s">
        <v>236</v>
      </c>
      <c r="Y227" s="40" t="s">
        <v>236</v>
      </c>
      <c r="Z227" s="34" t="s">
        <v>237</v>
      </c>
      <c r="AD227" s="46" t="s">
        <v>236</v>
      </c>
      <c r="AE227" s="58" t="s">
        <v>237</v>
      </c>
      <c r="AG227" s="83" t="s">
        <v>236</v>
      </c>
    </row>
    <row r="228" spans="1:33" ht="17" x14ac:dyDescent="0.2">
      <c r="A228" s="174" t="s">
        <v>120</v>
      </c>
      <c r="B228" s="275" t="s">
        <v>61</v>
      </c>
      <c r="C228" s="275" t="s">
        <v>61</v>
      </c>
      <c r="D228" s="275" t="s">
        <v>61</v>
      </c>
      <c r="E228" s="280" t="s">
        <v>61</v>
      </c>
      <c r="F228" s="280" t="s">
        <v>61</v>
      </c>
      <c r="H228" s="275" t="s">
        <v>61</v>
      </c>
      <c r="I228" s="275" t="s">
        <v>61</v>
      </c>
      <c r="J228" s="19" t="s">
        <v>61</v>
      </c>
      <c r="K228" s="34" t="s">
        <v>61</v>
      </c>
      <c r="L228" s="4" t="s">
        <v>61</v>
      </c>
      <c r="M228" s="4" t="s">
        <v>61</v>
      </c>
      <c r="O228" s="35" t="s">
        <v>898</v>
      </c>
      <c r="P228" s="266"/>
      <c r="Q228" s="26" t="s">
        <v>61</v>
      </c>
      <c r="R228" s="3" t="s">
        <v>61</v>
      </c>
      <c r="S228" s="40" t="s">
        <v>61</v>
      </c>
      <c r="U228" s="83" t="s">
        <v>61</v>
      </c>
      <c r="V228" s="127" t="s">
        <v>61</v>
      </c>
      <c r="W228" s="26" t="s">
        <v>61</v>
      </c>
      <c r="Y228" s="40" t="s">
        <v>61</v>
      </c>
      <c r="Z228" s="34" t="s">
        <v>61</v>
      </c>
      <c r="AD228" s="46" t="s">
        <v>61</v>
      </c>
      <c r="AG228" s="83" t="s">
        <v>61</v>
      </c>
    </row>
    <row r="229" spans="1:33" ht="34" x14ac:dyDescent="0.2">
      <c r="A229" s="1" t="s">
        <v>851</v>
      </c>
      <c r="B229" s="275" t="s">
        <v>1473</v>
      </c>
      <c r="C229" s="275" t="s">
        <v>1473</v>
      </c>
      <c r="D229" s="275" t="s">
        <v>1474</v>
      </c>
      <c r="E229" s="280" t="s">
        <v>61</v>
      </c>
      <c r="F229" s="280" t="s">
        <v>61</v>
      </c>
      <c r="H229" s="275" t="s">
        <v>1475</v>
      </c>
      <c r="I229" s="275" t="s">
        <v>1476</v>
      </c>
      <c r="J229" s="19" t="s">
        <v>61</v>
      </c>
      <c r="K229" s="34" t="s">
        <v>61</v>
      </c>
      <c r="L229" s="4" t="s">
        <v>61</v>
      </c>
      <c r="M229" s="4" t="s">
        <v>61</v>
      </c>
      <c r="O229" s="35" t="s">
        <v>61</v>
      </c>
      <c r="P229" s="266"/>
      <c r="Q229" s="26" t="s">
        <v>61</v>
      </c>
      <c r="R229" s="3" t="s">
        <v>61</v>
      </c>
      <c r="S229" s="40" t="s">
        <v>61</v>
      </c>
      <c r="U229" s="83" t="s">
        <v>61</v>
      </c>
      <c r="V229" s="127" t="s">
        <v>61</v>
      </c>
      <c r="W229" s="26" t="s">
        <v>61</v>
      </c>
      <c r="Y229" s="40" t="s">
        <v>61</v>
      </c>
      <c r="Z229" s="34" t="s">
        <v>878</v>
      </c>
      <c r="AD229" s="46" t="s">
        <v>61</v>
      </c>
      <c r="AG229" s="83" t="s">
        <v>61</v>
      </c>
    </row>
    <row r="230" spans="1:33" ht="17" x14ac:dyDescent="0.2">
      <c r="A230" s="1" t="s">
        <v>852</v>
      </c>
      <c r="H230" t="str">
        <f>HYPERLINK("https://api.typeform.com/responses/files/aff13b98093b014e6e061e31cf42d6b75ffd5e015931cd0b65fd4c1cc7c5f35e/30.1.2_normals_seem_ok.png","https://api.typeform.com/responses/files/aff13b98093b014e6e061e31cf42d6b75ffd5e015931cd0b65fd4c1cc7c5f35e/30.1.2_normals_seem_ok.png")</f>
        <v>https://api.typeform.com/responses/files/aff13b98093b014e6e061e31cf42d6b75ffd5e015931cd0b65fd4c1cc7c5f35e/30.1.2_normals_seem_ok.png</v>
      </c>
      <c r="I230" t="str">
        <f>HYPERLINK("https://api.typeform.com/responses/files/d55b19ca6f1ecc79bc2ab31dd1cf0adbfacef5a723793aa2abdb64cb82b56cfa/30.1.2_screenshot_of_the_lod3_model.png","https://api.typeform.com/responses/files/d55b19ca6f1ecc79bc2ab31dd1cf0adbfacef5a723793aa2abdb64cb82b56cfa/30.1.2_screenshot_of_the_lod3_model.png")</f>
        <v>https://api.typeform.com/responses/files/d55b19ca6f1ecc79bc2ab31dd1cf0adbfacef5a723793aa2abdb64cb82b56cfa/30.1.2_screenshot_of_the_lod3_model.png</v>
      </c>
      <c r="Z230" s="38"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33" ht="34" x14ac:dyDescent="0.2">
      <c r="A231" s="1" t="s">
        <v>853</v>
      </c>
      <c r="B231" s="275" t="s">
        <v>61</v>
      </c>
      <c r="C231" s="275" t="s">
        <v>61</v>
      </c>
      <c r="D231" s="275" t="s">
        <v>61</v>
      </c>
      <c r="E231" s="280" t="s">
        <v>61</v>
      </c>
      <c r="F231" s="280" t="s">
        <v>61</v>
      </c>
      <c r="H231" s="275" t="s">
        <v>61</v>
      </c>
      <c r="I231" s="275" t="s">
        <v>61</v>
      </c>
      <c r="J231" s="19" t="s">
        <v>61</v>
      </c>
      <c r="K231" s="34" t="s">
        <v>61</v>
      </c>
      <c r="L231" s="4" t="s">
        <v>61</v>
      </c>
      <c r="M231" s="4" t="s">
        <v>61</v>
      </c>
      <c r="O231" s="35" t="s">
        <v>899</v>
      </c>
      <c r="P231" s="266"/>
      <c r="Q231" s="26" t="s">
        <v>61</v>
      </c>
      <c r="R231" s="3" t="s">
        <v>948</v>
      </c>
      <c r="S231" s="40" t="s">
        <v>959</v>
      </c>
      <c r="U231" s="83" t="s">
        <v>61</v>
      </c>
      <c r="V231" s="127" t="s">
        <v>61</v>
      </c>
      <c r="W231" s="26" t="s">
        <v>61</v>
      </c>
      <c r="Y231" s="40" t="s">
        <v>183</v>
      </c>
      <c r="Z231" s="34" t="s">
        <v>61</v>
      </c>
      <c r="AD231" s="46" t="s">
        <v>61</v>
      </c>
      <c r="AG231" s="83" t="s">
        <v>888</v>
      </c>
    </row>
    <row r="232" spans="1:33" ht="17" x14ac:dyDescent="0.2">
      <c r="A232" s="1" t="s">
        <v>854</v>
      </c>
      <c r="B232" s="275" t="s">
        <v>236</v>
      </c>
      <c r="C232" s="275" t="s">
        <v>236</v>
      </c>
      <c r="D232" s="275" t="s">
        <v>236</v>
      </c>
      <c r="E232" s="280" t="s">
        <v>61</v>
      </c>
      <c r="F232" s="280" t="s">
        <v>61</v>
      </c>
      <c r="H232" s="275" t="s">
        <v>236</v>
      </c>
      <c r="I232" s="275" t="s">
        <v>236</v>
      </c>
      <c r="J232" s="19" t="s">
        <v>236</v>
      </c>
      <c r="K232" s="34" t="s">
        <v>236</v>
      </c>
      <c r="L232" s="4" t="s">
        <v>236</v>
      </c>
      <c r="M232" s="4" t="s">
        <v>236</v>
      </c>
      <c r="O232" s="35" t="s">
        <v>236</v>
      </c>
      <c r="P232" s="266"/>
      <c r="Q232" s="26" t="s">
        <v>61</v>
      </c>
      <c r="R232" s="3" t="s">
        <v>236</v>
      </c>
      <c r="S232" s="40" t="s">
        <v>61</v>
      </c>
      <c r="U232" s="83" t="s">
        <v>236</v>
      </c>
      <c r="V232" s="127" t="s">
        <v>236</v>
      </c>
      <c r="W232" s="26" t="s">
        <v>236</v>
      </c>
      <c r="Y232" s="40" t="s">
        <v>236</v>
      </c>
      <c r="Z232" s="34" t="s">
        <v>236</v>
      </c>
      <c r="AD232" s="46" t="s">
        <v>236</v>
      </c>
      <c r="AE232" s="58" t="s">
        <v>236</v>
      </c>
      <c r="AG232" s="83" t="s">
        <v>236</v>
      </c>
    </row>
    <row r="233" spans="1:33" ht="17" x14ac:dyDescent="0.2">
      <c r="A233" s="1" t="s">
        <v>120</v>
      </c>
      <c r="B233" s="275" t="s">
        <v>61</v>
      </c>
      <c r="C233" s="275" t="s">
        <v>61</v>
      </c>
      <c r="D233" s="275" t="s">
        <v>61</v>
      </c>
      <c r="E233" s="280" t="s">
        <v>61</v>
      </c>
      <c r="F233" s="280" t="s">
        <v>61</v>
      </c>
      <c r="H233" s="275" t="s">
        <v>61</v>
      </c>
      <c r="I233" s="275" t="s">
        <v>61</v>
      </c>
      <c r="J233" s="19" t="s">
        <v>61</v>
      </c>
      <c r="K233" s="34" t="s">
        <v>61</v>
      </c>
      <c r="L233" s="4" t="s">
        <v>61</v>
      </c>
      <c r="M233" s="4" t="s">
        <v>61</v>
      </c>
      <c r="O233" s="35" t="s">
        <v>61</v>
      </c>
      <c r="P233" s="266"/>
      <c r="Q233" s="26" t="s">
        <v>61</v>
      </c>
      <c r="R233" s="3" t="s">
        <v>61</v>
      </c>
      <c r="S233" s="40" t="s">
        <v>61</v>
      </c>
      <c r="U233" s="83" t="s">
        <v>61</v>
      </c>
      <c r="V233" s="127" t="s">
        <v>61</v>
      </c>
      <c r="W233" s="26" t="s">
        <v>61</v>
      </c>
      <c r="Y233" s="40" t="s">
        <v>61</v>
      </c>
      <c r="Z233" s="34" t="s">
        <v>61</v>
      </c>
      <c r="AD233" s="46" t="s">
        <v>61</v>
      </c>
      <c r="AG233" s="83" t="s">
        <v>61</v>
      </c>
    </row>
    <row r="234" spans="1:33" ht="34" x14ac:dyDescent="0.2">
      <c r="A234" s="1" t="s">
        <v>855</v>
      </c>
      <c r="B234" s="275" t="s">
        <v>61</v>
      </c>
      <c r="C234" s="275" t="s">
        <v>61</v>
      </c>
      <c r="D234" s="275" t="s">
        <v>61</v>
      </c>
      <c r="E234" s="280" t="s">
        <v>61</v>
      </c>
      <c r="F234" s="280" t="s">
        <v>61</v>
      </c>
      <c r="H234" s="275" t="s">
        <v>61</v>
      </c>
      <c r="I234" s="275" t="s">
        <v>61</v>
      </c>
      <c r="J234" s="19" t="s">
        <v>61</v>
      </c>
      <c r="K234" s="34" t="s">
        <v>892</v>
      </c>
      <c r="L234" s="4" t="s">
        <v>933</v>
      </c>
      <c r="M234" s="4" t="s">
        <v>612</v>
      </c>
      <c r="O234" s="35" t="s">
        <v>900</v>
      </c>
      <c r="P234" s="266"/>
      <c r="Q234" s="26" t="s">
        <v>61</v>
      </c>
      <c r="R234" s="3" t="s">
        <v>949</v>
      </c>
      <c r="S234" s="40" t="s">
        <v>61</v>
      </c>
      <c r="U234" s="83" t="s">
        <v>61</v>
      </c>
      <c r="V234" s="127" t="s">
        <v>61</v>
      </c>
      <c r="W234" s="26" t="s">
        <v>61</v>
      </c>
      <c r="Y234" s="40" t="s">
        <v>183</v>
      </c>
      <c r="Z234" s="34" t="s">
        <v>61</v>
      </c>
      <c r="AD234" s="46" t="s">
        <v>908</v>
      </c>
      <c r="AG234" s="83" t="s">
        <v>183</v>
      </c>
    </row>
    <row r="235" spans="1:33" ht="17" x14ac:dyDescent="0.2">
      <c r="A235" s="1" t="s">
        <v>856</v>
      </c>
      <c r="B235" s="275" t="s">
        <v>237</v>
      </c>
      <c r="C235" s="275" t="s">
        <v>237</v>
      </c>
      <c r="D235" s="275" t="s">
        <v>236</v>
      </c>
      <c r="E235" s="280" t="s">
        <v>61</v>
      </c>
      <c r="F235" s="280" t="s">
        <v>61</v>
      </c>
      <c r="H235" s="275" t="s">
        <v>237</v>
      </c>
      <c r="I235" s="275" t="s">
        <v>236</v>
      </c>
      <c r="J235" s="19" t="s">
        <v>236</v>
      </c>
      <c r="K235" s="34" t="s">
        <v>236</v>
      </c>
      <c r="L235" s="4" t="s">
        <v>236</v>
      </c>
      <c r="M235" s="4" t="s">
        <v>236</v>
      </c>
      <c r="O235" s="35" t="s">
        <v>236</v>
      </c>
      <c r="P235" s="266"/>
      <c r="Q235" s="26" t="s">
        <v>61</v>
      </c>
      <c r="R235" s="3" t="s">
        <v>236</v>
      </c>
      <c r="S235" s="40" t="s">
        <v>61</v>
      </c>
      <c r="U235" s="83" t="s">
        <v>237</v>
      </c>
      <c r="V235" s="127" t="s">
        <v>236</v>
      </c>
      <c r="W235" s="26" t="s">
        <v>236</v>
      </c>
      <c r="Y235" s="40" t="s">
        <v>237</v>
      </c>
      <c r="Z235" s="34" t="s">
        <v>236</v>
      </c>
      <c r="AD235" s="46" t="s">
        <v>236</v>
      </c>
      <c r="AE235" s="58" t="s">
        <v>237</v>
      </c>
      <c r="AG235" s="83" t="s">
        <v>237</v>
      </c>
    </row>
    <row r="236" spans="1:33" ht="17" x14ac:dyDescent="0.2">
      <c r="A236" s="1" t="s">
        <v>120</v>
      </c>
      <c r="B236" s="275" t="s">
        <v>61</v>
      </c>
      <c r="C236" s="275" t="s">
        <v>61</v>
      </c>
      <c r="D236" s="275" t="s">
        <v>61</v>
      </c>
      <c r="E236" s="280" t="s">
        <v>61</v>
      </c>
      <c r="F236" s="280" t="s">
        <v>61</v>
      </c>
      <c r="H236" s="275" t="s">
        <v>61</v>
      </c>
      <c r="I236" s="275" t="s">
        <v>61</v>
      </c>
      <c r="J236" s="19" t="s">
        <v>61</v>
      </c>
      <c r="K236" s="34" t="s">
        <v>61</v>
      </c>
      <c r="L236" s="4" t="s">
        <v>61</v>
      </c>
      <c r="M236" s="4" t="s">
        <v>61</v>
      </c>
      <c r="O236" s="35" t="s">
        <v>61</v>
      </c>
      <c r="P236" s="266"/>
      <c r="Q236" s="26" t="s">
        <v>61</v>
      </c>
      <c r="R236" s="3" t="s">
        <v>61</v>
      </c>
      <c r="S236" s="40" t="s">
        <v>61</v>
      </c>
      <c r="U236" s="83" t="s">
        <v>61</v>
      </c>
      <c r="V236" s="127" t="s">
        <v>61</v>
      </c>
      <c r="W236" s="26" t="s">
        <v>61</v>
      </c>
      <c r="Y236" s="40" t="s">
        <v>61</v>
      </c>
      <c r="Z236" s="34" t="s">
        <v>61</v>
      </c>
      <c r="AD236" s="46" t="s">
        <v>61</v>
      </c>
      <c r="AG236" s="83" t="s">
        <v>61</v>
      </c>
    </row>
    <row r="237" spans="1:33" ht="34" x14ac:dyDescent="0.2">
      <c r="A237" s="1" t="s">
        <v>857</v>
      </c>
      <c r="B237" s="275" t="s">
        <v>61</v>
      </c>
      <c r="C237" s="275" t="s">
        <v>61</v>
      </c>
      <c r="D237" s="275" t="s">
        <v>61</v>
      </c>
      <c r="E237" s="280" t="s">
        <v>61</v>
      </c>
      <c r="F237" s="280" t="s">
        <v>61</v>
      </c>
      <c r="H237" s="275" t="s">
        <v>61</v>
      </c>
      <c r="I237" s="275" t="s">
        <v>61</v>
      </c>
      <c r="J237" s="19" t="s">
        <v>618</v>
      </c>
      <c r="K237" s="34" t="s">
        <v>893</v>
      </c>
      <c r="L237" s="4" t="s">
        <v>934</v>
      </c>
      <c r="M237" s="4" t="s">
        <v>622</v>
      </c>
      <c r="O237" s="35" t="s">
        <v>901</v>
      </c>
      <c r="P237" s="266"/>
      <c r="Q237" s="26" t="s">
        <v>61</v>
      </c>
      <c r="R237" s="3" t="s">
        <v>61</v>
      </c>
      <c r="S237" s="40" t="s">
        <v>61</v>
      </c>
      <c r="U237" s="83" t="s">
        <v>61</v>
      </c>
      <c r="V237" s="127" t="s">
        <v>61</v>
      </c>
      <c r="W237" s="26" t="s">
        <v>61</v>
      </c>
      <c r="Y237" s="40" t="s">
        <v>183</v>
      </c>
      <c r="Z237" s="34" t="s">
        <v>61</v>
      </c>
      <c r="AD237" s="46" t="s">
        <v>61</v>
      </c>
      <c r="AG237" s="83" t="s">
        <v>183</v>
      </c>
    </row>
    <row r="238" spans="1:33" ht="51" x14ac:dyDescent="0.2">
      <c r="A238" s="1" t="s">
        <v>858</v>
      </c>
      <c r="B238" s="277" t="s">
        <v>879</v>
      </c>
      <c r="C238" s="277" t="s">
        <v>879</v>
      </c>
      <c r="D238" s="277" t="s">
        <v>879</v>
      </c>
      <c r="E238" s="280" t="s">
        <v>61</v>
      </c>
      <c r="F238" s="280" t="s">
        <v>61</v>
      </c>
      <c r="H238" s="277" t="s">
        <v>879</v>
      </c>
      <c r="I238" s="275" t="s">
        <v>236</v>
      </c>
      <c r="J238" s="19" t="s">
        <v>237</v>
      </c>
      <c r="K238" s="34" t="s">
        <v>879</v>
      </c>
      <c r="L238" s="4" t="s">
        <v>236</v>
      </c>
      <c r="M238" s="4" t="s">
        <v>236</v>
      </c>
      <c r="O238" s="35" t="s">
        <v>879</v>
      </c>
      <c r="P238" s="266"/>
      <c r="Q238" s="26" t="s">
        <v>61</v>
      </c>
      <c r="R238" s="3" t="s">
        <v>237</v>
      </c>
      <c r="S238" s="40" t="s">
        <v>236</v>
      </c>
      <c r="U238" s="83" t="s">
        <v>237</v>
      </c>
      <c r="V238" s="127" t="s">
        <v>237</v>
      </c>
      <c r="W238" s="26" t="s">
        <v>236</v>
      </c>
      <c r="Y238" s="40" t="s">
        <v>236</v>
      </c>
      <c r="Z238" s="34" t="s">
        <v>879</v>
      </c>
      <c r="AD238" s="46" t="s">
        <v>237</v>
      </c>
      <c r="AE238" s="58" t="s">
        <v>236</v>
      </c>
      <c r="AG238" s="83" t="s">
        <v>879</v>
      </c>
    </row>
    <row r="239" spans="1:33" ht="17" x14ac:dyDescent="0.2">
      <c r="A239" s="1" t="s">
        <v>120</v>
      </c>
      <c r="B239" s="275" t="s">
        <v>61</v>
      </c>
      <c r="C239" s="275" t="s">
        <v>61</v>
      </c>
      <c r="D239" s="275" t="s">
        <v>61</v>
      </c>
      <c r="E239" s="280" t="s">
        <v>61</v>
      </c>
      <c r="F239" s="280" t="s">
        <v>61</v>
      </c>
      <c r="H239" s="275" t="s">
        <v>61</v>
      </c>
      <c r="I239" s="275" t="s">
        <v>61</v>
      </c>
      <c r="J239" s="19" t="s">
        <v>61</v>
      </c>
      <c r="K239" s="34" t="s">
        <v>61</v>
      </c>
      <c r="L239" s="4" t="s">
        <v>61</v>
      </c>
      <c r="M239" s="4" t="s">
        <v>61</v>
      </c>
      <c r="O239" s="35" t="s">
        <v>61</v>
      </c>
      <c r="P239" s="266"/>
      <c r="Q239" s="26" t="s">
        <v>61</v>
      </c>
      <c r="R239" s="3" t="s">
        <v>61</v>
      </c>
      <c r="S239" s="40" t="s">
        <v>61</v>
      </c>
      <c r="U239" s="83" t="s">
        <v>61</v>
      </c>
      <c r="V239" s="127" t="s">
        <v>61</v>
      </c>
      <c r="W239" s="26" t="s">
        <v>61</v>
      </c>
      <c r="Y239" s="40" t="s">
        <v>61</v>
      </c>
      <c r="Z239" s="34" t="s">
        <v>61</v>
      </c>
      <c r="AD239" s="46" t="s">
        <v>61</v>
      </c>
      <c r="AG239" s="83" t="s">
        <v>61</v>
      </c>
    </row>
    <row r="240" spans="1:33" ht="81" customHeight="1" x14ac:dyDescent="0.2">
      <c r="A240" s="1" t="s">
        <v>859</v>
      </c>
      <c r="B240" s="275" t="s">
        <v>61</v>
      </c>
      <c r="C240" s="275" t="s">
        <v>61</v>
      </c>
      <c r="D240" s="275" t="s">
        <v>61</v>
      </c>
      <c r="E240" s="280" t="s">
        <v>61</v>
      </c>
      <c r="F240" s="280" t="s">
        <v>61</v>
      </c>
      <c r="H240" s="275" t="s">
        <v>61</v>
      </c>
      <c r="I240" s="277" t="s">
        <v>1477</v>
      </c>
      <c r="J240" s="19" t="s">
        <v>61</v>
      </c>
      <c r="K240" s="34" t="s">
        <v>61</v>
      </c>
      <c r="L240" s="4" t="s">
        <v>935</v>
      </c>
      <c r="M240" s="4" t="s">
        <v>941</v>
      </c>
      <c r="O240" s="35" t="s">
        <v>61</v>
      </c>
      <c r="P240" s="266"/>
      <c r="Q240" s="26" t="s">
        <v>61</v>
      </c>
      <c r="R240" s="3" t="s">
        <v>61</v>
      </c>
      <c r="S240" s="144" t="s">
        <v>960</v>
      </c>
      <c r="U240" s="83" t="s">
        <v>61</v>
      </c>
      <c r="V240" s="127" t="s">
        <v>61</v>
      </c>
      <c r="W240" s="26" t="s">
        <v>922</v>
      </c>
      <c r="Y240" s="40" t="s">
        <v>926</v>
      </c>
      <c r="Z240" s="34" t="s">
        <v>61</v>
      </c>
      <c r="AD240" s="46" t="s">
        <v>61</v>
      </c>
      <c r="AE240" s="71" t="s">
        <v>1250</v>
      </c>
      <c r="AG240" s="83" t="s">
        <v>61</v>
      </c>
    </row>
    <row r="241" spans="1:33" ht="17" x14ac:dyDescent="0.2">
      <c r="A241" s="1" t="s">
        <v>860</v>
      </c>
      <c r="I241" t="str">
        <f>HYPERLINK("https://api.typeform.com/responses/files/8d504b71a51d286d431df46909c11792177904da15f5d09ad98bab9f9969c621/33.1.2_editing_functionalities.docx","https://api.typeform.com/responses/files/8d504b71a51d286d431df46909c11792177904da15f5d09ad98bab9f9969c621/33.1.2_editing_functionalities.docx")</f>
        <v>https://api.typeform.com/responses/files/8d504b71a51d286d431df46909c11792177904da15f5d09ad98bab9f9969c621/33.1.2_editing_functionalities.docx</v>
      </c>
      <c r="L241" s="9"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M241" s="9"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S241" s="42"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W241" s="2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AE241" s="72" t="s">
        <v>1251</v>
      </c>
    </row>
    <row r="242" spans="1:33" ht="34" x14ac:dyDescent="0.2">
      <c r="A242" s="1" t="s">
        <v>861</v>
      </c>
      <c r="B242" s="275" t="s">
        <v>61</v>
      </c>
      <c r="C242" s="275" t="s">
        <v>61</v>
      </c>
      <c r="D242" s="275" t="s">
        <v>61</v>
      </c>
      <c r="E242" s="280" t="s">
        <v>61</v>
      </c>
      <c r="F242" s="280" t="s">
        <v>61</v>
      </c>
      <c r="H242" s="275" t="s">
        <v>61</v>
      </c>
      <c r="I242" s="275" t="s">
        <v>61</v>
      </c>
      <c r="J242" s="19" t="s">
        <v>883</v>
      </c>
      <c r="K242" s="34" t="s">
        <v>61</v>
      </c>
      <c r="L242" s="4" t="s">
        <v>61</v>
      </c>
      <c r="M242" s="4" t="s">
        <v>61</v>
      </c>
      <c r="O242" s="35" t="s">
        <v>588</v>
      </c>
      <c r="P242" s="266"/>
      <c r="Q242" s="26" t="s">
        <v>61</v>
      </c>
      <c r="R242" s="3" t="s">
        <v>950</v>
      </c>
      <c r="S242" s="40" t="s">
        <v>61</v>
      </c>
      <c r="U242" s="83" t="s">
        <v>61</v>
      </c>
      <c r="V242" s="127" t="s">
        <v>61</v>
      </c>
      <c r="W242" s="26" t="s">
        <v>61</v>
      </c>
      <c r="Y242" s="40" t="s">
        <v>183</v>
      </c>
      <c r="Z242" s="34" t="s">
        <v>61</v>
      </c>
      <c r="AD242" s="46" t="s">
        <v>61</v>
      </c>
      <c r="AG242" s="83" t="s">
        <v>183</v>
      </c>
    </row>
    <row r="243" spans="1:33" ht="34" x14ac:dyDescent="0.2">
      <c r="A243" s="1" t="s">
        <v>862</v>
      </c>
      <c r="B243" s="275" t="s">
        <v>879</v>
      </c>
      <c r="C243" s="275" t="s">
        <v>879</v>
      </c>
      <c r="D243" s="275" t="s">
        <v>879</v>
      </c>
      <c r="E243" s="280" t="s">
        <v>61</v>
      </c>
      <c r="F243" s="280" t="s">
        <v>61</v>
      </c>
      <c r="H243" s="275" t="s">
        <v>879</v>
      </c>
      <c r="I243" s="275" t="s">
        <v>236</v>
      </c>
      <c r="J243" s="19" t="s">
        <v>879</v>
      </c>
      <c r="K243" s="34" t="s">
        <v>879</v>
      </c>
      <c r="L243" s="4" t="s">
        <v>236</v>
      </c>
      <c r="M243" s="4" t="s">
        <v>236</v>
      </c>
      <c r="O243" s="35" t="s">
        <v>879</v>
      </c>
      <c r="P243" s="266"/>
      <c r="Q243" s="26" t="s">
        <v>61</v>
      </c>
      <c r="R243" s="3" t="s">
        <v>236</v>
      </c>
      <c r="S243" s="40" t="s">
        <v>236</v>
      </c>
      <c r="U243" s="83" t="s">
        <v>237</v>
      </c>
      <c r="V243" s="127" t="s">
        <v>236</v>
      </c>
      <c r="W243" s="26" t="s">
        <v>879</v>
      </c>
      <c r="Y243" s="40" t="s">
        <v>61</v>
      </c>
      <c r="Z243" s="34" t="s">
        <v>879</v>
      </c>
      <c r="AD243" s="46" t="s">
        <v>237</v>
      </c>
      <c r="AE243" s="58" t="s">
        <v>236</v>
      </c>
      <c r="AG243" s="83" t="s">
        <v>879</v>
      </c>
    </row>
    <row r="244" spans="1:33" ht="17" x14ac:dyDescent="0.2">
      <c r="A244" s="1" t="s">
        <v>120</v>
      </c>
      <c r="B244" s="275" t="s">
        <v>61</v>
      </c>
      <c r="C244" s="275" t="s">
        <v>61</v>
      </c>
      <c r="D244" s="275" t="s">
        <v>61</v>
      </c>
      <c r="E244" s="280" t="s">
        <v>61</v>
      </c>
      <c r="F244" s="280" t="s">
        <v>61</v>
      </c>
      <c r="H244" s="275" t="s">
        <v>61</v>
      </c>
      <c r="I244" s="275" t="s">
        <v>61</v>
      </c>
      <c r="J244" s="19" t="s">
        <v>61</v>
      </c>
      <c r="K244" s="34" t="s">
        <v>61</v>
      </c>
      <c r="L244" s="4" t="s">
        <v>61</v>
      </c>
      <c r="M244" s="4" t="s">
        <v>61</v>
      </c>
      <c r="O244" s="35" t="s">
        <v>61</v>
      </c>
      <c r="P244" s="266"/>
      <c r="Q244" s="26" t="s">
        <v>61</v>
      </c>
      <c r="R244" s="3" t="s">
        <v>61</v>
      </c>
      <c r="S244" s="40" t="s">
        <v>61</v>
      </c>
      <c r="U244" s="83" t="s">
        <v>61</v>
      </c>
      <c r="V244" s="127" t="s">
        <v>61</v>
      </c>
      <c r="W244" s="26" t="s">
        <v>61</v>
      </c>
      <c r="Y244" s="40" t="s">
        <v>927</v>
      </c>
      <c r="Z244" s="34" t="s">
        <v>61</v>
      </c>
      <c r="AD244" s="46" t="s">
        <v>61</v>
      </c>
      <c r="AG244" s="83" t="s">
        <v>61</v>
      </c>
    </row>
    <row r="245" spans="1:33" ht="17" x14ac:dyDescent="0.2">
      <c r="A245" s="1" t="s">
        <v>863</v>
      </c>
      <c r="B245" s="275" t="s">
        <v>61</v>
      </c>
      <c r="C245" s="275" t="s">
        <v>61</v>
      </c>
      <c r="D245" s="275" t="s">
        <v>61</v>
      </c>
      <c r="E245" s="280" t="s">
        <v>61</v>
      </c>
      <c r="F245" s="280" t="s">
        <v>61</v>
      </c>
      <c r="H245" s="275" t="s">
        <v>61</v>
      </c>
      <c r="I245" s="275" t="s">
        <v>1478</v>
      </c>
      <c r="J245" s="19" t="s">
        <v>61</v>
      </c>
      <c r="K245" s="34" t="s">
        <v>61</v>
      </c>
      <c r="L245" s="4" t="s">
        <v>652</v>
      </c>
      <c r="M245" s="4" t="s">
        <v>942</v>
      </c>
      <c r="O245" s="35" t="s">
        <v>61</v>
      </c>
      <c r="P245" s="266"/>
      <c r="Q245" s="26" t="s">
        <v>61</v>
      </c>
      <c r="R245" s="3" t="s">
        <v>951</v>
      </c>
      <c r="S245" s="40" t="s">
        <v>961</v>
      </c>
      <c r="U245" s="83" t="s">
        <v>61</v>
      </c>
      <c r="V245" s="127" t="s">
        <v>649</v>
      </c>
      <c r="W245" s="26" t="s">
        <v>61</v>
      </c>
      <c r="Y245" s="40" t="s">
        <v>61</v>
      </c>
      <c r="Z245" s="34" t="s">
        <v>61</v>
      </c>
      <c r="AD245" s="46" t="s">
        <v>61</v>
      </c>
      <c r="AE245" s="69" t="s">
        <v>1239</v>
      </c>
      <c r="AG245" s="83" t="s">
        <v>61</v>
      </c>
    </row>
    <row r="246" spans="1:33" ht="17" x14ac:dyDescent="0.2">
      <c r="A246" s="1" t="s">
        <v>864</v>
      </c>
      <c r="I246" t="str">
        <f>HYPERLINK("https://api.typeform.com/responses/files/1ca07a0435cc89f02af0a3c70856d5445ad20a4cbf39e4145cdb854fdb4cdcc2/34.1.2_query_functionalities.docx","https://api.typeform.com/responses/files/1ca07a0435cc89f02af0a3c70856d5445ad20a4cbf39e4145cdb854fdb4cdcc2/34.1.2_query_functionalities.docx")</f>
        <v>https://api.typeform.com/responses/files/1ca07a0435cc89f02af0a3c70856d5445ad20a4cbf39e4145cdb854fdb4cdcc2/34.1.2_query_functionalities.docx</v>
      </c>
      <c r="L246" s="9"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M246" s="9"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R246" s="8"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S246" s="42"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V246" s="130"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row>
    <row r="247" spans="1:33" ht="34" x14ac:dyDescent="0.2">
      <c r="A247" s="1" t="s">
        <v>865</v>
      </c>
      <c r="B247" s="275" t="s">
        <v>61</v>
      </c>
      <c r="C247" s="275" t="s">
        <v>61</v>
      </c>
      <c r="D247" s="275" t="s">
        <v>61</v>
      </c>
      <c r="E247" s="280" t="s">
        <v>61</v>
      </c>
      <c r="F247" s="280" t="s">
        <v>61</v>
      </c>
      <c r="H247" s="275" t="s">
        <v>61</v>
      </c>
      <c r="I247" s="275" t="s">
        <v>61</v>
      </c>
      <c r="J247" s="19" t="s">
        <v>61</v>
      </c>
      <c r="K247" s="34" t="s">
        <v>61</v>
      </c>
      <c r="L247" s="4" t="s">
        <v>936</v>
      </c>
      <c r="M247" s="4" t="s">
        <v>61</v>
      </c>
      <c r="O247" s="35" t="s">
        <v>61</v>
      </c>
      <c r="P247" s="266"/>
      <c r="Q247" s="26" t="s">
        <v>61</v>
      </c>
      <c r="R247" s="3" t="s">
        <v>952</v>
      </c>
      <c r="S247" s="40" t="s">
        <v>61</v>
      </c>
      <c r="U247" s="83" t="s">
        <v>61</v>
      </c>
      <c r="V247" s="127" t="s">
        <v>61</v>
      </c>
      <c r="W247" s="26" t="s">
        <v>61</v>
      </c>
      <c r="Y247" s="40" t="s">
        <v>61</v>
      </c>
      <c r="Z247" s="34" t="s">
        <v>61</v>
      </c>
      <c r="AD247" s="46" t="s">
        <v>61</v>
      </c>
      <c r="AG247" s="83" t="s">
        <v>61</v>
      </c>
    </row>
    <row r="248" spans="1:33" ht="34" x14ac:dyDescent="0.2">
      <c r="A248" s="1" t="s">
        <v>866</v>
      </c>
      <c r="B248" s="275" t="s">
        <v>61</v>
      </c>
      <c r="C248" s="275" t="s">
        <v>61</v>
      </c>
      <c r="D248" s="275" t="s">
        <v>61</v>
      </c>
      <c r="E248" s="280" t="s">
        <v>61</v>
      </c>
      <c r="F248" s="280" t="s">
        <v>61</v>
      </c>
      <c r="H248" s="275" t="s">
        <v>61</v>
      </c>
      <c r="I248" s="275" t="s">
        <v>236</v>
      </c>
      <c r="J248" s="19" t="s">
        <v>61</v>
      </c>
      <c r="K248" s="34" t="s">
        <v>61</v>
      </c>
      <c r="L248" s="4" t="s">
        <v>237</v>
      </c>
      <c r="M248" s="4" t="s">
        <v>236</v>
      </c>
      <c r="O248" s="35" t="s">
        <v>61</v>
      </c>
      <c r="P248" s="266"/>
      <c r="Q248" s="26" t="s">
        <v>61</v>
      </c>
      <c r="R248" s="3" t="s">
        <v>236</v>
      </c>
      <c r="S248" s="40" t="s">
        <v>236</v>
      </c>
      <c r="U248" s="83" t="s">
        <v>61</v>
      </c>
      <c r="V248" s="127" t="s">
        <v>237</v>
      </c>
      <c r="W248" s="26" t="s">
        <v>61</v>
      </c>
      <c r="Y248" s="40" t="s">
        <v>61</v>
      </c>
      <c r="Z248" s="34" t="s">
        <v>61</v>
      </c>
      <c r="AD248" s="46" t="s">
        <v>61</v>
      </c>
      <c r="AE248" s="58" t="s">
        <v>236</v>
      </c>
      <c r="AG248" s="83" t="s">
        <v>61</v>
      </c>
    </row>
    <row r="249" spans="1:33" ht="17" x14ac:dyDescent="0.2">
      <c r="A249" s="1" t="s">
        <v>120</v>
      </c>
      <c r="B249" s="275" t="s">
        <v>61</v>
      </c>
      <c r="C249" s="275" t="s">
        <v>61</v>
      </c>
      <c r="D249" s="275" t="s">
        <v>61</v>
      </c>
      <c r="E249" s="280" t="s">
        <v>61</v>
      </c>
      <c r="F249" s="280" t="s">
        <v>61</v>
      </c>
      <c r="H249" s="275" t="s">
        <v>61</v>
      </c>
      <c r="I249" s="275" t="s">
        <v>61</v>
      </c>
      <c r="J249" s="19" t="s">
        <v>61</v>
      </c>
      <c r="K249" s="34" t="s">
        <v>61</v>
      </c>
      <c r="L249" s="4" t="s">
        <v>61</v>
      </c>
      <c r="M249" s="4" t="s">
        <v>61</v>
      </c>
      <c r="O249" s="35" t="s">
        <v>61</v>
      </c>
      <c r="P249" s="266"/>
      <c r="Q249" s="26" t="s">
        <v>61</v>
      </c>
      <c r="R249" s="3" t="s">
        <v>61</v>
      </c>
      <c r="S249" s="40" t="s">
        <v>61</v>
      </c>
      <c r="U249" s="83" t="s">
        <v>61</v>
      </c>
      <c r="V249" s="127" t="s">
        <v>61</v>
      </c>
      <c r="W249" s="26" t="s">
        <v>61</v>
      </c>
      <c r="Y249" s="40" t="s">
        <v>928</v>
      </c>
      <c r="Z249" s="34" t="s">
        <v>61</v>
      </c>
      <c r="AD249" s="46" t="s">
        <v>61</v>
      </c>
      <c r="AG249" s="83" t="s">
        <v>61</v>
      </c>
    </row>
    <row r="250" spans="1:33" ht="170" x14ac:dyDescent="0.2">
      <c r="A250" s="1" t="s">
        <v>867</v>
      </c>
      <c r="B250" s="275" t="s">
        <v>61</v>
      </c>
      <c r="C250" s="275" t="s">
        <v>61</v>
      </c>
      <c r="D250" s="275" t="s">
        <v>61</v>
      </c>
      <c r="E250" s="280" t="s">
        <v>61</v>
      </c>
      <c r="F250" s="280" t="s">
        <v>61</v>
      </c>
      <c r="H250" s="275" t="s">
        <v>61</v>
      </c>
      <c r="I250" s="278" t="s">
        <v>1479</v>
      </c>
      <c r="J250" s="19" t="s">
        <v>61</v>
      </c>
      <c r="K250" s="34" t="s">
        <v>61</v>
      </c>
      <c r="L250" s="4" t="s">
        <v>61</v>
      </c>
      <c r="M250" s="4" t="s">
        <v>943</v>
      </c>
      <c r="O250" s="35" t="s">
        <v>61</v>
      </c>
      <c r="P250" s="266"/>
      <c r="Q250" s="26" t="s">
        <v>61</v>
      </c>
      <c r="R250" s="3" t="s">
        <v>953</v>
      </c>
      <c r="S250" s="40" t="s">
        <v>962</v>
      </c>
      <c r="U250" s="83" t="s">
        <v>61</v>
      </c>
      <c r="V250" s="127" t="s">
        <v>61</v>
      </c>
      <c r="W250" s="26" t="s">
        <v>61</v>
      </c>
      <c r="Y250" s="40" t="s">
        <v>61</v>
      </c>
      <c r="Z250" s="34" t="s">
        <v>61</v>
      </c>
      <c r="AD250" s="46" t="s">
        <v>61</v>
      </c>
      <c r="AE250" s="69" t="s">
        <v>1241</v>
      </c>
      <c r="AG250" s="83" t="s">
        <v>61</v>
      </c>
    </row>
    <row r="251" spans="1:33" ht="17" x14ac:dyDescent="0.2">
      <c r="A251" s="1" t="s">
        <v>868</v>
      </c>
      <c r="I251" t="str">
        <f>HYPERLINK("https://api.typeform.com/responses/files/eb25044e459a41decde1a9bb82131f000c226cabb68a97ad4730afd1e098dc4f/35.1.2_buffer_around_building_parts.jpg","https://api.typeform.com/responses/files/eb25044e459a41decde1a9bb82131f000c226cabb68a97ad4730afd1e098dc4f/35.1.2_buffer_around_building_parts.jpg")</f>
        <v>https://api.typeform.com/responses/files/eb25044e459a41decde1a9bb82131f000c226cabb68a97ad4730afd1e098dc4f/35.1.2_buffer_around_building_parts.jpg</v>
      </c>
      <c r="M251" s="9"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R251" s="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33" ht="34" x14ac:dyDescent="0.2">
      <c r="A252" s="1" t="s">
        <v>869</v>
      </c>
      <c r="B252" s="275" t="s">
        <v>61</v>
      </c>
      <c r="C252" s="275" t="s">
        <v>61</v>
      </c>
      <c r="D252" s="275" t="s">
        <v>61</v>
      </c>
      <c r="E252" s="280" t="s">
        <v>61</v>
      </c>
      <c r="F252" s="280" t="s">
        <v>61</v>
      </c>
      <c r="H252" s="275" t="s">
        <v>61</v>
      </c>
      <c r="I252" s="275" t="s">
        <v>287</v>
      </c>
      <c r="J252" s="19" t="s">
        <v>61</v>
      </c>
      <c r="K252" s="34" t="s">
        <v>61</v>
      </c>
      <c r="L252" s="4" t="s">
        <v>61</v>
      </c>
      <c r="M252" s="4" t="s">
        <v>287</v>
      </c>
      <c r="O252" s="35" t="s">
        <v>61</v>
      </c>
      <c r="P252" s="266"/>
      <c r="Q252" s="26" t="s">
        <v>61</v>
      </c>
      <c r="R252" s="3" t="s">
        <v>288</v>
      </c>
      <c r="S252" s="40" t="s">
        <v>289</v>
      </c>
      <c r="U252" s="83" t="s">
        <v>61</v>
      </c>
      <c r="V252" s="127" t="s">
        <v>61</v>
      </c>
      <c r="W252" s="26" t="s">
        <v>61</v>
      </c>
      <c r="Y252" s="40" t="s">
        <v>61</v>
      </c>
      <c r="Z252" s="34" t="s">
        <v>61</v>
      </c>
      <c r="AD252" s="46" t="s">
        <v>61</v>
      </c>
      <c r="AE252" s="58" t="s">
        <v>1252</v>
      </c>
      <c r="AG252" s="83" t="s">
        <v>61</v>
      </c>
    </row>
    <row r="253" spans="1:33" ht="34" x14ac:dyDescent="0.2">
      <c r="A253" s="1" t="s">
        <v>870</v>
      </c>
      <c r="B253" s="275" t="s">
        <v>61</v>
      </c>
      <c r="C253" s="275" t="s">
        <v>61</v>
      </c>
      <c r="D253" s="275" t="s">
        <v>61</v>
      </c>
      <c r="E253" s="280" t="s">
        <v>61</v>
      </c>
      <c r="F253" s="280" t="s">
        <v>61</v>
      </c>
      <c r="H253" s="275" t="s">
        <v>61</v>
      </c>
      <c r="I253" s="275" t="s">
        <v>287</v>
      </c>
      <c r="J253" s="19" t="s">
        <v>61</v>
      </c>
      <c r="K253" s="34" t="s">
        <v>61</v>
      </c>
      <c r="L253" s="4" t="s">
        <v>61</v>
      </c>
      <c r="M253" s="4" t="s">
        <v>61</v>
      </c>
      <c r="O253" s="35" t="s">
        <v>61</v>
      </c>
      <c r="P253" s="266"/>
      <c r="Q253" s="26" t="s">
        <v>61</v>
      </c>
      <c r="R253" s="3" t="s">
        <v>61</v>
      </c>
      <c r="S253" s="40" t="s">
        <v>61</v>
      </c>
      <c r="U253" s="83" t="s">
        <v>61</v>
      </c>
      <c r="V253" s="127" t="s">
        <v>61</v>
      </c>
      <c r="W253" s="26" t="s">
        <v>61</v>
      </c>
      <c r="Y253" s="40" t="s">
        <v>61</v>
      </c>
      <c r="Z253" s="34" t="s">
        <v>61</v>
      </c>
      <c r="AD253" s="46" t="s">
        <v>61</v>
      </c>
      <c r="AE253" s="58" t="s">
        <v>1252</v>
      </c>
      <c r="AG253" s="83" t="s">
        <v>61</v>
      </c>
    </row>
    <row r="254" spans="1:33" ht="34" x14ac:dyDescent="0.2">
      <c r="A254" s="1" t="s">
        <v>871</v>
      </c>
      <c r="B254" s="275" t="s">
        <v>61</v>
      </c>
      <c r="C254" s="275" t="s">
        <v>61</v>
      </c>
      <c r="D254" s="275" t="s">
        <v>61</v>
      </c>
      <c r="E254" s="280" t="s">
        <v>61</v>
      </c>
      <c r="F254" s="280" t="s">
        <v>61</v>
      </c>
      <c r="H254" s="275" t="s">
        <v>61</v>
      </c>
      <c r="I254" s="275" t="s">
        <v>61</v>
      </c>
      <c r="J254" s="19" t="s">
        <v>61</v>
      </c>
      <c r="K254" s="34" t="s">
        <v>61</v>
      </c>
      <c r="L254" s="4" t="s">
        <v>683</v>
      </c>
      <c r="M254" s="4" t="s">
        <v>61</v>
      </c>
      <c r="O254" s="35" t="s">
        <v>61</v>
      </c>
      <c r="P254" s="266"/>
      <c r="Q254" s="26" t="s">
        <v>61</v>
      </c>
      <c r="R254" s="3" t="s">
        <v>61</v>
      </c>
      <c r="S254" s="40" t="s">
        <v>61</v>
      </c>
      <c r="U254" s="83" t="s">
        <v>61</v>
      </c>
      <c r="V254" s="127" t="s">
        <v>913</v>
      </c>
      <c r="W254" s="26" t="s">
        <v>61</v>
      </c>
      <c r="Y254" s="40" t="s">
        <v>61</v>
      </c>
      <c r="Z254" s="34" t="s">
        <v>61</v>
      </c>
      <c r="AD254" s="46" t="s">
        <v>61</v>
      </c>
      <c r="AG254" s="83" t="s">
        <v>61</v>
      </c>
    </row>
    <row r="255" spans="1:33" ht="34" x14ac:dyDescent="0.2">
      <c r="A255" s="1" t="s">
        <v>686</v>
      </c>
      <c r="B255" s="275" t="s">
        <v>61</v>
      </c>
      <c r="C255" s="275" t="s">
        <v>61</v>
      </c>
      <c r="D255" s="275" t="s">
        <v>61</v>
      </c>
      <c r="E255" s="280" t="s">
        <v>61</v>
      </c>
      <c r="F255" s="280" t="s">
        <v>61</v>
      </c>
      <c r="H255" s="275" t="s">
        <v>61</v>
      </c>
      <c r="I255" s="275" t="s">
        <v>687</v>
      </c>
      <c r="J255" s="19" t="s">
        <v>61</v>
      </c>
      <c r="K255" s="34" t="s">
        <v>61</v>
      </c>
      <c r="L255" s="4" t="s">
        <v>688</v>
      </c>
      <c r="M255" s="4" t="s">
        <v>688</v>
      </c>
      <c r="O255" s="35" t="s">
        <v>61</v>
      </c>
      <c r="P255" s="266"/>
      <c r="Q255" s="26" t="s">
        <v>61</v>
      </c>
      <c r="R255" s="3" t="s">
        <v>688</v>
      </c>
      <c r="S255" s="40" t="s">
        <v>689</v>
      </c>
      <c r="U255" s="83" t="s">
        <v>61</v>
      </c>
      <c r="V255" s="127" t="s">
        <v>688</v>
      </c>
      <c r="W255" s="26" t="s">
        <v>61</v>
      </c>
      <c r="Y255" s="40" t="s">
        <v>689</v>
      </c>
      <c r="Z255" s="34" t="s">
        <v>61</v>
      </c>
      <c r="AD255" s="46" t="s">
        <v>61</v>
      </c>
      <c r="AE255" s="57" t="s">
        <v>688</v>
      </c>
      <c r="AG255" s="83" t="s">
        <v>61</v>
      </c>
    </row>
    <row r="256" spans="1:33" ht="51" x14ac:dyDescent="0.2">
      <c r="A256" s="1" t="s">
        <v>872</v>
      </c>
      <c r="B256" s="275" t="s">
        <v>61</v>
      </c>
      <c r="C256" s="275" t="s">
        <v>61</v>
      </c>
      <c r="D256" s="275" t="s">
        <v>61</v>
      </c>
      <c r="E256" s="280" t="s">
        <v>61</v>
      </c>
      <c r="F256" s="280" t="s">
        <v>61</v>
      </c>
      <c r="H256" s="275" t="s">
        <v>61</v>
      </c>
      <c r="I256" s="275" t="s">
        <v>237</v>
      </c>
      <c r="J256" s="19" t="s">
        <v>61</v>
      </c>
      <c r="K256" s="34" t="s">
        <v>61</v>
      </c>
      <c r="L256" s="4" t="s">
        <v>237</v>
      </c>
      <c r="M256" s="4" t="s">
        <v>237</v>
      </c>
      <c r="O256" s="35" t="s">
        <v>61</v>
      </c>
      <c r="P256" s="266"/>
      <c r="Q256" s="26" t="s">
        <v>61</v>
      </c>
      <c r="R256" s="3" t="s">
        <v>236</v>
      </c>
      <c r="S256" s="40" t="s">
        <v>237</v>
      </c>
      <c r="U256" s="83" t="s">
        <v>61</v>
      </c>
      <c r="V256" s="127" t="s">
        <v>237</v>
      </c>
      <c r="W256" s="26" t="s">
        <v>61</v>
      </c>
      <c r="Y256" s="40" t="s">
        <v>61</v>
      </c>
      <c r="Z256" s="34" t="s">
        <v>61</v>
      </c>
      <c r="AD256" s="46" t="s">
        <v>61</v>
      </c>
      <c r="AE256" s="58" t="s">
        <v>237</v>
      </c>
      <c r="AG256" s="83" t="s">
        <v>61</v>
      </c>
    </row>
    <row r="257" spans="1:34" ht="34" x14ac:dyDescent="0.2">
      <c r="A257" s="1" t="s">
        <v>873</v>
      </c>
      <c r="B257" s="275" t="s">
        <v>61</v>
      </c>
      <c r="C257" s="275" t="s">
        <v>61</v>
      </c>
      <c r="D257" s="275" t="s">
        <v>61</v>
      </c>
      <c r="E257" s="280" t="s">
        <v>61</v>
      </c>
      <c r="F257" s="280" t="s">
        <v>61</v>
      </c>
      <c r="H257" s="275" t="s">
        <v>61</v>
      </c>
      <c r="I257" s="275" t="s">
        <v>61</v>
      </c>
      <c r="J257" s="19" t="s">
        <v>61</v>
      </c>
      <c r="K257" s="34" t="s">
        <v>61</v>
      </c>
      <c r="L257" s="4" t="s">
        <v>61</v>
      </c>
      <c r="M257" s="4" t="s">
        <v>61</v>
      </c>
      <c r="O257" s="35" t="s">
        <v>61</v>
      </c>
      <c r="P257" s="266"/>
      <c r="Q257" s="26" t="s">
        <v>61</v>
      </c>
      <c r="R257" s="3" t="s">
        <v>954</v>
      </c>
      <c r="S257" s="40" t="s">
        <v>61</v>
      </c>
      <c r="U257" s="83" t="s">
        <v>61</v>
      </c>
      <c r="V257" s="127" t="s">
        <v>61</v>
      </c>
      <c r="W257" s="26" t="s">
        <v>61</v>
      </c>
      <c r="Y257" s="40" t="s">
        <v>61</v>
      </c>
      <c r="Z257" s="34" t="s">
        <v>61</v>
      </c>
      <c r="AD257" s="46" t="s">
        <v>61</v>
      </c>
      <c r="AG257" s="83" t="s">
        <v>61</v>
      </c>
    </row>
    <row r="258" spans="1:34" ht="17" x14ac:dyDescent="0.2">
      <c r="A258" s="1" t="s">
        <v>874</v>
      </c>
      <c r="R258" s="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AE258" s="72" t="s">
        <v>1254</v>
      </c>
    </row>
    <row r="259" spans="1:34" ht="34" x14ac:dyDescent="0.2">
      <c r="A259" s="1" t="s">
        <v>875</v>
      </c>
      <c r="B259" s="275" t="s">
        <v>61</v>
      </c>
      <c r="C259" s="275" t="s">
        <v>61</v>
      </c>
      <c r="D259" s="275" t="s">
        <v>61</v>
      </c>
      <c r="E259" s="280" t="s">
        <v>61</v>
      </c>
      <c r="F259" s="280" t="s">
        <v>61</v>
      </c>
      <c r="H259" s="275" t="s">
        <v>61</v>
      </c>
      <c r="I259" s="275" t="s">
        <v>61</v>
      </c>
      <c r="J259" s="19" t="s">
        <v>61</v>
      </c>
      <c r="K259" s="34" t="s">
        <v>61</v>
      </c>
      <c r="L259" s="4" t="s">
        <v>61</v>
      </c>
      <c r="M259" s="4" t="s">
        <v>61</v>
      </c>
      <c r="O259" s="35" t="s">
        <v>588</v>
      </c>
      <c r="P259" s="266"/>
      <c r="Q259" s="26" t="s">
        <v>61</v>
      </c>
      <c r="R259" s="3" t="s">
        <v>61</v>
      </c>
      <c r="S259" s="40" t="s">
        <v>61</v>
      </c>
      <c r="U259" s="83" t="s">
        <v>61</v>
      </c>
      <c r="V259" s="127" t="s">
        <v>61</v>
      </c>
      <c r="W259" s="26" t="s">
        <v>61</v>
      </c>
      <c r="Y259" s="40" t="s">
        <v>61</v>
      </c>
      <c r="Z259" s="34" t="s">
        <v>61</v>
      </c>
      <c r="AD259" s="46" t="s">
        <v>61</v>
      </c>
      <c r="AE259" s="72" t="s">
        <v>1253</v>
      </c>
      <c r="AG259" s="83" t="s">
        <v>183</v>
      </c>
    </row>
    <row r="260" spans="1:34" ht="34" x14ac:dyDescent="0.2">
      <c r="A260" s="1" t="s">
        <v>876</v>
      </c>
      <c r="B260" s="275" t="s">
        <v>61</v>
      </c>
      <c r="C260" s="275" t="s">
        <v>61</v>
      </c>
      <c r="D260" s="275" t="s">
        <v>288</v>
      </c>
      <c r="E260" s="280" t="s">
        <v>61</v>
      </c>
      <c r="F260" s="280" t="s">
        <v>61</v>
      </c>
      <c r="H260" s="275" t="s">
        <v>287</v>
      </c>
      <c r="I260" s="275" t="s">
        <v>287</v>
      </c>
      <c r="J260" s="19" t="s">
        <v>288</v>
      </c>
      <c r="K260" s="34" t="s">
        <v>289</v>
      </c>
      <c r="L260" s="4" t="s">
        <v>287</v>
      </c>
      <c r="M260" s="4" t="s">
        <v>287</v>
      </c>
      <c r="O260" s="35" t="s">
        <v>287</v>
      </c>
      <c r="P260" s="266"/>
      <c r="Q260" s="26" t="s">
        <v>61</v>
      </c>
      <c r="R260" s="3" t="s">
        <v>288</v>
      </c>
      <c r="S260" s="40" t="s">
        <v>288</v>
      </c>
      <c r="U260" s="83" t="s">
        <v>61</v>
      </c>
      <c r="V260" s="127" t="s">
        <v>287</v>
      </c>
      <c r="W260" s="26" t="s">
        <v>61</v>
      </c>
      <c r="Y260" s="40" t="s">
        <v>61</v>
      </c>
      <c r="Z260" s="34" t="s">
        <v>288</v>
      </c>
      <c r="AD260" s="46" t="s">
        <v>288</v>
      </c>
      <c r="AE260" s="58" t="s">
        <v>1243</v>
      </c>
      <c r="AG260" s="83" t="s">
        <v>287</v>
      </c>
    </row>
    <row r="261" spans="1:34" ht="17" x14ac:dyDescent="0.2">
      <c r="A261" s="1" t="s">
        <v>120</v>
      </c>
      <c r="B261" s="275" t="s">
        <v>1480</v>
      </c>
      <c r="C261" s="275" t="s">
        <v>1481</v>
      </c>
      <c r="D261" s="275" t="s">
        <v>61</v>
      </c>
      <c r="E261" s="280" t="s">
        <v>61</v>
      </c>
      <c r="F261" s="280" t="s">
        <v>61</v>
      </c>
      <c r="H261" s="275" t="s">
        <v>61</v>
      </c>
      <c r="I261" s="275" t="s">
        <v>61</v>
      </c>
      <c r="J261" s="19" t="s">
        <v>61</v>
      </c>
      <c r="K261" s="34" t="s">
        <v>61</v>
      </c>
      <c r="L261" s="4" t="s">
        <v>61</v>
      </c>
      <c r="M261" s="4" t="s">
        <v>61</v>
      </c>
      <c r="O261" s="35" t="s">
        <v>61</v>
      </c>
      <c r="P261" s="266"/>
      <c r="Q261" s="26" t="s">
        <v>61</v>
      </c>
      <c r="R261" s="3" t="s">
        <v>61</v>
      </c>
      <c r="S261" s="40" t="s">
        <v>61</v>
      </c>
      <c r="U261" s="83" t="s">
        <v>918</v>
      </c>
      <c r="V261" s="127" t="s">
        <v>61</v>
      </c>
      <c r="W261" s="26" t="s">
        <v>707</v>
      </c>
      <c r="Y261" s="40" t="s">
        <v>61</v>
      </c>
      <c r="Z261" s="34" t="s">
        <v>61</v>
      </c>
      <c r="AD261" s="46" t="s">
        <v>61</v>
      </c>
      <c r="AG261" s="83" t="s">
        <v>61</v>
      </c>
    </row>
    <row r="262" spans="1:34" ht="34" x14ac:dyDescent="0.2">
      <c r="A262" s="1" t="s">
        <v>704</v>
      </c>
      <c r="B262" s="275" t="s">
        <v>61</v>
      </c>
      <c r="C262" s="275" t="s">
        <v>61</v>
      </c>
      <c r="D262" s="275" t="s">
        <v>1482</v>
      </c>
      <c r="E262" s="280" t="s">
        <v>61</v>
      </c>
      <c r="F262" s="280" t="s">
        <v>61</v>
      </c>
      <c r="H262" s="275" t="s">
        <v>61</v>
      </c>
      <c r="I262" s="275" t="s">
        <v>61</v>
      </c>
      <c r="J262" s="19" t="s">
        <v>61</v>
      </c>
      <c r="K262" s="34" t="s">
        <v>894</v>
      </c>
      <c r="L262" s="4" t="s">
        <v>61</v>
      </c>
      <c r="M262" s="4" t="s">
        <v>61</v>
      </c>
      <c r="O262" s="35" t="s">
        <v>588</v>
      </c>
      <c r="P262" s="266"/>
      <c r="Q262" s="26" t="s">
        <v>61</v>
      </c>
      <c r="R262" s="3" t="s">
        <v>61</v>
      </c>
      <c r="S262" s="40" t="s">
        <v>61</v>
      </c>
      <c r="U262" s="83" t="s">
        <v>61</v>
      </c>
      <c r="V262" s="127" t="s">
        <v>61</v>
      </c>
      <c r="W262" s="26" t="s">
        <v>61</v>
      </c>
      <c r="Y262" s="40" t="s">
        <v>61</v>
      </c>
      <c r="Z262" s="34" t="s">
        <v>61</v>
      </c>
      <c r="AD262" s="46" t="s">
        <v>61</v>
      </c>
      <c r="AG262" s="83" t="s">
        <v>183</v>
      </c>
    </row>
    <row r="263" spans="1:34" ht="17" x14ac:dyDescent="0.2">
      <c r="A263" s="1" t="s">
        <v>528</v>
      </c>
      <c r="B263" s="275" t="s">
        <v>1287</v>
      </c>
      <c r="C263" s="275" t="s">
        <v>1287</v>
      </c>
      <c r="D263" s="275" t="s">
        <v>1287</v>
      </c>
      <c r="E263" s="280" t="s">
        <v>61</v>
      </c>
      <c r="F263" s="280" t="s">
        <v>61</v>
      </c>
      <c r="H263" s="275" t="s">
        <v>61</v>
      </c>
      <c r="I263" s="275" t="s">
        <v>1287</v>
      </c>
      <c r="J263" s="19" t="s">
        <v>40</v>
      </c>
      <c r="K263" s="34" t="s">
        <v>42</v>
      </c>
      <c r="L263" s="4" t="s">
        <v>51</v>
      </c>
      <c r="M263" s="4" t="s">
        <v>52</v>
      </c>
      <c r="O263" s="35" t="s">
        <v>43</v>
      </c>
      <c r="P263" s="266"/>
      <c r="Q263" s="26" t="s">
        <v>49</v>
      </c>
      <c r="R263" s="3" t="s">
        <v>54</v>
      </c>
      <c r="S263" s="40" t="s">
        <v>55</v>
      </c>
      <c r="U263" s="83" t="s">
        <v>46</v>
      </c>
      <c r="V263" s="127" t="s">
        <v>45</v>
      </c>
      <c r="W263" s="26" t="s">
        <v>47</v>
      </c>
      <c r="Y263" s="40" t="s">
        <v>50</v>
      </c>
      <c r="Z263" s="34" t="s">
        <v>39</v>
      </c>
      <c r="AD263" s="46" t="s">
        <v>45</v>
      </c>
      <c r="AG263" s="83" t="s">
        <v>41</v>
      </c>
    </row>
    <row r="264" spans="1:34" s="5" customFormat="1" ht="17" x14ac:dyDescent="0.2">
      <c r="A264" s="1" t="s">
        <v>530</v>
      </c>
      <c r="B264" s="275" t="s">
        <v>1288</v>
      </c>
      <c r="C264" s="275" t="s">
        <v>1289</v>
      </c>
      <c r="D264" s="275" t="s">
        <v>1290</v>
      </c>
      <c r="E264" s="280" t="s">
        <v>61</v>
      </c>
      <c r="F264" s="280" t="s">
        <v>61</v>
      </c>
      <c r="G264" s="282"/>
      <c r="H264" s="275" t="s">
        <v>61</v>
      </c>
      <c r="I264" s="275" t="s">
        <v>1295</v>
      </c>
      <c r="J264" s="20" t="s">
        <v>64</v>
      </c>
      <c r="K264" s="36" t="s">
        <v>78</v>
      </c>
      <c r="L264" s="7" t="s">
        <v>78</v>
      </c>
      <c r="M264" s="7" t="s">
        <v>78</v>
      </c>
      <c r="N264" s="15"/>
      <c r="O264" s="37" t="s">
        <v>67</v>
      </c>
      <c r="P264" s="274"/>
      <c r="Q264" s="27" t="s">
        <v>76</v>
      </c>
      <c r="R264" s="6" t="s">
        <v>76</v>
      </c>
      <c r="S264" s="41" t="s">
        <v>76</v>
      </c>
      <c r="T264" s="125"/>
      <c r="U264" s="84" t="s">
        <v>71</v>
      </c>
      <c r="V264" s="135" t="s">
        <v>532</v>
      </c>
      <c r="W264" s="27" t="s">
        <v>72</v>
      </c>
      <c r="X264" s="14"/>
      <c r="Y264" s="41" t="s">
        <v>77</v>
      </c>
      <c r="Z264" s="36" t="s">
        <v>63</v>
      </c>
      <c r="AA264" s="15"/>
      <c r="AB264" s="68"/>
      <c r="AC264" s="55"/>
      <c r="AD264" s="47" t="s">
        <v>531</v>
      </c>
      <c r="AE264" s="62"/>
      <c r="AF264" s="80"/>
      <c r="AG264" s="84" t="s">
        <v>65</v>
      </c>
      <c r="AH264" s="62"/>
    </row>
    <row r="265" spans="1:34" ht="17" x14ac:dyDescent="0.2">
      <c r="A265" s="1" t="s">
        <v>529</v>
      </c>
      <c r="B265" s="275" t="s">
        <v>1300</v>
      </c>
      <c r="C265" s="275" t="s">
        <v>183</v>
      </c>
      <c r="D265" s="275" t="s">
        <v>1301</v>
      </c>
      <c r="E265" s="280" t="s">
        <v>61</v>
      </c>
      <c r="F265" s="280" t="s">
        <v>61</v>
      </c>
      <c r="H265" s="275" t="s">
        <v>61</v>
      </c>
      <c r="I265" s="275" t="s">
        <v>1306</v>
      </c>
      <c r="J265" s="19" t="s">
        <v>100</v>
      </c>
      <c r="K265" s="34" t="s">
        <v>102</v>
      </c>
      <c r="L265" s="4" t="s">
        <v>113</v>
      </c>
      <c r="M265" s="4" t="s">
        <v>113</v>
      </c>
      <c r="O265" s="35" t="s">
        <v>103</v>
      </c>
      <c r="P265" s="266"/>
      <c r="Q265" s="26" t="s">
        <v>111</v>
      </c>
      <c r="R265" s="3" t="s">
        <v>114</v>
      </c>
      <c r="S265" s="40" t="s">
        <v>115</v>
      </c>
      <c r="U265" s="83" t="s">
        <v>107</v>
      </c>
      <c r="V265" s="127" t="s">
        <v>106</v>
      </c>
      <c r="W265" s="26" t="s">
        <v>108</v>
      </c>
      <c r="Y265" s="40" t="s">
        <v>112</v>
      </c>
      <c r="Z265" s="34" t="s">
        <v>99</v>
      </c>
      <c r="AD265" s="46" t="s">
        <v>909</v>
      </c>
      <c r="AG265" s="83" t="s">
        <v>101</v>
      </c>
    </row>
    <row r="266" spans="1:34" ht="17" x14ac:dyDescent="0.2">
      <c r="A266" s="1" t="s">
        <v>347</v>
      </c>
      <c r="B266" s="275" t="s">
        <v>1483</v>
      </c>
      <c r="C266" s="275" t="s">
        <v>1484</v>
      </c>
      <c r="D266" s="275" t="s">
        <v>1485</v>
      </c>
      <c r="E266" s="280" t="s">
        <v>1486</v>
      </c>
      <c r="F266" s="280" t="s">
        <v>1487</v>
      </c>
      <c r="H266" s="275" t="s">
        <v>1488</v>
      </c>
      <c r="I266" s="275" t="s">
        <v>1489</v>
      </c>
      <c r="J266" s="19" t="s">
        <v>884</v>
      </c>
      <c r="K266" s="34" t="s">
        <v>895</v>
      </c>
      <c r="L266" s="4" t="s">
        <v>937</v>
      </c>
      <c r="M266" s="4" t="s">
        <v>944</v>
      </c>
      <c r="O266" s="35" t="s">
        <v>902</v>
      </c>
      <c r="P266" s="266"/>
      <c r="Q266" s="26" t="s">
        <v>905</v>
      </c>
      <c r="R266" s="3" t="s">
        <v>955</v>
      </c>
      <c r="S266" s="40" t="s">
        <v>963</v>
      </c>
      <c r="U266" s="83" t="s">
        <v>919</v>
      </c>
      <c r="V266" s="127" t="s">
        <v>914</v>
      </c>
      <c r="W266" s="26" t="s">
        <v>923</v>
      </c>
      <c r="Y266" s="40" t="s">
        <v>929</v>
      </c>
      <c r="Z266" s="34" t="s">
        <v>880</v>
      </c>
      <c r="AD266" s="46" t="s">
        <v>910</v>
      </c>
      <c r="AG266" s="83" t="s">
        <v>889</v>
      </c>
    </row>
    <row r="267" spans="1:34" ht="17" x14ac:dyDescent="0.2">
      <c r="A267" s="1" t="s">
        <v>368</v>
      </c>
      <c r="B267" s="275" t="s">
        <v>1490</v>
      </c>
      <c r="C267" s="275" t="s">
        <v>1491</v>
      </c>
      <c r="D267" s="275" t="s">
        <v>1492</v>
      </c>
      <c r="E267" s="280" t="s">
        <v>1493</v>
      </c>
      <c r="F267" s="280" t="s">
        <v>1494</v>
      </c>
      <c r="H267" s="275" t="s">
        <v>1495</v>
      </c>
      <c r="I267" s="275" t="s">
        <v>1496</v>
      </c>
      <c r="J267" s="19" t="s">
        <v>885</v>
      </c>
      <c r="K267" s="34" t="s">
        <v>896</v>
      </c>
      <c r="L267" s="4" t="s">
        <v>938</v>
      </c>
      <c r="M267" s="4" t="s">
        <v>945</v>
      </c>
      <c r="O267" s="35" t="s">
        <v>903</v>
      </c>
      <c r="P267" s="266"/>
      <c r="Q267" s="26" t="s">
        <v>906</v>
      </c>
      <c r="R267" s="3" t="s">
        <v>956</v>
      </c>
      <c r="S267" s="40" t="s">
        <v>964</v>
      </c>
      <c r="U267" s="83" t="s">
        <v>920</v>
      </c>
      <c r="V267" s="127" t="s">
        <v>915</v>
      </c>
      <c r="W267" s="26" t="s">
        <v>924</v>
      </c>
      <c r="Y267" s="40" t="s">
        <v>930</v>
      </c>
      <c r="Z267" s="34" t="s">
        <v>881</v>
      </c>
      <c r="AD267" s="46" t="s">
        <v>911</v>
      </c>
      <c r="AG267" s="83" t="s">
        <v>890</v>
      </c>
    </row>
    <row r="268" spans="1:34" ht="17" x14ac:dyDescent="0.2">
      <c r="A268" s="1" t="s">
        <v>389</v>
      </c>
      <c r="B268" s="275" t="s">
        <v>1357</v>
      </c>
      <c r="C268" s="275" t="s">
        <v>1357</v>
      </c>
      <c r="D268" s="275" t="s">
        <v>1357</v>
      </c>
      <c r="E268" s="280" t="s">
        <v>1357</v>
      </c>
      <c r="F268" s="280" t="s">
        <v>1357</v>
      </c>
      <c r="H268" s="275" t="s">
        <v>1357</v>
      </c>
      <c r="I268" s="275" t="s">
        <v>1357</v>
      </c>
      <c r="J268" s="19" t="s">
        <v>845</v>
      </c>
      <c r="K268" s="34" t="s">
        <v>393</v>
      </c>
      <c r="L268" s="4" t="s">
        <v>400</v>
      </c>
      <c r="M268" s="4" t="s">
        <v>401</v>
      </c>
      <c r="O268" s="35" t="s">
        <v>394</v>
      </c>
      <c r="P268" s="266"/>
      <c r="Q268" s="26" t="s">
        <v>738</v>
      </c>
      <c r="R268" s="3" t="s">
        <v>402</v>
      </c>
      <c r="S268" s="40" t="s">
        <v>403</v>
      </c>
      <c r="U268" s="83" t="s">
        <v>396</v>
      </c>
      <c r="V268" s="127" t="s">
        <v>395</v>
      </c>
      <c r="W268" s="26" t="s">
        <v>396</v>
      </c>
      <c r="Y268" s="40" t="s">
        <v>399</v>
      </c>
      <c r="Z268" s="34" t="s">
        <v>390</v>
      </c>
      <c r="AD268" s="46" t="s">
        <v>395</v>
      </c>
      <c r="AG268" s="83" t="s">
        <v>563</v>
      </c>
    </row>
    <row r="271" spans="1:34" s="12" customFormat="1" ht="17" x14ac:dyDescent="0.2">
      <c r="A271" s="11" t="s">
        <v>0</v>
      </c>
      <c r="B271" s="275" t="s">
        <v>1497</v>
      </c>
      <c r="C271" s="275" t="s">
        <v>1498</v>
      </c>
      <c r="D271" s="275" t="s">
        <v>1499</v>
      </c>
      <c r="E271" s="280" t="s">
        <v>1500</v>
      </c>
      <c r="F271" s="280" t="s">
        <v>1501</v>
      </c>
      <c r="G271" s="282"/>
      <c r="H271" s="275" t="s">
        <v>1502</v>
      </c>
      <c r="I271" s="275" t="s">
        <v>1503</v>
      </c>
      <c r="J271" s="23" t="s">
        <v>966</v>
      </c>
      <c r="K271" s="34" t="s">
        <v>968</v>
      </c>
      <c r="L271" s="4" t="s">
        <v>976</v>
      </c>
      <c r="M271" s="4" t="s">
        <v>977</v>
      </c>
      <c r="N271" s="9"/>
      <c r="O271" s="35" t="s">
        <v>969</v>
      </c>
      <c r="P271" s="266"/>
      <c r="Q271" s="26" t="s">
        <v>970</v>
      </c>
      <c r="R271" s="3" t="s">
        <v>979</v>
      </c>
      <c r="S271" s="40" t="s">
        <v>978</v>
      </c>
      <c r="T271" s="122"/>
      <c r="U271" s="87" t="s">
        <v>973</v>
      </c>
      <c r="V271" s="132" t="s">
        <v>972</v>
      </c>
      <c r="W271" s="26" t="s">
        <v>974</v>
      </c>
      <c r="X271" s="8"/>
      <c r="Y271" s="40" t="s">
        <v>975</v>
      </c>
      <c r="Z271" s="34" t="s">
        <v>965</v>
      </c>
      <c r="AA271" s="9"/>
      <c r="AB271" s="39"/>
      <c r="AC271" s="50"/>
      <c r="AD271" s="51" t="s">
        <v>971</v>
      </c>
      <c r="AE271" s="60"/>
      <c r="AF271" s="24"/>
      <c r="AG271" s="87" t="s">
        <v>967</v>
      </c>
      <c r="AH271" s="60"/>
    </row>
    <row r="272" spans="1:34" s="12" customFormat="1" ht="34" x14ac:dyDescent="0.2">
      <c r="A272" s="11" t="s">
        <v>286</v>
      </c>
      <c r="B272" s="275" t="s">
        <v>297</v>
      </c>
      <c r="C272" s="275" t="s">
        <v>297</v>
      </c>
      <c r="D272" s="275" t="s">
        <v>297</v>
      </c>
      <c r="E272" s="280" t="s">
        <v>1332</v>
      </c>
      <c r="F272" s="280" t="s">
        <v>297</v>
      </c>
      <c r="G272" s="282"/>
      <c r="H272" s="275" t="s">
        <v>1332</v>
      </c>
      <c r="I272" s="275" t="s">
        <v>1332</v>
      </c>
      <c r="J272" s="23" t="s">
        <v>297</v>
      </c>
      <c r="K272" s="34" t="s">
        <v>297</v>
      </c>
      <c r="L272" s="4" t="s">
        <v>980</v>
      </c>
      <c r="M272" s="4" t="s">
        <v>980</v>
      </c>
      <c r="N272" s="9"/>
      <c r="O272" s="35" t="s">
        <v>297</v>
      </c>
      <c r="P272" s="266"/>
      <c r="Q272" s="26" t="s">
        <v>290</v>
      </c>
      <c r="R272" s="3" t="s">
        <v>293</v>
      </c>
      <c r="S272" s="40" t="s">
        <v>61</v>
      </c>
      <c r="T272" s="122"/>
      <c r="U272" s="87" t="s">
        <v>297</v>
      </c>
      <c r="V272" s="132" t="s">
        <v>980</v>
      </c>
      <c r="W272" s="26" t="s">
        <v>290</v>
      </c>
      <c r="X272" s="8"/>
      <c r="Y272" s="40" t="s">
        <v>290</v>
      </c>
      <c r="Z272" s="34" t="s">
        <v>980</v>
      </c>
      <c r="AA272" s="9"/>
      <c r="AB272" s="39"/>
      <c r="AC272" s="50"/>
      <c r="AD272" s="51" t="s">
        <v>980</v>
      </c>
      <c r="AE272" s="60" t="s">
        <v>1255</v>
      </c>
      <c r="AF272" s="24"/>
      <c r="AG272" s="87" t="s">
        <v>61</v>
      </c>
      <c r="AH272" s="60"/>
    </row>
    <row r="273" spans="1:34" s="12" customFormat="1" ht="17" x14ac:dyDescent="0.2">
      <c r="A273" s="11" t="s">
        <v>120</v>
      </c>
      <c r="B273" s="275" t="s">
        <v>61</v>
      </c>
      <c r="C273" s="275" t="s">
        <v>61</v>
      </c>
      <c r="D273" s="275" t="s">
        <v>61</v>
      </c>
      <c r="E273" s="280" t="s">
        <v>61</v>
      </c>
      <c r="F273" s="280" t="s">
        <v>61</v>
      </c>
      <c r="G273" s="282"/>
      <c r="H273" s="275" t="s">
        <v>61</v>
      </c>
      <c r="I273" s="275" t="s">
        <v>61</v>
      </c>
      <c r="J273" s="23" t="s">
        <v>61</v>
      </c>
      <c r="K273" s="34" t="s">
        <v>61</v>
      </c>
      <c r="L273" s="4" t="s">
        <v>61</v>
      </c>
      <c r="M273" s="4" t="s">
        <v>61</v>
      </c>
      <c r="N273" s="9"/>
      <c r="O273" s="35" t="s">
        <v>61</v>
      </c>
      <c r="P273" s="266"/>
      <c r="Q273" s="26" t="s">
        <v>61</v>
      </c>
      <c r="R273" s="3" t="s">
        <v>61</v>
      </c>
      <c r="S273" s="40" t="s">
        <v>61</v>
      </c>
      <c r="T273" s="122"/>
      <c r="U273" s="87" t="s">
        <v>61</v>
      </c>
      <c r="V273" s="132" t="s">
        <v>61</v>
      </c>
      <c r="W273" s="26" t="s">
        <v>61</v>
      </c>
      <c r="X273" s="8"/>
      <c r="Y273" s="40" t="s">
        <v>61</v>
      </c>
      <c r="Z273" s="34" t="s">
        <v>61</v>
      </c>
      <c r="AA273" s="9"/>
      <c r="AB273" s="39"/>
      <c r="AC273" s="50"/>
      <c r="AD273" s="51" t="s">
        <v>61</v>
      </c>
      <c r="AE273" s="60"/>
      <c r="AF273" s="24"/>
      <c r="AG273" s="87" t="s">
        <v>981</v>
      </c>
      <c r="AH273" s="60"/>
    </row>
    <row r="274" spans="1:34" s="12" customFormat="1" ht="34" x14ac:dyDescent="0.2">
      <c r="A274" s="11" t="s">
        <v>292</v>
      </c>
      <c r="B274" s="275" t="s">
        <v>61</v>
      </c>
      <c r="C274" s="275" t="s">
        <v>61</v>
      </c>
      <c r="D274" s="275" t="s">
        <v>61</v>
      </c>
      <c r="E274" s="280" t="s">
        <v>61</v>
      </c>
      <c r="F274" s="280" t="s">
        <v>61</v>
      </c>
      <c r="G274" s="282"/>
      <c r="H274" s="275" t="s">
        <v>61</v>
      </c>
      <c r="I274" s="275" t="s">
        <v>61</v>
      </c>
      <c r="J274" s="23" t="s">
        <v>61</v>
      </c>
      <c r="K274" s="34" t="s">
        <v>61</v>
      </c>
      <c r="L274" s="4" t="s">
        <v>287</v>
      </c>
      <c r="M274" s="4" t="s">
        <v>290</v>
      </c>
      <c r="N274" s="9"/>
      <c r="O274" s="35" t="s">
        <v>61</v>
      </c>
      <c r="P274" s="266"/>
      <c r="Q274" s="26" t="s">
        <v>288</v>
      </c>
      <c r="R274" s="3" t="s">
        <v>293</v>
      </c>
      <c r="S274" s="40" t="s">
        <v>61</v>
      </c>
      <c r="T274" s="122"/>
      <c r="U274" s="87" t="s">
        <v>61</v>
      </c>
      <c r="V274" s="132" t="s">
        <v>288</v>
      </c>
      <c r="W274" s="26" t="s">
        <v>288</v>
      </c>
      <c r="X274" s="8"/>
      <c r="Y274" s="40" t="s">
        <v>980</v>
      </c>
      <c r="Z274" s="34" t="s">
        <v>287</v>
      </c>
      <c r="AA274" s="9"/>
      <c r="AB274" s="39"/>
      <c r="AC274" s="50"/>
      <c r="AD274" s="51" t="s">
        <v>288</v>
      </c>
      <c r="AE274" s="60" t="s">
        <v>288</v>
      </c>
      <c r="AF274" s="24"/>
      <c r="AG274" s="87" t="s">
        <v>61</v>
      </c>
      <c r="AH274" s="60"/>
    </row>
    <row r="275" spans="1:34" s="12" customFormat="1" ht="17" x14ac:dyDescent="0.2">
      <c r="A275" s="11" t="s">
        <v>120</v>
      </c>
      <c r="B275" s="275" t="s">
        <v>61</v>
      </c>
      <c r="C275" s="275" t="s">
        <v>61</v>
      </c>
      <c r="D275" s="275" t="s">
        <v>61</v>
      </c>
      <c r="E275" s="280" t="s">
        <v>61</v>
      </c>
      <c r="F275" s="280" t="s">
        <v>61</v>
      </c>
      <c r="G275" s="282"/>
      <c r="H275" s="275" t="s">
        <v>61</v>
      </c>
      <c r="I275" s="275" t="s">
        <v>61</v>
      </c>
      <c r="J275" s="23" t="s">
        <v>61</v>
      </c>
      <c r="K275" s="34" t="s">
        <v>61</v>
      </c>
      <c r="L275" s="4" t="s">
        <v>61</v>
      </c>
      <c r="M275" s="4" t="s">
        <v>61</v>
      </c>
      <c r="N275" s="9"/>
      <c r="O275" s="35" t="s">
        <v>61</v>
      </c>
      <c r="P275" s="266"/>
      <c r="Q275" s="26" t="s">
        <v>61</v>
      </c>
      <c r="R275" s="3" t="s">
        <v>61</v>
      </c>
      <c r="S275" s="40" t="s">
        <v>61</v>
      </c>
      <c r="T275" s="122"/>
      <c r="U275" s="87" t="s">
        <v>61</v>
      </c>
      <c r="V275" s="132" t="s">
        <v>61</v>
      </c>
      <c r="W275" s="26" t="s">
        <v>61</v>
      </c>
      <c r="X275" s="8"/>
      <c r="Y275" s="40" t="s">
        <v>61</v>
      </c>
      <c r="Z275" s="34" t="s">
        <v>61</v>
      </c>
      <c r="AA275" s="9"/>
      <c r="AB275" s="39"/>
      <c r="AC275" s="50"/>
      <c r="AD275" s="51" t="s">
        <v>61</v>
      </c>
      <c r="AE275" s="60"/>
      <c r="AF275" s="24"/>
      <c r="AG275" s="87" t="s">
        <v>982</v>
      </c>
      <c r="AH275" s="60"/>
    </row>
    <row r="276" spans="1:34" s="12" customFormat="1" ht="34" x14ac:dyDescent="0.2">
      <c r="A276" s="11" t="s">
        <v>294</v>
      </c>
      <c r="B276" s="275" t="s">
        <v>61</v>
      </c>
      <c r="C276" s="275" t="s">
        <v>61</v>
      </c>
      <c r="D276" s="275" t="s">
        <v>61</v>
      </c>
      <c r="E276" s="280" t="s">
        <v>61</v>
      </c>
      <c r="F276" s="280" t="s">
        <v>61</v>
      </c>
      <c r="G276" s="282"/>
      <c r="H276" s="275" t="s">
        <v>61</v>
      </c>
      <c r="I276" s="275" t="s">
        <v>61</v>
      </c>
      <c r="J276" s="23" t="s">
        <v>61</v>
      </c>
      <c r="K276" s="34" t="s">
        <v>61</v>
      </c>
      <c r="L276" s="4" t="s">
        <v>288</v>
      </c>
      <c r="M276" s="4" t="s">
        <v>290</v>
      </c>
      <c r="N276" s="9"/>
      <c r="O276" s="35" t="s">
        <v>61</v>
      </c>
      <c r="P276" s="266"/>
      <c r="Q276" s="26" t="s">
        <v>288</v>
      </c>
      <c r="R276" s="3" t="s">
        <v>293</v>
      </c>
      <c r="S276" s="40" t="s">
        <v>61</v>
      </c>
      <c r="T276" s="122"/>
      <c r="U276" s="87" t="s">
        <v>61</v>
      </c>
      <c r="V276" s="132" t="s">
        <v>288</v>
      </c>
      <c r="W276" s="26" t="s">
        <v>288</v>
      </c>
      <c r="X276" s="8"/>
      <c r="Y276" s="40" t="s">
        <v>980</v>
      </c>
      <c r="Z276" s="34" t="s">
        <v>289</v>
      </c>
      <c r="AA276" s="9"/>
      <c r="AB276" s="39"/>
      <c r="AC276" s="50"/>
      <c r="AD276" s="51" t="s">
        <v>288</v>
      </c>
      <c r="AE276" s="60" t="s">
        <v>288</v>
      </c>
      <c r="AF276" s="24"/>
      <c r="AG276" s="87" t="s">
        <v>61</v>
      </c>
      <c r="AH276" s="60"/>
    </row>
    <row r="277" spans="1:34" s="12" customFormat="1" ht="17" x14ac:dyDescent="0.2">
      <c r="A277" s="11" t="s">
        <v>120</v>
      </c>
      <c r="B277" s="275" t="s">
        <v>61</v>
      </c>
      <c r="C277" s="275" t="s">
        <v>61</v>
      </c>
      <c r="D277" s="275" t="s">
        <v>61</v>
      </c>
      <c r="E277" s="280" t="s">
        <v>61</v>
      </c>
      <c r="F277" s="280" t="s">
        <v>61</v>
      </c>
      <c r="G277" s="282"/>
      <c r="H277" s="275" t="s">
        <v>61</v>
      </c>
      <c r="I277" s="275" t="s">
        <v>61</v>
      </c>
      <c r="J277" s="23" t="s">
        <v>61</v>
      </c>
      <c r="K277" s="34" t="s">
        <v>61</v>
      </c>
      <c r="L277" s="4" t="s">
        <v>61</v>
      </c>
      <c r="M277" s="4" t="s">
        <v>61</v>
      </c>
      <c r="N277" s="9"/>
      <c r="O277" s="35" t="s">
        <v>61</v>
      </c>
      <c r="P277" s="266"/>
      <c r="Q277" s="26" t="s">
        <v>61</v>
      </c>
      <c r="R277" s="3" t="s">
        <v>61</v>
      </c>
      <c r="S277" s="40" t="s">
        <v>61</v>
      </c>
      <c r="T277" s="122"/>
      <c r="U277" s="87" t="s">
        <v>61</v>
      </c>
      <c r="V277" s="132" t="s">
        <v>61</v>
      </c>
      <c r="W277" s="26" t="s">
        <v>61</v>
      </c>
      <c r="X277" s="8"/>
      <c r="Y277" s="40" t="s">
        <v>61</v>
      </c>
      <c r="Z277" s="34" t="s">
        <v>61</v>
      </c>
      <c r="AA277" s="9"/>
      <c r="AB277" s="39"/>
      <c r="AC277" s="50"/>
      <c r="AD277" s="51" t="s">
        <v>61</v>
      </c>
      <c r="AE277" s="60"/>
      <c r="AF277" s="24"/>
      <c r="AG277" s="87" t="s">
        <v>982</v>
      </c>
      <c r="AH277" s="60"/>
    </row>
    <row r="278" spans="1:34" s="12" customFormat="1" ht="34" x14ac:dyDescent="0.2">
      <c r="A278" s="11" t="s">
        <v>295</v>
      </c>
      <c r="B278" s="275" t="s">
        <v>61</v>
      </c>
      <c r="C278" s="275" t="s">
        <v>61</v>
      </c>
      <c r="D278" s="275" t="s">
        <v>61</v>
      </c>
      <c r="E278" s="280" t="s">
        <v>61</v>
      </c>
      <c r="F278" s="280" t="s">
        <v>61</v>
      </c>
      <c r="G278" s="282"/>
      <c r="H278" s="275" t="s">
        <v>61</v>
      </c>
      <c r="I278" s="275" t="s">
        <v>61</v>
      </c>
      <c r="J278" s="23" t="s">
        <v>61</v>
      </c>
      <c r="K278" s="34" t="s">
        <v>61</v>
      </c>
      <c r="L278" s="4" t="s">
        <v>287</v>
      </c>
      <c r="M278" s="4" t="s">
        <v>290</v>
      </c>
      <c r="N278" s="9"/>
      <c r="O278" s="35" t="s">
        <v>61</v>
      </c>
      <c r="P278" s="266"/>
      <c r="Q278" s="26" t="s">
        <v>288</v>
      </c>
      <c r="R278" s="3" t="s">
        <v>293</v>
      </c>
      <c r="S278" s="40" t="s">
        <v>61</v>
      </c>
      <c r="T278" s="122"/>
      <c r="U278" s="87" t="s">
        <v>61</v>
      </c>
      <c r="V278" s="132" t="s">
        <v>288</v>
      </c>
      <c r="W278" s="26" t="s">
        <v>288</v>
      </c>
      <c r="X278" s="8"/>
      <c r="Y278" s="40" t="s">
        <v>287</v>
      </c>
      <c r="Z278" s="34" t="s">
        <v>287</v>
      </c>
      <c r="AA278" s="9"/>
      <c r="AB278" s="39"/>
      <c r="AC278" s="50"/>
      <c r="AD278" s="51" t="s">
        <v>288</v>
      </c>
      <c r="AE278" s="60" t="s">
        <v>288</v>
      </c>
      <c r="AF278" s="24"/>
      <c r="AG278" s="87" t="s">
        <v>61</v>
      </c>
      <c r="AH278" s="60"/>
    </row>
    <row r="279" spans="1:34" s="12" customFormat="1" ht="17" x14ac:dyDescent="0.2">
      <c r="A279" s="11" t="s">
        <v>120</v>
      </c>
      <c r="B279" s="275" t="s">
        <v>61</v>
      </c>
      <c r="C279" s="275" t="s">
        <v>61</v>
      </c>
      <c r="D279" s="275" t="s">
        <v>61</v>
      </c>
      <c r="E279" s="280" t="s">
        <v>61</v>
      </c>
      <c r="F279" s="280" t="s">
        <v>61</v>
      </c>
      <c r="G279" s="282"/>
      <c r="H279" s="275" t="s">
        <v>61</v>
      </c>
      <c r="I279" s="275" t="s">
        <v>61</v>
      </c>
      <c r="J279" s="23" t="s">
        <v>61</v>
      </c>
      <c r="K279" s="34" t="s">
        <v>61</v>
      </c>
      <c r="L279" s="4" t="s">
        <v>61</v>
      </c>
      <c r="M279" s="4" t="s">
        <v>61</v>
      </c>
      <c r="N279" s="9"/>
      <c r="O279" s="35" t="s">
        <v>61</v>
      </c>
      <c r="P279" s="266"/>
      <c r="Q279" s="26" t="s">
        <v>61</v>
      </c>
      <c r="R279" s="3" t="s">
        <v>61</v>
      </c>
      <c r="S279" s="40" t="s">
        <v>61</v>
      </c>
      <c r="T279" s="122"/>
      <c r="U279" s="87" t="s">
        <v>61</v>
      </c>
      <c r="V279" s="132" t="s">
        <v>61</v>
      </c>
      <c r="W279" s="26" t="s">
        <v>61</v>
      </c>
      <c r="X279" s="8"/>
      <c r="Y279" s="40" t="s">
        <v>61</v>
      </c>
      <c r="Z279" s="34" t="s">
        <v>61</v>
      </c>
      <c r="AA279" s="9"/>
      <c r="AB279" s="39"/>
      <c r="AC279" s="50"/>
      <c r="AD279" s="51" t="s">
        <v>61</v>
      </c>
      <c r="AE279" s="60"/>
      <c r="AF279" s="24"/>
      <c r="AG279" s="87" t="s">
        <v>982</v>
      </c>
      <c r="AH279" s="60"/>
    </row>
    <row r="280" spans="1:34" s="12" customFormat="1" ht="34" x14ac:dyDescent="0.2">
      <c r="A280" s="11" t="s">
        <v>296</v>
      </c>
      <c r="B280" s="275" t="s">
        <v>61</v>
      </c>
      <c r="C280" s="275" t="s">
        <v>61</v>
      </c>
      <c r="D280" s="275" t="s">
        <v>61</v>
      </c>
      <c r="E280" s="280" t="s">
        <v>61</v>
      </c>
      <c r="F280" s="280" t="s">
        <v>61</v>
      </c>
      <c r="G280" s="282"/>
      <c r="H280" s="275" t="s">
        <v>61</v>
      </c>
      <c r="I280" s="275" t="s">
        <v>61</v>
      </c>
      <c r="J280" s="23" t="s">
        <v>61</v>
      </c>
      <c r="K280" s="34" t="s">
        <v>61</v>
      </c>
      <c r="L280" s="4" t="s">
        <v>287</v>
      </c>
      <c r="M280" s="4" t="s">
        <v>290</v>
      </c>
      <c r="N280" s="9"/>
      <c r="O280" s="35" t="s">
        <v>61</v>
      </c>
      <c r="P280" s="266"/>
      <c r="Q280" s="26" t="s">
        <v>61</v>
      </c>
      <c r="R280" s="3" t="s">
        <v>293</v>
      </c>
      <c r="S280" s="40" t="s">
        <v>61</v>
      </c>
      <c r="T280" s="122"/>
      <c r="U280" s="87" t="s">
        <v>61</v>
      </c>
      <c r="V280" s="132" t="s">
        <v>288</v>
      </c>
      <c r="W280" s="26" t="s">
        <v>290</v>
      </c>
      <c r="X280" s="8"/>
      <c r="Y280" s="40" t="s">
        <v>980</v>
      </c>
      <c r="Z280" s="34" t="s">
        <v>61</v>
      </c>
      <c r="AA280" s="9"/>
      <c r="AB280" s="39"/>
      <c r="AC280" s="50"/>
      <c r="AD280" s="51" t="s">
        <v>293</v>
      </c>
      <c r="AE280" s="60" t="s">
        <v>288</v>
      </c>
      <c r="AF280" s="24"/>
      <c r="AG280" s="87" t="s">
        <v>61</v>
      </c>
      <c r="AH280" s="60"/>
    </row>
    <row r="281" spans="1:34" s="12" customFormat="1" ht="17" x14ac:dyDescent="0.2">
      <c r="A281" s="11" t="s">
        <v>120</v>
      </c>
      <c r="B281" s="275" t="s">
        <v>61</v>
      </c>
      <c r="C281" s="275" t="s">
        <v>61</v>
      </c>
      <c r="D281" s="275" t="s">
        <v>61</v>
      </c>
      <c r="E281" s="280" t="s">
        <v>61</v>
      </c>
      <c r="F281" s="280" t="s">
        <v>61</v>
      </c>
      <c r="G281" s="282"/>
      <c r="H281" s="275" t="s">
        <v>61</v>
      </c>
      <c r="I281" s="275" t="s">
        <v>61</v>
      </c>
      <c r="J281" s="23" t="s">
        <v>61</v>
      </c>
      <c r="K281" s="34" t="s">
        <v>61</v>
      </c>
      <c r="L281" s="4" t="s">
        <v>61</v>
      </c>
      <c r="M281" s="4" t="s">
        <v>61</v>
      </c>
      <c r="N281" s="9"/>
      <c r="O281" s="35" t="s">
        <v>61</v>
      </c>
      <c r="P281" s="266"/>
      <c r="Q281" s="26" t="s">
        <v>983</v>
      </c>
      <c r="R281" s="3" t="s">
        <v>61</v>
      </c>
      <c r="S281" s="40" t="s">
        <v>61</v>
      </c>
      <c r="T281" s="122"/>
      <c r="U281" s="87" t="s">
        <v>61</v>
      </c>
      <c r="V281" s="132" t="s">
        <v>61</v>
      </c>
      <c r="W281" s="26" t="s">
        <v>61</v>
      </c>
      <c r="X281" s="8"/>
      <c r="Y281" s="40" t="s">
        <v>61</v>
      </c>
      <c r="Z281" s="34" t="s">
        <v>61</v>
      </c>
      <c r="AA281" s="9"/>
      <c r="AB281" s="39"/>
      <c r="AC281" s="50"/>
      <c r="AD281" s="51" t="s">
        <v>61</v>
      </c>
      <c r="AE281" s="60"/>
      <c r="AF281" s="24"/>
      <c r="AG281" s="87" t="s">
        <v>982</v>
      </c>
      <c r="AH281" s="60"/>
    </row>
    <row r="282" spans="1:34" s="12" customFormat="1" ht="51" x14ac:dyDescent="0.2">
      <c r="A282" s="11" t="s">
        <v>299</v>
      </c>
      <c r="B282" s="275" t="s">
        <v>61</v>
      </c>
      <c r="C282" s="275" t="s">
        <v>61</v>
      </c>
      <c r="D282" s="275" t="s">
        <v>61</v>
      </c>
      <c r="E282" s="280" t="s">
        <v>61</v>
      </c>
      <c r="F282" s="280" t="s">
        <v>61</v>
      </c>
      <c r="G282" s="282"/>
      <c r="H282" s="275" t="s">
        <v>61</v>
      </c>
      <c r="I282" s="275" t="s">
        <v>61</v>
      </c>
      <c r="J282" s="23" t="s">
        <v>61</v>
      </c>
      <c r="K282" s="34" t="s">
        <v>61</v>
      </c>
      <c r="L282" s="4" t="s">
        <v>293</v>
      </c>
      <c r="M282" s="4" t="s">
        <v>290</v>
      </c>
      <c r="N282" s="9"/>
      <c r="O282" s="35" t="s">
        <v>61</v>
      </c>
      <c r="P282" s="266"/>
      <c r="Q282" s="26" t="s">
        <v>293</v>
      </c>
      <c r="R282" s="3" t="s">
        <v>293</v>
      </c>
      <c r="S282" s="40" t="s">
        <v>61</v>
      </c>
      <c r="T282" s="122"/>
      <c r="U282" s="87" t="s">
        <v>61</v>
      </c>
      <c r="V282" s="132" t="s">
        <v>287</v>
      </c>
      <c r="W282" s="26" t="s">
        <v>290</v>
      </c>
      <c r="X282" s="8"/>
      <c r="Y282" s="40" t="s">
        <v>980</v>
      </c>
      <c r="Z282" s="34" t="s">
        <v>61</v>
      </c>
      <c r="AA282" s="9"/>
      <c r="AB282" s="39"/>
      <c r="AC282" s="50"/>
      <c r="AD282" s="51" t="s">
        <v>293</v>
      </c>
      <c r="AE282" s="74" t="s">
        <v>293</v>
      </c>
      <c r="AF282" s="24"/>
      <c r="AG282" s="87" t="s">
        <v>61</v>
      </c>
      <c r="AH282" s="60"/>
    </row>
    <row r="283" spans="1:34" s="12" customFormat="1" ht="17" x14ac:dyDescent="0.2">
      <c r="A283" s="11" t="s">
        <v>120</v>
      </c>
      <c r="B283" s="275" t="s">
        <v>61</v>
      </c>
      <c r="C283" s="275" t="s">
        <v>61</v>
      </c>
      <c r="D283" s="275" t="s">
        <v>61</v>
      </c>
      <c r="E283" s="280" t="s">
        <v>61</v>
      </c>
      <c r="F283" s="280" t="s">
        <v>61</v>
      </c>
      <c r="G283" s="282"/>
      <c r="H283" s="275" t="s">
        <v>61</v>
      </c>
      <c r="I283" s="275" t="s">
        <v>61</v>
      </c>
      <c r="J283" s="23" t="s">
        <v>61</v>
      </c>
      <c r="K283" s="34" t="s">
        <v>61</v>
      </c>
      <c r="L283" s="4" t="s">
        <v>61</v>
      </c>
      <c r="M283" s="4" t="s">
        <v>61</v>
      </c>
      <c r="N283" s="9"/>
      <c r="O283" s="35" t="s">
        <v>61</v>
      </c>
      <c r="P283" s="266"/>
      <c r="Q283" s="26" t="s">
        <v>61</v>
      </c>
      <c r="R283" s="3" t="s">
        <v>61</v>
      </c>
      <c r="S283" s="40" t="s">
        <v>61</v>
      </c>
      <c r="T283" s="122"/>
      <c r="U283" s="87" t="s">
        <v>61</v>
      </c>
      <c r="V283" s="132" t="s">
        <v>61</v>
      </c>
      <c r="W283" s="26" t="s">
        <v>61</v>
      </c>
      <c r="X283" s="8"/>
      <c r="Y283" s="40" t="s">
        <v>61</v>
      </c>
      <c r="Z283" s="34" t="s">
        <v>61</v>
      </c>
      <c r="AA283" s="9"/>
      <c r="AB283" s="39"/>
      <c r="AC283" s="50"/>
      <c r="AD283" s="51" t="s">
        <v>61</v>
      </c>
      <c r="AE283" s="60"/>
      <c r="AF283" s="24"/>
      <c r="AG283" s="87" t="s">
        <v>982</v>
      </c>
      <c r="AH283" s="60"/>
    </row>
    <row r="284" spans="1:34" s="12" customFormat="1" ht="17" x14ac:dyDescent="0.2">
      <c r="A284" s="11" t="s">
        <v>984</v>
      </c>
      <c r="B284" s="275" t="s">
        <v>61</v>
      </c>
      <c r="C284" s="275" t="s">
        <v>61</v>
      </c>
      <c r="D284" s="275" t="s">
        <v>61</v>
      </c>
      <c r="E284" s="280" t="s">
        <v>61</v>
      </c>
      <c r="F284" s="280" t="s">
        <v>61</v>
      </c>
      <c r="G284" s="282"/>
      <c r="H284" s="275" t="s">
        <v>61</v>
      </c>
      <c r="I284" s="275" t="s">
        <v>61</v>
      </c>
      <c r="J284" s="23" t="s">
        <v>61</v>
      </c>
      <c r="K284" s="34" t="s">
        <v>61</v>
      </c>
      <c r="L284" s="4" t="s">
        <v>61</v>
      </c>
      <c r="M284" s="4" t="s">
        <v>61</v>
      </c>
      <c r="N284" s="9"/>
      <c r="O284" s="35" t="s">
        <v>61</v>
      </c>
      <c r="P284" s="266"/>
      <c r="Q284" s="26" t="s">
        <v>61</v>
      </c>
      <c r="R284" s="3" t="s">
        <v>61</v>
      </c>
      <c r="S284" s="40" t="s">
        <v>61</v>
      </c>
      <c r="T284" s="122"/>
      <c r="U284" s="87" t="s">
        <v>61</v>
      </c>
      <c r="V284" s="132" t="s">
        <v>988</v>
      </c>
      <c r="W284" s="26" t="s">
        <v>237</v>
      </c>
      <c r="X284" s="8"/>
      <c r="Y284" s="40" t="s">
        <v>61</v>
      </c>
      <c r="Z284" s="34" t="s">
        <v>985</v>
      </c>
      <c r="AA284" s="9"/>
      <c r="AB284" s="39"/>
      <c r="AC284" s="50"/>
      <c r="AD284" s="51" t="s">
        <v>987</v>
      </c>
      <c r="AE284" s="60"/>
      <c r="AF284" s="24"/>
      <c r="AG284" s="87" t="s">
        <v>986</v>
      </c>
      <c r="AH284" s="60"/>
    </row>
    <row r="285" spans="1:34" s="12" customFormat="1" ht="34" x14ac:dyDescent="0.2">
      <c r="A285" s="11" t="s">
        <v>760</v>
      </c>
      <c r="B285" s="275" t="s">
        <v>61</v>
      </c>
      <c r="C285" s="275" t="s">
        <v>61</v>
      </c>
      <c r="D285" s="275" t="s">
        <v>61</v>
      </c>
      <c r="E285" s="280" t="s">
        <v>61</v>
      </c>
      <c r="F285" s="280" t="s">
        <v>61</v>
      </c>
      <c r="G285" s="282"/>
      <c r="H285" s="275" t="s">
        <v>61</v>
      </c>
      <c r="I285" s="275" t="s">
        <v>61</v>
      </c>
      <c r="J285" s="23" t="s">
        <v>61</v>
      </c>
      <c r="K285" s="34" t="s">
        <v>61</v>
      </c>
      <c r="L285" s="4" t="s">
        <v>61</v>
      </c>
      <c r="M285" s="4" t="s">
        <v>61</v>
      </c>
      <c r="N285" s="9"/>
      <c r="O285" s="35" t="s">
        <v>61</v>
      </c>
      <c r="P285" s="266"/>
      <c r="Q285" s="26" t="s">
        <v>236</v>
      </c>
      <c r="R285" s="3" t="s">
        <v>61</v>
      </c>
      <c r="S285" s="40" t="s">
        <v>61</v>
      </c>
      <c r="T285" s="122"/>
      <c r="U285" s="87" t="s">
        <v>61</v>
      </c>
      <c r="V285" s="132" t="s">
        <v>236</v>
      </c>
      <c r="W285" s="26" t="s">
        <v>236</v>
      </c>
      <c r="X285" s="8"/>
      <c r="Y285" s="40" t="s">
        <v>61</v>
      </c>
      <c r="Z285" s="34" t="s">
        <v>236</v>
      </c>
      <c r="AA285" s="9"/>
      <c r="AB285" s="39"/>
      <c r="AC285" s="50"/>
      <c r="AD285" s="51" t="s">
        <v>236</v>
      </c>
      <c r="AE285" s="60"/>
      <c r="AF285" s="24"/>
      <c r="AG285" s="87" t="s">
        <v>237</v>
      </c>
      <c r="AH285" s="60"/>
    </row>
    <row r="286" spans="1:34" s="12" customFormat="1" ht="17" x14ac:dyDescent="0.2">
      <c r="A286" s="11" t="s">
        <v>120</v>
      </c>
      <c r="B286" s="275" t="s">
        <v>61</v>
      </c>
      <c r="C286" s="275" t="s">
        <v>61</v>
      </c>
      <c r="D286" s="275" t="s">
        <v>61</v>
      </c>
      <c r="E286" s="280" t="s">
        <v>61</v>
      </c>
      <c r="F286" s="280" t="s">
        <v>61</v>
      </c>
      <c r="G286" s="282"/>
      <c r="H286" s="275" t="s">
        <v>61</v>
      </c>
      <c r="I286" s="275" t="s">
        <v>61</v>
      </c>
      <c r="J286" s="23" t="s">
        <v>61</v>
      </c>
      <c r="K286" s="34" t="s">
        <v>61</v>
      </c>
      <c r="L286" s="4" t="s">
        <v>61</v>
      </c>
      <c r="M286" s="4" t="s">
        <v>61</v>
      </c>
      <c r="N286" s="9"/>
      <c r="O286" s="35" t="s">
        <v>61</v>
      </c>
      <c r="P286" s="266"/>
      <c r="Q286" s="26" t="s">
        <v>61</v>
      </c>
      <c r="R286" s="3" t="s">
        <v>61</v>
      </c>
      <c r="S286" s="40" t="s">
        <v>61</v>
      </c>
      <c r="T286" s="122"/>
      <c r="U286" s="87" t="s">
        <v>61</v>
      </c>
      <c r="V286" s="132" t="s">
        <v>61</v>
      </c>
      <c r="W286" s="26" t="s">
        <v>61</v>
      </c>
      <c r="X286" s="8"/>
      <c r="Y286" s="40" t="s">
        <v>61</v>
      </c>
      <c r="Z286" s="34" t="s">
        <v>61</v>
      </c>
      <c r="AA286" s="9"/>
      <c r="AB286" s="39"/>
      <c r="AC286" s="50"/>
      <c r="AD286" s="51" t="s">
        <v>61</v>
      </c>
      <c r="AE286" s="60"/>
      <c r="AF286" s="24"/>
      <c r="AG286" s="87" t="s">
        <v>61</v>
      </c>
      <c r="AH286" s="60"/>
    </row>
    <row r="287" spans="1:34" s="12" customFormat="1" ht="17" x14ac:dyDescent="0.2">
      <c r="A287" s="11" t="s">
        <v>762</v>
      </c>
      <c r="B287" s="275" t="s">
        <v>61</v>
      </c>
      <c r="C287" s="275" t="s">
        <v>61</v>
      </c>
      <c r="D287" s="275" t="s">
        <v>61</v>
      </c>
      <c r="E287" s="280" t="s">
        <v>61</v>
      </c>
      <c r="F287" s="280" t="s">
        <v>61</v>
      </c>
      <c r="G287" s="282"/>
      <c r="H287" s="275" t="s">
        <v>61</v>
      </c>
      <c r="I287" s="275" t="s">
        <v>61</v>
      </c>
      <c r="J287" s="23" t="s">
        <v>61</v>
      </c>
      <c r="K287" s="34" t="s">
        <v>61</v>
      </c>
      <c r="L287" s="4" t="s">
        <v>61</v>
      </c>
      <c r="M287" s="4" t="s">
        <v>61</v>
      </c>
      <c r="N287" s="9"/>
      <c r="O287" s="35" t="s">
        <v>61</v>
      </c>
      <c r="P287" s="266"/>
      <c r="Q287" s="26" t="s">
        <v>61</v>
      </c>
      <c r="R287" s="3" t="s">
        <v>61</v>
      </c>
      <c r="S287" s="40" t="s">
        <v>61</v>
      </c>
      <c r="T287" s="122"/>
      <c r="U287" s="87" t="s">
        <v>61</v>
      </c>
      <c r="V287" s="132" t="s">
        <v>61</v>
      </c>
      <c r="W287" s="26" t="s">
        <v>61</v>
      </c>
      <c r="X287" s="8"/>
      <c r="Y287" s="40" t="s">
        <v>61</v>
      </c>
      <c r="Z287" s="34" t="s">
        <v>61</v>
      </c>
      <c r="AA287" s="9"/>
      <c r="AB287" s="39"/>
      <c r="AC287" s="50"/>
      <c r="AD287" s="51" t="s">
        <v>61</v>
      </c>
      <c r="AE287" s="60"/>
      <c r="AF287" s="24"/>
      <c r="AG287" s="87" t="s">
        <v>61</v>
      </c>
      <c r="AH287" s="60"/>
    </row>
    <row r="288" spans="1:34" s="12" customFormat="1" ht="17" x14ac:dyDescent="0.2">
      <c r="A288" s="11" t="s">
        <v>120</v>
      </c>
      <c r="B288" s="275" t="s">
        <v>61</v>
      </c>
      <c r="C288" s="275" t="s">
        <v>61</v>
      </c>
      <c r="D288" s="275" t="s">
        <v>61</v>
      </c>
      <c r="E288" s="280" t="s">
        <v>61</v>
      </c>
      <c r="F288" s="280" t="s">
        <v>61</v>
      </c>
      <c r="G288" s="282"/>
      <c r="H288" s="275" t="s">
        <v>61</v>
      </c>
      <c r="I288" s="275" t="s">
        <v>61</v>
      </c>
      <c r="J288" s="23" t="s">
        <v>61</v>
      </c>
      <c r="K288" s="34" t="s">
        <v>61</v>
      </c>
      <c r="L288" s="4" t="s">
        <v>61</v>
      </c>
      <c r="M288" s="4" t="s">
        <v>61</v>
      </c>
      <c r="N288" s="9"/>
      <c r="O288" s="35" t="s">
        <v>61</v>
      </c>
      <c r="P288" s="266"/>
      <c r="Q288" s="26" t="s">
        <v>61</v>
      </c>
      <c r="R288" s="3" t="s">
        <v>61</v>
      </c>
      <c r="S288" s="40" t="s">
        <v>61</v>
      </c>
      <c r="T288" s="122"/>
      <c r="U288" s="87" t="s">
        <v>61</v>
      </c>
      <c r="V288" s="132" t="s">
        <v>61</v>
      </c>
      <c r="W288" s="26" t="s">
        <v>61</v>
      </c>
      <c r="X288" s="8"/>
      <c r="Y288" s="40" t="s">
        <v>61</v>
      </c>
      <c r="Z288" s="34" t="s">
        <v>61</v>
      </c>
      <c r="AA288" s="9"/>
      <c r="AB288" s="39"/>
      <c r="AC288" s="50"/>
      <c r="AD288" s="51" t="s">
        <v>61</v>
      </c>
      <c r="AE288" s="60"/>
      <c r="AF288" s="24"/>
      <c r="AG288" s="87" t="s">
        <v>989</v>
      </c>
      <c r="AH288" s="60"/>
    </row>
    <row r="289" spans="1:34" s="12" customFormat="1" ht="34" x14ac:dyDescent="0.2">
      <c r="A289" s="11" t="s">
        <v>763</v>
      </c>
      <c r="B289" s="275" t="s">
        <v>61</v>
      </c>
      <c r="C289" s="275" t="s">
        <v>61</v>
      </c>
      <c r="D289" s="275" t="s">
        <v>61</v>
      </c>
      <c r="E289" s="280" t="s">
        <v>61</v>
      </c>
      <c r="F289" s="280" t="s">
        <v>61</v>
      </c>
      <c r="G289" s="282"/>
      <c r="H289" s="275" t="s">
        <v>61</v>
      </c>
      <c r="I289" s="275" t="s">
        <v>61</v>
      </c>
      <c r="J289" s="23" t="s">
        <v>61</v>
      </c>
      <c r="K289" s="34" t="s">
        <v>61</v>
      </c>
      <c r="L289" s="4" t="s">
        <v>61</v>
      </c>
      <c r="M289" s="4" t="s">
        <v>61</v>
      </c>
      <c r="N289" s="9"/>
      <c r="O289" s="35" t="s">
        <v>61</v>
      </c>
      <c r="P289" s="266"/>
      <c r="Q289" s="26" t="s">
        <v>61</v>
      </c>
      <c r="R289" s="3" t="s">
        <v>61</v>
      </c>
      <c r="S289" s="40" t="s">
        <v>61</v>
      </c>
      <c r="T289" s="122"/>
      <c r="U289" s="87" t="s">
        <v>61</v>
      </c>
      <c r="V289" s="132" t="s">
        <v>61</v>
      </c>
      <c r="W289" s="26" t="s">
        <v>61</v>
      </c>
      <c r="X289" s="8"/>
      <c r="Y289" s="40" t="s">
        <v>61</v>
      </c>
      <c r="Z289" s="34" t="s">
        <v>61</v>
      </c>
      <c r="AA289" s="9"/>
      <c r="AB289" s="39"/>
      <c r="AC289" s="50"/>
      <c r="AD289" s="51" t="s">
        <v>61</v>
      </c>
      <c r="AE289" s="60"/>
      <c r="AF289" s="24"/>
      <c r="AG289" s="87" t="s">
        <v>61</v>
      </c>
      <c r="AH289" s="60"/>
    </row>
    <row r="290" spans="1:34" s="12" customFormat="1" ht="34" x14ac:dyDescent="0.2">
      <c r="A290" s="11" t="s">
        <v>764</v>
      </c>
      <c r="B290" s="275" t="s">
        <v>61</v>
      </c>
      <c r="C290" s="275" t="s">
        <v>61</v>
      </c>
      <c r="D290" s="275" t="s">
        <v>61</v>
      </c>
      <c r="E290" s="280" t="s">
        <v>61</v>
      </c>
      <c r="F290" s="280" t="s">
        <v>61</v>
      </c>
      <c r="G290" s="282"/>
      <c r="H290" s="275" t="s">
        <v>61</v>
      </c>
      <c r="I290" s="275" t="s">
        <v>61</v>
      </c>
      <c r="J290" s="23" t="s">
        <v>61</v>
      </c>
      <c r="K290" s="34" t="s">
        <v>61</v>
      </c>
      <c r="L290" s="4" t="s">
        <v>61</v>
      </c>
      <c r="M290" s="4" t="s">
        <v>61</v>
      </c>
      <c r="N290" s="9"/>
      <c r="O290" s="35" t="s">
        <v>61</v>
      </c>
      <c r="P290" s="266"/>
      <c r="Q290" s="26" t="s">
        <v>61</v>
      </c>
      <c r="R290" s="3" t="s">
        <v>61</v>
      </c>
      <c r="S290" s="40" t="s">
        <v>61</v>
      </c>
      <c r="T290" s="122"/>
      <c r="U290" s="87" t="s">
        <v>61</v>
      </c>
      <c r="V290" s="132" t="s">
        <v>61</v>
      </c>
      <c r="W290" s="26" t="s">
        <v>61</v>
      </c>
      <c r="X290" s="8"/>
      <c r="Y290" s="40" t="s">
        <v>61</v>
      </c>
      <c r="Z290" s="34" t="s">
        <v>61</v>
      </c>
      <c r="AA290" s="9"/>
      <c r="AB290" s="39"/>
      <c r="AC290" s="50"/>
      <c r="AD290" s="51" t="s">
        <v>61</v>
      </c>
      <c r="AE290" s="60"/>
      <c r="AF290" s="24"/>
      <c r="AG290" s="87" t="s">
        <v>990</v>
      </c>
      <c r="AH290" s="60"/>
    </row>
    <row r="291" spans="1:34" s="12" customFormat="1" ht="17" x14ac:dyDescent="0.2">
      <c r="A291" s="11" t="s">
        <v>342</v>
      </c>
      <c r="B291"/>
      <c r="C291"/>
      <c r="D291"/>
      <c r="E291" s="282"/>
      <c r="F291" s="282"/>
      <c r="G291" s="282"/>
      <c r="H291"/>
      <c r="I291"/>
      <c r="J291" s="24"/>
      <c r="K291" s="38"/>
      <c r="L291" s="9"/>
      <c r="M291" s="9"/>
      <c r="N291" s="9"/>
      <c r="O291" s="39"/>
      <c r="P291" s="272"/>
      <c r="Q291" s="28"/>
      <c r="R291" s="8"/>
      <c r="S291" s="42"/>
      <c r="T291" s="122"/>
      <c r="U291" s="88"/>
      <c r="V291" s="133"/>
      <c r="W291" s="28"/>
      <c r="X291" s="8"/>
      <c r="Y291" s="42"/>
      <c r="Z291" s="38"/>
      <c r="AA291" s="9"/>
      <c r="AB291" s="39"/>
      <c r="AC291" s="50"/>
      <c r="AD291" s="52"/>
      <c r="AE291" s="60"/>
      <c r="AF291" s="24"/>
      <c r="AG291" s="88"/>
      <c r="AH291" s="60"/>
    </row>
    <row r="292" spans="1:34" s="12" customFormat="1" ht="17" x14ac:dyDescent="0.2">
      <c r="A292" s="11" t="s">
        <v>767</v>
      </c>
      <c r="B292" s="275" t="s">
        <v>61</v>
      </c>
      <c r="C292" s="275" t="s">
        <v>61</v>
      </c>
      <c r="D292" s="275" t="s">
        <v>61</v>
      </c>
      <c r="E292" s="280" t="s">
        <v>61</v>
      </c>
      <c r="F292" s="280" t="s">
        <v>61</v>
      </c>
      <c r="G292" s="282"/>
      <c r="H292" s="275" t="s">
        <v>61</v>
      </c>
      <c r="I292" s="275" t="s">
        <v>61</v>
      </c>
      <c r="J292" s="23" t="s">
        <v>61</v>
      </c>
      <c r="K292" s="34" t="s">
        <v>61</v>
      </c>
      <c r="L292" s="4" t="s">
        <v>61</v>
      </c>
      <c r="M292" s="4" t="s">
        <v>61</v>
      </c>
      <c r="N292" s="9"/>
      <c r="O292" s="35" t="s">
        <v>61</v>
      </c>
      <c r="P292" s="266"/>
      <c r="Q292" s="26" t="s">
        <v>991</v>
      </c>
      <c r="R292" s="3" t="s">
        <v>61</v>
      </c>
      <c r="S292" s="40" t="s">
        <v>61</v>
      </c>
      <c r="T292" s="122"/>
      <c r="U292" s="87" t="s">
        <v>61</v>
      </c>
      <c r="V292" s="132" t="s">
        <v>61</v>
      </c>
      <c r="W292" s="26" t="s">
        <v>61</v>
      </c>
      <c r="X292" s="8"/>
      <c r="Y292" s="40" t="s">
        <v>61</v>
      </c>
      <c r="Z292" s="34" t="s">
        <v>61</v>
      </c>
      <c r="AA292" s="9"/>
      <c r="AB292" s="39"/>
      <c r="AC292" s="50"/>
      <c r="AD292" s="51" t="s">
        <v>61</v>
      </c>
      <c r="AE292" s="60"/>
      <c r="AF292" s="24"/>
      <c r="AG292" s="87" t="s">
        <v>61</v>
      </c>
      <c r="AH292" s="60"/>
    </row>
    <row r="293" spans="1:34" s="12" customFormat="1" ht="68" x14ac:dyDescent="0.2">
      <c r="A293" s="11" t="s">
        <v>992</v>
      </c>
      <c r="B293" s="275" t="s">
        <v>61</v>
      </c>
      <c r="C293" s="275" t="s">
        <v>61</v>
      </c>
      <c r="D293" s="275" t="s">
        <v>61</v>
      </c>
      <c r="E293" s="280" t="s">
        <v>61</v>
      </c>
      <c r="F293" s="280" t="s">
        <v>61</v>
      </c>
      <c r="G293" s="282"/>
      <c r="H293" s="275" t="s">
        <v>61</v>
      </c>
      <c r="I293" s="275" t="s">
        <v>61</v>
      </c>
      <c r="J293" s="23" t="s">
        <v>61</v>
      </c>
      <c r="K293" s="34" t="s">
        <v>61</v>
      </c>
      <c r="L293" s="4" t="s">
        <v>236</v>
      </c>
      <c r="M293" s="4" t="s">
        <v>236</v>
      </c>
      <c r="N293" s="9"/>
      <c r="O293" s="35" t="s">
        <v>61</v>
      </c>
      <c r="P293" s="266"/>
      <c r="Q293" s="26" t="s">
        <v>236</v>
      </c>
      <c r="R293" s="3" t="s">
        <v>61</v>
      </c>
      <c r="S293" s="40" t="s">
        <v>61</v>
      </c>
      <c r="T293" s="122"/>
      <c r="U293" s="87" t="s">
        <v>61</v>
      </c>
      <c r="V293" s="132" t="s">
        <v>61</v>
      </c>
      <c r="W293" s="26" t="s">
        <v>236</v>
      </c>
      <c r="X293" s="8"/>
      <c r="Y293" s="40" t="s">
        <v>236</v>
      </c>
      <c r="Z293" s="34" t="s">
        <v>236</v>
      </c>
      <c r="AA293" s="9"/>
      <c r="AB293" s="39"/>
      <c r="AC293" s="50"/>
      <c r="AD293" s="51" t="s">
        <v>993</v>
      </c>
      <c r="AE293" s="60" t="s">
        <v>236</v>
      </c>
      <c r="AF293" s="24"/>
      <c r="AG293" s="87" t="s">
        <v>61</v>
      </c>
      <c r="AH293" s="60"/>
    </row>
    <row r="294" spans="1:34" s="12" customFormat="1" ht="17" x14ac:dyDescent="0.2">
      <c r="A294" s="11" t="s">
        <v>120</v>
      </c>
      <c r="B294" s="275" t="s">
        <v>61</v>
      </c>
      <c r="C294" s="275" t="s">
        <v>61</v>
      </c>
      <c r="D294" s="275" t="s">
        <v>61</v>
      </c>
      <c r="E294" s="280" t="s">
        <v>61</v>
      </c>
      <c r="F294" s="280" t="s">
        <v>61</v>
      </c>
      <c r="G294" s="282"/>
      <c r="H294" s="275" t="s">
        <v>61</v>
      </c>
      <c r="I294" s="275" t="s">
        <v>61</v>
      </c>
      <c r="J294" s="23" t="s">
        <v>61</v>
      </c>
      <c r="K294" s="34" t="s">
        <v>61</v>
      </c>
      <c r="L294" s="4" t="s">
        <v>61</v>
      </c>
      <c r="M294" s="4" t="s">
        <v>61</v>
      </c>
      <c r="N294" s="9"/>
      <c r="O294" s="35" t="s">
        <v>61</v>
      </c>
      <c r="P294" s="266"/>
      <c r="Q294" s="26" t="s">
        <v>61</v>
      </c>
      <c r="R294" s="3" t="s">
        <v>994</v>
      </c>
      <c r="S294" s="40" t="s">
        <v>61</v>
      </c>
      <c r="T294" s="122"/>
      <c r="U294" s="87" t="s">
        <v>61</v>
      </c>
      <c r="V294" s="132" t="s">
        <v>61</v>
      </c>
      <c r="W294" s="26" t="s">
        <v>61</v>
      </c>
      <c r="X294" s="8"/>
      <c r="Y294" s="40" t="s">
        <v>61</v>
      </c>
      <c r="Z294" s="34" t="s">
        <v>61</v>
      </c>
      <c r="AA294" s="9"/>
      <c r="AB294" s="39"/>
      <c r="AC294" s="50"/>
      <c r="AD294" s="51" t="s">
        <v>61</v>
      </c>
      <c r="AE294" s="60"/>
      <c r="AF294" s="24"/>
      <c r="AG294" s="87" t="s">
        <v>982</v>
      </c>
      <c r="AH294" s="60"/>
    </row>
    <row r="295" spans="1:34" s="12" customFormat="1" ht="34" x14ac:dyDescent="0.2">
      <c r="A295" s="11" t="s">
        <v>995</v>
      </c>
      <c r="B295" s="275" t="s">
        <v>61</v>
      </c>
      <c r="C295" s="275" t="s">
        <v>61</v>
      </c>
      <c r="D295" s="275" t="s">
        <v>61</v>
      </c>
      <c r="E295" s="280" t="s">
        <v>61</v>
      </c>
      <c r="F295" s="280" t="s">
        <v>61</v>
      </c>
      <c r="G295" s="282"/>
      <c r="H295" s="275" t="s">
        <v>61</v>
      </c>
      <c r="I295" s="275" t="s">
        <v>61</v>
      </c>
      <c r="J295" s="23" t="s">
        <v>61</v>
      </c>
      <c r="K295" s="34" t="s">
        <v>61</v>
      </c>
      <c r="L295" s="4" t="s">
        <v>998</v>
      </c>
      <c r="M295" s="4" t="s">
        <v>61</v>
      </c>
      <c r="N295" s="9"/>
      <c r="O295" s="35" t="s">
        <v>61</v>
      </c>
      <c r="P295" s="266"/>
      <c r="Q295" s="26" t="s">
        <v>61</v>
      </c>
      <c r="R295" s="3" t="s">
        <v>994</v>
      </c>
      <c r="S295" s="40" t="s">
        <v>61</v>
      </c>
      <c r="T295" s="122"/>
      <c r="U295" s="87" t="s">
        <v>61</v>
      </c>
      <c r="V295" s="132" t="s">
        <v>61</v>
      </c>
      <c r="W295" s="26" t="s">
        <v>61</v>
      </c>
      <c r="X295" s="8"/>
      <c r="Y295" s="40" t="s">
        <v>997</v>
      </c>
      <c r="Z295" s="34" t="s">
        <v>61</v>
      </c>
      <c r="AA295" s="9"/>
      <c r="AB295" s="39"/>
      <c r="AC295" s="50"/>
      <c r="AD295" s="51" t="s">
        <v>996</v>
      </c>
      <c r="AE295" s="60" t="s">
        <v>1256</v>
      </c>
      <c r="AF295" s="24"/>
      <c r="AG295" s="87" t="s">
        <v>61</v>
      </c>
      <c r="AH295" s="60"/>
    </row>
    <row r="296" spans="1:34" s="12" customFormat="1" ht="51" x14ac:dyDescent="0.2">
      <c r="A296" s="11" t="s">
        <v>999</v>
      </c>
      <c r="B296" s="275" t="s">
        <v>61</v>
      </c>
      <c r="C296" s="275" t="s">
        <v>61</v>
      </c>
      <c r="D296" s="275" t="s">
        <v>61</v>
      </c>
      <c r="E296" s="280" t="s">
        <v>61</v>
      </c>
      <c r="F296" s="280" t="s">
        <v>61</v>
      </c>
      <c r="G296" s="282"/>
      <c r="H296" s="275" t="s">
        <v>61</v>
      </c>
      <c r="I296" s="275" t="s">
        <v>61</v>
      </c>
      <c r="J296" s="23" t="s">
        <v>61</v>
      </c>
      <c r="K296" s="34" t="s">
        <v>61</v>
      </c>
      <c r="L296" s="4" t="s">
        <v>236</v>
      </c>
      <c r="M296" s="4" t="s">
        <v>236</v>
      </c>
      <c r="N296" s="9"/>
      <c r="O296" s="35" t="s">
        <v>61</v>
      </c>
      <c r="P296" s="266"/>
      <c r="Q296" s="26" t="s">
        <v>236</v>
      </c>
      <c r="R296" s="3" t="s">
        <v>61</v>
      </c>
      <c r="S296" s="40" t="s">
        <v>61</v>
      </c>
      <c r="T296" s="122"/>
      <c r="U296" s="87" t="s">
        <v>61</v>
      </c>
      <c r="V296" s="132" t="s">
        <v>61</v>
      </c>
      <c r="W296" s="26" t="s">
        <v>236</v>
      </c>
      <c r="X296" s="8"/>
      <c r="Y296" s="40" t="s">
        <v>236</v>
      </c>
      <c r="Z296" s="34" t="s">
        <v>236</v>
      </c>
      <c r="AA296" s="9"/>
      <c r="AB296" s="39"/>
      <c r="AC296" s="50"/>
      <c r="AD296" s="51" t="s">
        <v>236</v>
      </c>
      <c r="AE296" s="60" t="s">
        <v>236</v>
      </c>
      <c r="AF296" s="24"/>
      <c r="AG296" s="87" t="s">
        <v>61</v>
      </c>
      <c r="AH296" s="60"/>
    </row>
    <row r="297" spans="1:34" s="12" customFormat="1" ht="17" x14ac:dyDescent="0.2">
      <c r="A297" s="11" t="s">
        <v>120</v>
      </c>
      <c r="B297" s="275" t="s">
        <v>61</v>
      </c>
      <c r="C297" s="275" t="s">
        <v>61</v>
      </c>
      <c r="D297" s="275" t="s">
        <v>61</v>
      </c>
      <c r="E297" s="280" t="s">
        <v>61</v>
      </c>
      <c r="F297" s="280" t="s">
        <v>61</v>
      </c>
      <c r="G297" s="282"/>
      <c r="H297" s="275" t="s">
        <v>61</v>
      </c>
      <c r="I297" s="275" t="s">
        <v>61</v>
      </c>
      <c r="J297" s="23" t="s">
        <v>61</v>
      </c>
      <c r="K297" s="34" t="s">
        <v>61</v>
      </c>
      <c r="L297" s="4" t="s">
        <v>61</v>
      </c>
      <c r="M297" s="4" t="s">
        <v>61</v>
      </c>
      <c r="N297" s="9"/>
      <c r="O297" s="35" t="s">
        <v>61</v>
      </c>
      <c r="P297" s="266"/>
      <c r="Q297" s="26" t="s">
        <v>61</v>
      </c>
      <c r="R297" s="3" t="s">
        <v>994</v>
      </c>
      <c r="S297" s="40" t="s">
        <v>61</v>
      </c>
      <c r="T297" s="122"/>
      <c r="U297" s="87" t="s">
        <v>61</v>
      </c>
      <c r="V297" s="132" t="s">
        <v>61</v>
      </c>
      <c r="W297" s="26" t="s">
        <v>61</v>
      </c>
      <c r="X297" s="8"/>
      <c r="Y297" s="40" t="s">
        <v>61</v>
      </c>
      <c r="Z297" s="34" t="s">
        <v>61</v>
      </c>
      <c r="AA297" s="9"/>
      <c r="AB297" s="39"/>
      <c r="AC297" s="50"/>
      <c r="AD297" s="51" t="s">
        <v>61</v>
      </c>
      <c r="AE297" s="60"/>
      <c r="AF297" s="24"/>
      <c r="AG297" s="87" t="s">
        <v>982</v>
      </c>
      <c r="AH297" s="60"/>
    </row>
    <row r="298" spans="1:34" s="12" customFormat="1" ht="34" x14ac:dyDescent="0.2">
      <c r="A298" s="11" t="s">
        <v>1000</v>
      </c>
      <c r="B298" s="275" t="s">
        <v>61</v>
      </c>
      <c r="C298" s="275" t="s">
        <v>61</v>
      </c>
      <c r="D298" s="275" t="s">
        <v>61</v>
      </c>
      <c r="E298" s="280" t="s">
        <v>61</v>
      </c>
      <c r="F298" s="280" t="s">
        <v>61</v>
      </c>
      <c r="G298" s="282"/>
      <c r="H298" s="275" t="s">
        <v>61</v>
      </c>
      <c r="I298" s="275" t="s">
        <v>61</v>
      </c>
      <c r="J298" s="23" t="s">
        <v>61</v>
      </c>
      <c r="K298" s="34" t="s">
        <v>61</v>
      </c>
      <c r="L298" s="4" t="s">
        <v>61</v>
      </c>
      <c r="M298" s="4" t="s">
        <v>61</v>
      </c>
      <c r="N298" s="9"/>
      <c r="O298" s="35" t="s">
        <v>61</v>
      </c>
      <c r="P298" s="266"/>
      <c r="Q298" s="26" t="s">
        <v>61</v>
      </c>
      <c r="R298" s="3" t="s">
        <v>61</v>
      </c>
      <c r="S298" s="40" t="s">
        <v>61</v>
      </c>
      <c r="T298" s="122"/>
      <c r="U298" s="87" t="s">
        <v>61</v>
      </c>
      <c r="V298" s="132" t="s">
        <v>61</v>
      </c>
      <c r="W298" s="26" t="s">
        <v>61</v>
      </c>
      <c r="X298" s="8"/>
      <c r="Y298" s="40" t="s">
        <v>61</v>
      </c>
      <c r="Z298" s="34" t="s">
        <v>61</v>
      </c>
      <c r="AA298" s="9"/>
      <c r="AB298" s="39"/>
      <c r="AC298" s="50"/>
      <c r="AD298" s="51" t="s">
        <v>61</v>
      </c>
      <c r="AE298" s="60"/>
      <c r="AF298" s="24"/>
      <c r="AG298" s="87" t="s">
        <v>61</v>
      </c>
      <c r="AH298" s="60"/>
    </row>
    <row r="299" spans="1:34" s="12" customFormat="1" ht="17" x14ac:dyDescent="0.2">
      <c r="A299" s="11" t="s">
        <v>1001</v>
      </c>
      <c r="B299"/>
      <c r="C299"/>
      <c r="D299"/>
      <c r="E299" s="282"/>
      <c r="F299" s="282"/>
      <c r="G299" s="282"/>
      <c r="H299"/>
      <c r="I299"/>
      <c r="J299" s="24"/>
      <c r="K299" s="38"/>
      <c r="L299" s="9"/>
      <c r="M299" s="9"/>
      <c r="N299" s="9"/>
      <c r="O299" s="39"/>
      <c r="P299" s="272"/>
      <c r="Q299" s="28"/>
      <c r="R299" s="8"/>
      <c r="S299" s="42"/>
      <c r="T299" s="122"/>
      <c r="U299" s="88"/>
      <c r="V299" s="133"/>
      <c r="W299" s="28"/>
      <c r="X299" s="8"/>
      <c r="Y299" s="42"/>
      <c r="Z299" s="38"/>
      <c r="AA299" s="9"/>
      <c r="AB299" s="39"/>
      <c r="AC299" s="50"/>
      <c r="AD299" s="52"/>
      <c r="AE299" s="60"/>
      <c r="AF299" s="24"/>
      <c r="AG299" s="88"/>
      <c r="AH299" s="60"/>
    </row>
    <row r="300" spans="1:34" s="12" customFormat="1" ht="51" x14ac:dyDescent="0.2">
      <c r="A300" s="11" t="s">
        <v>1002</v>
      </c>
      <c r="B300" s="275" t="s">
        <v>61</v>
      </c>
      <c r="C300" s="275" t="s">
        <v>61</v>
      </c>
      <c r="D300" s="275" t="s">
        <v>61</v>
      </c>
      <c r="E300" s="280" t="s">
        <v>61</v>
      </c>
      <c r="F300" s="280" t="s">
        <v>61</v>
      </c>
      <c r="G300" s="282"/>
      <c r="H300" s="275" t="s">
        <v>61</v>
      </c>
      <c r="I300" s="275" t="s">
        <v>61</v>
      </c>
      <c r="J300" s="23" t="s">
        <v>61</v>
      </c>
      <c r="K300" s="34" t="s">
        <v>61</v>
      </c>
      <c r="L300" s="4" t="s">
        <v>61</v>
      </c>
      <c r="M300" s="4" t="s">
        <v>61</v>
      </c>
      <c r="N300" s="9"/>
      <c r="O300" s="35" t="s">
        <v>61</v>
      </c>
      <c r="P300" s="266"/>
      <c r="Q300" s="26" t="s">
        <v>61</v>
      </c>
      <c r="R300" s="3" t="s">
        <v>61</v>
      </c>
      <c r="S300" s="40" t="s">
        <v>61</v>
      </c>
      <c r="T300" s="122"/>
      <c r="U300" s="87" t="s">
        <v>61</v>
      </c>
      <c r="V300" s="132" t="s">
        <v>61</v>
      </c>
      <c r="W300" s="26" t="s">
        <v>61</v>
      </c>
      <c r="X300" s="8"/>
      <c r="Y300" s="40" t="s">
        <v>61</v>
      </c>
      <c r="Z300" s="34" t="s">
        <v>61</v>
      </c>
      <c r="AA300" s="9"/>
      <c r="AB300" s="39"/>
      <c r="AC300" s="50"/>
      <c r="AD300" s="51" t="s">
        <v>61</v>
      </c>
      <c r="AE300" s="60"/>
      <c r="AF300" s="24"/>
      <c r="AG300" s="87" t="s">
        <v>61</v>
      </c>
      <c r="AH300" s="60"/>
    </row>
    <row r="301" spans="1:34" s="12" customFormat="1" ht="17" x14ac:dyDescent="0.2">
      <c r="A301" s="11" t="s">
        <v>1003</v>
      </c>
      <c r="B301"/>
      <c r="C301"/>
      <c r="D301"/>
      <c r="E301" s="282"/>
      <c r="F301" s="282"/>
      <c r="G301" s="282"/>
      <c r="H301"/>
      <c r="I301"/>
      <c r="J301" s="24"/>
      <c r="K301" s="38"/>
      <c r="L301" s="9"/>
      <c r="M301" s="9"/>
      <c r="N301" s="9"/>
      <c r="O301" s="39"/>
      <c r="P301" s="272"/>
      <c r="Q301" s="28"/>
      <c r="R301" s="8"/>
      <c r="S301" s="42"/>
      <c r="T301" s="122"/>
      <c r="U301" s="88"/>
      <c r="V301" s="133"/>
      <c r="W301" s="28"/>
      <c r="X301" s="8"/>
      <c r="Y301" s="42"/>
      <c r="Z301" s="38"/>
      <c r="AA301" s="9"/>
      <c r="AB301" s="39"/>
      <c r="AC301" s="50"/>
      <c r="AD301" s="52"/>
      <c r="AE301" s="60"/>
      <c r="AF301" s="24"/>
      <c r="AG301" s="88"/>
      <c r="AH301" s="60"/>
    </row>
    <row r="302" spans="1:34" s="12" customFormat="1" ht="34" x14ac:dyDescent="0.2">
      <c r="A302" s="11" t="s">
        <v>1004</v>
      </c>
      <c r="B302" s="275" t="s">
        <v>61</v>
      </c>
      <c r="C302" s="275" t="s">
        <v>61</v>
      </c>
      <c r="D302" s="275" t="s">
        <v>61</v>
      </c>
      <c r="E302" s="280" t="s">
        <v>61</v>
      </c>
      <c r="F302" s="280" t="s">
        <v>61</v>
      </c>
      <c r="G302" s="282"/>
      <c r="H302" s="275" t="s">
        <v>61</v>
      </c>
      <c r="I302" s="275" t="s">
        <v>61</v>
      </c>
      <c r="J302" s="23" t="s">
        <v>61</v>
      </c>
      <c r="K302" s="34" t="s">
        <v>61</v>
      </c>
      <c r="L302" s="4" t="s">
        <v>1007</v>
      </c>
      <c r="M302" s="4" t="s">
        <v>61</v>
      </c>
      <c r="N302" s="9"/>
      <c r="O302" s="35" t="s">
        <v>61</v>
      </c>
      <c r="P302" s="266"/>
      <c r="Q302" s="26" t="s">
        <v>61</v>
      </c>
      <c r="R302" s="3" t="s">
        <v>994</v>
      </c>
      <c r="S302" s="40" t="s">
        <v>61</v>
      </c>
      <c r="T302" s="122"/>
      <c r="U302" s="87" t="s">
        <v>61</v>
      </c>
      <c r="V302" s="132" t="s">
        <v>1006</v>
      </c>
      <c r="W302" s="26" t="s">
        <v>61</v>
      </c>
      <c r="X302" s="8"/>
      <c r="Y302" s="40" t="s">
        <v>183</v>
      </c>
      <c r="Z302" s="34" t="s">
        <v>61</v>
      </c>
      <c r="AA302" s="9"/>
      <c r="AB302" s="39"/>
      <c r="AC302" s="50"/>
      <c r="AD302" s="51" t="s">
        <v>1005</v>
      </c>
      <c r="AE302" s="60"/>
      <c r="AF302" s="24"/>
      <c r="AG302" s="87" t="s">
        <v>61</v>
      </c>
      <c r="AH302" s="60"/>
    </row>
    <row r="303" spans="1:34" s="12" customFormat="1" ht="51" x14ac:dyDescent="0.2">
      <c r="A303" s="11" t="s">
        <v>1008</v>
      </c>
      <c r="B303" s="275" t="s">
        <v>61</v>
      </c>
      <c r="C303" s="275" t="s">
        <v>61</v>
      </c>
      <c r="D303" s="275" t="s">
        <v>61</v>
      </c>
      <c r="E303" s="280" t="s">
        <v>61</v>
      </c>
      <c r="F303" s="280" t="s">
        <v>61</v>
      </c>
      <c r="G303" s="282"/>
      <c r="H303" s="275" t="s">
        <v>61</v>
      </c>
      <c r="I303" s="275" t="s">
        <v>61</v>
      </c>
      <c r="J303" s="23" t="s">
        <v>61</v>
      </c>
      <c r="K303" s="34" t="s">
        <v>61</v>
      </c>
      <c r="L303" s="4" t="s">
        <v>236</v>
      </c>
      <c r="M303" s="4" t="s">
        <v>236</v>
      </c>
      <c r="N303" s="9"/>
      <c r="O303" s="35" t="s">
        <v>61</v>
      </c>
      <c r="P303" s="266"/>
      <c r="Q303" s="26" t="s">
        <v>236</v>
      </c>
      <c r="R303" s="3" t="s">
        <v>61</v>
      </c>
      <c r="S303" s="40" t="s">
        <v>61</v>
      </c>
      <c r="T303" s="122"/>
      <c r="U303" s="87" t="s">
        <v>61</v>
      </c>
      <c r="V303" s="132" t="s">
        <v>236</v>
      </c>
      <c r="W303" s="26" t="s">
        <v>236</v>
      </c>
      <c r="X303" s="8"/>
      <c r="Y303" s="40" t="s">
        <v>236</v>
      </c>
      <c r="Z303" s="34" t="s">
        <v>236</v>
      </c>
      <c r="AA303" s="9"/>
      <c r="AB303" s="39"/>
      <c r="AC303" s="50"/>
      <c r="AD303" s="51" t="s">
        <v>236</v>
      </c>
      <c r="AE303" s="60" t="s">
        <v>236</v>
      </c>
      <c r="AF303" s="24"/>
      <c r="AG303" s="87" t="s">
        <v>61</v>
      </c>
      <c r="AH303" s="60"/>
    </row>
    <row r="304" spans="1:34" s="12" customFormat="1" ht="17" x14ac:dyDescent="0.2">
      <c r="A304" s="11" t="s">
        <v>120</v>
      </c>
      <c r="B304" s="275" t="s">
        <v>61</v>
      </c>
      <c r="C304" s="275" t="s">
        <v>61</v>
      </c>
      <c r="D304" s="275" t="s">
        <v>61</v>
      </c>
      <c r="E304" s="280" t="s">
        <v>61</v>
      </c>
      <c r="F304" s="280" t="s">
        <v>61</v>
      </c>
      <c r="G304" s="282"/>
      <c r="H304" s="275" t="s">
        <v>61</v>
      </c>
      <c r="I304" s="275" t="s">
        <v>61</v>
      </c>
      <c r="J304" s="23" t="s">
        <v>61</v>
      </c>
      <c r="K304" s="34" t="s">
        <v>61</v>
      </c>
      <c r="L304" s="4" t="s">
        <v>61</v>
      </c>
      <c r="M304" s="4" t="s">
        <v>61</v>
      </c>
      <c r="N304" s="9"/>
      <c r="O304" s="35" t="s">
        <v>61</v>
      </c>
      <c r="P304" s="266"/>
      <c r="Q304" s="26" t="s">
        <v>61</v>
      </c>
      <c r="R304" s="3" t="s">
        <v>994</v>
      </c>
      <c r="S304" s="40" t="s">
        <v>61</v>
      </c>
      <c r="T304" s="122"/>
      <c r="U304" s="87" t="s">
        <v>61</v>
      </c>
      <c r="V304" s="132" t="s">
        <v>61</v>
      </c>
      <c r="W304" s="26" t="s">
        <v>61</v>
      </c>
      <c r="X304" s="8"/>
      <c r="Y304" s="40" t="s">
        <v>61</v>
      </c>
      <c r="Z304" s="34" t="s">
        <v>61</v>
      </c>
      <c r="AA304" s="9"/>
      <c r="AB304" s="39"/>
      <c r="AC304" s="50"/>
      <c r="AD304" s="51" t="s">
        <v>61</v>
      </c>
      <c r="AE304" s="60"/>
      <c r="AF304" s="24"/>
      <c r="AG304" s="87" t="s">
        <v>982</v>
      </c>
      <c r="AH304" s="60"/>
    </row>
    <row r="305" spans="1:34" s="12" customFormat="1" ht="51" x14ac:dyDescent="0.2">
      <c r="A305" s="11" t="s">
        <v>1009</v>
      </c>
      <c r="B305" s="275" t="s">
        <v>61</v>
      </c>
      <c r="C305" s="275" t="s">
        <v>61</v>
      </c>
      <c r="D305" s="275" t="s">
        <v>61</v>
      </c>
      <c r="E305" s="280" t="s">
        <v>61</v>
      </c>
      <c r="F305" s="280" t="s">
        <v>61</v>
      </c>
      <c r="G305" s="282"/>
      <c r="H305" s="275" t="s">
        <v>61</v>
      </c>
      <c r="I305" s="275" t="s">
        <v>61</v>
      </c>
      <c r="J305" s="23" t="s">
        <v>61</v>
      </c>
      <c r="K305" s="34" t="s">
        <v>61</v>
      </c>
      <c r="L305" s="4" t="s">
        <v>61</v>
      </c>
      <c r="M305" s="4" t="s">
        <v>61</v>
      </c>
      <c r="N305" s="9"/>
      <c r="O305" s="35" t="s">
        <v>61</v>
      </c>
      <c r="P305" s="266"/>
      <c r="Q305" s="26" t="s">
        <v>61</v>
      </c>
      <c r="R305" s="3" t="s">
        <v>61</v>
      </c>
      <c r="S305" s="40" t="s">
        <v>61</v>
      </c>
      <c r="T305" s="122"/>
      <c r="U305" s="87" t="s">
        <v>61</v>
      </c>
      <c r="V305" s="132" t="s">
        <v>61</v>
      </c>
      <c r="W305" s="26" t="s">
        <v>61</v>
      </c>
      <c r="X305" s="8"/>
      <c r="Y305" s="40" t="s">
        <v>61</v>
      </c>
      <c r="Z305" s="34" t="s">
        <v>61</v>
      </c>
      <c r="AA305" s="9"/>
      <c r="AB305" s="39"/>
      <c r="AC305" s="50"/>
      <c r="AD305" s="51" t="s">
        <v>61</v>
      </c>
      <c r="AE305" s="60"/>
      <c r="AF305" s="24"/>
      <c r="AG305" s="87" t="s">
        <v>61</v>
      </c>
      <c r="AH305" s="60"/>
    </row>
    <row r="306" spans="1:34" s="12" customFormat="1" ht="17" x14ac:dyDescent="0.2">
      <c r="A306" s="11" t="s">
        <v>1010</v>
      </c>
      <c r="B306"/>
      <c r="C306"/>
      <c r="D306"/>
      <c r="E306" s="282"/>
      <c r="F306" s="282"/>
      <c r="G306" s="282"/>
      <c r="H306"/>
      <c r="I306"/>
      <c r="J306" s="24"/>
      <c r="K306" s="38"/>
      <c r="L306" s="9"/>
      <c r="M306" s="9"/>
      <c r="N306" s="9"/>
      <c r="O306" s="39"/>
      <c r="P306" s="272"/>
      <c r="Q306" s="28"/>
      <c r="R306" s="8"/>
      <c r="S306" s="42"/>
      <c r="T306" s="122"/>
      <c r="U306" s="88"/>
      <c r="V306" s="133"/>
      <c r="W306" s="28"/>
      <c r="X306" s="8"/>
      <c r="Y306" s="42"/>
      <c r="Z306" s="38"/>
      <c r="AA306" s="9"/>
      <c r="AB306" s="39"/>
      <c r="AC306" s="50"/>
      <c r="AD306" s="52"/>
      <c r="AE306" s="60"/>
      <c r="AF306" s="24"/>
      <c r="AG306" s="88"/>
      <c r="AH306" s="60"/>
    </row>
    <row r="307" spans="1:34" s="12" customFormat="1" ht="17" x14ac:dyDescent="0.2">
      <c r="A307" s="11" t="s">
        <v>1011</v>
      </c>
      <c r="B307" s="275" t="s">
        <v>61</v>
      </c>
      <c r="C307" s="275" t="s">
        <v>61</v>
      </c>
      <c r="D307" s="275" t="s">
        <v>61</v>
      </c>
      <c r="E307" s="280" t="s">
        <v>61</v>
      </c>
      <c r="F307" s="280" t="s">
        <v>61</v>
      </c>
      <c r="G307" s="282"/>
      <c r="H307" s="275" t="s">
        <v>61</v>
      </c>
      <c r="I307" s="275" t="s">
        <v>61</v>
      </c>
      <c r="J307" s="23" t="s">
        <v>61</v>
      </c>
      <c r="K307" s="34" t="s">
        <v>61</v>
      </c>
      <c r="L307" s="4" t="s">
        <v>61</v>
      </c>
      <c r="M307" s="4" t="s">
        <v>61</v>
      </c>
      <c r="N307" s="9"/>
      <c r="O307" s="35" t="s">
        <v>61</v>
      </c>
      <c r="P307" s="266"/>
      <c r="Q307" s="26" t="s">
        <v>61</v>
      </c>
      <c r="R307" s="3" t="s">
        <v>61</v>
      </c>
      <c r="S307" s="40" t="s">
        <v>61</v>
      </c>
      <c r="T307" s="122"/>
      <c r="U307" s="87" t="s">
        <v>61</v>
      </c>
      <c r="V307" s="132" t="s">
        <v>61</v>
      </c>
      <c r="W307" s="26" t="s">
        <v>61</v>
      </c>
      <c r="X307" s="8"/>
      <c r="Y307" s="40" t="s">
        <v>61</v>
      </c>
      <c r="Z307" s="34" t="s">
        <v>61</v>
      </c>
      <c r="AA307" s="9"/>
      <c r="AB307" s="39"/>
      <c r="AC307" s="50"/>
      <c r="AD307" s="51" t="s">
        <v>61</v>
      </c>
      <c r="AE307" s="60"/>
      <c r="AF307" s="24"/>
      <c r="AG307" s="87" t="s">
        <v>61</v>
      </c>
      <c r="AH307" s="60"/>
    </row>
    <row r="308" spans="1:34" s="12" customFormat="1" ht="17" x14ac:dyDescent="0.2">
      <c r="A308" s="11" t="s">
        <v>1012</v>
      </c>
      <c r="B308"/>
      <c r="C308"/>
      <c r="D308"/>
      <c r="E308" s="282"/>
      <c r="F308" s="282"/>
      <c r="G308" s="282"/>
      <c r="H308"/>
      <c r="I308"/>
      <c r="J308" s="24"/>
      <c r="K308" s="38"/>
      <c r="L308" s="9"/>
      <c r="M308" s="9"/>
      <c r="N308" s="9"/>
      <c r="O308" s="39"/>
      <c r="P308" s="272"/>
      <c r="Q308" s="28"/>
      <c r="R308" s="8"/>
      <c r="S308" s="42"/>
      <c r="T308" s="122"/>
      <c r="U308" s="88"/>
      <c r="V308" s="133"/>
      <c r="W308" s="28"/>
      <c r="X308" s="8"/>
      <c r="Y308" s="42"/>
      <c r="Z308" s="38"/>
      <c r="AA308" s="9"/>
      <c r="AB308" s="39"/>
      <c r="AC308" s="50"/>
      <c r="AD308" s="52"/>
      <c r="AE308" s="60"/>
      <c r="AF308" s="24"/>
      <c r="AG308" s="88"/>
      <c r="AH308" s="60"/>
    </row>
    <row r="309" spans="1:34" s="12" customFormat="1" ht="34" x14ac:dyDescent="0.2">
      <c r="A309" s="11" t="s">
        <v>1013</v>
      </c>
      <c r="B309" s="275" t="s">
        <v>61</v>
      </c>
      <c r="C309" s="275" t="s">
        <v>61</v>
      </c>
      <c r="D309" s="275" t="s">
        <v>61</v>
      </c>
      <c r="E309" s="280" t="s">
        <v>61</v>
      </c>
      <c r="F309" s="280" t="s">
        <v>61</v>
      </c>
      <c r="G309" s="282"/>
      <c r="H309" s="275" t="s">
        <v>61</v>
      </c>
      <c r="I309" s="275" t="s">
        <v>61</v>
      </c>
      <c r="J309" s="23" t="s">
        <v>61</v>
      </c>
      <c r="K309" s="34" t="s">
        <v>61</v>
      </c>
      <c r="L309" s="4" t="s">
        <v>61</v>
      </c>
      <c r="M309" s="4" t="s">
        <v>61</v>
      </c>
      <c r="N309" s="9"/>
      <c r="O309" s="35" t="s">
        <v>61</v>
      </c>
      <c r="P309" s="266"/>
      <c r="Q309" s="26" t="s">
        <v>61</v>
      </c>
      <c r="R309" s="3" t="s">
        <v>994</v>
      </c>
      <c r="S309" s="40" t="s">
        <v>61</v>
      </c>
      <c r="T309" s="122"/>
      <c r="U309" s="87" t="s">
        <v>61</v>
      </c>
      <c r="V309" s="132" t="s">
        <v>61</v>
      </c>
      <c r="W309" s="26" t="s">
        <v>61</v>
      </c>
      <c r="X309" s="8"/>
      <c r="Y309" s="40" t="s">
        <v>183</v>
      </c>
      <c r="Z309" s="34" t="s">
        <v>61</v>
      </c>
      <c r="AA309" s="9"/>
      <c r="AB309" s="39"/>
      <c r="AC309" s="50"/>
      <c r="AD309" s="51" t="s">
        <v>1014</v>
      </c>
      <c r="AE309" s="60"/>
      <c r="AF309" s="24"/>
      <c r="AG309" s="87" t="s">
        <v>61</v>
      </c>
      <c r="AH309" s="60"/>
    </row>
    <row r="310" spans="1:34" s="12" customFormat="1" ht="34" x14ac:dyDescent="0.2">
      <c r="A310" s="11" t="s">
        <v>1015</v>
      </c>
      <c r="B310" s="275" t="s">
        <v>61</v>
      </c>
      <c r="C310" s="275" t="s">
        <v>61</v>
      </c>
      <c r="D310" s="275" t="s">
        <v>61</v>
      </c>
      <c r="E310" s="280" t="s">
        <v>61</v>
      </c>
      <c r="F310" s="280" t="s">
        <v>61</v>
      </c>
      <c r="G310" s="282"/>
      <c r="H310" s="275" t="s">
        <v>61</v>
      </c>
      <c r="I310" s="275" t="s">
        <v>61</v>
      </c>
      <c r="J310" s="23" t="s">
        <v>61</v>
      </c>
      <c r="K310" s="34" t="s">
        <v>61</v>
      </c>
      <c r="L310" s="4" t="s">
        <v>236</v>
      </c>
      <c r="M310" s="4" t="s">
        <v>236</v>
      </c>
      <c r="N310" s="9"/>
      <c r="O310" s="35" t="s">
        <v>61</v>
      </c>
      <c r="P310" s="266"/>
      <c r="Q310" s="26" t="s">
        <v>236</v>
      </c>
      <c r="R310" s="3" t="s">
        <v>61</v>
      </c>
      <c r="S310" s="40" t="s">
        <v>61</v>
      </c>
      <c r="T310" s="122"/>
      <c r="U310" s="87" t="s">
        <v>61</v>
      </c>
      <c r="V310" s="132" t="s">
        <v>236</v>
      </c>
      <c r="W310" s="26" t="s">
        <v>236</v>
      </c>
      <c r="X310" s="8"/>
      <c r="Y310" s="40" t="s">
        <v>236</v>
      </c>
      <c r="Z310" s="34" t="s">
        <v>236</v>
      </c>
      <c r="AA310" s="9"/>
      <c r="AB310" s="39"/>
      <c r="AC310" s="50"/>
      <c r="AD310" s="51" t="s">
        <v>236</v>
      </c>
      <c r="AE310" s="60" t="s">
        <v>236</v>
      </c>
      <c r="AF310" s="24"/>
      <c r="AG310" s="87" t="s">
        <v>61</v>
      </c>
      <c r="AH310" s="60"/>
    </row>
    <row r="311" spans="1:34" s="12" customFormat="1" ht="17" x14ac:dyDescent="0.2">
      <c r="A311" s="11" t="s">
        <v>120</v>
      </c>
      <c r="B311" s="275" t="s">
        <v>61</v>
      </c>
      <c r="C311" s="275" t="s">
        <v>61</v>
      </c>
      <c r="D311" s="275" t="s">
        <v>61</v>
      </c>
      <c r="E311" s="280" t="s">
        <v>61</v>
      </c>
      <c r="F311" s="280" t="s">
        <v>61</v>
      </c>
      <c r="G311" s="282"/>
      <c r="H311" s="275" t="s">
        <v>61</v>
      </c>
      <c r="I311" s="275" t="s">
        <v>61</v>
      </c>
      <c r="J311" s="23" t="s">
        <v>61</v>
      </c>
      <c r="K311" s="34" t="s">
        <v>61</v>
      </c>
      <c r="L311" s="4" t="s">
        <v>61</v>
      </c>
      <c r="M311" s="4" t="s">
        <v>61</v>
      </c>
      <c r="N311" s="9"/>
      <c r="O311" s="35" t="s">
        <v>61</v>
      </c>
      <c r="P311" s="266"/>
      <c r="Q311" s="26" t="s">
        <v>61</v>
      </c>
      <c r="R311" s="3" t="s">
        <v>994</v>
      </c>
      <c r="S311" s="40" t="s">
        <v>61</v>
      </c>
      <c r="T311" s="122"/>
      <c r="U311" s="87" t="s">
        <v>61</v>
      </c>
      <c r="V311" s="132" t="s">
        <v>61</v>
      </c>
      <c r="W311" s="26" t="s">
        <v>61</v>
      </c>
      <c r="X311" s="8"/>
      <c r="Y311" s="40" t="s">
        <v>61</v>
      </c>
      <c r="Z311" s="34" t="s">
        <v>61</v>
      </c>
      <c r="AA311" s="9"/>
      <c r="AB311" s="39"/>
      <c r="AC311" s="50"/>
      <c r="AD311" s="51" t="s">
        <v>61</v>
      </c>
      <c r="AE311" s="60"/>
      <c r="AF311" s="24"/>
      <c r="AG311" s="87" t="s">
        <v>61</v>
      </c>
      <c r="AH311" s="60"/>
    </row>
    <row r="312" spans="1:34" s="12" customFormat="1" ht="34" x14ac:dyDescent="0.2">
      <c r="A312" s="11" t="s">
        <v>1016</v>
      </c>
      <c r="B312" s="275" t="s">
        <v>61</v>
      </c>
      <c r="C312" s="275" t="s">
        <v>61</v>
      </c>
      <c r="D312" s="275" t="s">
        <v>61</v>
      </c>
      <c r="E312" s="280" t="s">
        <v>61</v>
      </c>
      <c r="F312" s="280" t="s">
        <v>61</v>
      </c>
      <c r="G312" s="282"/>
      <c r="H312" s="275" t="s">
        <v>61</v>
      </c>
      <c r="I312" s="275" t="s">
        <v>61</v>
      </c>
      <c r="J312" s="23" t="s">
        <v>61</v>
      </c>
      <c r="K312" s="34" t="s">
        <v>61</v>
      </c>
      <c r="L312" s="4" t="s">
        <v>61</v>
      </c>
      <c r="M312" s="4" t="s">
        <v>61</v>
      </c>
      <c r="N312" s="9"/>
      <c r="O312" s="35" t="s">
        <v>61</v>
      </c>
      <c r="P312" s="266"/>
      <c r="Q312" s="26" t="s">
        <v>61</v>
      </c>
      <c r="R312" s="3" t="s">
        <v>61</v>
      </c>
      <c r="S312" s="40" t="s">
        <v>61</v>
      </c>
      <c r="T312" s="122"/>
      <c r="U312" s="87" t="s">
        <v>61</v>
      </c>
      <c r="V312" s="132" t="s">
        <v>61</v>
      </c>
      <c r="W312" s="26" t="s">
        <v>61</v>
      </c>
      <c r="X312" s="8"/>
      <c r="Y312" s="40" t="s">
        <v>61</v>
      </c>
      <c r="Z312" s="34" t="s">
        <v>61</v>
      </c>
      <c r="AA312" s="9"/>
      <c r="AB312" s="39"/>
      <c r="AC312" s="50"/>
      <c r="AD312" s="51" t="s">
        <v>61</v>
      </c>
      <c r="AE312" s="60"/>
      <c r="AF312" s="24"/>
      <c r="AG312" s="87" t="s">
        <v>61</v>
      </c>
      <c r="AH312" s="60"/>
    </row>
    <row r="313" spans="1:34" s="12" customFormat="1" ht="17" x14ac:dyDescent="0.2">
      <c r="A313" s="11" t="s">
        <v>1017</v>
      </c>
      <c r="B313"/>
      <c r="C313"/>
      <c r="D313"/>
      <c r="E313" s="282"/>
      <c r="F313" s="282"/>
      <c r="G313" s="282"/>
      <c r="H313"/>
      <c r="I313"/>
      <c r="J313" s="24"/>
      <c r="K313" s="38"/>
      <c r="L313" s="9"/>
      <c r="M313" s="9"/>
      <c r="N313" s="9"/>
      <c r="O313" s="39"/>
      <c r="P313" s="272"/>
      <c r="Q313" s="28"/>
      <c r="R313" s="8"/>
      <c r="S313" s="42"/>
      <c r="T313" s="122"/>
      <c r="U313" s="88"/>
      <c r="V313" s="133"/>
      <c r="W313" s="28"/>
      <c r="X313" s="8"/>
      <c r="Y313" s="42"/>
      <c r="Z313" s="38"/>
      <c r="AA313" s="9"/>
      <c r="AB313" s="39"/>
      <c r="AC313" s="50"/>
      <c r="AD313" s="52"/>
      <c r="AE313" s="60"/>
      <c r="AF313" s="24"/>
      <c r="AG313" s="88"/>
      <c r="AH313" s="60"/>
    </row>
    <row r="314" spans="1:34" s="12" customFormat="1" ht="34" x14ac:dyDescent="0.2">
      <c r="A314" s="11" t="s">
        <v>1018</v>
      </c>
      <c r="B314" s="275" t="s">
        <v>61</v>
      </c>
      <c r="C314" s="275" t="s">
        <v>61</v>
      </c>
      <c r="D314" s="275" t="s">
        <v>61</v>
      </c>
      <c r="E314" s="280" t="s">
        <v>61</v>
      </c>
      <c r="F314" s="280" t="s">
        <v>61</v>
      </c>
      <c r="G314" s="282"/>
      <c r="H314" s="275" t="s">
        <v>61</v>
      </c>
      <c r="I314" s="275" t="s">
        <v>61</v>
      </c>
      <c r="J314" s="23" t="s">
        <v>61</v>
      </c>
      <c r="K314" s="34" t="s">
        <v>61</v>
      </c>
      <c r="L314" s="4" t="s">
        <v>61</v>
      </c>
      <c r="M314" s="4" t="s">
        <v>61</v>
      </c>
      <c r="N314" s="9"/>
      <c r="O314" s="35" t="s">
        <v>61</v>
      </c>
      <c r="P314" s="266"/>
      <c r="Q314" s="26" t="s">
        <v>61</v>
      </c>
      <c r="R314" s="3" t="s">
        <v>994</v>
      </c>
      <c r="S314" s="40" t="s">
        <v>61</v>
      </c>
      <c r="T314" s="122"/>
      <c r="U314" s="87" t="s">
        <v>61</v>
      </c>
      <c r="V314" s="132" t="s">
        <v>61</v>
      </c>
      <c r="W314" s="26" t="s">
        <v>61</v>
      </c>
      <c r="X314" s="8"/>
      <c r="Y314" s="40" t="s">
        <v>183</v>
      </c>
      <c r="Z314" s="34" t="s">
        <v>61</v>
      </c>
      <c r="AA314" s="9"/>
      <c r="AB314" s="39"/>
      <c r="AC314" s="50"/>
      <c r="AD314" s="51" t="s">
        <v>61</v>
      </c>
      <c r="AE314" s="60"/>
      <c r="AF314" s="24"/>
      <c r="AG314" s="87" t="s">
        <v>61</v>
      </c>
      <c r="AH314" s="60"/>
    </row>
    <row r="315" spans="1:34" s="12" customFormat="1" ht="34" x14ac:dyDescent="0.2">
      <c r="A315" s="11" t="s">
        <v>1019</v>
      </c>
      <c r="B315" s="275" t="s">
        <v>61</v>
      </c>
      <c r="C315" s="275" t="s">
        <v>61</v>
      </c>
      <c r="D315" s="275" t="s">
        <v>61</v>
      </c>
      <c r="E315" s="280" t="s">
        <v>61</v>
      </c>
      <c r="F315" s="280" t="s">
        <v>61</v>
      </c>
      <c r="G315" s="282"/>
      <c r="H315" s="275" t="s">
        <v>61</v>
      </c>
      <c r="I315" s="275" t="s">
        <v>61</v>
      </c>
      <c r="J315" s="23" t="s">
        <v>61</v>
      </c>
      <c r="K315" s="34" t="s">
        <v>61</v>
      </c>
      <c r="L315" s="4" t="s">
        <v>236</v>
      </c>
      <c r="M315" s="4" t="s">
        <v>236</v>
      </c>
      <c r="N315" s="9"/>
      <c r="O315" s="35" t="s">
        <v>61</v>
      </c>
      <c r="P315" s="266"/>
      <c r="Q315" s="26" t="s">
        <v>236</v>
      </c>
      <c r="R315" s="3" t="s">
        <v>61</v>
      </c>
      <c r="S315" s="40" t="s">
        <v>61</v>
      </c>
      <c r="T315" s="122"/>
      <c r="U315" s="87" t="s">
        <v>61</v>
      </c>
      <c r="V315" s="132" t="s">
        <v>236</v>
      </c>
      <c r="W315" s="26" t="s">
        <v>236</v>
      </c>
      <c r="X315" s="8"/>
      <c r="Y315" s="40" t="s">
        <v>61</v>
      </c>
      <c r="Z315" s="34" t="s">
        <v>236</v>
      </c>
      <c r="AA315" s="9"/>
      <c r="AB315" s="39"/>
      <c r="AC315" s="50"/>
      <c r="AD315" s="51" t="s">
        <v>236</v>
      </c>
      <c r="AE315" s="60" t="s">
        <v>236</v>
      </c>
      <c r="AF315" s="24"/>
      <c r="AG315" s="87" t="s">
        <v>61</v>
      </c>
      <c r="AH315" s="60"/>
    </row>
    <row r="316" spans="1:34" s="12" customFormat="1" ht="17" x14ac:dyDescent="0.2">
      <c r="A316" s="11" t="s">
        <v>120</v>
      </c>
      <c r="B316" s="275" t="s">
        <v>61</v>
      </c>
      <c r="C316" s="275" t="s">
        <v>61</v>
      </c>
      <c r="D316" s="275" t="s">
        <v>61</v>
      </c>
      <c r="E316" s="280" t="s">
        <v>61</v>
      </c>
      <c r="F316" s="280" t="s">
        <v>61</v>
      </c>
      <c r="G316" s="282"/>
      <c r="H316" s="275" t="s">
        <v>61</v>
      </c>
      <c r="I316" s="275" t="s">
        <v>61</v>
      </c>
      <c r="J316" s="23" t="s">
        <v>61</v>
      </c>
      <c r="K316" s="34" t="s">
        <v>61</v>
      </c>
      <c r="L316" s="4" t="s">
        <v>61</v>
      </c>
      <c r="M316" s="4" t="s">
        <v>61</v>
      </c>
      <c r="N316" s="9"/>
      <c r="O316" s="35" t="s">
        <v>61</v>
      </c>
      <c r="P316" s="266"/>
      <c r="Q316" s="26" t="s">
        <v>61</v>
      </c>
      <c r="R316" s="3" t="s">
        <v>994</v>
      </c>
      <c r="S316" s="40" t="s">
        <v>61</v>
      </c>
      <c r="T316" s="122"/>
      <c r="U316" s="87" t="s">
        <v>61</v>
      </c>
      <c r="V316" s="132" t="s">
        <v>61</v>
      </c>
      <c r="W316" s="26" t="s">
        <v>61</v>
      </c>
      <c r="X316" s="8"/>
      <c r="Y316" s="40" t="s">
        <v>1020</v>
      </c>
      <c r="Z316" s="34" t="s">
        <v>61</v>
      </c>
      <c r="AA316" s="9"/>
      <c r="AB316" s="39"/>
      <c r="AC316" s="50"/>
      <c r="AD316" s="51" t="s">
        <v>61</v>
      </c>
      <c r="AE316" s="60"/>
      <c r="AF316" s="24"/>
      <c r="AG316" s="87" t="s">
        <v>982</v>
      </c>
      <c r="AH316" s="60"/>
    </row>
    <row r="317" spans="1:34" s="12" customFormat="1" ht="34" x14ac:dyDescent="0.2">
      <c r="A317" s="11" t="s">
        <v>1021</v>
      </c>
      <c r="B317" s="275" t="s">
        <v>61</v>
      </c>
      <c r="C317" s="275" t="s">
        <v>61</v>
      </c>
      <c r="D317" s="275" t="s">
        <v>61</v>
      </c>
      <c r="E317" s="280" t="s">
        <v>61</v>
      </c>
      <c r="F317" s="280" t="s">
        <v>61</v>
      </c>
      <c r="G317" s="282"/>
      <c r="H317" s="275" t="s">
        <v>61</v>
      </c>
      <c r="I317" s="275" t="s">
        <v>61</v>
      </c>
      <c r="J317" s="23" t="s">
        <v>61</v>
      </c>
      <c r="K317" s="34" t="s">
        <v>61</v>
      </c>
      <c r="L317" s="4" t="s">
        <v>61</v>
      </c>
      <c r="M317" s="4" t="s">
        <v>61</v>
      </c>
      <c r="N317" s="9"/>
      <c r="O317" s="35" t="s">
        <v>61</v>
      </c>
      <c r="P317" s="266"/>
      <c r="Q317" s="26" t="s">
        <v>61</v>
      </c>
      <c r="R317" s="3" t="s">
        <v>61</v>
      </c>
      <c r="S317" s="40" t="s">
        <v>61</v>
      </c>
      <c r="T317" s="122"/>
      <c r="U317" s="87" t="s">
        <v>61</v>
      </c>
      <c r="V317" s="132" t="s">
        <v>61</v>
      </c>
      <c r="W317" s="26" t="s">
        <v>61</v>
      </c>
      <c r="X317" s="8"/>
      <c r="Y317" s="40" t="s">
        <v>61</v>
      </c>
      <c r="Z317" s="34" t="s">
        <v>61</v>
      </c>
      <c r="AA317" s="9"/>
      <c r="AB317" s="39"/>
      <c r="AC317" s="50"/>
      <c r="AD317" s="51" t="s">
        <v>61</v>
      </c>
      <c r="AE317" s="60"/>
      <c r="AF317" s="24"/>
      <c r="AG317" s="87" t="s">
        <v>61</v>
      </c>
      <c r="AH317" s="60"/>
    </row>
    <row r="318" spans="1:34" s="12" customFormat="1" ht="17" x14ac:dyDescent="0.2">
      <c r="A318" s="11" t="s">
        <v>1022</v>
      </c>
      <c r="B318"/>
      <c r="C318"/>
      <c r="D318"/>
      <c r="E318" s="282"/>
      <c r="F318" s="282"/>
      <c r="G318" s="282"/>
      <c r="H318"/>
      <c r="I318"/>
      <c r="J318" s="24"/>
      <c r="K318" s="38"/>
      <c r="L318" s="9"/>
      <c r="M318" s="9"/>
      <c r="N318" s="9"/>
      <c r="O318" s="39"/>
      <c r="P318" s="272"/>
      <c r="Q318" s="28"/>
      <c r="R318" s="8"/>
      <c r="S318" s="42"/>
      <c r="T318" s="122"/>
      <c r="U318" s="88"/>
      <c r="V318" s="133"/>
      <c r="W318" s="28"/>
      <c r="X318" s="8"/>
      <c r="Y318" s="42"/>
      <c r="Z318" s="38"/>
      <c r="AA318" s="9"/>
      <c r="AB318" s="39"/>
      <c r="AC318" s="50"/>
      <c r="AD318" s="52"/>
      <c r="AE318" s="60"/>
      <c r="AF318" s="24"/>
      <c r="AG318" s="88"/>
      <c r="AH318" s="60"/>
    </row>
    <row r="319" spans="1:34" s="12" customFormat="1" ht="34" x14ac:dyDescent="0.2">
      <c r="A319" s="11" t="s">
        <v>1023</v>
      </c>
      <c r="B319" s="275" t="s">
        <v>61</v>
      </c>
      <c r="C319" s="275" t="s">
        <v>61</v>
      </c>
      <c r="D319" s="275" t="s">
        <v>61</v>
      </c>
      <c r="E319" s="280" t="s">
        <v>61</v>
      </c>
      <c r="F319" s="280" t="s">
        <v>61</v>
      </c>
      <c r="G319" s="282"/>
      <c r="H319" s="275" t="s">
        <v>61</v>
      </c>
      <c r="I319" s="275" t="s">
        <v>61</v>
      </c>
      <c r="J319" s="23" t="s">
        <v>61</v>
      </c>
      <c r="K319" s="34" t="s">
        <v>61</v>
      </c>
      <c r="L319" s="4" t="s">
        <v>61</v>
      </c>
      <c r="M319" s="4" t="s">
        <v>61</v>
      </c>
      <c r="N319" s="9"/>
      <c r="O319" s="35" t="s">
        <v>61</v>
      </c>
      <c r="P319" s="266"/>
      <c r="Q319" s="26" t="s">
        <v>61</v>
      </c>
      <c r="R319" s="3" t="s">
        <v>994</v>
      </c>
      <c r="S319" s="40" t="s">
        <v>61</v>
      </c>
      <c r="T319" s="122"/>
      <c r="U319" s="87" t="s">
        <v>61</v>
      </c>
      <c r="V319" s="132" t="s">
        <v>61</v>
      </c>
      <c r="W319" s="26" t="s">
        <v>61</v>
      </c>
      <c r="X319" s="8"/>
      <c r="Y319" s="40" t="s">
        <v>183</v>
      </c>
      <c r="Z319" s="34" t="s">
        <v>61</v>
      </c>
      <c r="AA319" s="9"/>
      <c r="AB319" s="39"/>
      <c r="AC319" s="50"/>
      <c r="AD319" s="51" t="s">
        <v>61</v>
      </c>
      <c r="AE319" s="60"/>
      <c r="AF319" s="24"/>
      <c r="AG319" s="87" t="s">
        <v>61</v>
      </c>
      <c r="AH319" s="60"/>
    </row>
    <row r="320" spans="1:34" s="12" customFormat="1" ht="34" x14ac:dyDescent="0.2">
      <c r="A320" s="11" t="s">
        <v>1024</v>
      </c>
      <c r="B320" s="275" t="s">
        <v>61</v>
      </c>
      <c r="C320" s="275" t="s">
        <v>61</v>
      </c>
      <c r="D320" s="275" t="s">
        <v>61</v>
      </c>
      <c r="E320" s="280" t="s">
        <v>61</v>
      </c>
      <c r="F320" s="280" t="s">
        <v>61</v>
      </c>
      <c r="G320" s="282"/>
      <c r="H320" s="275" t="s">
        <v>61</v>
      </c>
      <c r="I320" s="275" t="s">
        <v>61</v>
      </c>
      <c r="J320" s="23" t="s">
        <v>61</v>
      </c>
      <c r="K320" s="34" t="s">
        <v>61</v>
      </c>
      <c r="L320" s="4" t="s">
        <v>237</v>
      </c>
      <c r="M320" s="4" t="s">
        <v>237</v>
      </c>
      <c r="N320" s="9"/>
      <c r="O320" s="35" t="s">
        <v>61</v>
      </c>
      <c r="P320" s="266"/>
      <c r="Q320" s="26" t="s">
        <v>237</v>
      </c>
      <c r="R320" s="3" t="s">
        <v>61</v>
      </c>
      <c r="S320" s="40" t="s">
        <v>61</v>
      </c>
      <c r="T320" s="122"/>
      <c r="U320" s="87" t="s">
        <v>61</v>
      </c>
      <c r="V320" s="132" t="s">
        <v>237</v>
      </c>
      <c r="W320" s="26" t="s">
        <v>237</v>
      </c>
      <c r="X320" s="8"/>
      <c r="Y320" s="40" t="s">
        <v>237</v>
      </c>
      <c r="Z320" s="34" t="s">
        <v>237</v>
      </c>
      <c r="AA320" s="9"/>
      <c r="AB320" s="39"/>
      <c r="AC320" s="50"/>
      <c r="AD320" s="51" t="s">
        <v>236</v>
      </c>
      <c r="AE320" s="60" t="s">
        <v>236</v>
      </c>
      <c r="AF320" s="24"/>
      <c r="AG320" s="87" t="s">
        <v>61</v>
      </c>
      <c r="AH320" s="60"/>
    </row>
    <row r="321" spans="1:34" s="12" customFormat="1" ht="17" x14ac:dyDescent="0.2">
      <c r="A321" s="11" t="s">
        <v>120</v>
      </c>
      <c r="B321" s="275" t="s">
        <v>61</v>
      </c>
      <c r="C321" s="275" t="s">
        <v>61</v>
      </c>
      <c r="D321" s="275" t="s">
        <v>61</v>
      </c>
      <c r="E321" s="280" t="s">
        <v>61</v>
      </c>
      <c r="F321" s="280" t="s">
        <v>61</v>
      </c>
      <c r="G321" s="282"/>
      <c r="H321" s="275" t="s">
        <v>61</v>
      </c>
      <c r="I321" s="275" t="s">
        <v>61</v>
      </c>
      <c r="J321" s="23" t="s">
        <v>61</v>
      </c>
      <c r="K321" s="34" t="s">
        <v>61</v>
      </c>
      <c r="L321" s="4" t="s">
        <v>61</v>
      </c>
      <c r="M321" s="4" t="s">
        <v>61</v>
      </c>
      <c r="N321" s="9"/>
      <c r="O321" s="35" t="s">
        <v>61</v>
      </c>
      <c r="P321" s="266"/>
      <c r="Q321" s="26" t="s">
        <v>61</v>
      </c>
      <c r="R321" s="3" t="s">
        <v>994</v>
      </c>
      <c r="S321" s="40" t="s">
        <v>61</v>
      </c>
      <c r="T321" s="122"/>
      <c r="U321" s="87" t="s">
        <v>61</v>
      </c>
      <c r="V321" s="132" t="s">
        <v>61</v>
      </c>
      <c r="W321" s="26" t="s">
        <v>61</v>
      </c>
      <c r="X321" s="8"/>
      <c r="Y321" s="40" t="s">
        <v>61</v>
      </c>
      <c r="Z321" s="34" t="s">
        <v>61</v>
      </c>
      <c r="AA321" s="9"/>
      <c r="AB321" s="39"/>
      <c r="AC321" s="50"/>
      <c r="AD321" s="51" t="s">
        <v>61</v>
      </c>
      <c r="AE321" s="60"/>
      <c r="AF321" s="24"/>
      <c r="AG321" s="87" t="s">
        <v>982</v>
      </c>
      <c r="AH321" s="60"/>
    </row>
    <row r="322" spans="1:34" s="12" customFormat="1" ht="34" x14ac:dyDescent="0.2">
      <c r="A322" s="11" t="s">
        <v>1025</v>
      </c>
      <c r="B322" s="275" t="s">
        <v>61</v>
      </c>
      <c r="C322" s="275" t="s">
        <v>61</v>
      </c>
      <c r="D322" s="275" t="s">
        <v>61</v>
      </c>
      <c r="E322" s="280" t="s">
        <v>61</v>
      </c>
      <c r="F322" s="280" t="s">
        <v>61</v>
      </c>
      <c r="G322" s="282"/>
      <c r="H322" s="275" t="s">
        <v>61</v>
      </c>
      <c r="I322" s="275" t="s">
        <v>61</v>
      </c>
      <c r="J322" s="23" t="s">
        <v>61</v>
      </c>
      <c r="K322" s="34" t="s">
        <v>61</v>
      </c>
      <c r="L322" s="4" t="s">
        <v>61</v>
      </c>
      <c r="M322" s="4" t="s">
        <v>61</v>
      </c>
      <c r="N322" s="9"/>
      <c r="O322" s="35" t="s">
        <v>61</v>
      </c>
      <c r="P322" s="266"/>
      <c r="Q322" s="26" t="s">
        <v>61</v>
      </c>
      <c r="R322" s="3" t="s">
        <v>61</v>
      </c>
      <c r="S322" s="40" t="s">
        <v>61</v>
      </c>
      <c r="T322" s="122"/>
      <c r="U322" s="87" t="s">
        <v>61</v>
      </c>
      <c r="V322" s="132" t="s">
        <v>61</v>
      </c>
      <c r="W322" s="26" t="s">
        <v>61</v>
      </c>
      <c r="X322" s="8"/>
      <c r="Y322" s="40" t="s">
        <v>61</v>
      </c>
      <c r="Z322" s="34" t="s">
        <v>61</v>
      </c>
      <c r="AA322" s="9"/>
      <c r="AB322" s="39"/>
      <c r="AC322" s="50"/>
      <c r="AD322" s="51" t="s">
        <v>1026</v>
      </c>
      <c r="AE322" s="69" t="s">
        <v>1257</v>
      </c>
      <c r="AF322" s="24"/>
      <c r="AG322" s="87" t="s">
        <v>61</v>
      </c>
      <c r="AH322" s="60"/>
    </row>
    <row r="323" spans="1:34" s="12" customFormat="1" ht="17" x14ac:dyDescent="0.2">
      <c r="A323" s="11" t="s">
        <v>1027</v>
      </c>
      <c r="B323"/>
      <c r="C323"/>
      <c r="D323"/>
      <c r="E323" s="282"/>
      <c r="F323" s="282"/>
      <c r="G323" s="282"/>
      <c r="H323"/>
      <c r="I323"/>
      <c r="J323" s="24"/>
      <c r="K323" s="38"/>
      <c r="L323" s="9"/>
      <c r="M323" s="9"/>
      <c r="N323" s="9"/>
      <c r="O323" s="39"/>
      <c r="P323" s="272"/>
      <c r="Q323" s="28"/>
      <c r="R323" s="8"/>
      <c r="S323" s="42"/>
      <c r="T323" s="122"/>
      <c r="U323" s="88"/>
      <c r="V323" s="133"/>
      <c r="W323" s="28"/>
      <c r="X323" s="8"/>
      <c r="Y323" s="42"/>
      <c r="Z323" s="38"/>
      <c r="AA323" s="9"/>
      <c r="AB323" s="39"/>
      <c r="AC323" s="50"/>
      <c r="AD323" s="52"/>
      <c r="AE323" s="73" t="s">
        <v>1258</v>
      </c>
      <c r="AF323" s="24"/>
      <c r="AG323" s="88"/>
      <c r="AH323" s="60"/>
    </row>
    <row r="324" spans="1:34" s="12" customFormat="1" ht="34" x14ac:dyDescent="0.2">
      <c r="A324" s="11" t="s">
        <v>1028</v>
      </c>
      <c r="B324" s="275" t="s">
        <v>61</v>
      </c>
      <c r="C324" s="275" t="s">
        <v>61</v>
      </c>
      <c r="D324" s="275" t="s">
        <v>61</v>
      </c>
      <c r="E324" s="280" t="s">
        <v>61</v>
      </c>
      <c r="F324" s="280" t="s">
        <v>61</v>
      </c>
      <c r="G324" s="282"/>
      <c r="H324" s="275" t="s">
        <v>61</v>
      </c>
      <c r="I324" s="275" t="s">
        <v>61</v>
      </c>
      <c r="J324" s="23" t="s">
        <v>61</v>
      </c>
      <c r="K324" s="34" t="s">
        <v>61</v>
      </c>
      <c r="L324" s="4" t="s">
        <v>61</v>
      </c>
      <c r="M324" s="4" t="s">
        <v>61</v>
      </c>
      <c r="N324" s="9"/>
      <c r="O324" s="35" t="s">
        <v>61</v>
      </c>
      <c r="P324" s="266"/>
      <c r="Q324" s="26" t="s">
        <v>61</v>
      </c>
      <c r="R324" s="3" t="s">
        <v>994</v>
      </c>
      <c r="S324" s="40" t="s">
        <v>61</v>
      </c>
      <c r="T324" s="122"/>
      <c r="U324" s="87" t="s">
        <v>61</v>
      </c>
      <c r="V324" s="132" t="s">
        <v>61</v>
      </c>
      <c r="W324" s="26" t="s">
        <v>61</v>
      </c>
      <c r="X324" s="8"/>
      <c r="Y324" s="40" t="s">
        <v>61</v>
      </c>
      <c r="Z324" s="34" t="s">
        <v>61</v>
      </c>
      <c r="AA324" s="9"/>
      <c r="AB324" s="39"/>
      <c r="AC324" s="50"/>
      <c r="AD324" s="51" t="s">
        <v>61</v>
      </c>
      <c r="AE324" s="60"/>
      <c r="AF324" s="24"/>
      <c r="AG324" s="87" t="s">
        <v>61</v>
      </c>
      <c r="AH324" s="60"/>
    </row>
    <row r="325" spans="1:34" s="12" customFormat="1" ht="34" x14ac:dyDescent="0.2">
      <c r="A325" s="11" t="s">
        <v>1029</v>
      </c>
      <c r="B325" s="275" t="s">
        <v>61</v>
      </c>
      <c r="C325" s="275" t="s">
        <v>61</v>
      </c>
      <c r="D325" s="275" t="s">
        <v>61</v>
      </c>
      <c r="E325" s="280" t="s">
        <v>61</v>
      </c>
      <c r="F325" s="280" t="s">
        <v>61</v>
      </c>
      <c r="G325" s="282"/>
      <c r="H325" s="275" t="s">
        <v>61</v>
      </c>
      <c r="I325" s="275" t="s">
        <v>61</v>
      </c>
      <c r="J325" s="23" t="s">
        <v>61</v>
      </c>
      <c r="K325" s="34" t="s">
        <v>61</v>
      </c>
      <c r="L325" s="4" t="s">
        <v>237</v>
      </c>
      <c r="M325" s="4" t="s">
        <v>236</v>
      </c>
      <c r="N325" s="9"/>
      <c r="O325" s="35" t="s">
        <v>61</v>
      </c>
      <c r="P325" s="266"/>
      <c r="Q325" s="26" t="s">
        <v>236</v>
      </c>
      <c r="R325" s="3" t="s">
        <v>61</v>
      </c>
      <c r="S325" s="40" t="s">
        <v>61</v>
      </c>
      <c r="T325" s="122"/>
      <c r="U325" s="87" t="s">
        <v>61</v>
      </c>
      <c r="V325" s="132" t="s">
        <v>236</v>
      </c>
      <c r="W325" s="26" t="s">
        <v>236</v>
      </c>
      <c r="X325" s="8"/>
      <c r="Y325" s="40" t="s">
        <v>61</v>
      </c>
      <c r="Z325" s="34" t="s">
        <v>237</v>
      </c>
      <c r="AA325" s="9"/>
      <c r="AB325" s="39"/>
      <c r="AC325" s="50"/>
      <c r="AD325" s="51" t="s">
        <v>236</v>
      </c>
      <c r="AE325" s="60" t="s">
        <v>236</v>
      </c>
      <c r="AF325" s="24"/>
      <c r="AG325" s="87" t="s">
        <v>61</v>
      </c>
      <c r="AH325" s="60"/>
    </row>
    <row r="326" spans="1:34" s="12" customFormat="1" ht="17" x14ac:dyDescent="0.2">
      <c r="A326" s="11" t="s">
        <v>120</v>
      </c>
      <c r="B326" s="275" t="s">
        <v>61</v>
      </c>
      <c r="C326" s="275" t="s">
        <v>61</v>
      </c>
      <c r="D326" s="275" t="s">
        <v>61</v>
      </c>
      <c r="E326" s="280" t="s">
        <v>61</v>
      </c>
      <c r="F326" s="280" t="s">
        <v>61</v>
      </c>
      <c r="G326" s="282"/>
      <c r="H326" s="275" t="s">
        <v>61</v>
      </c>
      <c r="I326" s="275" t="s">
        <v>61</v>
      </c>
      <c r="J326" s="23" t="s">
        <v>61</v>
      </c>
      <c r="K326" s="34" t="s">
        <v>61</v>
      </c>
      <c r="L326" s="4" t="s">
        <v>61</v>
      </c>
      <c r="M326" s="4" t="s">
        <v>61</v>
      </c>
      <c r="N326" s="9"/>
      <c r="O326" s="35" t="s">
        <v>61</v>
      </c>
      <c r="P326" s="266"/>
      <c r="Q326" s="26" t="s">
        <v>61</v>
      </c>
      <c r="R326" s="3" t="s">
        <v>994</v>
      </c>
      <c r="S326" s="40" t="s">
        <v>61</v>
      </c>
      <c r="T326" s="122"/>
      <c r="U326" s="87" t="s">
        <v>61</v>
      </c>
      <c r="V326" s="132" t="s">
        <v>61</v>
      </c>
      <c r="W326" s="26" t="s">
        <v>61</v>
      </c>
      <c r="X326" s="8"/>
      <c r="Y326" s="40" t="s">
        <v>1030</v>
      </c>
      <c r="Z326" s="34" t="s">
        <v>61</v>
      </c>
      <c r="AA326" s="9"/>
      <c r="AB326" s="39"/>
      <c r="AC326" s="50"/>
      <c r="AD326" s="51" t="s">
        <v>61</v>
      </c>
      <c r="AE326" s="60"/>
      <c r="AF326" s="24"/>
      <c r="AG326" s="87" t="s">
        <v>982</v>
      </c>
      <c r="AH326" s="60"/>
    </row>
    <row r="327" spans="1:34" s="12" customFormat="1" ht="34" x14ac:dyDescent="0.2">
      <c r="A327" s="11" t="s">
        <v>1031</v>
      </c>
      <c r="B327" s="275" t="s">
        <v>61</v>
      </c>
      <c r="C327" s="275" t="s">
        <v>61</v>
      </c>
      <c r="D327" s="275" t="s">
        <v>61</v>
      </c>
      <c r="E327" s="280" t="s">
        <v>61</v>
      </c>
      <c r="F327" s="280" t="s">
        <v>61</v>
      </c>
      <c r="G327" s="282"/>
      <c r="H327" s="275" t="s">
        <v>61</v>
      </c>
      <c r="I327" s="275" t="s">
        <v>61</v>
      </c>
      <c r="J327" s="23" t="s">
        <v>61</v>
      </c>
      <c r="K327" s="34" t="s">
        <v>61</v>
      </c>
      <c r="L327" s="4" t="s">
        <v>1033</v>
      </c>
      <c r="M327" s="4" t="s">
        <v>61</v>
      </c>
      <c r="N327" s="9"/>
      <c r="O327" s="35" t="s">
        <v>61</v>
      </c>
      <c r="P327" s="266"/>
      <c r="Q327" s="26" t="s">
        <v>61</v>
      </c>
      <c r="R327" s="3" t="s">
        <v>61</v>
      </c>
      <c r="S327" s="40" t="s">
        <v>61</v>
      </c>
      <c r="T327" s="122"/>
      <c r="U327" s="87" t="s">
        <v>61</v>
      </c>
      <c r="V327" s="132" t="s">
        <v>61</v>
      </c>
      <c r="W327" s="26" t="s">
        <v>61</v>
      </c>
      <c r="X327" s="8"/>
      <c r="Y327" s="40" t="s">
        <v>61</v>
      </c>
      <c r="Z327" s="34" t="s">
        <v>1032</v>
      </c>
      <c r="AA327" s="9"/>
      <c r="AB327" s="39"/>
      <c r="AC327" s="50"/>
      <c r="AD327" s="51" t="s">
        <v>61</v>
      </c>
      <c r="AE327" s="60"/>
      <c r="AF327" s="24"/>
      <c r="AG327" s="87" t="s">
        <v>61</v>
      </c>
      <c r="AH327" s="60"/>
    </row>
    <row r="328" spans="1:34" s="12" customFormat="1" ht="17" x14ac:dyDescent="0.2">
      <c r="A328" s="11" t="s">
        <v>1034</v>
      </c>
      <c r="B328"/>
      <c r="C328"/>
      <c r="D328"/>
      <c r="E328" s="282"/>
      <c r="F328" s="282"/>
      <c r="G328" s="282"/>
      <c r="H328"/>
      <c r="I328"/>
      <c r="J328" s="24"/>
      <c r="K328" s="38"/>
      <c r="L328" s="9"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M328" s="9"/>
      <c r="N328" s="9"/>
      <c r="O328" s="39"/>
      <c r="P328" s="272"/>
      <c r="Q328" s="28"/>
      <c r="R328" s="8"/>
      <c r="S328" s="42"/>
      <c r="T328" s="122"/>
      <c r="U328" s="88"/>
      <c r="V328" s="133"/>
      <c r="W328" s="28"/>
      <c r="X328" s="8"/>
      <c r="Y328" s="42"/>
      <c r="Z328" s="38"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AA328" s="9"/>
      <c r="AB328" s="39"/>
      <c r="AC328" s="50"/>
      <c r="AD328" s="52"/>
      <c r="AE328" s="60"/>
      <c r="AF328" s="24"/>
      <c r="AG328" s="88"/>
      <c r="AH328" s="60"/>
    </row>
    <row r="329" spans="1:34" s="12" customFormat="1" ht="34" x14ac:dyDescent="0.2">
      <c r="A329" s="11" t="s">
        <v>1035</v>
      </c>
      <c r="B329" s="275" t="s">
        <v>61</v>
      </c>
      <c r="C329" s="275" t="s">
        <v>61</v>
      </c>
      <c r="D329" s="275" t="s">
        <v>61</v>
      </c>
      <c r="E329" s="280" t="s">
        <v>61</v>
      </c>
      <c r="F329" s="280" t="s">
        <v>61</v>
      </c>
      <c r="G329" s="282"/>
      <c r="H329" s="275" t="s">
        <v>61</v>
      </c>
      <c r="I329" s="275" t="s">
        <v>61</v>
      </c>
      <c r="J329" s="23" t="s">
        <v>61</v>
      </c>
      <c r="K329" s="34" t="s">
        <v>61</v>
      </c>
      <c r="L329" s="4" t="s">
        <v>61</v>
      </c>
      <c r="M329" s="4" t="s">
        <v>61</v>
      </c>
      <c r="N329" s="9"/>
      <c r="O329" s="35" t="s">
        <v>61</v>
      </c>
      <c r="P329" s="266"/>
      <c r="Q329" s="26" t="s">
        <v>1036</v>
      </c>
      <c r="R329" s="3" t="s">
        <v>994</v>
      </c>
      <c r="S329" s="40" t="s">
        <v>61</v>
      </c>
      <c r="T329" s="122"/>
      <c r="U329" s="87" t="s">
        <v>61</v>
      </c>
      <c r="V329" s="132" t="s">
        <v>61</v>
      </c>
      <c r="W329" s="26" t="s">
        <v>61</v>
      </c>
      <c r="X329" s="8"/>
      <c r="Y329" s="40" t="s">
        <v>61</v>
      </c>
      <c r="Z329" s="34" t="s">
        <v>61</v>
      </c>
      <c r="AA329" s="9"/>
      <c r="AB329" s="39"/>
      <c r="AC329" s="50"/>
      <c r="AD329" s="51" t="s">
        <v>61</v>
      </c>
      <c r="AE329" s="60"/>
      <c r="AF329" s="24"/>
      <c r="AG329" s="87" t="s">
        <v>61</v>
      </c>
      <c r="AH329" s="60"/>
    </row>
    <row r="330" spans="1:34" s="12" customFormat="1" ht="34" x14ac:dyDescent="0.2">
      <c r="A330" s="11" t="s">
        <v>1037</v>
      </c>
      <c r="B330" s="275" t="s">
        <v>61</v>
      </c>
      <c r="C330" s="275" t="s">
        <v>61</v>
      </c>
      <c r="D330" s="275" t="s">
        <v>61</v>
      </c>
      <c r="E330" s="280" t="s">
        <v>61</v>
      </c>
      <c r="F330" s="280" t="s">
        <v>61</v>
      </c>
      <c r="G330" s="282"/>
      <c r="H330" s="275" t="s">
        <v>61</v>
      </c>
      <c r="I330" s="275" t="s">
        <v>61</v>
      </c>
      <c r="J330" s="23" t="s">
        <v>61</v>
      </c>
      <c r="K330" s="34" t="s">
        <v>61</v>
      </c>
      <c r="L330" s="4" t="s">
        <v>236</v>
      </c>
      <c r="M330" s="4" t="s">
        <v>236</v>
      </c>
      <c r="N330" s="9"/>
      <c r="O330" s="35" t="s">
        <v>61</v>
      </c>
      <c r="P330" s="266"/>
      <c r="Q330" s="26" t="s">
        <v>581</v>
      </c>
      <c r="R330" s="3" t="s">
        <v>61</v>
      </c>
      <c r="S330" s="40" t="s">
        <v>61</v>
      </c>
      <c r="T330" s="122"/>
      <c r="U330" s="87" t="s">
        <v>61</v>
      </c>
      <c r="V330" s="132" t="s">
        <v>236</v>
      </c>
      <c r="W330" s="26" t="s">
        <v>236</v>
      </c>
      <c r="X330" s="8"/>
      <c r="Y330" s="40" t="s">
        <v>61</v>
      </c>
      <c r="Z330" s="34" t="s">
        <v>237</v>
      </c>
      <c r="AA330" s="9"/>
      <c r="AB330" s="39"/>
      <c r="AC330" s="50"/>
      <c r="AD330" s="51" t="s">
        <v>236</v>
      </c>
      <c r="AE330" s="60" t="s">
        <v>236</v>
      </c>
      <c r="AF330" s="24"/>
      <c r="AG330" s="87" t="s">
        <v>61</v>
      </c>
      <c r="AH330" s="60"/>
    </row>
    <row r="331" spans="1:34" s="12" customFormat="1" ht="17" x14ac:dyDescent="0.2">
      <c r="A331" s="11" t="s">
        <v>120</v>
      </c>
      <c r="B331" s="275" t="s">
        <v>61</v>
      </c>
      <c r="C331" s="275" t="s">
        <v>61</v>
      </c>
      <c r="D331" s="275" t="s">
        <v>61</v>
      </c>
      <c r="E331" s="280" t="s">
        <v>61</v>
      </c>
      <c r="F331" s="280" t="s">
        <v>61</v>
      </c>
      <c r="G331" s="282"/>
      <c r="H331" s="275" t="s">
        <v>61</v>
      </c>
      <c r="I331" s="275" t="s">
        <v>61</v>
      </c>
      <c r="J331" s="23" t="s">
        <v>61</v>
      </c>
      <c r="K331" s="34" t="s">
        <v>61</v>
      </c>
      <c r="L331" s="4" t="s">
        <v>61</v>
      </c>
      <c r="M331" s="4" t="s">
        <v>61</v>
      </c>
      <c r="N331" s="9"/>
      <c r="O331" s="35" t="s">
        <v>61</v>
      </c>
      <c r="P331" s="266"/>
      <c r="Q331" s="26" t="s">
        <v>61</v>
      </c>
      <c r="R331" s="3" t="s">
        <v>994</v>
      </c>
      <c r="S331" s="40" t="s">
        <v>61</v>
      </c>
      <c r="T331" s="122"/>
      <c r="U331" s="87" t="s">
        <v>61</v>
      </c>
      <c r="V331" s="132" t="s">
        <v>61</v>
      </c>
      <c r="W331" s="26" t="s">
        <v>61</v>
      </c>
      <c r="X331" s="8"/>
      <c r="Y331" s="40" t="s">
        <v>1030</v>
      </c>
      <c r="Z331" s="34" t="s">
        <v>61</v>
      </c>
      <c r="AA331" s="9"/>
      <c r="AB331" s="39"/>
      <c r="AC331" s="50"/>
      <c r="AD331" s="51" t="s">
        <v>61</v>
      </c>
      <c r="AE331" s="60"/>
      <c r="AF331" s="24"/>
      <c r="AG331" s="87" t="s">
        <v>982</v>
      </c>
      <c r="AH331" s="60"/>
    </row>
    <row r="332" spans="1:34" s="12" customFormat="1" ht="34" x14ac:dyDescent="0.2">
      <c r="A332" s="11" t="s">
        <v>1038</v>
      </c>
      <c r="B332" s="275" t="s">
        <v>61</v>
      </c>
      <c r="C332" s="275" t="s">
        <v>61</v>
      </c>
      <c r="D332" s="275" t="s">
        <v>61</v>
      </c>
      <c r="E332" s="280" t="s">
        <v>61</v>
      </c>
      <c r="F332" s="280" t="s">
        <v>61</v>
      </c>
      <c r="G332" s="282"/>
      <c r="H332" s="275" t="s">
        <v>61</v>
      </c>
      <c r="I332" s="275" t="s">
        <v>61</v>
      </c>
      <c r="J332" s="23" t="s">
        <v>61</v>
      </c>
      <c r="K332" s="34" t="s">
        <v>61</v>
      </c>
      <c r="L332" s="4" t="s">
        <v>61</v>
      </c>
      <c r="M332" s="4" t="s">
        <v>61</v>
      </c>
      <c r="N332" s="9"/>
      <c r="O332" s="35" t="s">
        <v>61</v>
      </c>
      <c r="P332" s="266"/>
      <c r="Q332" s="26" t="s">
        <v>61</v>
      </c>
      <c r="R332" s="3" t="s">
        <v>61</v>
      </c>
      <c r="S332" s="40" t="s">
        <v>61</v>
      </c>
      <c r="T332" s="122"/>
      <c r="U332" s="87" t="s">
        <v>61</v>
      </c>
      <c r="V332" s="132" t="s">
        <v>61</v>
      </c>
      <c r="W332" s="26" t="s">
        <v>61</v>
      </c>
      <c r="X332" s="8"/>
      <c r="Y332" s="40" t="s">
        <v>61</v>
      </c>
      <c r="Z332" s="34" t="s">
        <v>1039</v>
      </c>
      <c r="AA332" s="9"/>
      <c r="AB332" s="39"/>
      <c r="AC332" s="50"/>
      <c r="AD332" s="51" t="s">
        <v>61</v>
      </c>
      <c r="AE332" s="60"/>
      <c r="AF332" s="24"/>
      <c r="AG332" s="87" t="s">
        <v>61</v>
      </c>
      <c r="AH332" s="60"/>
    </row>
    <row r="333" spans="1:34" s="12" customFormat="1" ht="17" x14ac:dyDescent="0.2">
      <c r="A333" s="11" t="s">
        <v>1040</v>
      </c>
      <c r="B333"/>
      <c r="C333"/>
      <c r="D333"/>
      <c r="E333" s="282"/>
      <c r="F333" s="282"/>
      <c r="G333" s="282"/>
      <c r="H333"/>
      <c r="I333"/>
      <c r="J333" s="24"/>
      <c r="K333" s="38"/>
      <c r="L333" s="9"/>
      <c r="M333" s="9"/>
      <c r="N333" s="9"/>
      <c r="O333" s="39"/>
      <c r="P333" s="272"/>
      <c r="Q333" s="28"/>
      <c r="R333" s="8"/>
      <c r="S333" s="42"/>
      <c r="T333" s="122"/>
      <c r="U333" s="88"/>
      <c r="V333" s="133"/>
      <c r="W333" s="28"/>
      <c r="X333" s="8"/>
      <c r="Y333" s="42"/>
      <c r="Z333" s="38"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AA333" s="9"/>
      <c r="AB333" s="39"/>
      <c r="AC333" s="50"/>
      <c r="AD333" s="52"/>
      <c r="AE333" s="60"/>
      <c r="AF333" s="24"/>
      <c r="AG333" s="88"/>
      <c r="AH333" s="60"/>
    </row>
    <row r="334" spans="1:34" s="12" customFormat="1" ht="34" x14ac:dyDescent="0.2">
      <c r="A334" s="11" t="s">
        <v>1041</v>
      </c>
      <c r="B334" s="275" t="s">
        <v>61</v>
      </c>
      <c r="C334" s="275" t="s">
        <v>61</v>
      </c>
      <c r="D334" s="275" t="s">
        <v>61</v>
      </c>
      <c r="E334" s="280" t="s">
        <v>61</v>
      </c>
      <c r="F334" s="280" t="s">
        <v>61</v>
      </c>
      <c r="G334" s="282"/>
      <c r="H334" s="275" t="s">
        <v>61</v>
      </c>
      <c r="I334" s="275" t="s">
        <v>61</v>
      </c>
      <c r="J334" s="23" t="s">
        <v>61</v>
      </c>
      <c r="K334" s="34" t="s">
        <v>61</v>
      </c>
      <c r="L334" s="4" t="s">
        <v>502</v>
      </c>
      <c r="M334" s="4" t="s">
        <v>1044</v>
      </c>
      <c r="N334" s="9"/>
      <c r="O334" s="35" t="s">
        <v>61</v>
      </c>
      <c r="P334" s="266"/>
      <c r="Q334" s="26" t="s">
        <v>61</v>
      </c>
      <c r="R334" s="3" t="s">
        <v>994</v>
      </c>
      <c r="S334" s="40" t="s">
        <v>61</v>
      </c>
      <c r="T334" s="122"/>
      <c r="U334" s="87" t="s">
        <v>61</v>
      </c>
      <c r="V334" s="132" t="s">
        <v>61</v>
      </c>
      <c r="W334" s="26" t="s">
        <v>1043</v>
      </c>
      <c r="X334" s="8"/>
      <c r="Y334" s="40" t="s">
        <v>61</v>
      </c>
      <c r="Z334" s="34" t="s">
        <v>61</v>
      </c>
      <c r="AA334" s="9"/>
      <c r="AB334" s="39"/>
      <c r="AC334" s="50"/>
      <c r="AD334" s="51" t="s">
        <v>1042</v>
      </c>
      <c r="AE334" s="60"/>
      <c r="AF334" s="24"/>
      <c r="AG334" s="87" t="s">
        <v>61</v>
      </c>
      <c r="AH334" s="60"/>
    </row>
    <row r="335" spans="1:34" s="12" customFormat="1" ht="34" x14ac:dyDescent="0.2">
      <c r="A335" s="11" t="s">
        <v>1045</v>
      </c>
      <c r="B335" s="275" t="s">
        <v>61</v>
      </c>
      <c r="C335" s="275" t="s">
        <v>61</v>
      </c>
      <c r="D335" s="275" t="s">
        <v>61</v>
      </c>
      <c r="E335" s="280" t="s">
        <v>61</v>
      </c>
      <c r="F335" s="280" t="s">
        <v>61</v>
      </c>
      <c r="G335" s="282"/>
      <c r="H335" s="275" t="s">
        <v>61</v>
      </c>
      <c r="I335" s="275" t="s">
        <v>61</v>
      </c>
      <c r="J335" s="23" t="s">
        <v>61</v>
      </c>
      <c r="K335" s="34" t="s">
        <v>61</v>
      </c>
      <c r="L335" s="4" t="s">
        <v>237</v>
      </c>
      <c r="M335" s="4" t="s">
        <v>236</v>
      </c>
      <c r="N335" s="9"/>
      <c r="O335" s="35" t="s">
        <v>61</v>
      </c>
      <c r="P335" s="266"/>
      <c r="Q335" s="26" t="s">
        <v>236</v>
      </c>
      <c r="R335" s="3" t="s">
        <v>61</v>
      </c>
      <c r="S335" s="40" t="s">
        <v>61</v>
      </c>
      <c r="T335" s="122"/>
      <c r="U335" s="87" t="s">
        <v>61</v>
      </c>
      <c r="V335" s="132" t="s">
        <v>236</v>
      </c>
      <c r="W335" s="26" t="s">
        <v>236</v>
      </c>
      <c r="X335" s="8"/>
      <c r="Y335" s="40" t="s">
        <v>61</v>
      </c>
      <c r="Z335" s="34" t="s">
        <v>61</v>
      </c>
      <c r="AA335" s="9"/>
      <c r="AB335" s="39"/>
      <c r="AC335" s="50"/>
      <c r="AD335" s="51" t="s">
        <v>236</v>
      </c>
      <c r="AE335" s="60" t="s">
        <v>236</v>
      </c>
      <c r="AF335" s="24"/>
      <c r="AG335" s="87" t="s">
        <v>61</v>
      </c>
      <c r="AH335" s="60"/>
    </row>
    <row r="336" spans="1:34" s="12" customFormat="1" ht="17" x14ac:dyDescent="0.2">
      <c r="A336" s="11" t="s">
        <v>120</v>
      </c>
      <c r="B336" s="275" t="s">
        <v>61</v>
      </c>
      <c r="C336" s="275" t="s">
        <v>61</v>
      </c>
      <c r="D336" s="275" t="s">
        <v>61</v>
      </c>
      <c r="E336" s="280" t="s">
        <v>61</v>
      </c>
      <c r="F336" s="280" t="s">
        <v>61</v>
      </c>
      <c r="G336" s="282"/>
      <c r="H336" s="275" t="s">
        <v>61</v>
      </c>
      <c r="I336" s="275" t="s">
        <v>61</v>
      </c>
      <c r="J336" s="23" t="s">
        <v>61</v>
      </c>
      <c r="K336" s="34" t="s">
        <v>61</v>
      </c>
      <c r="L336" s="4" t="s">
        <v>61</v>
      </c>
      <c r="M336" s="4" t="s">
        <v>61</v>
      </c>
      <c r="N336" s="9"/>
      <c r="O336" s="35" t="s">
        <v>61</v>
      </c>
      <c r="P336" s="266"/>
      <c r="Q336" s="26" t="s">
        <v>61</v>
      </c>
      <c r="R336" s="3" t="s">
        <v>994</v>
      </c>
      <c r="S336" s="40" t="s">
        <v>61</v>
      </c>
      <c r="T336" s="122"/>
      <c r="U336" s="87" t="s">
        <v>61</v>
      </c>
      <c r="V336" s="132" t="s">
        <v>61</v>
      </c>
      <c r="W336" s="26" t="s">
        <v>61</v>
      </c>
      <c r="X336" s="8"/>
      <c r="Y336" s="40" t="s">
        <v>1030</v>
      </c>
      <c r="Z336" s="34" t="s">
        <v>61</v>
      </c>
      <c r="AA336" s="9"/>
      <c r="AB336" s="39"/>
      <c r="AC336" s="50"/>
      <c r="AD336" s="51" t="s">
        <v>61</v>
      </c>
      <c r="AE336" s="60"/>
      <c r="AF336" s="24"/>
      <c r="AG336" s="87" t="s">
        <v>982</v>
      </c>
      <c r="AH336" s="60"/>
    </row>
    <row r="337" spans="1:34" s="12" customFormat="1" ht="34" x14ac:dyDescent="0.2">
      <c r="A337" s="11" t="s">
        <v>1046</v>
      </c>
      <c r="B337" s="275" t="s">
        <v>61</v>
      </c>
      <c r="C337" s="275" t="s">
        <v>61</v>
      </c>
      <c r="D337" s="275" t="s">
        <v>61</v>
      </c>
      <c r="E337" s="280" t="s">
        <v>61</v>
      </c>
      <c r="F337" s="280" t="s">
        <v>61</v>
      </c>
      <c r="G337" s="282"/>
      <c r="H337" s="275" t="s">
        <v>61</v>
      </c>
      <c r="I337" s="275" t="s">
        <v>61</v>
      </c>
      <c r="J337" s="23" t="s">
        <v>61</v>
      </c>
      <c r="K337" s="34" t="s">
        <v>61</v>
      </c>
      <c r="L337" s="4" t="s">
        <v>507</v>
      </c>
      <c r="M337" s="4" t="s">
        <v>61</v>
      </c>
      <c r="N337" s="9"/>
      <c r="O337" s="35" t="s">
        <v>61</v>
      </c>
      <c r="P337" s="266"/>
      <c r="Q337" s="26" t="s">
        <v>61</v>
      </c>
      <c r="R337" s="3" t="s">
        <v>61</v>
      </c>
      <c r="S337" s="40" t="s">
        <v>61</v>
      </c>
      <c r="T337" s="122"/>
      <c r="U337" s="87" t="s">
        <v>61</v>
      </c>
      <c r="V337" s="132" t="s">
        <v>61</v>
      </c>
      <c r="W337" s="26" t="s">
        <v>61</v>
      </c>
      <c r="X337" s="8"/>
      <c r="Y337" s="40" t="s">
        <v>61</v>
      </c>
      <c r="Z337" s="34" t="s">
        <v>61</v>
      </c>
      <c r="AA337" s="9"/>
      <c r="AB337" s="39"/>
      <c r="AC337" s="50"/>
      <c r="AD337" s="51" t="s">
        <v>61</v>
      </c>
      <c r="AE337" s="60"/>
      <c r="AF337" s="24"/>
      <c r="AG337" s="87" t="s">
        <v>61</v>
      </c>
      <c r="AH337" s="60"/>
    </row>
    <row r="338" spans="1:34" s="12" customFormat="1" ht="17" x14ac:dyDescent="0.2">
      <c r="A338" s="11" t="s">
        <v>1047</v>
      </c>
      <c r="B338"/>
      <c r="C338"/>
      <c r="D338"/>
      <c r="E338" s="282"/>
      <c r="F338" s="282"/>
      <c r="G338" s="282"/>
      <c r="H338"/>
      <c r="I338"/>
      <c r="J338" s="24"/>
      <c r="K338" s="38"/>
      <c r="L338" s="9"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M338" s="9"/>
      <c r="N338" s="9"/>
      <c r="O338" s="39"/>
      <c r="P338" s="272"/>
      <c r="Q338" s="28"/>
      <c r="R338" s="8"/>
      <c r="S338" s="42"/>
      <c r="T338" s="122"/>
      <c r="U338" s="88"/>
      <c r="V338" s="133"/>
      <c r="W338" s="28"/>
      <c r="X338" s="8"/>
      <c r="Y338" s="42"/>
      <c r="Z338" s="38"/>
      <c r="AA338" s="9"/>
      <c r="AB338" s="39"/>
      <c r="AC338" s="50"/>
      <c r="AD338" s="52"/>
      <c r="AE338" s="60"/>
      <c r="AF338" s="24"/>
      <c r="AG338" s="88"/>
      <c r="AH338" s="60"/>
    </row>
    <row r="339" spans="1:34" s="12" customFormat="1" ht="34" x14ac:dyDescent="0.2">
      <c r="A339" s="11" t="s">
        <v>1048</v>
      </c>
      <c r="B339" s="275" t="s">
        <v>61</v>
      </c>
      <c r="C339" s="275" t="s">
        <v>61</v>
      </c>
      <c r="D339" s="275" t="s">
        <v>61</v>
      </c>
      <c r="E339" s="280" t="s">
        <v>61</v>
      </c>
      <c r="F339" s="280" t="s">
        <v>61</v>
      </c>
      <c r="G339" s="282"/>
      <c r="H339" s="275" t="s">
        <v>61</v>
      </c>
      <c r="I339" s="275" t="s">
        <v>61</v>
      </c>
      <c r="J339" s="23" t="s">
        <v>61</v>
      </c>
      <c r="K339" s="34" t="s">
        <v>61</v>
      </c>
      <c r="L339" s="4" t="s">
        <v>61</v>
      </c>
      <c r="M339" s="4" t="s">
        <v>61</v>
      </c>
      <c r="N339" s="9"/>
      <c r="O339" s="35" t="s">
        <v>61</v>
      </c>
      <c r="P339" s="266"/>
      <c r="Q339" s="26" t="s">
        <v>61</v>
      </c>
      <c r="R339" s="3" t="s">
        <v>994</v>
      </c>
      <c r="S339" s="40" t="s">
        <v>61</v>
      </c>
      <c r="T339" s="122"/>
      <c r="U339" s="87" t="s">
        <v>61</v>
      </c>
      <c r="V339" s="132" t="s">
        <v>61</v>
      </c>
      <c r="W339" s="26" t="s">
        <v>61</v>
      </c>
      <c r="X339" s="8"/>
      <c r="Y339" s="40" t="s">
        <v>61</v>
      </c>
      <c r="Z339" s="34" t="s">
        <v>61</v>
      </c>
      <c r="AA339" s="9"/>
      <c r="AB339" s="39"/>
      <c r="AC339" s="50"/>
      <c r="AD339" s="51" t="s">
        <v>61</v>
      </c>
      <c r="AE339" s="60"/>
      <c r="AF339" s="24"/>
      <c r="AG339" s="87" t="s">
        <v>61</v>
      </c>
      <c r="AH339" s="60"/>
    </row>
    <row r="340" spans="1:34" s="12" customFormat="1" ht="34" x14ac:dyDescent="0.2">
      <c r="A340" s="11" t="s">
        <v>1049</v>
      </c>
      <c r="B340" s="275" t="s">
        <v>61</v>
      </c>
      <c r="C340" s="275" t="s">
        <v>61</v>
      </c>
      <c r="D340" s="275" t="s">
        <v>61</v>
      </c>
      <c r="E340" s="280" t="s">
        <v>61</v>
      </c>
      <c r="F340" s="280" t="s">
        <v>61</v>
      </c>
      <c r="G340" s="282"/>
      <c r="H340" s="275" t="s">
        <v>61</v>
      </c>
      <c r="I340" s="275" t="s">
        <v>61</v>
      </c>
      <c r="J340" s="23" t="s">
        <v>61</v>
      </c>
      <c r="K340" s="34" t="s">
        <v>61</v>
      </c>
      <c r="L340" s="4" t="s">
        <v>236</v>
      </c>
      <c r="M340" s="4" t="s">
        <v>236</v>
      </c>
      <c r="N340" s="9"/>
      <c r="O340" s="35" t="s">
        <v>61</v>
      </c>
      <c r="P340" s="266"/>
      <c r="Q340" s="26" t="s">
        <v>237</v>
      </c>
      <c r="R340" s="3" t="s">
        <v>61</v>
      </c>
      <c r="S340" s="40" t="s">
        <v>61</v>
      </c>
      <c r="T340" s="122"/>
      <c r="U340" s="87" t="s">
        <v>61</v>
      </c>
      <c r="V340" s="132" t="s">
        <v>236</v>
      </c>
      <c r="W340" s="26" t="s">
        <v>236</v>
      </c>
      <c r="X340" s="8"/>
      <c r="Y340" s="40" t="s">
        <v>61</v>
      </c>
      <c r="Z340" s="34" t="s">
        <v>61</v>
      </c>
      <c r="AA340" s="9"/>
      <c r="AB340" s="39"/>
      <c r="AC340" s="50"/>
      <c r="AD340" s="51" t="s">
        <v>236</v>
      </c>
      <c r="AE340" s="60" t="s">
        <v>236</v>
      </c>
      <c r="AF340" s="24"/>
      <c r="AG340" s="87" t="s">
        <v>61</v>
      </c>
      <c r="AH340" s="60"/>
    </row>
    <row r="341" spans="1:34" s="12" customFormat="1" ht="17" x14ac:dyDescent="0.2">
      <c r="A341" s="11" t="s">
        <v>120</v>
      </c>
      <c r="B341" s="275" t="s">
        <v>61</v>
      </c>
      <c r="C341" s="275" t="s">
        <v>61</v>
      </c>
      <c r="D341" s="275" t="s">
        <v>61</v>
      </c>
      <c r="E341" s="280" t="s">
        <v>61</v>
      </c>
      <c r="F341" s="280" t="s">
        <v>61</v>
      </c>
      <c r="G341" s="282"/>
      <c r="H341" s="275" t="s">
        <v>61</v>
      </c>
      <c r="I341" s="275" t="s">
        <v>61</v>
      </c>
      <c r="J341" s="23" t="s">
        <v>61</v>
      </c>
      <c r="K341" s="34" t="s">
        <v>61</v>
      </c>
      <c r="L341" s="4" t="s">
        <v>61</v>
      </c>
      <c r="M341" s="4" t="s">
        <v>61</v>
      </c>
      <c r="N341" s="9"/>
      <c r="O341" s="35" t="s">
        <v>61</v>
      </c>
      <c r="P341" s="266"/>
      <c r="Q341" s="26" t="s">
        <v>61</v>
      </c>
      <c r="R341" s="3" t="s">
        <v>994</v>
      </c>
      <c r="S341" s="40" t="s">
        <v>61</v>
      </c>
      <c r="T341" s="122"/>
      <c r="U341" s="87" t="s">
        <v>61</v>
      </c>
      <c r="V341" s="132" t="s">
        <v>61</v>
      </c>
      <c r="W341" s="26" t="s">
        <v>61</v>
      </c>
      <c r="X341" s="8"/>
      <c r="Y341" s="40" t="s">
        <v>1030</v>
      </c>
      <c r="Z341" s="34" t="s">
        <v>61</v>
      </c>
      <c r="AA341" s="9"/>
      <c r="AB341" s="39"/>
      <c r="AC341" s="50"/>
      <c r="AD341" s="51" t="s">
        <v>61</v>
      </c>
      <c r="AE341" s="60"/>
      <c r="AF341" s="24"/>
      <c r="AG341" s="87" t="s">
        <v>61</v>
      </c>
      <c r="AH341" s="60"/>
    </row>
    <row r="342" spans="1:34" s="12" customFormat="1" ht="34" x14ac:dyDescent="0.2">
      <c r="A342" s="11" t="s">
        <v>1050</v>
      </c>
      <c r="B342" s="275" t="s">
        <v>61</v>
      </c>
      <c r="C342" s="275" t="s">
        <v>61</v>
      </c>
      <c r="D342" s="275" t="s">
        <v>61</v>
      </c>
      <c r="E342" s="280" t="s">
        <v>61</v>
      </c>
      <c r="F342" s="280" t="s">
        <v>61</v>
      </c>
      <c r="G342" s="282"/>
      <c r="H342" s="275" t="s">
        <v>61</v>
      </c>
      <c r="I342" s="275" t="s">
        <v>61</v>
      </c>
      <c r="J342" s="23" t="s">
        <v>61</v>
      </c>
      <c r="K342" s="34" t="s">
        <v>61</v>
      </c>
      <c r="L342" s="4" t="s">
        <v>61</v>
      </c>
      <c r="M342" s="4" t="s">
        <v>61</v>
      </c>
      <c r="N342" s="9"/>
      <c r="O342" s="35" t="s">
        <v>61</v>
      </c>
      <c r="P342" s="266"/>
      <c r="Q342" s="26" t="s">
        <v>1051</v>
      </c>
      <c r="R342" s="3" t="s">
        <v>61</v>
      </c>
      <c r="S342" s="40" t="s">
        <v>61</v>
      </c>
      <c r="T342" s="122"/>
      <c r="U342" s="87" t="s">
        <v>61</v>
      </c>
      <c r="V342" s="132" t="s">
        <v>61</v>
      </c>
      <c r="W342" s="26" t="s">
        <v>61</v>
      </c>
      <c r="X342" s="8"/>
      <c r="Y342" s="40" t="s">
        <v>61</v>
      </c>
      <c r="Z342" s="34" t="s">
        <v>61</v>
      </c>
      <c r="AA342" s="9"/>
      <c r="AB342" s="39"/>
      <c r="AC342" s="50"/>
      <c r="AD342" s="51" t="s">
        <v>61</v>
      </c>
      <c r="AE342" s="60"/>
      <c r="AF342" s="24"/>
      <c r="AG342" s="87" t="s">
        <v>61</v>
      </c>
      <c r="AH342" s="60"/>
    </row>
    <row r="343" spans="1:34" s="12" customFormat="1" ht="17" x14ac:dyDescent="0.2">
      <c r="A343" s="11" t="s">
        <v>1052</v>
      </c>
      <c r="B343"/>
      <c r="C343"/>
      <c r="D343"/>
      <c r="E343" s="282"/>
      <c r="F343" s="282"/>
      <c r="G343" s="282"/>
      <c r="H343"/>
      <c r="I343"/>
      <c r="J343" s="24"/>
      <c r="K343" s="38"/>
      <c r="L343" s="9"/>
      <c r="M343" s="9"/>
      <c r="N343" s="9"/>
      <c r="O343" s="39"/>
      <c r="P343" s="272"/>
      <c r="Q343" s="28"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R343" s="8"/>
      <c r="S343" s="42"/>
      <c r="T343" s="122"/>
      <c r="U343" s="88"/>
      <c r="V343" s="133"/>
      <c r="W343" s="28"/>
      <c r="X343" s="8"/>
      <c r="Y343" s="42"/>
      <c r="Z343" s="38"/>
      <c r="AA343" s="9"/>
      <c r="AB343" s="39"/>
      <c r="AC343" s="50"/>
      <c r="AD343" s="52"/>
      <c r="AE343" s="60"/>
      <c r="AF343" s="24"/>
      <c r="AG343" s="88"/>
      <c r="AH343" s="60"/>
    </row>
    <row r="344" spans="1:34" s="12" customFormat="1" ht="34" x14ac:dyDescent="0.2">
      <c r="A344" s="11" t="s">
        <v>1053</v>
      </c>
      <c r="B344" s="275" t="s">
        <v>61</v>
      </c>
      <c r="C344" s="275" t="s">
        <v>61</v>
      </c>
      <c r="D344" s="275" t="s">
        <v>61</v>
      </c>
      <c r="E344" s="280" t="s">
        <v>61</v>
      </c>
      <c r="F344" s="280" t="s">
        <v>61</v>
      </c>
      <c r="G344" s="282"/>
      <c r="H344" s="275" t="s">
        <v>61</v>
      </c>
      <c r="I344" s="275" t="s">
        <v>61</v>
      </c>
      <c r="J344" s="23" t="s">
        <v>61</v>
      </c>
      <c r="K344" s="34" t="s">
        <v>61</v>
      </c>
      <c r="L344" s="4" t="s">
        <v>61</v>
      </c>
      <c r="M344" s="4" t="s">
        <v>1054</v>
      </c>
      <c r="N344" s="9"/>
      <c r="O344" s="35" t="s">
        <v>61</v>
      </c>
      <c r="P344" s="266"/>
      <c r="Q344" s="26" t="s">
        <v>61</v>
      </c>
      <c r="R344" s="3" t="s">
        <v>994</v>
      </c>
      <c r="S344" s="40" t="s">
        <v>1055</v>
      </c>
      <c r="T344" s="122"/>
      <c r="U344" s="87" t="s">
        <v>61</v>
      </c>
      <c r="V344" s="132" t="s">
        <v>61</v>
      </c>
      <c r="W344" s="26" t="s">
        <v>525</v>
      </c>
      <c r="X344" s="8"/>
      <c r="Y344" s="40" t="s">
        <v>61</v>
      </c>
      <c r="Z344" s="34" t="s">
        <v>61</v>
      </c>
      <c r="AA344" s="9"/>
      <c r="AB344" s="39"/>
      <c r="AC344" s="50"/>
      <c r="AD344" s="51" t="s">
        <v>61</v>
      </c>
      <c r="AE344" s="60"/>
      <c r="AF344" s="24"/>
      <c r="AG344" s="87" t="s">
        <v>61</v>
      </c>
      <c r="AH344" s="60"/>
    </row>
    <row r="345" spans="1:34" s="12" customFormat="1" ht="17" x14ac:dyDescent="0.2">
      <c r="A345" s="11" t="s">
        <v>528</v>
      </c>
      <c r="B345" s="275" t="s">
        <v>1287</v>
      </c>
      <c r="C345" s="275" t="s">
        <v>1287</v>
      </c>
      <c r="D345" s="275" t="s">
        <v>1287</v>
      </c>
      <c r="E345" s="280" t="s">
        <v>61</v>
      </c>
      <c r="F345" s="280" t="s">
        <v>61</v>
      </c>
      <c r="G345" s="282"/>
      <c r="H345" s="275" t="s">
        <v>61</v>
      </c>
      <c r="I345" s="275" t="s">
        <v>1287</v>
      </c>
      <c r="J345" s="23" t="s">
        <v>40</v>
      </c>
      <c r="K345" s="34" t="s">
        <v>42</v>
      </c>
      <c r="L345" s="4" t="s">
        <v>51</v>
      </c>
      <c r="M345" s="4" t="s">
        <v>52</v>
      </c>
      <c r="N345" s="9"/>
      <c r="O345" s="35" t="s">
        <v>43</v>
      </c>
      <c r="P345" s="266"/>
      <c r="Q345" s="26" t="s">
        <v>49</v>
      </c>
      <c r="R345" s="3" t="s">
        <v>54</v>
      </c>
      <c r="S345" s="40" t="s">
        <v>55</v>
      </c>
      <c r="T345" s="122"/>
      <c r="U345" s="87" t="s">
        <v>46</v>
      </c>
      <c r="V345" s="132" t="s">
        <v>45</v>
      </c>
      <c r="W345" s="26" t="s">
        <v>47</v>
      </c>
      <c r="X345" s="8"/>
      <c r="Y345" s="40" t="s">
        <v>50</v>
      </c>
      <c r="Z345" s="34" t="s">
        <v>39</v>
      </c>
      <c r="AA345" s="9"/>
      <c r="AB345" s="39"/>
      <c r="AC345" s="50"/>
      <c r="AD345" s="51" t="s">
        <v>45</v>
      </c>
      <c r="AE345" s="60"/>
      <c r="AF345" s="24"/>
      <c r="AG345" s="87" t="s">
        <v>41</v>
      </c>
      <c r="AH345" s="60"/>
    </row>
    <row r="346" spans="1:34" s="13" customFormat="1" ht="17" x14ac:dyDescent="0.2">
      <c r="A346" s="11" t="s">
        <v>530</v>
      </c>
      <c r="B346" s="275" t="s">
        <v>1288</v>
      </c>
      <c r="C346" s="275" t="s">
        <v>1289</v>
      </c>
      <c r="D346" s="275" t="s">
        <v>1290</v>
      </c>
      <c r="E346" s="280" t="s">
        <v>61</v>
      </c>
      <c r="F346" s="280" t="s">
        <v>61</v>
      </c>
      <c r="G346" s="282"/>
      <c r="H346" s="275" t="s">
        <v>61</v>
      </c>
      <c r="I346" s="275" t="s">
        <v>1295</v>
      </c>
      <c r="J346" s="25" t="s">
        <v>64</v>
      </c>
      <c r="K346" s="36" t="s">
        <v>78</v>
      </c>
      <c r="L346" s="7" t="s">
        <v>78</v>
      </c>
      <c r="M346" s="7" t="s">
        <v>78</v>
      </c>
      <c r="N346" s="15"/>
      <c r="O346" s="37" t="s">
        <v>67</v>
      </c>
      <c r="P346" s="274"/>
      <c r="Q346" s="27" t="s">
        <v>76</v>
      </c>
      <c r="R346" s="6" t="s">
        <v>76</v>
      </c>
      <c r="S346" s="41" t="s">
        <v>76</v>
      </c>
      <c r="T346" s="123"/>
      <c r="U346" s="89" t="s">
        <v>71</v>
      </c>
      <c r="V346" s="134" t="s">
        <v>532</v>
      </c>
      <c r="W346" s="27" t="s">
        <v>72</v>
      </c>
      <c r="X346" s="14"/>
      <c r="Y346" s="41" t="s">
        <v>77</v>
      </c>
      <c r="Z346" s="36" t="s">
        <v>63</v>
      </c>
      <c r="AA346" s="15"/>
      <c r="AB346" s="68"/>
      <c r="AC346" s="53"/>
      <c r="AD346" s="54" t="s">
        <v>531</v>
      </c>
      <c r="AE346" s="61"/>
      <c r="AF346" s="79"/>
      <c r="AG346" s="89" t="s">
        <v>65</v>
      </c>
      <c r="AH346" s="61"/>
    </row>
    <row r="347" spans="1:34" s="12" customFormat="1" ht="17" x14ac:dyDescent="0.2">
      <c r="A347" s="11" t="s">
        <v>529</v>
      </c>
      <c r="B347" s="275" t="s">
        <v>1300</v>
      </c>
      <c r="C347" s="275" t="s">
        <v>183</v>
      </c>
      <c r="D347" s="275" t="s">
        <v>1301</v>
      </c>
      <c r="E347" s="280" t="s">
        <v>61</v>
      </c>
      <c r="F347" s="280" t="s">
        <v>61</v>
      </c>
      <c r="G347" s="282"/>
      <c r="H347" s="275" t="s">
        <v>61</v>
      </c>
      <c r="I347" s="275" t="s">
        <v>1306</v>
      </c>
      <c r="J347" s="23" t="s">
        <v>100</v>
      </c>
      <c r="K347" s="34" t="s">
        <v>102</v>
      </c>
      <c r="L347" s="4" t="s">
        <v>113</v>
      </c>
      <c r="M347" s="4" t="s">
        <v>113</v>
      </c>
      <c r="N347" s="9"/>
      <c r="O347" s="35" t="s">
        <v>103</v>
      </c>
      <c r="P347" s="266"/>
      <c r="Q347" s="26" t="s">
        <v>111</v>
      </c>
      <c r="R347" s="3" t="s">
        <v>114</v>
      </c>
      <c r="S347" s="40" t="s">
        <v>115</v>
      </c>
      <c r="T347" s="122"/>
      <c r="U347" s="87" t="s">
        <v>107</v>
      </c>
      <c r="V347" s="132" t="s">
        <v>106</v>
      </c>
      <c r="W347" s="26" t="s">
        <v>108</v>
      </c>
      <c r="X347" s="8"/>
      <c r="Y347" s="40" t="s">
        <v>112</v>
      </c>
      <c r="Z347" s="34" t="s">
        <v>99</v>
      </c>
      <c r="AA347" s="9"/>
      <c r="AB347" s="39"/>
      <c r="AC347" s="50"/>
      <c r="AD347" s="51" t="s">
        <v>909</v>
      </c>
      <c r="AE347" s="60"/>
      <c r="AF347" s="24"/>
      <c r="AG347" s="87" t="s">
        <v>101</v>
      </c>
      <c r="AH347" s="60"/>
    </row>
    <row r="348" spans="1:34" s="12" customFormat="1" ht="17" x14ac:dyDescent="0.2">
      <c r="A348" s="11" t="s">
        <v>347</v>
      </c>
      <c r="B348" s="275" t="s">
        <v>1504</v>
      </c>
      <c r="C348" s="275" t="s">
        <v>1505</v>
      </c>
      <c r="D348" s="275" t="s">
        <v>1506</v>
      </c>
      <c r="E348" s="280" t="s">
        <v>1507</v>
      </c>
      <c r="F348" s="280" t="s">
        <v>1508</v>
      </c>
      <c r="G348" s="282"/>
      <c r="H348" s="275" t="s">
        <v>1509</v>
      </c>
      <c r="I348" s="275" t="s">
        <v>1510</v>
      </c>
      <c r="J348" s="23" t="s">
        <v>1057</v>
      </c>
      <c r="K348" s="34" t="s">
        <v>1059</v>
      </c>
      <c r="L348" s="4" t="s">
        <v>1067</v>
      </c>
      <c r="M348" s="4" t="s">
        <v>1068</v>
      </c>
      <c r="N348" s="9"/>
      <c r="O348" s="35" t="s">
        <v>1060</v>
      </c>
      <c r="P348" s="266"/>
      <c r="Q348" s="26" t="s">
        <v>1061</v>
      </c>
      <c r="R348" s="3" t="s">
        <v>1070</v>
      </c>
      <c r="S348" s="40" t="s">
        <v>1069</v>
      </c>
      <c r="T348" s="122"/>
      <c r="U348" s="87" t="s">
        <v>1064</v>
      </c>
      <c r="V348" s="132" t="s">
        <v>1063</v>
      </c>
      <c r="W348" s="26" t="s">
        <v>1065</v>
      </c>
      <c r="X348" s="8"/>
      <c r="Y348" s="40" t="s">
        <v>1066</v>
      </c>
      <c r="Z348" s="34" t="s">
        <v>1056</v>
      </c>
      <c r="AA348" s="9"/>
      <c r="AB348" s="39"/>
      <c r="AC348" s="50"/>
      <c r="AD348" s="51" t="s">
        <v>1062</v>
      </c>
      <c r="AE348" s="60"/>
      <c r="AF348" s="24"/>
      <c r="AG348" s="87" t="s">
        <v>1058</v>
      </c>
      <c r="AH348" s="60"/>
    </row>
    <row r="349" spans="1:34" s="12" customFormat="1" ht="17" x14ac:dyDescent="0.2">
      <c r="A349" s="11" t="s">
        <v>368</v>
      </c>
      <c r="B349" s="275" t="s">
        <v>1511</v>
      </c>
      <c r="C349" s="275" t="s">
        <v>1512</v>
      </c>
      <c r="D349" s="275" t="s">
        <v>1513</v>
      </c>
      <c r="E349" s="280" t="s">
        <v>1514</v>
      </c>
      <c r="F349" s="280" t="s">
        <v>1515</v>
      </c>
      <c r="G349" s="282"/>
      <c r="H349" s="275" t="s">
        <v>1516</v>
      </c>
      <c r="I349" s="275" t="s">
        <v>1517</v>
      </c>
      <c r="J349" s="23" t="s">
        <v>1072</v>
      </c>
      <c r="K349" s="34" t="s">
        <v>1074</v>
      </c>
      <c r="L349" s="4" t="s">
        <v>1082</v>
      </c>
      <c r="M349" s="4" t="s">
        <v>1083</v>
      </c>
      <c r="N349" s="9"/>
      <c r="O349" s="35" t="s">
        <v>1075</v>
      </c>
      <c r="P349" s="266"/>
      <c r="Q349" s="26" t="s">
        <v>1076</v>
      </c>
      <c r="R349" s="3" t="s">
        <v>1085</v>
      </c>
      <c r="S349" s="40" t="s">
        <v>1084</v>
      </c>
      <c r="T349" s="122"/>
      <c r="U349" s="87" t="s">
        <v>1079</v>
      </c>
      <c r="V349" s="132" t="s">
        <v>1078</v>
      </c>
      <c r="W349" s="26" t="s">
        <v>1080</v>
      </c>
      <c r="X349" s="8"/>
      <c r="Y349" s="40" t="s">
        <v>1081</v>
      </c>
      <c r="Z349" s="34" t="s">
        <v>1071</v>
      </c>
      <c r="AA349" s="9"/>
      <c r="AB349" s="39"/>
      <c r="AC349" s="50"/>
      <c r="AD349" s="51" t="s">
        <v>1077</v>
      </c>
      <c r="AE349" s="60"/>
      <c r="AF349" s="24"/>
      <c r="AG349" s="87" t="s">
        <v>1073</v>
      </c>
      <c r="AH349" s="60"/>
    </row>
    <row r="350" spans="1:34" s="12" customFormat="1" ht="17" x14ac:dyDescent="0.2">
      <c r="A350" s="11" t="s">
        <v>389</v>
      </c>
      <c r="B350" s="275" t="s">
        <v>1357</v>
      </c>
      <c r="C350" s="275" t="s">
        <v>1357</v>
      </c>
      <c r="D350" s="275" t="s">
        <v>1357</v>
      </c>
      <c r="E350" s="280" t="s">
        <v>1357</v>
      </c>
      <c r="F350" s="280" t="s">
        <v>1357</v>
      </c>
      <c r="G350" s="282"/>
      <c r="H350" s="275" t="s">
        <v>1357</v>
      </c>
      <c r="I350" s="275" t="s">
        <v>1357</v>
      </c>
      <c r="J350" s="23" t="s">
        <v>845</v>
      </c>
      <c r="K350" s="34" t="s">
        <v>393</v>
      </c>
      <c r="L350" s="4" t="s">
        <v>400</v>
      </c>
      <c r="M350" s="4" t="s">
        <v>401</v>
      </c>
      <c r="N350" s="9"/>
      <c r="O350" s="35" t="s">
        <v>394</v>
      </c>
      <c r="P350" s="266"/>
      <c r="Q350" s="26" t="s">
        <v>738</v>
      </c>
      <c r="R350" s="3" t="s">
        <v>402</v>
      </c>
      <c r="S350" s="40" t="s">
        <v>403</v>
      </c>
      <c r="T350" s="122"/>
      <c r="U350" s="87" t="s">
        <v>396</v>
      </c>
      <c r="V350" s="132" t="s">
        <v>395</v>
      </c>
      <c r="W350" s="26" t="s">
        <v>396</v>
      </c>
      <c r="X350" s="8"/>
      <c r="Y350" s="40" t="s">
        <v>399</v>
      </c>
      <c r="Z350" s="34" t="s">
        <v>390</v>
      </c>
      <c r="AA350" s="9"/>
      <c r="AB350" s="39"/>
      <c r="AC350" s="50"/>
      <c r="AD350" s="51" t="s">
        <v>395</v>
      </c>
      <c r="AE350" s="60"/>
      <c r="AF350" s="24"/>
      <c r="AG350" s="87" t="s">
        <v>1086</v>
      </c>
      <c r="AH350" s="60"/>
    </row>
    <row r="353" spans="1:33" ht="17" x14ac:dyDescent="0.2">
      <c r="A353" s="1" t="s">
        <v>0</v>
      </c>
      <c r="B353" s="275" t="s">
        <v>1518</v>
      </c>
      <c r="C353" s="275" t="s">
        <v>1519</v>
      </c>
      <c r="D353" s="275" t="s">
        <v>1520</v>
      </c>
      <c r="E353" s="280" t="s">
        <v>1521</v>
      </c>
      <c r="F353" s="280" t="s">
        <v>1522</v>
      </c>
      <c r="H353" s="275" t="s">
        <v>1523</v>
      </c>
      <c r="J353" s="19" t="s">
        <v>1088</v>
      </c>
      <c r="K353" s="34" t="s">
        <v>1090</v>
      </c>
      <c r="L353" s="4" t="s">
        <v>1098</v>
      </c>
      <c r="M353" s="4" t="s">
        <v>1099</v>
      </c>
      <c r="O353" s="35" t="s">
        <v>1091</v>
      </c>
      <c r="P353" s="266"/>
      <c r="Q353" s="26" t="s">
        <v>1093</v>
      </c>
      <c r="R353" s="3" t="s">
        <v>1101</v>
      </c>
      <c r="S353" s="40" t="s">
        <v>1100</v>
      </c>
      <c r="U353" s="83" t="s">
        <v>1095</v>
      </c>
      <c r="V353" s="127" t="s">
        <v>1094</v>
      </c>
      <c r="W353" s="26" t="s">
        <v>1096</v>
      </c>
      <c r="Y353" s="40" t="s">
        <v>1097</v>
      </c>
      <c r="Z353" s="34" t="s">
        <v>1087</v>
      </c>
      <c r="AD353" s="46" t="s">
        <v>1092</v>
      </c>
      <c r="AG353" s="83" t="s">
        <v>1089</v>
      </c>
    </row>
    <row r="354" spans="1:33" ht="34" x14ac:dyDescent="0.2">
      <c r="A354" s="1" t="s">
        <v>419</v>
      </c>
      <c r="B354" s="275" t="s">
        <v>421</v>
      </c>
      <c r="C354" s="275" t="s">
        <v>421</v>
      </c>
      <c r="D354" s="275" t="s">
        <v>421</v>
      </c>
      <c r="E354" s="280" t="s">
        <v>421</v>
      </c>
      <c r="F354" s="280" t="s">
        <v>421</v>
      </c>
      <c r="I354" s="275" t="s">
        <v>421</v>
      </c>
      <c r="J354" s="19" t="s">
        <v>421</v>
      </c>
      <c r="K354" s="34" t="s">
        <v>421</v>
      </c>
      <c r="L354" s="4" t="s">
        <v>61</v>
      </c>
      <c r="M354" s="4" t="s">
        <v>61</v>
      </c>
      <c r="O354" s="35" t="s">
        <v>421</v>
      </c>
      <c r="P354" s="266"/>
      <c r="Q354" s="26" t="s">
        <v>420</v>
      </c>
      <c r="R354" s="3" t="s">
        <v>61</v>
      </c>
      <c r="S354" s="40" t="s">
        <v>61</v>
      </c>
      <c r="U354" s="83" t="s">
        <v>421</v>
      </c>
      <c r="V354" s="127" t="s">
        <v>420</v>
      </c>
      <c r="W354" s="26" t="s">
        <v>420</v>
      </c>
      <c r="Y354" s="40" t="s">
        <v>61</v>
      </c>
      <c r="Z354" s="34" t="s">
        <v>420</v>
      </c>
      <c r="AD354" s="46" t="s">
        <v>420</v>
      </c>
      <c r="AG354" s="83" t="s">
        <v>421</v>
      </c>
    </row>
    <row r="355" spans="1:33" ht="17" x14ac:dyDescent="0.2">
      <c r="A355" s="1" t="s">
        <v>1102</v>
      </c>
      <c r="B355" s="275" t="s">
        <v>61</v>
      </c>
      <c r="C355" s="275" t="s">
        <v>61</v>
      </c>
      <c r="D355" s="275" t="s">
        <v>61</v>
      </c>
      <c r="E355" s="280" t="s">
        <v>61</v>
      </c>
      <c r="F355" s="280" t="s">
        <v>61</v>
      </c>
      <c r="I355" s="275" t="s">
        <v>61</v>
      </c>
      <c r="J355" s="19" t="s">
        <v>61</v>
      </c>
      <c r="K355" s="34" t="s">
        <v>61</v>
      </c>
      <c r="L355" s="4" t="s">
        <v>237</v>
      </c>
      <c r="M355" s="4" t="s">
        <v>236</v>
      </c>
      <c r="O355" s="35" t="s">
        <v>61</v>
      </c>
      <c r="P355" s="266"/>
      <c r="Q355" s="26" t="s">
        <v>581</v>
      </c>
      <c r="R355" s="3" t="s">
        <v>61</v>
      </c>
      <c r="S355" s="40" t="s">
        <v>61</v>
      </c>
      <c r="U355" s="83" t="s">
        <v>61</v>
      </c>
      <c r="V355" s="127" t="s">
        <v>236</v>
      </c>
      <c r="W355" s="26" t="s">
        <v>236</v>
      </c>
      <c r="Y355" s="40" t="s">
        <v>61</v>
      </c>
      <c r="Z355" s="34" t="s">
        <v>237</v>
      </c>
      <c r="AD355" s="46" t="s">
        <v>237</v>
      </c>
      <c r="AE355" s="58" t="s">
        <v>236</v>
      </c>
      <c r="AG355" s="83" t="s">
        <v>61</v>
      </c>
    </row>
    <row r="356" spans="1:33" ht="18" thickBot="1" x14ac:dyDescent="0.25">
      <c r="A356" s="1" t="s">
        <v>120</v>
      </c>
      <c r="B356" s="275" t="s">
        <v>61</v>
      </c>
      <c r="C356" s="275" t="s">
        <v>61</v>
      </c>
      <c r="D356" s="275" t="s">
        <v>61</v>
      </c>
      <c r="E356" s="280" t="s">
        <v>61</v>
      </c>
      <c r="F356" s="280" t="s">
        <v>61</v>
      </c>
      <c r="I356" s="275" t="s">
        <v>61</v>
      </c>
      <c r="J356" s="19" t="s">
        <v>61</v>
      </c>
      <c r="K356" s="34" t="s">
        <v>61</v>
      </c>
      <c r="L356" s="4" t="s">
        <v>61</v>
      </c>
      <c r="M356" s="4" t="s">
        <v>61</v>
      </c>
      <c r="O356" s="35" t="s">
        <v>61</v>
      </c>
      <c r="P356" s="266"/>
      <c r="Q356" s="26" t="s">
        <v>61</v>
      </c>
      <c r="R356" s="3" t="s">
        <v>994</v>
      </c>
      <c r="S356" s="40" t="s">
        <v>61</v>
      </c>
      <c r="U356" s="83" t="s">
        <v>61</v>
      </c>
      <c r="V356" s="127" t="s">
        <v>61</v>
      </c>
      <c r="W356" s="26" t="s">
        <v>61</v>
      </c>
      <c r="Y356" s="40" t="s">
        <v>61</v>
      </c>
      <c r="Z356" s="34" t="s">
        <v>61</v>
      </c>
      <c r="AD356" s="169" t="s">
        <v>61</v>
      </c>
      <c r="AG356" s="83" t="s">
        <v>61</v>
      </c>
    </row>
    <row r="357" spans="1:33" ht="35" thickBot="1" x14ac:dyDescent="0.25">
      <c r="A357" s="1" t="s">
        <v>1103</v>
      </c>
      <c r="B357" s="275" t="s">
        <v>61</v>
      </c>
      <c r="C357" s="275" t="s">
        <v>61</v>
      </c>
      <c r="D357" s="275" t="s">
        <v>61</v>
      </c>
      <c r="E357" s="280" t="s">
        <v>61</v>
      </c>
      <c r="F357" s="280" t="s">
        <v>61</v>
      </c>
      <c r="I357" s="275" t="s">
        <v>61</v>
      </c>
      <c r="J357" s="19" t="s">
        <v>61</v>
      </c>
      <c r="K357" s="34" t="s">
        <v>61</v>
      </c>
      <c r="L357" s="4" t="s">
        <v>1106</v>
      </c>
      <c r="M357" s="4" t="s">
        <v>61</v>
      </c>
      <c r="O357" s="35" t="s">
        <v>61</v>
      </c>
      <c r="P357" s="266"/>
      <c r="Q357" s="26" t="s">
        <v>61</v>
      </c>
      <c r="R357" s="3" t="s">
        <v>61</v>
      </c>
      <c r="S357" s="40" t="s">
        <v>61</v>
      </c>
      <c r="U357" s="83" t="s">
        <v>61</v>
      </c>
      <c r="V357" s="127" t="s">
        <v>61</v>
      </c>
      <c r="W357" s="26" t="s">
        <v>61</v>
      </c>
      <c r="Y357" s="40" t="s">
        <v>61</v>
      </c>
      <c r="Z357" s="34" t="s">
        <v>1104</v>
      </c>
      <c r="AC357" s="121"/>
      <c r="AD357" s="264" t="s">
        <v>1105</v>
      </c>
      <c r="AG357" s="83" t="s">
        <v>61</v>
      </c>
    </row>
    <row r="358" spans="1:33" ht="17" x14ac:dyDescent="0.2">
      <c r="A358" s="1" t="s">
        <v>1107</v>
      </c>
      <c r="L358" s="9"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Z358" s="3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AD358" s="263"/>
    </row>
    <row r="359" spans="1:33" ht="34" x14ac:dyDescent="0.2">
      <c r="A359" s="1" t="s">
        <v>1108</v>
      </c>
      <c r="B359" s="275" t="s">
        <v>61</v>
      </c>
      <c r="C359" s="275" t="s">
        <v>61</v>
      </c>
      <c r="D359" s="275" t="s">
        <v>61</v>
      </c>
      <c r="E359" s="280" t="s">
        <v>61</v>
      </c>
      <c r="F359" s="280" t="s">
        <v>61</v>
      </c>
      <c r="I359" s="275" t="s">
        <v>61</v>
      </c>
      <c r="J359" s="19" t="s">
        <v>61</v>
      </c>
      <c r="K359" s="34" t="s">
        <v>61</v>
      </c>
      <c r="L359" s="4" t="s">
        <v>61</v>
      </c>
      <c r="M359" s="4" t="s">
        <v>61</v>
      </c>
      <c r="O359" s="35" t="s">
        <v>61</v>
      </c>
      <c r="P359" s="266"/>
      <c r="Q359" s="26" t="s">
        <v>61</v>
      </c>
      <c r="R359" s="3" t="s">
        <v>994</v>
      </c>
      <c r="S359" s="40" t="s">
        <v>61</v>
      </c>
      <c r="U359" s="83" t="s">
        <v>61</v>
      </c>
      <c r="V359" s="127" t="s">
        <v>61</v>
      </c>
      <c r="W359" s="26" t="s">
        <v>1110</v>
      </c>
      <c r="Y359" s="40" t="s">
        <v>61</v>
      </c>
      <c r="Z359" s="34" t="s">
        <v>1109</v>
      </c>
      <c r="AD359" s="46" t="s">
        <v>61</v>
      </c>
      <c r="AG359" s="83" t="s">
        <v>61</v>
      </c>
    </row>
    <row r="360" spans="1:33" ht="17" x14ac:dyDescent="0.2">
      <c r="A360" s="1" t="s">
        <v>1111</v>
      </c>
      <c r="B360" s="275" t="s">
        <v>61</v>
      </c>
      <c r="C360" s="275" t="s">
        <v>61</v>
      </c>
      <c r="D360" s="275" t="s">
        <v>61</v>
      </c>
      <c r="E360" s="280" t="s">
        <v>61</v>
      </c>
      <c r="F360" s="280" t="s">
        <v>61</v>
      </c>
      <c r="I360" s="275" t="s">
        <v>61</v>
      </c>
      <c r="J360" s="19" t="s">
        <v>61</v>
      </c>
      <c r="K360" s="34" t="s">
        <v>61</v>
      </c>
      <c r="L360" s="4" t="s">
        <v>236</v>
      </c>
      <c r="M360" s="4" t="s">
        <v>236</v>
      </c>
      <c r="O360" s="35" t="s">
        <v>61</v>
      </c>
      <c r="P360" s="266"/>
      <c r="Q360" s="26" t="s">
        <v>443</v>
      </c>
      <c r="R360" s="3" t="s">
        <v>61</v>
      </c>
      <c r="S360" s="40" t="s">
        <v>61</v>
      </c>
      <c r="U360" s="83" t="s">
        <v>61</v>
      </c>
      <c r="V360" s="127" t="s">
        <v>236</v>
      </c>
      <c r="W360" s="26" t="s">
        <v>236</v>
      </c>
      <c r="Y360" s="40" t="s">
        <v>61</v>
      </c>
      <c r="Z360" s="34" t="s">
        <v>237</v>
      </c>
      <c r="AD360" s="46" t="s">
        <v>236</v>
      </c>
      <c r="AE360" s="58" t="s">
        <v>237</v>
      </c>
      <c r="AG360" s="83" t="s">
        <v>61</v>
      </c>
    </row>
    <row r="361" spans="1:33" ht="17" x14ac:dyDescent="0.2">
      <c r="A361" s="1" t="s">
        <v>120</v>
      </c>
      <c r="B361" s="275" t="s">
        <v>61</v>
      </c>
      <c r="C361" s="275" t="s">
        <v>61</v>
      </c>
      <c r="D361" s="275" t="s">
        <v>61</v>
      </c>
      <c r="E361" s="280" t="s">
        <v>61</v>
      </c>
      <c r="F361" s="280" t="s">
        <v>61</v>
      </c>
      <c r="I361" s="275" t="s">
        <v>61</v>
      </c>
      <c r="J361" s="19" t="s">
        <v>61</v>
      </c>
      <c r="K361" s="34" t="s">
        <v>61</v>
      </c>
      <c r="L361" s="4" t="s">
        <v>61</v>
      </c>
      <c r="M361" s="4" t="s">
        <v>61</v>
      </c>
      <c r="O361" s="35" t="s">
        <v>61</v>
      </c>
      <c r="P361" s="266"/>
      <c r="Q361" s="26" t="s">
        <v>61</v>
      </c>
      <c r="R361" s="3" t="s">
        <v>994</v>
      </c>
      <c r="S361" s="40" t="s">
        <v>61</v>
      </c>
      <c r="U361" s="83" t="s">
        <v>61</v>
      </c>
      <c r="V361" s="127" t="s">
        <v>61</v>
      </c>
      <c r="W361" s="26" t="s">
        <v>61</v>
      </c>
      <c r="Y361" s="40" t="s">
        <v>61</v>
      </c>
      <c r="Z361" s="34" t="s">
        <v>61</v>
      </c>
      <c r="AD361" s="46" t="s">
        <v>61</v>
      </c>
      <c r="AG361" s="83" t="s">
        <v>61</v>
      </c>
    </row>
    <row r="362" spans="1:33" ht="34" x14ac:dyDescent="0.2">
      <c r="A362" s="1" t="s">
        <v>1112</v>
      </c>
      <c r="B362" s="275" t="s">
        <v>61</v>
      </c>
      <c r="C362" s="275" t="s">
        <v>61</v>
      </c>
      <c r="D362" s="275" t="s">
        <v>61</v>
      </c>
      <c r="E362" s="280" t="s">
        <v>61</v>
      </c>
      <c r="F362" s="280" t="s">
        <v>61</v>
      </c>
      <c r="I362" s="275" t="s">
        <v>61</v>
      </c>
      <c r="J362" s="19" t="s">
        <v>61</v>
      </c>
      <c r="K362" s="34" t="s">
        <v>61</v>
      </c>
      <c r="L362" s="4" t="s">
        <v>61</v>
      </c>
      <c r="M362" s="4" t="s">
        <v>61</v>
      </c>
      <c r="O362" s="35" t="s">
        <v>61</v>
      </c>
      <c r="P362" s="266"/>
      <c r="Q362" s="26" t="s">
        <v>61</v>
      </c>
      <c r="R362" s="3" t="s">
        <v>61</v>
      </c>
      <c r="S362" s="40" t="s">
        <v>61</v>
      </c>
      <c r="U362" s="83" t="s">
        <v>61</v>
      </c>
      <c r="V362" s="127" t="s">
        <v>61</v>
      </c>
      <c r="W362" s="26" t="s">
        <v>61</v>
      </c>
      <c r="Y362" s="40" t="s">
        <v>61</v>
      </c>
      <c r="Z362" s="34" t="s">
        <v>1113</v>
      </c>
      <c r="AD362" s="46" t="s">
        <v>61</v>
      </c>
      <c r="AG362" s="83" t="s">
        <v>61</v>
      </c>
    </row>
    <row r="363" spans="1:33" ht="17" x14ac:dyDescent="0.2">
      <c r="A363" s="1" t="s">
        <v>1114</v>
      </c>
      <c r="Z363" s="38"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33" ht="34" x14ac:dyDescent="0.2">
      <c r="A364" s="1" t="s">
        <v>1115</v>
      </c>
      <c r="B364" s="275" t="s">
        <v>61</v>
      </c>
      <c r="C364" s="275" t="s">
        <v>61</v>
      </c>
      <c r="D364" s="275" t="s">
        <v>61</v>
      </c>
      <c r="E364" s="280" t="s">
        <v>61</v>
      </c>
      <c r="F364" s="280" t="s">
        <v>61</v>
      </c>
      <c r="I364" s="275" t="s">
        <v>61</v>
      </c>
      <c r="J364" s="19" t="s">
        <v>61</v>
      </c>
      <c r="K364" s="34" t="s">
        <v>61</v>
      </c>
      <c r="L364" s="4" t="s">
        <v>61</v>
      </c>
      <c r="M364" s="4" t="s">
        <v>61</v>
      </c>
      <c r="O364" s="35" t="s">
        <v>61</v>
      </c>
      <c r="P364" s="266"/>
      <c r="Q364" s="26" t="s">
        <v>61</v>
      </c>
      <c r="R364" s="3" t="s">
        <v>994</v>
      </c>
      <c r="S364" s="40" t="s">
        <v>61</v>
      </c>
      <c r="U364" s="83" t="s">
        <v>61</v>
      </c>
      <c r="V364" s="127" t="s">
        <v>61</v>
      </c>
      <c r="W364" s="26" t="s">
        <v>61</v>
      </c>
      <c r="Y364" s="40" t="s">
        <v>61</v>
      </c>
      <c r="Z364" s="34" t="s">
        <v>61</v>
      </c>
      <c r="AD364" s="46" t="s">
        <v>61</v>
      </c>
      <c r="AE364" s="72" t="s">
        <v>1259</v>
      </c>
      <c r="AG364" s="83" t="s">
        <v>61</v>
      </c>
    </row>
    <row r="365" spans="1:33" ht="17" x14ac:dyDescent="0.2">
      <c r="A365" s="1" t="s">
        <v>1116</v>
      </c>
      <c r="B365" s="275" t="s">
        <v>61</v>
      </c>
      <c r="C365" s="275" t="s">
        <v>61</v>
      </c>
      <c r="D365" s="275" t="s">
        <v>61</v>
      </c>
      <c r="E365" s="280" t="s">
        <v>61</v>
      </c>
      <c r="F365" s="280" t="s">
        <v>61</v>
      </c>
      <c r="I365" s="275" t="s">
        <v>61</v>
      </c>
      <c r="J365" s="19" t="s">
        <v>61</v>
      </c>
      <c r="K365" s="34" t="s">
        <v>61</v>
      </c>
      <c r="L365" s="4" t="s">
        <v>236</v>
      </c>
      <c r="M365" s="4" t="s">
        <v>236</v>
      </c>
      <c r="O365" s="35" t="s">
        <v>61</v>
      </c>
      <c r="P365" s="266"/>
      <c r="Q365" s="26" t="s">
        <v>236</v>
      </c>
      <c r="R365" s="3" t="s">
        <v>61</v>
      </c>
      <c r="S365" s="40" t="s">
        <v>61</v>
      </c>
      <c r="U365" s="83" t="s">
        <v>61</v>
      </c>
      <c r="V365" s="127" t="s">
        <v>236</v>
      </c>
      <c r="W365" s="26" t="s">
        <v>236</v>
      </c>
      <c r="Y365" s="40" t="s">
        <v>61</v>
      </c>
      <c r="Z365" s="34" t="s">
        <v>236</v>
      </c>
      <c r="AD365" s="46" t="s">
        <v>236</v>
      </c>
      <c r="AE365" s="58" t="s">
        <v>236</v>
      </c>
      <c r="AG365" s="83" t="s">
        <v>61</v>
      </c>
    </row>
    <row r="366" spans="1:33" ht="17" x14ac:dyDescent="0.2">
      <c r="A366" s="1" t="s">
        <v>120</v>
      </c>
      <c r="B366" s="275" t="s">
        <v>61</v>
      </c>
      <c r="C366" s="275" t="s">
        <v>61</v>
      </c>
      <c r="D366" s="275" t="s">
        <v>61</v>
      </c>
      <c r="E366" s="280" t="s">
        <v>61</v>
      </c>
      <c r="F366" s="280" t="s">
        <v>61</v>
      </c>
      <c r="I366" s="275" t="s">
        <v>61</v>
      </c>
      <c r="J366" s="19" t="s">
        <v>61</v>
      </c>
      <c r="K366" s="34" t="s">
        <v>61</v>
      </c>
      <c r="L366" s="4" t="s">
        <v>61</v>
      </c>
      <c r="M366" s="4" t="s">
        <v>61</v>
      </c>
      <c r="O366" s="35" t="s">
        <v>61</v>
      </c>
      <c r="P366" s="266"/>
      <c r="Q366" s="26" t="s">
        <v>61</v>
      </c>
      <c r="R366" s="3" t="s">
        <v>994</v>
      </c>
      <c r="S366" s="40" t="s">
        <v>61</v>
      </c>
      <c r="U366" s="83" t="s">
        <v>61</v>
      </c>
      <c r="V366" s="127" t="s">
        <v>61</v>
      </c>
      <c r="W366" s="26" t="s">
        <v>61</v>
      </c>
      <c r="Y366" s="40" t="s">
        <v>61</v>
      </c>
      <c r="Z366" s="34" t="s">
        <v>61</v>
      </c>
      <c r="AD366" s="46" t="s">
        <v>61</v>
      </c>
      <c r="AG366" s="83" t="s">
        <v>61</v>
      </c>
    </row>
    <row r="367" spans="1:33" ht="34" x14ac:dyDescent="0.2">
      <c r="A367" s="1" t="s">
        <v>1117</v>
      </c>
      <c r="B367" s="275" t="s">
        <v>61</v>
      </c>
      <c r="C367" s="275" t="s">
        <v>61</v>
      </c>
      <c r="D367" s="275" t="s">
        <v>61</v>
      </c>
      <c r="E367" s="280" t="s">
        <v>61</v>
      </c>
      <c r="F367" s="280" t="s">
        <v>61</v>
      </c>
      <c r="I367" s="275" t="s">
        <v>61</v>
      </c>
      <c r="J367" s="19" t="s">
        <v>61</v>
      </c>
      <c r="K367" s="34" t="s">
        <v>61</v>
      </c>
      <c r="L367" s="4" t="s">
        <v>1120</v>
      </c>
      <c r="M367" s="4" t="s">
        <v>61</v>
      </c>
      <c r="O367" s="35" t="s">
        <v>61</v>
      </c>
      <c r="P367" s="266"/>
      <c r="Q367" s="26" t="s">
        <v>61</v>
      </c>
      <c r="R367" s="3" t="s">
        <v>994</v>
      </c>
      <c r="S367" s="40" t="s">
        <v>61</v>
      </c>
      <c r="U367" s="83" t="s">
        <v>61</v>
      </c>
      <c r="V367" s="127" t="s">
        <v>61</v>
      </c>
      <c r="W367" s="26" t="s">
        <v>61</v>
      </c>
      <c r="Y367" s="40" t="s">
        <v>61</v>
      </c>
      <c r="Z367" s="34" t="s">
        <v>1118</v>
      </c>
      <c r="AD367" s="46" t="s">
        <v>1119</v>
      </c>
      <c r="AE367" s="72" t="s">
        <v>1260</v>
      </c>
      <c r="AG367" s="83" t="s">
        <v>61</v>
      </c>
    </row>
    <row r="368" spans="1:33" ht="17" x14ac:dyDescent="0.2">
      <c r="A368" s="1" t="s">
        <v>1121</v>
      </c>
      <c r="B368" s="275" t="s">
        <v>61</v>
      </c>
      <c r="C368" s="275" t="s">
        <v>61</v>
      </c>
      <c r="D368" s="275" t="s">
        <v>61</v>
      </c>
      <c r="E368" s="280" t="s">
        <v>61</v>
      </c>
      <c r="F368" s="280" t="s">
        <v>61</v>
      </c>
      <c r="I368" s="275" t="s">
        <v>61</v>
      </c>
      <c r="J368" s="19" t="s">
        <v>61</v>
      </c>
      <c r="K368" s="34" t="s">
        <v>61</v>
      </c>
      <c r="L368" s="4" t="s">
        <v>236</v>
      </c>
      <c r="M368" s="4" t="s">
        <v>236</v>
      </c>
      <c r="O368" s="35" t="s">
        <v>61</v>
      </c>
      <c r="P368" s="266"/>
      <c r="Q368" s="26" t="s">
        <v>236</v>
      </c>
      <c r="R368" s="3" t="s">
        <v>61</v>
      </c>
      <c r="S368" s="40" t="s">
        <v>61</v>
      </c>
      <c r="U368" s="83" t="s">
        <v>61</v>
      </c>
      <c r="V368" s="127" t="s">
        <v>236</v>
      </c>
      <c r="W368" s="26" t="s">
        <v>237</v>
      </c>
      <c r="Y368" s="40" t="s">
        <v>61</v>
      </c>
      <c r="Z368" s="34" t="s">
        <v>236</v>
      </c>
      <c r="AD368" s="46" t="s">
        <v>236</v>
      </c>
      <c r="AE368" s="58" t="s">
        <v>237</v>
      </c>
      <c r="AG368" s="83" t="s">
        <v>61</v>
      </c>
    </row>
    <row r="369" spans="1:33" ht="17" x14ac:dyDescent="0.2">
      <c r="A369" s="1" t="s">
        <v>120</v>
      </c>
      <c r="B369" s="275" t="s">
        <v>61</v>
      </c>
      <c r="C369" s="275" t="s">
        <v>61</v>
      </c>
      <c r="D369" s="275" t="s">
        <v>61</v>
      </c>
      <c r="E369" s="280" t="s">
        <v>61</v>
      </c>
      <c r="F369" s="280" t="s">
        <v>61</v>
      </c>
      <c r="I369" s="275" t="s">
        <v>61</v>
      </c>
      <c r="J369" s="19" t="s">
        <v>61</v>
      </c>
      <c r="K369" s="34" t="s">
        <v>61</v>
      </c>
      <c r="L369" s="4" t="s">
        <v>61</v>
      </c>
      <c r="M369" s="4" t="s">
        <v>61</v>
      </c>
      <c r="O369" s="35" t="s">
        <v>61</v>
      </c>
      <c r="P369" s="266"/>
      <c r="Q369" s="26" t="s">
        <v>61</v>
      </c>
      <c r="R369" s="3" t="s">
        <v>994</v>
      </c>
      <c r="S369" s="40" t="s">
        <v>61</v>
      </c>
      <c r="U369" s="83" t="s">
        <v>61</v>
      </c>
      <c r="V369" s="127" t="s">
        <v>61</v>
      </c>
      <c r="W369" s="26" t="s">
        <v>61</v>
      </c>
      <c r="Y369" s="40" t="s">
        <v>61</v>
      </c>
      <c r="Z369" s="34" t="s">
        <v>61</v>
      </c>
      <c r="AD369" s="46" t="s">
        <v>61</v>
      </c>
      <c r="AG369" s="83" t="s">
        <v>61</v>
      </c>
    </row>
    <row r="370" spans="1:33" ht="34" x14ac:dyDescent="0.2">
      <c r="A370" s="1" t="s">
        <v>1122</v>
      </c>
      <c r="B370" s="275" t="s">
        <v>61</v>
      </c>
      <c r="C370" s="275" t="s">
        <v>61</v>
      </c>
      <c r="D370" s="275" t="s">
        <v>61</v>
      </c>
      <c r="E370" s="280" t="s">
        <v>61</v>
      </c>
      <c r="F370" s="280" t="s">
        <v>61</v>
      </c>
      <c r="I370" s="275" t="s">
        <v>61</v>
      </c>
      <c r="J370" s="19" t="s">
        <v>61</v>
      </c>
      <c r="K370" s="34" t="s">
        <v>61</v>
      </c>
      <c r="L370" s="4" t="s">
        <v>1125</v>
      </c>
      <c r="M370" s="4" t="s">
        <v>61</v>
      </c>
      <c r="O370" s="35" t="s">
        <v>61</v>
      </c>
      <c r="P370" s="266"/>
      <c r="Q370" s="26" t="s">
        <v>1124</v>
      </c>
      <c r="R370" s="3" t="s">
        <v>994</v>
      </c>
      <c r="S370" s="40" t="s">
        <v>61</v>
      </c>
      <c r="U370" s="83" t="s">
        <v>61</v>
      </c>
      <c r="V370" s="127" t="s">
        <v>61</v>
      </c>
      <c r="W370" s="26" t="s">
        <v>61</v>
      </c>
      <c r="Y370" s="40" t="s">
        <v>61</v>
      </c>
      <c r="Z370" s="34" t="s">
        <v>1123</v>
      </c>
      <c r="AD370" s="46" t="s">
        <v>61</v>
      </c>
      <c r="AG370" s="83" t="s">
        <v>61</v>
      </c>
    </row>
    <row r="371" spans="1:33" ht="17" x14ac:dyDescent="0.2">
      <c r="A371" s="1" t="s">
        <v>1126</v>
      </c>
      <c r="B371" s="275" t="s">
        <v>61</v>
      </c>
      <c r="C371" s="275" t="s">
        <v>61</v>
      </c>
      <c r="D371" s="275" t="s">
        <v>61</v>
      </c>
      <c r="E371" s="280" t="s">
        <v>61</v>
      </c>
      <c r="F371" s="280" t="s">
        <v>61</v>
      </c>
      <c r="I371" s="275" t="s">
        <v>61</v>
      </c>
      <c r="J371" s="19" t="s">
        <v>61</v>
      </c>
      <c r="K371" s="34" t="s">
        <v>61</v>
      </c>
      <c r="L371" s="4" t="s">
        <v>236</v>
      </c>
      <c r="M371" s="4" t="s">
        <v>236</v>
      </c>
      <c r="O371" s="35" t="s">
        <v>61</v>
      </c>
      <c r="P371" s="266"/>
      <c r="Q371" s="26" t="s">
        <v>237</v>
      </c>
      <c r="R371" s="3" t="s">
        <v>61</v>
      </c>
      <c r="S371" s="40" t="s">
        <v>61</v>
      </c>
      <c r="U371" s="83" t="s">
        <v>61</v>
      </c>
      <c r="V371" s="127" t="s">
        <v>237</v>
      </c>
      <c r="W371" s="26" t="s">
        <v>1127</v>
      </c>
      <c r="Y371" s="40" t="s">
        <v>61</v>
      </c>
      <c r="Z371" s="34" t="s">
        <v>1127</v>
      </c>
      <c r="AD371" s="46" t="s">
        <v>237</v>
      </c>
      <c r="AE371" s="58" t="s">
        <v>236</v>
      </c>
      <c r="AG371" s="83" t="s">
        <v>61</v>
      </c>
    </row>
    <row r="372" spans="1:33" ht="17" x14ac:dyDescent="0.2">
      <c r="A372" s="1" t="s">
        <v>120</v>
      </c>
      <c r="B372" s="275" t="s">
        <v>61</v>
      </c>
      <c r="C372" s="275" t="s">
        <v>61</v>
      </c>
      <c r="D372" s="275" t="s">
        <v>61</v>
      </c>
      <c r="E372" s="280" t="s">
        <v>61</v>
      </c>
      <c r="F372" s="280" t="s">
        <v>61</v>
      </c>
      <c r="I372" s="275" t="s">
        <v>61</v>
      </c>
      <c r="J372" s="19" t="s">
        <v>61</v>
      </c>
      <c r="K372" s="34" t="s">
        <v>61</v>
      </c>
      <c r="L372" s="4" t="s">
        <v>61</v>
      </c>
      <c r="M372" s="4" t="s">
        <v>61</v>
      </c>
      <c r="O372" s="35" t="s">
        <v>61</v>
      </c>
      <c r="P372" s="266"/>
      <c r="Q372" s="26" t="s">
        <v>61</v>
      </c>
      <c r="R372" s="3" t="s">
        <v>994</v>
      </c>
      <c r="S372" s="40" t="s">
        <v>61</v>
      </c>
      <c r="U372" s="83" t="s">
        <v>61</v>
      </c>
      <c r="V372" s="127" t="s">
        <v>61</v>
      </c>
      <c r="W372" s="26" t="s">
        <v>61</v>
      </c>
      <c r="Y372" s="40" t="s">
        <v>61</v>
      </c>
      <c r="Z372" s="34" t="s">
        <v>61</v>
      </c>
      <c r="AD372" s="46" t="s">
        <v>61</v>
      </c>
      <c r="AG372" s="83" t="s">
        <v>61</v>
      </c>
    </row>
    <row r="373" spans="1:33" ht="46" customHeight="1" x14ac:dyDescent="0.2">
      <c r="A373" s="1" t="s">
        <v>1128</v>
      </c>
      <c r="B373" s="275" t="s">
        <v>61</v>
      </c>
      <c r="C373" s="275" t="s">
        <v>61</v>
      </c>
      <c r="D373" s="275" t="s">
        <v>61</v>
      </c>
      <c r="E373" s="280" t="s">
        <v>61</v>
      </c>
      <c r="F373" s="280" t="s">
        <v>61</v>
      </c>
      <c r="I373" s="275" t="s">
        <v>61</v>
      </c>
      <c r="J373" s="19" t="s">
        <v>61</v>
      </c>
      <c r="K373" s="34" t="s">
        <v>61</v>
      </c>
      <c r="L373" s="4" t="s">
        <v>1129</v>
      </c>
      <c r="M373" s="4" t="s">
        <v>61</v>
      </c>
      <c r="O373" s="35" t="s">
        <v>61</v>
      </c>
      <c r="P373" s="266"/>
      <c r="Q373" s="26" t="s">
        <v>61</v>
      </c>
      <c r="R373" s="3" t="s">
        <v>61</v>
      </c>
      <c r="S373" s="40" t="s">
        <v>61</v>
      </c>
      <c r="U373" s="83" t="s">
        <v>61</v>
      </c>
      <c r="V373" s="127" t="s">
        <v>61</v>
      </c>
      <c r="W373" s="26" t="s">
        <v>61</v>
      </c>
      <c r="Y373" s="40" t="s">
        <v>61</v>
      </c>
      <c r="Z373" s="34" t="s">
        <v>61</v>
      </c>
      <c r="AD373" s="46" t="s">
        <v>61</v>
      </c>
      <c r="AE373" s="71" t="s">
        <v>1261</v>
      </c>
      <c r="AG373" s="83" t="s">
        <v>61</v>
      </c>
    </row>
    <row r="374" spans="1:33" ht="17" x14ac:dyDescent="0.2">
      <c r="A374" s="1" t="s">
        <v>1130</v>
      </c>
      <c r="L374" s="9"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33" ht="34" x14ac:dyDescent="0.2">
      <c r="A375" s="1" t="s">
        <v>1131</v>
      </c>
      <c r="B375" s="275" t="s">
        <v>61</v>
      </c>
      <c r="C375" s="275" t="s">
        <v>61</v>
      </c>
      <c r="D375" s="275" t="s">
        <v>61</v>
      </c>
      <c r="E375" s="280" t="s">
        <v>61</v>
      </c>
      <c r="F375" s="280" t="s">
        <v>61</v>
      </c>
      <c r="I375" s="275" t="s">
        <v>61</v>
      </c>
      <c r="J375" s="19" t="s">
        <v>61</v>
      </c>
      <c r="K375" s="34" t="s">
        <v>61</v>
      </c>
      <c r="L375" s="4" t="s">
        <v>61</v>
      </c>
      <c r="M375" s="4" t="s">
        <v>61</v>
      </c>
      <c r="O375" s="35" t="s">
        <v>61</v>
      </c>
      <c r="P375" s="266"/>
      <c r="Q375" s="26" t="s">
        <v>1132</v>
      </c>
      <c r="R375" s="3" t="s">
        <v>994</v>
      </c>
      <c r="S375" s="40" t="s">
        <v>61</v>
      </c>
      <c r="U375" s="83" t="s">
        <v>61</v>
      </c>
      <c r="V375" s="127" t="s">
        <v>61</v>
      </c>
      <c r="W375" s="26" t="s">
        <v>922</v>
      </c>
      <c r="Y375" s="40" t="s">
        <v>61</v>
      </c>
      <c r="Z375" s="34" t="s">
        <v>61</v>
      </c>
      <c r="AD375" s="46" t="s">
        <v>61</v>
      </c>
      <c r="AG375" s="83" t="s">
        <v>61</v>
      </c>
    </row>
    <row r="376" spans="1:33" ht="34" x14ac:dyDescent="0.2">
      <c r="A376" s="1" t="s">
        <v>1133</v>
      </c>
      <c r="B376" s="275" t="s">
        <v>61</v>
      </c>
      <c r="C376" s="275" t="s">
        <v>61</v>
      </c>
      <c r="D376" s="275" t="s">
        <v>61</v>
      </c>
      <c r="E376" s="280" t="s">
        <v>61</v>
      </c>
      <c r="F376" s="280" t="s">
        <v>61</v>
      </c>
      <c r="I376" s="275" t="s">
        <v>61</v>
      </c>
      <c r="J376" s="19" t="s">
        <v>61</v>
      </c>
      <c r="K376" s="34" t="s">
        <v>61</v>
      </c>
      <c r="L376" s="4" t="s">
        <v>236</v>
      </c>
      <c r="M376" s="4" t="s">
        <v>236</v>
      </c>
      <c r="O376" s="35" t="s">
        <v>61</v>
      </c>
      <c r="P376" s="266"/>
      <c r="Q376" s="26" t="s">
        <v>61</v>
      </c>
      <c r="R376" s="3" t="s">
        <v>61</v>
      </c>
      <c r="S376" s="40" t="s">
        <v>61</v>
      </c>
      <c r="U376" s="83" t="s">
        <v>61</v>
      </c>
      <c r="V376" s="127" t="s">
        <v>236</v>
      </c>
      <c r="W376" s="26" t="s">
        <v>1127</v>
      </c>
      <c r="Y376" s="40" t="s">
        <v>61</v>
      </c>
      <c r="Z376" s="34" t="s">
        <v>1127</v>
      </c>
      <c r="AD376" s="46" t="s">
        <v>237</v>
      </c>
      <c r="AE376" s="58" t="s">
        <v>236</v>
      </c>
      <c r="AG376" s="83" t="s">
        <v>61</v>
      </c>
    </row>
    <row r="377" spans="1:33" ht="17" x14ac:dyDescent="0.2">
      <c r="A377" s="1" t="s">
        <v>120</v>
      </c>
      <c r="B377" s="275" t="s">
        <v>61</v>
      </c>
      <c r="C377" s="275" t="s">
        <v>61</v>
      </c>
      <c r="D377" s="275" t="s">
        <v>61</v>
      </c>
      <c r="E377" s="280" t="s">
        <v>61</v>
      </c>
      <c r="F377" s="280" t="s">
        <v>61</v>
      </c>
      <c r="I377" s="275" t="s">
        <v>61</v>
      </c>
      <c r="J377" s="19" t="s">
        <v>61</v>
      </c>
      <c r="K377" s="34" t="s">
        <v>61</v>
      </c>
      <c r="L377" s="4" t="s">
        <v>61</v>
      </c>
      <c r="M377" s="4" t="s">
        <v>61</v>
      </c>
      <c r="O377" s="35" t="s">
        <v>61</v>
      </c>
      <c r="P377" s="266"/>
      <c r="Q377" s="26" t="s">
        <v>61</v>
      </c>
      <c r="R377" s="3" t="s">
        <v>994</v>
      </c>
      <c r="S377" s="40" t="s">
        <v>61</v>
      </c>
      <c r="U377" s="83" t="s">
        <v>61</v>
      </c>
      <c r="V377" s="127" t="s">
        <v>61</v>
      </c>
      <c r="W377" s="26" t="s">
        <v>61</v>
      </c>
      <c r="Y377" s="40" t="s">
        <v>61</v>
      </c>
      <c r="Z377" s="34" t="s">
        <v>61</v>
      </c>
      <c r="AD377" s="46" t="s">
        <v>61</v>
      </c>
      <c r="AG377" s="83" t="s">
        <v>61</v>
      </c>
    </row>
    <row r="378" spans="1:33" ht="17" x14ac:dyDescent="0.2">
      <c r="A378" s="1" t="s">
        <v>1134</v>
      </c>
      <c r="B378" s="275" t="s">
        <v>61</v>
      </c>
      <c r="C378" s="275" t="s">
        <v>61</v>
      </c>
      <c r="D378" s="275" t="s">
        <v>61</v>
      </c>
      <c r="E378" s="280" t="s">
        <v>61</v>
      </c>
      <c r="F378" s="280" t="s">
        <v>61</v>
      </c>
      <c r="I378" s="275" t="s">
        <v>61</v>
      </c>
      <c r="J378" s="19" t="s">
        <v>61</v>
      </c>
      <c r="K378" s="34" t="s">
        <v>61</v>
      </c>
      <c r="L378" s="4" t="s">
        <v>1136</v>
      </c>
      <c r="M378" s="4" t="s">
        <v>61</v>
      </c>
      <c r="O378" s="35" t="s">
        <v>61</v>
      </c>
      <c r="P378" s="266"/>
      <c r="Q378" s="26" t="s">
        <v>61</v>
      </c>
      <c r="R378" s="3" t="s">
        <v>994</v>
      </c>
      <c r="S378" s="40" t="s">
        <v>61</v>
      </c>
      <c r="U378" s="83" t="s">
        <v>61</v>
      </c>
      <c r="V378" s="127" t="s">
        <v>1135</v>
      </c>
      <c r="W378" s="26" t="s">
        <v>61</v>
      </c>
      <c r="Y378" s="40" t="s">
        <v>61</v>
      </c>
      <c r="Z378" s="34" t="s">
        <v>61</v>
      </c>
      <c r="AD378" s="46" t="s">
        <v>61</v>
      </c>
      <c r="AE378" s="69" t="s">
        <v>1239</v>
      </c>
      <c r="AG378" s="83" t="s">
        <v>61</v>
      </c>
    </row>
    <row r="379" spans="1:33" ht="17" x14ac:dyDescent="0.2">
      <c r="A379" s="1" t="s">
        <v>1137</v>
      </c>
      <c r="L379" s="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AE379" s="72" t="s">
        <v>1262</v>
      </c>
    </row>
    <row r="380" spans="1:33" ht="34" x14ac:dyDescent="0.2">
      <c r="A380" s="1" t="s">
        <v>1138</v>
      </c>
      <c r="B380" s="275" t="s">
        <v>61</v>
      </c>
      <c r="C380" s="275" t="s">
        <v>61</v>
      </c>
      <c r="D380" s="275" t="s">
        <v>61</v>
      </c>
      <c r="E380" s="280" t="s">
        <v>61</v>
      </c>
      <c r="F380" s="280" t="s">
        <v>61</v>
      </c>
      <c r="I380" s="275" t="s">
        <v>61</v>
      </c>
      <c r="J380" s="19" t="s">
        <v>61</v>
      </c>
      <c r="K380" s="34" t="s">
        <v>61</v>
      </c>
      <c r="L380" s="4" t="s">
        <v>1140</v>
      </c>
      <c r="M380" s="4" t="s">
        <v>61</v>
      </c>
      <c r="O380" s="35" t="s">
        <v>61</v>
      </c>
      <c r="P380" s="266"/>
      <c r="Q380" s="26" t="s">
        <v>61</v>
      </c>
      <c r="R380" s="3" t="s">
        <v>994</v>
      </c>
      <c r="S380" s="40" t="s">
        <v>61</v>
      </c>
      <c r="U380" s="83" t="s">
        <v>61</v>
      </c>
      <c r="V380" s="127" t="s">
        <v>1139</v>
      </c>
      <c r="W380" s="26" t="s">
        <v>61</v>
      </c>
      <c r="Y380" s="40" t="s">
        <v>61</v>
      </c>
      <c r="Z380" s="34" t="s">
        <v>61</v>
      </c>
      <c r="AD380" s="46" t="s">
        <v>61</v>
      </c>
      <c r="AG380" s="83" t="s">
        <v>61</v>
      </c>
    </row>
    <row r="381" spans="1:33" ht="34" x14ac:dyDescent="0.2">
      <c r="A381" s="1" t="s">
        <v>1141</v>
      </c>
      <c r="B381" s="275" t="s">
        <v>61</v>
      </c>
      <c r="C381" s="275" t="s">
        <v>61</v>
      </c>
      <c r="D381" s="275" t="s">
        <v>61</v>
      </c>
      <c r="E381" s="280" t="s">
        <v>61</v>
      </c>
      <c r="F381" s="280" t="s">
        <v>61</v>
      </c>
      <c r="I381" s="275" t="s">
        <v>61</v>
      </c>
      <c r="J381" s="19" t="s">
        <v>61</v>
      </c>
      <c r="K381" s="34" t="s">
        <v>61</v>
      </c>
      <c r="L381" s="4" t="s">
        <v>237</v>
      </c>
      <c r="M381" s="4" t="s">
        <v>236</v>
      </c>
      <c r="O381" s="35" t="s">
        <v>61</v>
      </c>
      <c r="P381" s="266"/>
      <c r="Q381" s="26" t="s">
        <v>236</v>
      </c>
      <c r="R381" s="3" t="s">
        <v>61</v>
      </c>
      <c r="S381" s="40" t="s">
        <v>61</v>
      </c>
      <c r="U381" s="83" t="s">
        <v>61</v>
      </c>
      <c r="V381" s="127" t="s">
        <v>237</v>
      </c>
      <c r="W381" s="26" t="s">
        <v>1127</v>
      </c>
      <c r="Y381" s="40" t="s">
        <v>61</v>
      </c>
      <c r="Z381" s="34" t="s">
        <v>1127</v>
      </c>
      <c r="AD381" s="46" t="s">
        <v>237</v>
      </c>
      <c r="AE381" s="58" t="s">
        <v>236</v>
      </c>
      <c r="AG381" s="83" t="s">
        <v>61</v>
      </c>
    </row>
    <row r="382" spans="1:33" ht="17" x14ac:dyDescent="0.2">
      <c r="A382" s="1" t="s">
        <v>120</v>
      </c>
      <c r="B382" s="275" t="s">
        <v>61</v>
      </c>
      <c r="C382" s="275" t="s">
        <v>61</v>
      </c>
      <c r="D382" s="275" t="s">
        <v>61</v>
      </c>
      <c r="E382" s="280" t="s">
        <v>61</v>
      </c>
      <c r="F382" s="280" t="s">
        <v>61</v>
      </c>
      <c r="I382" s="275" t="s">
        <v>61</v>
      </c>
      <c r="J382" s="19" t="s">
        <v>61</v>
      </c>
      <c r="K382" s="34" t="s">
        <v>61</v>
      </c>
      <c r="L382" s="4" t="s">
        <v>61</v>
      </c>
      <c r="M382" s="4" t="s">
        <v>61</v>
      </c>
      <c r="O382" s="35" t="s">
        <v>61</v>
      </c>
      <c r="P382" s="266"/>
      <c r="Q382" s="26" t="s">
        <v>61</v>
      </c>
      <c r="R382" s="3" t="s">
        <v>994</v>
      </c>
      <c r="S382" s="40" t="s">
        <v>61</v>
      </c>
      <c r="U382" s="83" t="s">
        <v>61</v>
      </c>
      <c r="V382" s="127" t="s">
        <v>61</v>
      </c>
      <c r="W382" s="26" t="s">
        <v>61</v>
      </c>
      <c r="Y382" s="40" t="s">
        <v>61</v>
      </c>
      <c r="Z382" s="34" t="s">
        <v>61</v>
      </c>
      <c r="AD382" s="46" t="s">
        <v>61</v>
      </c>
      <c r="AG382" s="83" t="s">
        <v>61</v>
      </c>
    </row>
    <row r="383" spans="1:33" ht="34" x14ac:dyDescent="0.2">
      <c r="A383" s="1" t="s">
        <v>1142</v>
      </c>
      <c r="B383" s="275" t="s">
        <v>61</v>
      </c>
      <c r="C383" s="275" t="s">
        <v>61</v>
      </c>
      <c r="D383" s="275" t="s">
        <v>61</v>
      </c>
      <c r="E383" s="280" t="s">
        <v>61</v>
      </c>
      <c r="F383" s="280" t="s">
        <v>61</v>
      </c>
      <c r="I383" s="275" t="s">
        <v>61</v>
      </c>
      <c r="J383" s="19" t="s">
        <v>61</v>
      </c>
      <c r="K383" s="34" t="s">
        <v>61</v>
      </c>
      <c r="L383" s="4" t="s">
        <v>61</v>
      </c>
      <c r="M383" s="4" t="s">
        <v>61</v>
      </c>
      <c r="O383" s="35" t="s">
        <v>61</v>
      </c>
      <c r="P383" s="266"/>
      <c r="Q383" s="26" t="s">
        <v>1143</v>
      </c>
      <c r="R383" s="3" t="s">
        <v>994</v>
      </c>
      <c r="S383" s="40" t="s">
        <v>61</v>
      </c>
      <c r="U383" s="83" t="s">
        <v>61</v>
      </c>
      <c r="V383" s="127" t="s">
        <v>61</v>
      </c>
      <c r="W383" s="26" t="s">
        <v>61</v>
      </c>
      <c r="Y383" s="40" t="s">
        <v>61</v>
      </c>
      <c r="Z383" s="34" t="s">
        <v>61</v>
      </c>
      <c r="AD383" s="46" t="s">
        <v>61</v>
      </c>
      <c r="AE383" s="58" t="s">
        <v>1263</v>
      </c>
      <c r="AG383" s="83" t="s">
        <v>61</v>
      </c>
    </row>
    <row r="384" spans="1:33" ht="17" x14ac:dyDescent="0.2">
      <c r="A384" s="1" t="s">
        <v>1144</v>
      </c>
      <c r="AE384" s="72" t="s">
        <v>1265</v>
      </c>
      <c r="AF384" s="81" t="s">
        <v>1264</v>
      </c>
    </row>
    <row r="385" spans="1:45" ht="34" x14ac:dyDescent="0.2">
      <c r="A385" s="1" t="s">
        <v>1145</v>
      </c>
      <c r="B385" s="275" t="s">
        <v>61</v>
      </c>
      <c r="C385" s="275" t="s">
        <v>61</v>
      </c>
      <c r="D385" s="275" t="s">
        <v>61</v>
      </c>
      <c r="E385" s="280" t="s">
        <v>61</v>
      </c>
      <c r="F385" s="280" t="s">
        <v>61</v>
      </c>
      <c r="I385" s="275" t="s">
        <v>61</v>
      </c>
      <c r="J385" s="19" t="s">
        <v>61</v>
      </c>
      <c r="K385" s="34" t="s">
        <v>61</v>
      </c>
      <c r="L385" s="4" t="s">
        <v>61</v>
      </c>
      <c r="M385" s="4" t="s">
        <v>980</v>
      </c>
      <c r="O385" s="35" t="s">
        <v>61</v>
      </c>
      <c r="P385" s="266"/>
      <c r="Q385" s="26" t="s">
        <v>289</v>
      </c>
      <c r="R385" s="3" t="s">
        <v>293</v>
      </c>
      <c r="S385" s="40" t="s">
        <v>61</v>
      </c>
      <c r="U385" s="83" t="s">
        <v>61</v>
      </c>
      <c r="V385" s="127" t="s">
        <v>61</v>
      </c>
      <c r="W385" s="26" t="s">
        <v>980</v>
      </c>
      <c r="Y385" s="40" t="s">
        <v>61</v>
      </c>
      <c r="Z385" s="34" t="s">
        <v>980</v>
      </c>
      <c r="AD385" s="46" t="s">
        <v>61</v>
      </c>
      <c r="AE385" s="58" t="s">
        <v>1243</v>
      </c>
      <c r="AG385" s="83" t="s">
        <v>61</v>
      </c>
    </row>
    <row r="386" spans="1:45" ht="17" x14ac:dyDescent="0.2">
      <c r="A386" s="1" t="s">
        <v>120</v>
      </c>
      <c r="B386" s="275" t="s">
        <v>61</v>
      </c>
      <c r="C386" s="275" t="s">
        <v>61</v>
      </c>
      <c r="D386" s="275" t="s">
        <v>61</v>
      </c>
      <c r="E386" s="280" t="s">
        <v>61</v>
      </c>
      <c r="F386" s="280" t="s">
        <v>61</v>
      </c>
      <c r="I386" s="275" t="s">
        <v>61</v>
      </c>
      <c r="J386" s="19" t="s">
        <v>61</v>
      </c>
      <c r="K386" s="34" t="s">
        <v>61</v>
      </c>
      <c r="L386" s="4" t="s">
        <v>61</v>
      </c>
      <c r="M386" s="4" t="s">
        <v>61</v>
      </c>
      <c r="O386" s="35" t="s">
        <v>61</v>
      </c>
      <c r="P386" s="266"/>
      <c r="Q386" s="26" t="s">
        <v>61</v>
      </c>
      <c r="R386" s="3" t="s">
        <v>61</v>
      </c>
      <c r="S386" s="40" t="s">
        <v>61</v>
      </c>
      <c r="U386" s="83" t="s">
        <v>61</v>
      </c>
      <c r="V386" s="127" t="s">
        <v>61</v>
      </c>
      <c r="W386" s="26" t="s">
        <v>61</v>
      </c>
      <c r="Y386" s="40" t="s">
        <v>61</v>
      </c>
      <c r="Z386" s="34" t="s">
        <v>61</v>
      </c>
      <c r="AD386" s="46" t="s">
        <v>61</v>
      </c>
      <c r="AG386" s="83" t="s">
        <v>61</v>
      </c>
    </row>
    <row r="387" spans="1:45" ht="34" x14ac:dyDescent="0.2">
      <c r="A387" s="1" t="s">
        <v>1146</v>
      </c>
      <c r="B387" s="275" t="s">
        <v>61</v>
      </c>
      <c r="C387" s="275" t="s">
        <v>61</v>
      </c>
      <c r="D387" s="275" t="s">
        <v>61</v>
      </c>
      <c r="E387" s="280" t="s">
        <v>61</v>
      </c>
      <c r="F387" s="280" t="s">
        <v>61</v>
      </c>
      <c r="I387" s="275" t="s">
        <v>61</v>
      </c>
      <c r="J387" s="19" t="s">
        <v>61</v>
      </c>
      <c r="K387" s="34" t="s">
        <v>61</v>
      </c>
      <c r="L387" s="4" t="s">
        <v>61</v>
      </c>
      <c r="M387" s="4" t="s">
        <v>61</v>
      </c>
      <c r="O387" s="35" t="s">
        <v>61</v>
      </c>
      <c r="P387" s="266"/>
      <c r="Q387" s="26" t="s">
        <v>61</v>
      </c>
      <c r="R387" s="3" t="s">
        <v>61</v>
      </c>
      <c r="S387" s="40" t="s">
        <v>61</v>
      </c>
      <c r="U387" s="83" t="s">
        <v>61</v>
      </c>
      <c r="V387" s="127" t="s">
        <v>61</v>
      </c>
      <c r="W387" s="26" t="s">
        <v>287</v>
      </c>
      <c r="Y387" s="40" t="s">
        <v>61</v>
      </c>
      <c r="Z387" s="34" t="s">
        <v>980</v>
      </c>
      <c r="AD387" s="46" t="s">
        <v>61</v>
      </c>
      <c r="AG387" s="83" t="s">
        <v>61</v>
      </c>
      <c r="AS387" s="16"/>
    </row>
    <row r="388" spans="1:45" ht="17" x14ac:dyDescent="0.2">
      <c r="A388" s="1" t="s">
        <v>120</v>
      </c>
      <c r="B388" s="275" t="s">
        <v>61</v>
      </c>
      <c r="C388" s="275" t="s">
        <v>61</v>
      </c>
      <c r="D388" s="275" t="s">
        <v>61</v>
      </c>
      <c r="E388" s="280" t="s">
        <v>61</v>
      </c>
      <c r="F388" s="280" t="s">
        <v>61</v>
      </c>
      <c r="I388" s="275" t="s">
        <v>61</v>
      </c>
      <c r="J388" s="19" t="s">
        <v>61</v>
      </c>
      <c r="K388" s="34" t="s">
        <v>61</v>
      </c>
      <c r="L388" s="4" t="s">
        <v>61</v>
      </c>
      <c r="M388" s="4" t="s">
        <v>61</v>
      </c>
      <c r="O388" s="35" t="s">
        <v>61</v>
      </c>
      <c r="P388" s="266"/>
      <c r="Q388" s="26" t="s">
        <v>61</v>
      </c>
      <c r="R388" s="3" t="s">
        <v>61</v>
      </c>
      <c r="S388" s="40" t="s">
        <v>61</v>
      </c>
      <c r="U388" s="83" t="s">
        <v>61</v>
      </c>
      <c r="V388" s="127" t="s">
        <v>61</v>
      </c>
      <c r="W388" s="26" t="s">
        <v>61</v>
      </c>
      <c r="Y388" s="40" t="s">
        <v>61</v>
      </c>
      <c r="Z388" s="34" t="s">
        <v>61</v>
      </c>
      <c r="AD388" s="46" t="s">
        <v>61</v>
      </c>
      <c r="AG388" s="83" t="s">
        <v>61</v>
      </c>
    </row>
    <row r="389" spans="1:45" ht="34" x14ac:dyDescent="0.2">
      <c r="A389" s="1" t="s">
        <v>1147</v>
      </c>
      <c r="B389" s="275" t="s">
        <v>61</v>
      </c>
      <c r="C389" s="275" t="s">
        <v>61</v>
      </c>
      <c r="D389" s="275" t="s">
        <v>61</v>
      </c>
      <c r="E389" s="280" t="s">
        <v>61</v>
      </c>
      <c r="F389" s="280" t="s">
        <v>61</v>
      </c>
      <c r="I389" s="275" t="s">
        <v>61</v>
      </c>
      <c r="J389" s="19" t="s">
        <v>61</v>
      </c>
      <c r="K389" s="34" t="s">
        <v>61</v>
      </c>
      <c r="L389" s="4" t="s">
        <v>683</v>
      </c>
      <c r="M389" s="4" t="s">
        <v>61</v>
      </c>
      <c r="O389" s="35" t="s">
        <v>61</v>
      </c>
      <c r="P389" s="266"/>
      <c r="Q389" s="26" t="s">
        <v>1148</v>
      </c>
      <c r="R389" s="3" t="s">
        <v>994</v>
      </c>
      <c r="S389" s="40" t="s">
        <v>61</v>
      </c>
      <c r="U389" s="83" t="s">
        <v>61</v>
      </c>
      <c r="V389" s="127" t="s">
        <v>61</v>
      </c>
      <c r="W389" s="26" t="s">
        <v>61</v>
      </c>
      <c r="Y389" s="40" t="s">
        <v>61</v>
      </c>
      <c r="Z389" s="34" t="s">
        <v>61</v>
      </c>
      <c r="AD389" s="46" t="s">
        <v>61</v>
      </c>
      <c r="AG389" s="83" t="s">
        <v>61</v>
      </c>
    </row>
    <row r="390" spans="1:45" ht="34" x14ac:dyDescent="0.2">
      <c r="A390" s="1" t="s">
        <v>686</v>
      </c>
      <c r="B390" s="275" t="s">
        <v>61</v>
      </c>
      <c r="C390" s="275" t="s">
        <v>61</v>
      </c>
      <c r="D390" s="275" t="s">
        <v>61</v>
      </c>
      <c r="E390" s="280" t="s">
        <v>61</v>
      </c>
      <c r="F390" s="280" t="s">
        <v>61</v>
      </c>
      <c r="I390" s="275" t="s">
        <v>61</v>
      </c>
      <c r="J390" s="19" t="s">
        <v>61</v>
      </c>
      <c r="K390" s="34" t="s">
        <v>61</v>
      </c>
      <c r="L390" s="4" t="s">
        <v>688</v>
      </c>
      <c r="M390" s="4" t="s">
        <v>688</v>
      </c>
      <c r="O390" s="35" t="s">
        <v>61</v>
      </c>
      <c r="P390" s="266"/>
      <c r="Q390" s="26" t="s">
        <v>689</v>
      </c>
      <c r="R390" s="3" t="s">
        <v>689</v>
      </c>
      <c r="S390" s="40" t="s">
        <v>61</v>
      </c>
      <c r="U390" s="83" t="s">
        <v>61</v>
      </c>
      <c r="V390" s="127" t="s">
        <v>688</v>
      </c>
      <c r="W390" s="26" t="s">
        <v>689</v>
      </c>
      <c r="Y390" s="40" t="s">
        <v>61</v>
      </c>
      <c r="Z390" s="34" t="s">
        <v>687</v>
      </c>
      <c r="AD390" s="46" t="s">
        <v>688</v>
      </c>
      <c r="AE390" s="57" t="s">
        <v>688</v>
      </c>
      <c r="AG390" s="83" t="s">
        <v>61</v>
      </c>
    </row>
    <row r="391" spans="1:45" ht="34" x14ac:dyDescent="0.2">
      <c r="A391" s="1" t="s">
        <v>1149</v>
      </c>
      <c r="B391" s="275" t="s">
        <v>61</v>
      </c>
      <c r="C391" s="275" t="s">
        <v>61</v>
      </c>
      <c r="D391" s="275" t="s">
        <v>61</v>
      </c>
      <c r="E391" s="280" t="s">
        <v>61</v>
      </c>
      <c r="F391" s="280" t="s">
        <v>61</v>
      </c>
      <c r="I391" s="275" t="s">
        <v>61</v>
      </c>
      <c r="J391" s="19" t="s">
        <v>61</v>
      </c>
      <c r="K391" s="34" t="s">
        <v>61</v>
      </c>
      <c r="L391" s="4" t="s">
        <v>237</v>
      </c>
      <c r="M391" s="4" t="s">
        <v>237</v>
      </c>
      <c r="O391" s="35" t="s">
        <v>61</v>
      </c>
      <c r="P391" s="266"/>
      <c r="Q391" s="26" t="s">
        <v>61</v>
      </c>
      <c r="R391" s="3" t="s">
        <v>61</v>
      </c>
      <c r="S391" s="40" t="s">
        <v>61</v>
      </c>
      <c r="U391" s="83" t="s">
        <v>61</v>
      </c>
      <c r="V391" s="127" t="s">
        <v>237</v>
      </c>
      <c r="W391" s="26" t="s">
        <v>61</v>
      </c>
      <c r="Y391" s="40" t="s">
        <v>61</v>
      </c>
      <c r="Z391" s="34" t="s">
        <v>237</v>
      </c>
      <c r="AD391" s="46" t="s">
        <v>236</v>
      </c>
      <c r="AE391" s="58" t="s">
        <v>237</v>
      </c>
      <c r="AG391" s="83" t="s">
        <v>61</v>
      </c>
    </row>
    <row r="392" spans="1:45" ht="17" x14ac:dyDescent="0.2">
      <c r="A392" s="1" t="s">
        <v>120</v>
      </c>
      <c r="B392" s="275" t="s">
        <v>61</v>
      </c>
      <c r="C392" s="275" t="s">
        <v>61</v>
      </c>
      <c r="D392" s="275" t="s">
        <v>61</v>
      </c>
      <c r="E392" s="280" t="s">
        <v>61</v>
      </c>
      <c r="F392" s="280" t="s">
        <v>61</v>
      </c>
      <c r="I392" s="275" t="s">
        <v>61</v>
      </c>
      <c r="J392" s="19" t="s">
        <v>61</v>
      </c>
      <c r="K392" s="34" t="s">
        <v>61</v>
      </c>
      <c r="L392" s="4" t="s">
        <v>61</v>
      </c>
      <c r="M392" s="4" t="s">
        <v>61</v>
      </c>
      <c r="O392" s="35" t="s">
        <v>61</v>
      </c>
      <c r="P392" s="266"/>
      <c r="Q392" s="26" t="s">
        <v>61</v>
      </c>
      <c r="R392" s="3" t="s">
        <v>61</v>
      </c>
      <c r="S392" s="40" t="s">
        <v>61</v>
      </c>
      <c r="U392" s="83" t="s">
        <v>61</v>
      </c>
      <c r="V392" s="127" t="s">
        <v>61</v>
      </c>
      <c r="W392" s="26" t="s">
        <v>61</v>
      </c>
      <c r="Y392" s="40" t="s">
        <v>61</v>
      </c>
      <c r="Z392" s="34" t="s">
        <v>61</v>
      </c>
      <c r="AD392" s="46" t="s">
        <v>61</v>
      </c>
      <c r="AG392" s="83" t="s">
        <v>61</v>
      </c>
    </row>
    <row r="393" spans="1:45" ht="34" x14ac:dyDescent="0.2">
      <c r="A393" s="1" t="s">
        <v>1150</v>
      </c>
      <c r="B393" s="275" t="s">
        <v>61</v>
      </c>
      <c r="C393" s="275" t="s">
        <v>61</v>
      </c>
      <c r="D393" s="275" t="s">
        <v>61</v>
      </c>
      <c r="E393" s="280" t="s">
        <v>61</v>
      </c>
      <c r="F393" s="280" t="s">
        <v>61</v>
      </c>
      <c r="I393" s="275" t="s">
        <v>61</v>
      </c>
      <c r="J393" s="19" t="s">
        <v>61</v>
      </c>
      <c r="K393" s="34" t="s">
        <v>61</v>
      </c>
      <c r="L393" s="4" t="s">
        <v>61</v>
      </c>
      <c r="M393" s="4" t="s">
        <v>61</v>
      </c>
      <c r="O393" s="35" t="s">
        <v>61</v>
      </c>
      <c r="P393" s="266"/>
      <c r="Q393" s="26" t="s">
        <v>61</v>
      </c>
      <c r="R393" s="3" t="s">
        <v>61</v>
      </c>
      <c r="S393" s="40" t="s">
        <v>61</v>
      </c>
      <c r="U393" s="83" t="s">
        <v>61</v>
      </c>
      <c r="V393" s="127" t="s">
        <v>61</v>
      </c>
      <c r="W393" s="26" t="s">
        <v>61</v>
      </c>
      <c r="Y393" s="40" t="s">
        <v>61</v>
      </c>
      <c r="Z393" s="34" t="s">
        <v>61</v>
      </c>
      <c r="AD393" s="46" t="s">
        <v>61</v>
      </c>
      <c r="AG393" s="83" t="s">
        <v>61</v>
      </c>
    </row>
    <row r="394" spans="1:45" ht="17" x14ac:dyDescent="0.2">
      <c r="A394" s="1" t="s">
        <v>1151</v>
      </c>
      <c r="AE394" s="72" t="s">
        <v>1266</v>
      </c>
    </row>
    <row r="395" spans="1:45" ht="34" x14ac:dyDescent="0.2">
      <c r="A395" s="1" t="s">
        <v>1152</v>
      </c>
      <c r="B395" s="275" t="s">
        <v>61</v>
      </c>
      <c r="C395" s="275" t="s">
        <v>61</v>
      </c>
      <c r="D395" s="275" t="s">
        <v>61</v>
      </c>
      <c r="E395" s="280" t="s">
        <v>61</v>
      </c>
      <c r="F395" s="280" t="s">
        <v>61</v>
      </c>
      <c r="I395" s="275" t="s">
        <v>61</v>
      </c>
      <c r="J395" s="19" t="s">
        <v>61</v>
      </c>
      <c r="K395" s="34" t="s">
        <v>61</v>
      </c>
      <c r="L395" s="4" t="s">
        <v>61</v>
      </c>
      <c r="M395" s="4" t="s">
        <v>61</v>
      </c>
      <c r="O395" s="35" t="s">
        <v>61</v>
      </c>
      <c r="P395" s="266"/>
      <c r="Q395" s="26" t="s">
        <v>61</v>
      </c>
      <c r="R395" s="3" t="s">
        <v>61</v>
      </c>
      <c r="S395" s="40" t="s">
        <v>61</v>
      </c>
      <c r="U395" s="83" t="s">
        <v>61</v>
      </c>
      <c r="V395" s="127" t="s">
        <v>61</v>
      </c>
      <c r="W395" s="26" t="s">
        <v>61</v>
      </c>
      <c r="Y395" s="40" t="s">
        <v>61</v>
      </c>
      <c r="Z395" s="34" t="s">
        <v>61</v>
      </c>
      <c r="AD395" s="46" t="s">
        <v>1153</v>
      </c>
      <c r="AG395" s="83" t="s">
        <v>61</v>
      </c>
    </row>
    <row r="396" spans="1:45" ht="34" x14ac:dyDescent="0.2">
      <c r="A396" s="1" t="s">
        <v>1154</v>
      </c>
      <c r="B396" s="275" t="s">
        <v>61</v>
      </c>
      <c r="C396" s="275" t="s">
        <v>61</v>
      </c>
      <c r="D396" s="275" t="s">
        <v>61</v>
      </c>
      <c r="E396" s="280" t="s">
        <v>61</v>
      </c>
      <c r="F396" s="280" t="s">
        <v>61</v>
      </c>
      <c r="I396" s="275" t="s">
        <v>61</v>
      </c>
      <c r="J396" s="19" t="s">
        <v>61</v>
      </c>
      <c r="K396" s="34" t="s">
        <v>61</v>
      </c>
      <c r="L396" s="4" t="s">
        <v>298</v>
      </c>
      <c r="M396" s="4" t="s">
        <v>980</v>
      </c>
      <c r="O396" s="35" t="s">
        <v>61</v>
      </c>
      <c r="P396" s="266"/>
      <c r="Q396" s="26" t="s">
        <v>61</v>
      </c>
      <c r="R396" s="3" t="s">
        <v>61</v>
      </c>
      <c r="S396" s="40" t="s">
        <v>61</v>
      </c>
      <c r="U396" s="83" t="s">
        <v>61</v>
      </c>
      <c r="V396" s="127" t="s">
        <v>290</v>
      </c>
      <c r="W396" s="26" t="s">
        <v>61</v>
      </c>
      <c r="Y396" s="40" t="s">
        <v>61</v>
      </c>
      <c r="Z396" s="34" t="s">
        <v>298</v>
      </c>
      <c r="AD396" s="46" t="s">
        <v>289</v>
      </c>
      <c r="AE396" s="58" t="s">
        <v>1255</v>
      </c>
      <c r="AG396" s="83" t="s">
        <v>61</v>
      </c>
    </row>
    <row r="397" spans="1:45" ht="17" x14ac:dyDescent="0.2">
      <c r="A397" s="1" t="s">
        <v>120</v>
      </c>
      <c r="B397" s="275" t="s">
        <v>61</v>
      </c>
      <c r="C397" s="275" t="s">
        <v>61</v>
      </c>
      <c r="D397" s="275" t="s">
        <v>61</v>
      </c>
      <c r="E397" s="280" t="s">
        <v>61</v>
      </c>
      <c r="F397" s="280" t="s">
        <v>61</v>
      </c>
      <c r="I397" s="275" t="s">
        <v>61</v>
      </c>
      <c r="J397" s="19" t="s">
        <v>61</v>
      </c>
      <c r="K397" s="34" t="s">
        <v>61</v>
      </c>
      <c r="L397" s="4" t="s">
        <v>61</v>
      </c>
      <c r="M397" s="4" t="s">
        <v>61</v>
      </c>
      <c r="O397" s="35" t="s">
        <v>61</v>
      </c>
      <c r="P397" s="266"/>
      <c r="Q397" s="26" t="s">
        <v>61</v>
      </c>
      <c r="R397" s="3" t="s">
        <v>61</v>
      </c>
      <c r="S397" s="40" t="s">
        <v>61</v>
      </c>
      <c r="U397" s="83" t="s">
        <v>61</v>
      </c>
      <c r="V397" s="127" t="s">
        <v>61</v>
      </c>
      <c r="W397" s="26" t="s">
        <v>61</v>
      </c>
      <c r="Y397" s="40" t="s">
        <v>61</v>
      </c>
      <c r="Z397" s="34" t="s">
        <v>61</v>
      </c>
      <c r="AD397" s="46" t="s">
        <v>61</v>
      </c>
      <c r="AG397" s="83" t="s">
        <v>61</v>
      </c>
    </row>
    <row r="398" spans="1:45" ht="34" x14ac:dyDescent="0.2">
      <c r="A398" s="1" t="s">
        <v>704</v>
      </c>
      <c r="B398" s="275" t="s">
        <v>61</v>
      </c>
      <c r="C398" s="275" t="s">
        <v>61</v>
      </c>
      <c r="D398" s="275" t="s">
        <v>61</v>
      </c>
      <c r="E398" s="280" t="s">
        <v>61</v>
      </c>
      <c r="F398" s="280" t="s">
        <v>61</v>
      </c>
      <c r="I398" s="275" t="s">
        <v>61</v>
      </c>
      <c r="J398" s="19" t="s">
        <v>61</v>
      </c>
      <c r="K398" s="34" t="s">
        <v>61</v>
      </c>
      <c r="L398" s="4" t="s">
        <v>61</v>
      </c>
      <c r="M398" s="4" t="s">
        <v>61</v>
      </c>
      <c r="O398" s="35" t="s">
        <v>61</v>
      </c>
      <c r="P398" s="266"/>
      <c r="Q398" s="26" t="s">
        <v>1155</v>
      </c>
      <c r="R398" s="3" t="s">
        <v>61</v>
      </c>
      <c r="S398" s="40" t="s">
        <v>61</v>
      </c>
      <c r="U398" s="83" t="s">
        <v>61</v>
      </c>
      <c r="V398" s="127" t="s">
        <v>61</v>
      </c>
      <c r="W398" s="26" t="s">
        <v>707</v>
      </c>
      <c r="Y398" s="40" t="s">
        <v>61</v>
      </c>
      <c r="Z398" s="34" t="s">
        <v>61</v>
      </c>
      <c r="AD398" s="46" t="s">
        <v>61</v>
      </c>
      <c r="AG398" s="83" t="s">
        <v>61</v>
      </c>
    </row>
    <row r="399" spans="1:45" ht="17" x14ac:dyDescent="0.2">
      <c r="A399" s="1" t="s">
        <v>1156</v>
      </c>
      <c r="B399" s="275" t="s">
        <v>1156</v>
      </c>
      <c r="C399" s="275" t="s">
        <v>1156</v>
      </c>
      <c r="D399" s="275" t="s">
        <v>1156</v>
      </c>
      <c r="E399" s="280" t="s">
        <v>61</v>
      </c>
      <c r="F399" s="280" t="s">
        <v>1156</v>
      </c>
      <c r="I399" s="275" t="s">
        <v>1156</v>
      </c>
      <c r="J399" s="19" t="s">
        <v>1156</v>
      </c>
      <c r="K399" s="34" t="s">
        <v>1156</v>
      </c>
      <c r="L399" s="4" t="s">
        <v>61</v>
      </c>
      <c r="M399" s="4" t="s">
        <v>61</v>
      </c>
      <c r="O399" s="35" t="s">
        <v>1156</v>
      </c>
      <c r="P399" s="266"/>
      <c r="Q399" s="26" t="s">
        <v>1156</v>
      </c>
      <c r="R399" s="3" t="s">
        <v>61</v>
      </c>
      <c r="S399" s="40" t="s">
        <v>61</v>
      </c>
      <c r="U399" s="83" t="s">
        <v>1156</v>
      </c>
      <c r="V399" s="127" t="s">
        <v>1156</v>
      </c>
      <c r="W399" s="26" t="s">
        <v>1156</v>
      </c>
      <c r="Y399" s="40" t="s">
        <v>61</v>
      </c>
      <c r="Z399" s="34" t="s">
        <v>1156</v>
      </c>
      <c r="AD399" s="46" t="s">
        <v>1156</v>
      </c>
      <c r="AG399" s="83" t="s">
        <v>1156</v>
      </c>
    </row>
    <row r="400" spans="1:45" ht="17" x14ac:dyDescent="0.2">
      <c r="A400" s="1" t="s">
        <v>1157</v>
      </c>
      <c r="B400" s="275" t="s">
        <v>61</v>
      </c>
      <c r="C400" s="275" t="s">
        <v>61</v>
      </c>
      <c r="D400" s="275" t="s">
        <v>61</v>
      </c>
      <c r="E400" s="280" t="s">
        <v>61</v>
      </c>
      <c r="F400" s="280" t="s">
        <v>1157</v>
      </c>
      <c r="I400" s="275" t="s">
        <v>1157</v>
      </c>
      <c r="J400" s="19" t="s">
        <v>1157</v>
      </c>
      <c r="K400" s="34" t="s">
        <v>1157</v>
      </c>
      <c r="L400" s="4" t="s">
        <v>61</v>
      </c>
      <c r="M400" s="4" t="s">
        <v>61</v>
      </c>
      <c r="O400" s="35" t="s">
        <v>1157</v>
      </c>
      <c r="P400" s="266"/>
      <c r="Q400" s="26" t="s">
        <v>61</v>
      </c>
      <c r="R400" s="3" t="s">
        <v>61</v>
      </c>
      <c r="S400" s="40" t="s">
        <v>61</v>
      </c>
      <c r="U400" s="83" t="s">
        <v>61</v>
      </c>
      <c r="V400" s="127" t="s">
        <v>1157</v>
      </c>
      <c r="W400" s="26" t="s">
        <v>1157</v>
      </c>
      <c r="Y400" s="40" t="s">
        <v>61</v>
      </c>
      <c r="Z400" s="34" t="s">
        <v>1157</v>
      </c>
      <c r="AD400" s="46" t="s">
        <v>1157</v>
      </c>
      <c r="AG400" s="83" t="s">
        <v>1157</v>
      </c>
    </row>
    <row r="401" spans="1:34" ht="17" x14ac:dyDescent="0.2">
      <c r="A401" s="1" t="s">
        <v>1158</v>
      </c>
      <c r="B401" s="275" t="s">
        <v>1158</v>
      </c>
      <c r="C401" s="275" t="s">
        <v>1158</v>
      </c>
      <c r="D401" s="275" t="s">
        <v>1158</v>
      </c>
      <c r="E401" s="280" t="s">
        <v>61</v>
      </c>
      <c r="F401" s="280" t="s">
        <v>1158</v>
      </c>
      <c r="I401" s="275" t="s">
        <v>1158</v>
      </c>
      <c r="J401" s="19" t="s">
        <v>1158</v>
      </c>
      <c r="K401" s="34" t="s">
        <v>1158</v>
      </c>
      <c r="L401" s="4" t="s">
        <v>61</v>
      </c>
      <c r="M401" s="4" t="s">
        <v>61</v>
      </c>
      <c r="O401" s="35" t="s">
        <v>1158</v>
      </c>
      <c r="P401" s="266"/>
      <c r="Q401" s="26" t="s">
        <v>1158</v>
      </c>
      <c r="R401" s="3" t="s">
        <v>61</v>
      </c>
      <c r="S401" s="40" t="s">
        <v>61</v>
      </c>
      <c r="U401" s="83" t="s">
        <v>1158</v>
      </c>
      <c r="V401" s="127" t="s">
        <v>1158</v>
      </c>
      <c r="W401" s="26" t="s">
        <v>1158</v>
      </c>
      <c r="Y401" s="40" t="s">
        <v>61</v>
      </c>
      <c r="Z401" s="34" t="s">
        <v>1158</v>
      </c>
      <c r="AD401" s="46" t="s">
        <v>1158</v>
      </c>
      <c r="AG401" s="83" t="s">
        <v>1158</v>
      </c>
    </row>
    <row r="402" spans="1:34" ht="17" x14ac:dyDescent="0.2">
      <c r="A402" s="1" t="s">
        <v>1159</v>
      </c>
      <c r="B402" s="275" t="s">
        <v>61</v>
      </c>
      <c r="C402" s="275" t="s">
        <v>61</v>
      </c>
      <c r="D402" s="275" t="s">
        <v>1159</v>
      </c>
      <c r="E402" s="280" t="s">
        <v>61</v>
      </c>
      <c r="F402" s="280" t="s">
        <v>61</v>
      </c>
      <c r="I402" s="275" t="s">
        <v>1159</v>
      </c>
      <c r="J402" s="19" t="s">
        <v>1159</v>
      </c>
      <c r="K402" s="34" t="s">
        <v>1159</v>
      </c>
      <c r="L402" s="4" t="s">
        <v>61</v>
      </c>
      <c r="M402" s="4" t="s">
        <v>61</v>
      </c>
      <c r="O402" s="35" t="s">
        <v>1159</v>
      </c>
      <c r="P402" s="266"/>
      <c r="Q402" s="26" t="s">
        <v>1159</v>
      </c>
      <c r="R402" s="3" t="s">
        <v>61</v>
      </c>
      <c r="S402" s="40" t="s">
        <v>61</v>
      </c>
      <c r="U402" s="83" t="s">
        <v>61</v>
      </c>
      <c r="V402" s="127" t="s">
        <v>1159</v>
      </c>
      <c r="W402" s="26" t="s">
        <v>1159</v>
      </c>
      <c r="Y402" s="40" t="s">
        <v>61</v>
      </c>
      <c r="Z402" s="34" t="s">
        <v>1159</v>
      </c>
      <c r="AD402" s="46" t="s">
        <v>61</v>
      </c>
      <c r="AG402" s="83" t="s">
        <v>1159</v>
      </c>
    </row>
    <row r="403" spans="1:34" ht="17" x14ac:dyDescent="0.2">
      <c r="A403" s="1" t="s">
        <v>1160</v>
      </c>
      <c r="B403" s="275" t="s">
        <v>61</v>
      </c>
      <c r="C403" s="275" t="s">
        <v>1160</v>
      </c>
      <c r="D403" s="275" t="s">
        <v>1160</v>
      </c>
      <c r="E403" s="280" t="s">
        <v>61</v>
      </c>
      <c r="F403" s="280" t="s">
        <v>1160</v>
      </c>
      <c r="I403" s="275" t="s">
        <v>1160</v>
      </c>
      <c r="J403" s="19" t="s">
        <v>61</v>
      </c>
      <c r="K403" s="34" t="s">
        <v>61</v>
      </c>
      <c r="L403" s="4" t="s">
        <v>61</v>
      </c>
      <c r="M403" s="4" t="s">
        <v>61</v>
      </c>
      <c r="O403" s="35" t="s">
        <v>1160</v>
      </c>
      <c r="P403" s="266"/>
      <c r="Q403" s="26" t="s">
        <v>61</v>
      </c>
      <c r="R403" s="3" t="s">
        <v>61</v>
      </c>
      <c r="S403" s="40" t="s">
        <v>61</v>
      </c>
      <c r="U403" s="83" t="s">
        <v>61</v>
      </c>
      <c r="V403" s="127" t="s">
        <v>61</v>
      </c>
      <c r="W403" s="26" t="s">
        <v>1160</v>
      </c>
      <c r="Y403" s="40" t="s">
        <v>61</v>
      </c>
      <c r="Z403" s="34" t="s">
        <v>1160</v>
      </c>
      <c r="AD403" s="46" t="s">
        <v>61</v>
      </c>
      <c r="AG403" s="83" t="s">
        <v>1160</v>
      </c>
    </row>
    <row r="404" spans="1:34" ht="17" x14ac:dyDescent="0.2">
      <c r="A404" s="1" t="s">
        <v>1161</v>
      </c>
      <c r="B404" s="275" t="s">
        <v>61</v>
      </c>
      <c r="C404" s="275" t="s">
        <v>61</v>
      </c>
      <c r="D404" s="275" t="s">
        <v>1161</v>
      </c>
      <c r="E404" s="280" t="s">
        <v>61</v>
      </c>
      <c r="F404" s="280" t="s">
        <v>1161</v>
      </c>
      <c r="I404" s="275" t="s">
        <v>1161</v>
      </c>
      <c r="J404" s="19" t="s">
        <v>1161</v>
      </c>
      <c r="K404" s="34" t="s">
        <v>61</v>
      </c>
      <c r="L404" s="4" t="s">
        <v>61</v>
      </c>
      <c r="M404" s="4" t="s">
        <v>61</v>
      </c>
      <c r="O404" s="35" t="s">
        <v>1161</v>
      </c>
      <c r="P404" s="266"/>
      <c r="Q404" s="26" t="s">
        <v>1161</v>
      </c>
      <c r="R404" s="3" t="s">
        <v>61</v>
      </c>
      <c r="S404" s="40" t="s">
        <v>61</v>
      </c>
      <c r="U404" s="83" t="s">
        <v>61</v>
      </c>
      <c r="V404" s="127" t="s">
        <v>61</v>
      </c>
      <c r="W404" s="26" t="s">
        <v>1161</v>
      </c>
      <c r="Y404" s="40" t="s">
        <v>61</v>
      </c>
      <c r="Z404" s="34" t="s">
        <v>1161</v>
      </c>
      <c r="AD404" s="46" t="s">
        <v>61</v>
      </c>
      <c r="AG404" s="83" t="s">
        <v>61</v>
      </c>
    </row>
    <row r="405" spans="1:34" ht="17" x14ac:dyDescent="0.2">
      <c r="A405" s="1" t="s">
        <v>120</v>
      </c>
      <c r="B405" s="275" t="s">
        <v>61</v>
      </c>
      <c r="C405" s="275" t="s">
        <v>61</v>
      </c>
      <c r="D405" s="275" t="s">
        <v>61</v>
      </c>
      <c r="E405" s="280" t="s">
        <v>61</v>
      </c>
      <c r="F405" s="280" t="s">
        <v>61</v>
      </c>
      <c r="I405" s="275" t="s">
        <v>61</v>
      </c>
      <c r="J405" s="19" t="s">
        <v>1162</v>
      </c>
      <c r="K405" s="34" t="s">
        <v>61</v>
      </c>
      <c r="L405" s="4" t="s">
        <v>61</v>
      </c>
      <c r="M405" s="4" t="s">
        <v>61</v>
      </c>
      <c r="O405" s="35" t="s">
        <v>61</v>
      </c>
      <c r="P405" s="266"/>
      <c r="Q405" s="26" t="s">
        <v>61</v>
      </c>
      <c r="R405" s="3" t="s">
        <v>61</v>
      </c>
      <c r="S405" s="40" t="s">
        <v>61</v>
      </c>
      <c r="U405" s="83" t="s">
        <v>61</v>
      </c>
      <c r="V405" s="127" t="s">
        <v>61</v>
      </c>
      <c r="W405" s="26" t="s">
        <v>61</v>
      </c>
      <c r="Y405" s="40" t="s">
        <v>61</v>
      </c>
      <c r="Z405" s="34" t="s">
        <v>61</v>
      </c>
      <c r="AD405" s="46" t="s">
        <v>61</v>
      </c>
      <c r="AG405" s="83" t="s">
        <v>61</v>
      </c>
    </row>
    <row r="406" spans="1:34" ht="28" customHeight="1" x14ac:dyDescent="0.2">
      <c r="A406" s="1" t="s">
        <v>1163</v>
      </c>
      <c r="B406" s="275" t="s">
        <v>61</v>
      </c>
      <c r="C406" s="275" t="s">
        <v>1524</v>
      </c>
      <c r="D406" s="275" t="s">
        <v>61</v>
      </c>
      <c r="E406" s="280" t="s">
        <v>1525</v>
      </c>
      <c r="F406" s="280" t="s">
        <v>61</v>
      </c>
      <c r="I406" s="275" t="s">
        <v>61</v>
      </c>
      <c r="J406" s="19" t="s">
        <v>61</v>
      </c>
      <c r="K406" s="34" t="s">
        <v>1165</v>
      </c>
      <c r="L406" s="4" t="s">
        <v>61</v>
      </c>
      <c r="M406" s="4" t="s">
        <v>1169</v>
      </c>
      <c r="O406" s="35" t="s">
        <v>1166</v>
      </c>
      <c r="P406" s="266"/>
      <c r="Q406" s="26" t="s">
        <v>1167</v>
      </c>
      <c r="R406" s="3" t="s">
        <v>994</v>
      </c>
      <c r="S406" s="40" t="s">
        <v>1170</v>
      </c>
      <c r="U406" s="83" t="s">
        <v>61</v>
      </c>
      <c r="V406" s="127" t="s">
        <v>1168</v>
      </c>
      <c r="W406" s="26" t="s">
        <v>61</v>
      </c>
      <c r="Y406" s="40" t="s">
        <v>61</v>
      </c>
      <c r="Z406" s="34" t="s">
        <v>1164</v>
      </c>
      <c r="AD406" s="46" t="s">
        <v>61</v>
      </c>
      <c r="AE406" s="71" t="s">
        <v>1267</v>
      </c>
      <c r="AG406" s="83" t="s">
        <v>61</v>
      </c>
    </row>
    <row r="407" spans="1:34" ht="34" x14ac:dyDescent="0.2">
      <c r="A407" s="1" t="s">
        <v>1171</v>
      </c>
      <c r="E407" s="282" t="str">
        <f>HYPERLINK("https://api.typeform.com/responses/files/2a767ce2f56cab2c9ac40ac937e1ee5f5db088f1b12dca57c65b73e4ac98b795/59_GMLAS_errors.jpg","https://api.typeform.com/responses/files/2a767ce2f56cab2c9ac40ac937e1ee5f5db088f1b12dca57c65b73e4ac98b795/59_GMLAS_errors.jpg")</f>
        <v>https://api.typeform.com/responses/files/2a767ce2f56cab2c9ac40ac937e1ee5f5db088f1b12dca57c65b73e4ac98b795/59_GMLAS_errors.jpg</v>
      </c>
      <c r="J407" s="21"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Q407" s="2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34" ht="34" x14ac:dyDescent="0.2">
      <c r="A408" s="1" t="s">
        <v>1172</v>
      </c>
      <c r="S408" s="42"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U408" s="8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V408" s="130"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W408" s="2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AD408" s="49"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row>
    <row r="409" spans="1:34" ht="119" x14ac:dyDescent="0.2">
      <c r="A409" s="1" t="s">
        <v>1173</v>
      </c>
      <c r="B409" s="275" t="s">
        <v>420</v>
      </c>
      <c r="C409" s="275" t="s">
        <v>420</v>
      </c>
      <c r="D409" s="275" t="s">
        <v>420</v>
      </c>
      <c r="E409" s="280" t="s">
        <v>420</v>
      </c>
      <c r="F409" s="280" t="s">
        <v>420</v>
      </c>
      <c r="I409" s="275" t="s">
        <v>420</v>
      </c>
      <c r="J409" s="19" t="s">
        <v>420</v>
      </c>
      <c r="K409" s="34" t="s">
        <v>420</v>
      </c>
      <c r="L409" s="4" t="s">
        <v>420</v>
      </c>
      <c r="M409" s="4" t="s">
        <v>420</v>
      </c>
      <c r="O409" s="35" t="s">
        <v>420</v>
      </c>
      <c r="P409" s="266"/>
      <c r="Q409" s="26" t="s">
        <v>420</v>
      </c>
      <c r="R409" s="3" t="s">
        <v>420</v>
      </c>
      <c r="S409" s="40" t="s">
        <v>420</v>
      </c>
      <c r="U409" s="83" t="s">
        <v>420</v>
      </c>
      <c r="V409" s="127" t="s">
        <v>420</v>
      </c>
      <c r="W409" s="26" t="s">
        <v>420</v>
      </c>
      <c r="Y409" s="40" t="s">
        <v>61</v>
      </c>
      <c r="Z409" s="34" t="s">
        <v>420</v>
      </c>
      <c r="AD409" s="46" t="s">
        <v>420</v>
      </c>
      <c r="AG409" s="83" t="s">
        <v>420</v>
      </c>
    </row>
    <row r="410" spans="1:34" ht="51" x14ac:dyDescent="0.2">
      <c r="A410" s="1" t="s">
        <v>1174</v>
      </c>
      <c r="B410" s="275" t="s">
        <v>420</v>
      </c>
      <c r="C410" s="275" t="s">
        <v>420</v>
      </c>
      <c r="D410" s="275" t="s">
        <v>420</v>
      </c>
      <c r="E410" s="280" t="s">
        <v>61</v>
      </c>
      <c r="F410" s="280" t="s">
        <v>61</v>
      </c>
      <c r="I410" s="275" t="s">
        <v>61</v>
      </c>
      <c r="J410" s="19" t="s">
        <v>420</v>
      </c>
      <c r="K410" s="34" t="s">
        <v>420</v>
      </c>
      <c r="L410" s="4" t="s">
        <v>61</v>
      </c>
      <c r="M410" s="4" t="s">
        <v>420</v>
      </c>
      <c r="O410" s="35" t="s">
        <v>420</v>
      </c>
      <c r="P410" s="266"/>
      <c r="Q410" s="26" t="s">
        <v>420</v>
      </c>
      <c r="R410" s="3" t="s">
        <v>420</v>
      </c>
      <c r="S410" s="40" t="s">
        <v>421</v>
      </c>
      <c r="U410" s="83" t="s">
        <v>420</v>
      </c>
      <c r="V410" s="127" t="s">
        <v>420</v>
      </c>
      <c r="W410" s="26" t="s">
        <v>420</v>
      </c>
      <c r="Y410" s="40" t="s">
        <v>61</v>
      </c>
      <c r="Z410" s="34" t="s">
        <v>420</v>
      </c>
      <c r="AD410" s="46" t="s">
        <v>420</v>
      </c>
      <c r="AG410" s="83" t="s">
        <v>420</v>
      </c>
    </row>
    <row r="411" spans="1:34" ht="136" x14ac:dyDescent="0.2">
      <c r="A411" s="1" t="s">
        <v>1175</v>
      </c>
      <c r="B411" s="275" t="s">
        <v>420</v>
      </c>
      <c r="C411" s="275" t="s">
        <v>420</v>
      </c>
      <c r="D411" s="275" t="s">
        <v>420</v>
      </c>
      <c r="E411" s="280" t="s">
        <v>420</v>
      </c>
      <c r="F411" s="280" t="s">
        <v>420</v>
      </c>
      <c r="I411" s="275" t="s">
        <v>420</v>
      </c>
      <c r="J411" s="19" t="s">
        <v>420</v>
      </c>
      <c r="K411" s="34" t="s">
        <v>421</v>
      </c>
      <c r="L411" s="4" t="s">
        <v>61</v>
      </c>
      <c r="M411" s="4" t="s">
        <v>61</v>
      </c>
      <c r="O411" s="35" t="s">
        <v>420</v>
      </c>
      <c r="P411" s="266"/>
      <c r="Q411" s="26" t="s">
        <v>420</v>
      </c>
      <c r="R411" s="3" t="s">
        <v>61</v>
      </c>
      <c r="S411" s="40" t="s">
        <v>61</v>
      </c>
      <c r="U411" s="83" t="s">
        <v>420</v>
      </c>
      <c r="V411" s="127" t="s">
        <v>420</v>
      </c>
      <c r="W411" s="26" t="s">
        <v>421</v>
      </c>
      <c r="Y411" s="40" t="s">
        <v>61</v>
      </c>
      <c r="Z411" s="34" t="s">
        <v>420</v>
      </c>
      <c r="AD411" s="46" t="s">
        <v>420</v>
      </c>
      <c r="AG411" s="83" t="s">
        <v>420</v>
      </c>
    </row>
    <row r="412" spans="1:34" ht="68" x14ac:dyDescent="0.2">
      <c r="A412" s="1" t="s">
        <v>1176</v>
      </c>
      <c r="B412" s="275" t="s">
        <v>420</v>
      </c>
      <c r="C412" s="275" t="s">
        <v>420</v>
      </c>
      <c r="D412" s="275" t="s">
        <v>420</v>
      </c>
      <c r="E412" s="280" t="s">
        <v>420</v>
      </c>
      <c r="F412" s="280" t="s">
        <v>420</v>
      </c>
      <c r="I412" s="275" t="s">
        <v>420</v>
      </c>
      <c r="J412" s="19" t="s">
        <v>420</v>
      </c>
      <c r="K412" s="34" t="s">
        <v>420</v>
      </c>
      <c r="L412" s="4" t="s">
        <v>420</v>
      </c>
      <c r="M412" s="4" t="s">
        <v>420</v>
      </c>
      <c r="O412" s="35" t="s">
        <v>420</v>
      </c>
      <c r="P412" s="266"/>
      <c r="Q412" s="26" t="s">
        <v>420</v>
      </c>
      <c r="R412" s="3" t="s">
        <v>420</v>
      </c>
      <c r="S412" s="40" t="s">
        <v>421</v>
      </c>
      <c r="U412" s="83" t="s">
        <v>420</v>
      </c>
      <c r="V412" s="127" t="s">
        <v>420</v>
      </c>
      <c r="W412" s="26" t="s">
        <v>420</v>
      </c>
      <c r="Y412" s="40" t="s">
        <v>61</v>
      </c>
      <c r="Z412" s="34" t="s">
        <v>420</v>
      </c>
      <c r="AD412" s="46" t="s">
        <v>420</v>
      </c>
      <c r="AG412" s="83" t="s">
        <v>420</v>
      </c>
    </row>
    <row r="413" spans="1:34" ht="85" x14ac:dyDescent="0.2">
      <c r="A413" s="1" t="s">
        <v>1177</v>
      </c>
      <c r="B413" s="275" t="s">
        <v>420</v>
      </c>
      <c r="C413" s="275" t="s">
        <v>420</v>
      </c>
      <c r="D413" s="275" t="s">
        <v>420</v>
      </c>
      <c r="E413" s="280" t="s">
        <v>420</v>
      </c>
      <c r="F413" s="280" t="s">
        <v>420</v>
      </c>
      <c r="I413" s="275" t="s">
        <v>420</v>
      </c>
      <c r="J413" s="19" t="s">
        <v>420</v>
      </c>
      <c r="K413" s="34" t="s">
        <v>420</v>
      </c>
      <c r="L413" s="4" t="s">
        <v>420</v>
      </c>
      <c r="M413" s="4" t="s">
        <v>420</v>
      </c>
      <c r="O413" s="35" t="s">
        <v>420</v>
      </c>
      <c r="P413" s="266"/>
      <c r="Q413" s="26" t="s">
        <v>420</v>
      </c>
      <c r="R413" s="3" t="s">
        <v>421</v>
      </c>
      <c r="S413" s="40" t="s">
        <v>420</v>
      </c>
      <c r="U413" s="83" t="s">
        <v>420</v>
      </c>
      <c r="V413" s="127" t="s">
        <v>420</v>
      </c>
      <c r="W413" s="26" t="s">
        <v>420</v>
      </c>
      <c r="Y413" s="40" t="s">
        <v>61</v>
      </c>
      <c r="Z413" s="34" t="s">
        <v>420</v>
      </c>
      <c r="AD413" s="46" t="s">
        <v>420</v>
      </c>
      <c r="AG413" s="83" t="s">
        <v>420</v>
      </c>
    </row>
    <row r="414" spans="1:34" ht="51" x14ac:dyDescent="0.2">
      <c r="A414" s="1" t="s">
        <v>1178</v>
      </c>
      <c r="B414" s="275" t="s">
        <v>420</v>
      </c>
      <c r="C414" s="275" t="s">
        <v>420</v>
      </c>
      <c r="D414" s="275" t="s">
        <v>420</v>
      </c>
      <c r="E414" s="280" t="s">
        <v>420</v>
      </c>
      <c r="F414" s="280" t="s">
        <v>420</v>
      </c>
      <c r="I414" s="275" t="s">
        <v>420</v>
      </c>
      <c r="J414" s="19" t="s">
        <v>420</v>
      </c>
      <c r="K414" s="34" t="s">
        <v>420</v>
      </c>
      <c r="L414" s="4" t="s">
        <v>61</v>
      </c>
      <c r="M414" s="4" t="s">
        <v>420</v>
      </c>
      <c r="O414" s="35" t="s">
        <v>420</v>
      </c>
      <c r="P414" s="266"/>
      <c r="Q414" s="26" t="s">
        <v>420</v>
      </c>
      <c r="R414" s="3" t="s">
        <v>421</v>
      </c>
      <c r="S414" s="40" t="s">
        <v>420</v>
      </c>
      <c r="U414" s="83" t="s">
        <v>420</v>
      </c>
      <c r="V414" s="127" t="s">
        <v>420</v>
      </c>
      <c r="W414" s="26" t="s">
        <v>420</v>
      </c>
      <c r="Y414" s="40" t="s">
        <v>61</v>
      </c>
      <c r="Z414" s="34" t="s">
        <v>420</v>
      </c>
      <c r="AD414" s="46" t="s">
        <v>420</v>
      </c>
      <c r="AG414" s="83" t="s">
        <v>420</v>
      </c>
    </row>
    <row r="415" spans="1:34" ht="17" x14ac:dyDescent="0.2">
      <c r="A415" s="1" t="s">
        <v>528</v>
      </c>
      <c r="B415" s="275" t="s">
        <v>1287</v>
      </c>
      <c r="C415" s="275" t="s">
        <v>1287</v>
      </c>
      <c r="D415" s="275" t="s">
        <v>1287</v>
      </c>
      <c r="E415" s="280" t="s">
        <v>61</v>
      </c>
      <c r="F415" s="280" t="s">
        <v>61</v>
      </c>
      <c r="I415" s="275" t="s">
        <v>1287</v>
      </c>
      <c r="J415" s="19" t="s">
        <v>40</v>
      </c>
      <c r="K415" s="34" t="s">
        <v>42</v>
      </c>
      <c r="L415" s="4" t="s">
        <v>51</v>
      </c>
      <c r="M415" s="4" t="s">
        <v>52</v>
      </c>
      <c r="O415" s="35" t="s">
        <v>43</v>
      </c>
      <c r="P415" s="266"/>
      <c r="Q415" s="26" t="s">
        <v>49</v>
      </c>
      <c r="R415" s="3" t="s">
        <v>54</v>
      </c>
      <c r="S415" s="40" t="s">
        <v>55</v>
      </c>
      <c r="U415" s="83" t="s">
        <v>46</v>
      </c>
      <c r="V415" s="127" t="s">
        <v>45</v>
      </c>
      <c r="W415" s="26" t="s">
        <v>47</v>
      </c>
      <c r="Y415" s="40" t="s">
        <v>61</v>
      </c>
      <c r="Z415" s="34" t="s">
        <v>39</v>
      </c>
      <c r="AD415" s="46" t="s">
        <v>45</v>
      </c>
      <c r="AG415" s="83" t="s">
        <v>41</v>
      </c>
    </row>
    <row r="416" spans="1:34" s="5" customFormat="1" ht="17" x14ac:dyDescent="0.2">
      <c r="A416" s="1" t="s">
        <v>530</v>
      </c>
      <c r="B416" s="275" t="s">
        <v>1288</v>
      </c>
      <c r="C416" s="275" t="s">
        <v>1289</v>
      </c>
      <c r="D416" s="275" t="s">
        <v>1290</v>
      </c>
      <c r="E416" s="280" t="s">
        <v>61</v>
      </c>
      <c r="F416" s="280" t="s">
        <v>61</v>
      </c>
      <c r="G416" s="282"/>
      <c r="H416"/>
      <c r="I416" s="275" t="s">
        <v>1295</v>
      </c>
      <c r="J416" s="20" t="s">
        <v>64</v>
      </c>
      <c r="K416" s="36" t="s">
        <v>78</v>
      </c>
      <c r="L416" s="7" t="s">
        <v>78</v>
      </c>
      <c r="M416" s="7" t="s">
        <v>78</v>
      </c>
      <c r="N416" s="15"/>
      <c r="O416" s="37" t="s">
        <v>83</v>
      </c>
      <c r="P416" s="274"/>
      <c r="Q416" s="27" t="s">
        <v>76</v>
      </c>
      <c r="R416" s="6" t="s">
        <v>76</v>
      </c>
      <c r="S416" s="41" t="s">
        <v>76</v>
      </c>
      <c r="T416" s="125"/>
      <c r="U416" s="84" t="s">
        <v>71</v>
      </c>
      <c r="V416" s="135" t="s">
        <v>532</v>
      </c>
      <c r="W416" s="27" t="s">
        <v>72</v>
      </c>
      <c r="X416" s="14"/>
      <c r="Y416" s="41" t="s">
        <v>61</v>
      </c>
      <c r="Z416" s="36" t="s">
        <v>63</v>
      </c>
      <c r="AA416" s="15"/>
      <c r="AB416" s="68"/>
      <c r="AC416" s="55"/>
      <c r="AD416" s="47" t="s">
        <v>531</v>
      </c>
      <c r="AE416" s="62"/>
      <c r="AF416" s="80"/>
      <c r="AG416" s="84" t="s">
        <v>65</v>
      </c>
      <c r="AH416" s="62"/>
    </row>
    <row r="417" spans="1:33" ht="17" x14ac:dyDescent="0.2">
      <c r="A417" s="1" t="s">
        <v>529</v>
      </c>
      <c r="B417" s="275" t="s">
        <v>1300</v>
      </c>
      <c r="C417" s="275" t="s">
        <v>183</v>
      </c>
      <c r="D417" s="275" t="s">
        <v>1301</v>
      </c>
      <c r="E417" s="280" t="s">
        <v>61</v>
      </c>
      <c r="F417" s="280" t="s">
        <v>61</v>
      </c>
      <c r="I417" s="275" t="s">
        <v>1306</v>
      </c>
      <c r="J417" s="19" t="s">
        <v>100</v>
      </c>
      <c r="K417" s="34" t="s">
        <v>102</v>
      </c>
      <c r="L417" s="4" t="s">
        <v>113</v>
      </c>
      <c r="M417" s="4" t="s">
        <v>113</v>
      </c>
      <c r="O417" s="35" t="s">
        <v>61</v>
      </c>
      <c r="P417" s="266"/>
      <c r="Q417" s="26" t="s">
        <v>111</v>
      </c>
      <c r="R417" s="3" t="s">
        <v>114</v>
      </c>
      <c r="S417" s="40" t="s">
        <v>115</v>
      </c>
      <c r="U417" s="83" t="s">
        <v>107</v>
      </c>
      <c r="V417" s="127" t="s">
        <v>106</v>
      </c>
      <c r="W417" s="26" t="s">
        <v>108</v>
      </c>
      <c r="Y417" s="40" t="s">
        <v>61</v>
      </c>
      <c r="Z417" s="34" t="s">
        <v>99</v>
      </c>
      <c r="AD417" s="46" t="s">
        <v>909</v>
      </c>
      <c r="AG417" s="83" t="s">
        <v>101</v>
      </c>
    </row>
    <row r="418" spans="1:33" ht="17" x14ac:dyDescent="0.2">
      <c r="A418" s="1" t="s">
        <v>347</v>
      </c>
      <c r="B418" s="275" t="s">
        <v>1526</v>
      </c>
      <c r="C418" s="275" t="s">
        <v>1527</v>
      </c>
      <c r="D418" s="275" t="s">
        <v>1528</v>
      </c>
      <c r="E418" s="280" t="s">
        <v>1529</v>
      </c>
      <c r="F418" s="280" t="s">
        <v>1530</v>
      </c>
      <c r="I418" s="275" t="s">
        <v>1531</v>
      </c>
      <c r="J418" s="19" t="s">
        <v>1180</v>
      </c>
      <c r="K418" s="34" t="s">
        <v>1182</v>
      </c>
      <c r="L418" s="4" t="s">
        <v>1190</v>
      </c>
      <c r="M418" s="4" t="s">
        <v>1191</v>
      </c>
      <c r="O418" s="35" t="s">
        <v>1183</v>
      </c>
      <c r="P418" s="266"/>
      <c r="Q418" s="26" t="s">
        <v>1185</v>
      </c>
      <c r="R418" s="3" t="s">
        <v>1193</v>
      </c>
      <c r="S418" s="40" t="s">
        <v>1192</v>
      </c>
      <c r="U418" s="83" t="s">
        <v>1187</v>
      </c>
      <c r="V418" s="127" t="s">
        <v>1186</v>
      </c>
      <c r="W418" s="26" t="s">
        <v>1188</v>
      </c>
      <c r="Y418" s="40" t="s">
        <v>1189</v>
      </c>
      <c r="Z418" s="34" t="s">
        <v>1179</v>
      </c>
      <c r="AD418" s="46" t="s">
        <v>1184</v>
      </c>
      <c r="AG418" s="83" t="s">
        <v>1181</v>
      </c>
    </row>
    <row r="419" spans="1:33" ht="17" x14ac:dyDescent="0.2">
      <c r="A419" s="1" t="s">
        <v>368</v>
      </c>
      <c r="B419" s="275" t="s">
        <v>1532</v>
      </c>
      <c r="C419" s="275" t="s">
        <v>1533</v>
      </c>
      <c r="D419" s="275" t="s">
        <v>1534</v>
      </c>
      <c r="E419" s="280" t="s">
        <v>1535</v>
      </c>
      <c r="F419" s="280" t="s">
        <v>1536</v>
      </c>
      <c r="I419" s="275" t="s">
        <v>1537</v>
      </c>
      <c r="J419" s="19" t="s">
        <v>1195</v>
      </c>
      <c r="K419" s="34" t="s">
        <v>1197</v>
      </c>
      <c r="L419" s="4" t="s">
        <v>1205</v>
      </c>
      <c r="M419" s="4" t="s">
        <v>1206</v>
      </c>
      <c r="O419" s="35" t="s">
        <v>1198</v>
      </c>
      <c r="P419" s="266"/>
      <c r="Q419" s="26" t="s">
        <v>1200</v>
      </c>
      <c r="R419" s="3" t="s">
        <v>1208</v>
      </c>
      <c r="S419" s="40" t="s">
        <v>1207</v>
      </c>
      <c r="U419" s="83" t="s">
        <v>1202</v>
      </c>
      <c r="V419" s="127" t="s">
        <v>1201</v>
      </c>
      <c r="W419" s="26" t="s">
        <v>1203</v>
      </c>
      <c r="Y419" s="40" t="s">
        <v>1204</v>
      </c>
      <c r="Z419" s="34" t="s">
        <v>1194</v>
      </c>
      <c r="AD419" s="46" t="s">
        <v>1199</v>
      </c>
      <c r="AG419" s="83" t="s">
        <v>1196</v>
      </c>
    </row>
    <row r="420" spans="1:33" ht="17" x14ac:dyDescent="0.2">
      <c r="A420" s="1" t="s">
        <v>389</v>
      </c>
      <c r="B420" s="275" t="s">
        <v>1357</v>
      </c>
      <c r="C420" s="275" t="s">
        <v>1357</v>
      </c>
      <c r="D420" s="275" t="s">
        <v>1357</v>
      </c>
      <c r="E420" s="280" t="s">
        <v>1357</v>
      </c>
      <c r="F420" s="280" t="s">
        <v>1357</v>
      </c>
      <c r="I420" s="275" t="s">
        <v>1357</v>
      </c>
      <c r="J420" s="19" t="s">
        <v>845</v>
      </c>
      <c r="K420" s="34" t="s">
        <v>393</v>
      </c>
      <c r="L420" s="4" t="s">
        <v>400</v>
      </c>
      <c r="M420" s="4" t="s">
        <v>401</v>
      </c>
      <c r="O420" s="35" t="s">
        <v>394</v>
      </c>
      <c r="P420" s="266"/>
      <c r="Q420" s="26" t="s">
        <v>738</v>
      </c>
      <c r="R420" s="3" t="s">
        <v>402</v>
      </c>
      <c r="S420" s="40" t="s">
        <v>403</v>
      </c>
      <c r="U420" s="83" t="s">
        <v>396</v>
      </c>
      <c r="V420" s="127" t="s">
        <v>395</v>
      </c>
      <c r="W420" s="26" t="s">
        <v>396</v>
      </c>
      <c r="Y420" s="40" t="s">
        <v>399</v>
      </c>
      <c r="Z420" s="34" t="s">
        <v>390</v>
      </c>
      <c r="AD420" s="46" t="s">
        <v>395</v>
      </c>
      <c r="AG420" s="83" t="s">
        <v>1086</v>
      </c>
    </row>
  </sheetData>
  <hyperlinks>
    <hyperlink ref="AE46" r:id="rId1" xr:uid="{4A0DF91A-A615-CE4C-980E-8C22EA4CB003}"/>
    <hyperlink ref="AE65" r:id="rId2" xr:uid="{B83BC8FD-658D-EA4E-A903-B00ED7A2460B}"/>
    <hyperlink ref="AE84" r:id="rId3" xr:uid="{EAECB1CB-F598-CE4C-B12B-2CC1501A7778}"/>
    <hyperlink ref="AE89" r:id="rId4" xr:uid="{5D993540-7516-C147-BB32-5F8A5D0EFDD4}"/>
    <hyperlink ref="AF89" r:id="rId5" xr:uid="{0EC3553D-D5D2-B842-A7D2-3E30340A8E92}"/>
    <hyperlink ref="AE125" r:id="rId6" xr:uid="{3F69F54A-91D5-264F-8E07-2A98F663E514}"/>
    <hyperlink ref="AE132" r:id="rId7" xr:uid="{DFA9E908-4A25-A048-9AF5-C3304DCF0CDF}"/>
    <hyperlink ref="AE141" r:id="rId8" xr:uid="{EBF69D57-5F6C-6645-9F85-1FB15B985D59}"/>
    <hyperlink ref="AE146" r:id="rId9" xr:uid="{40F53631-3D81-3943-9A27-03E592F7632F}"/>
    <hyperlink ref="AE155" r:id="rId10" xr:uid="{E46CFEB7-C2E3-0540-B15E-29806D48CAEC}"/>
    <hyperlink ref="AE156" r:id="rId11" xr:uid="{FD77C03E-CD68-E343-99F4-7A57A322D906}"/>
    <hyperlink ref="AE157" r:id="rId12" xr:uid="{AF68750B-876D-E24A-B58E-A90678711BEC}"/>
    <hyperlink ref="AE158" r:id="rId13" xr:uid="{40EB28B2-52BA-6546-8BC0-240920AE1001}"/>
    <hyperlink ref="AE226" r:id="rId14" xr:uid="{6F06A0C9-07CC-2946-B03B-B63AAB160D9F}"/>
    <hyperlink ref="AE241" r:id="rId15" xr:uid="{D87E033A-3705-4B45-9C12-A304EDABC6B0}"/>
    <hyperlink ref="AE258" r:id="rId16" xr:uid="{7E7E0211-DCA7-F946-8CF8-64BBD49C347F}"/>
    <hyperlink ref="AE259" r:id="rId17" xr:uid="{C9F71BC1-E77D-5A41-AAC1-21DB9E205BF4}"/>
    <hyperlink ref="AE323" r:id="rId18" xr:uid="{38B4C574-FFDD-CC42-AA79-BD6AEC210449}"/>
    <hyperlink ref="AE364" r:id="rId19" xr:uid="{F27C0CEE-2102-1E47-A911-77647DB553CD}"/>
    <hyperlink ref="AE367" r:id="rId20" xr:uid="{31AB80E4-1525-F045-B695-237F46935E09}"/>
    <hyperlink ref="AE379" r:id="rId21" xr:uid="{ADD7B0CA-43AA-234A-A1A5-7D62C3B6175D}"/>
    <hyperlink ref="AE384" r:id="rId22" xr:uid="{BCDAC7F8-BDF9-3749-B223-DFF8E73B4649}"/>
    <hyperlink ref="AF384" r:id="rId23" xr:uid="{29461078-89B5-9349-A830-AEFE0616A1EF}"/>
    <hyperlink ref="AE394" r:id="rId24" xr:uid="{B99B9CDF-E4C3-004D-AE95-1442165A4B84}"/>
    <hyperlink ref="AB3" r:id="rId25" display="mailto:dean.hintz@safe.com" xr:uid="{D84F28AF-4A82-7E4B-A799-1E7816C05D3D}"/>
  </hyperlinks>
  <pageMargins left="0.7" right="0.7" top="0.75" bottom="0.75" header="0.3" footer="0.3"/>
  <pageSetup paperSize="9" orientation="portrait" horizontalDpi="0" verticalDpi="0"/>
  <drawing r:id="rId26"/>
  <legacyDrawing r:id="rId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2020-02-04T11:18:32Z</dcterms:modified>
</cp:coreProperties>
</file>