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tente\Desktop\PCTO\"/>
    </mc:Choice>
  </mc:AlternateContent>
  <xr:revisionPtr revIDLastSave="0" documentId="13_ncr:1_{1F18DCB3-E25A-46F8-B6EA-656676424A78}" xr6:coauthVersionLast="47" xr6:coauthVersionMax="47" xr10:uidLastSave="{00000000-0000-0000-0000-000000000000}"/>
  <bookViews>
    <workbookView xWindow="30" yWindow="150" windowWidth="28770" windowHeight="15450" tabRatio="807" xr2:uid="{00000000-000D-0000-FFFF-FFFF00000000}"/>
  </bookViews>
  <sheets>
    <sheet name="2022" sheetId="2" r:id="rId1"/>
    <sheet name="SAL" sheetId="10" r:id="rId2"/>
    <sheet name="Costi" sheetId="3" r:id="rId3"/>
    <sheet name="Tabelle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10" l="1"/>
  <c r="A17" i="10"/>
  <c r="B16" i="10"/>
  <c r="E17" i="10"/>
  <c r="AD8" i="2" s="1"/>
  <c r="D17" i="10"/>
  <c r="C17" i="10"/>
  <c r="A16" i="10"/>
  <c r="AC8" i="2"/>
  <c r="AE8" i="2" l="1"/>
  <c r="AC7" i="2"/>
  <c r="C1" i="3"/>
  <c r="G13" i="10" l="1"/>
  <c r="H13" i="10"/>
  <c r="I13" i="10"/>
  <c r="J13" i="10"/>
  <c r="K13" i="10"/>
  <c r="L13" i="10"/>
  <c r="M13" i="10"/>
  <c r="N13" i="10"/>
  <c r="O13" i="10"/>
  <c r="P13" i="10"/>
  <c r="Q13" i="10"/>
  <c r="F13" i="10"/>
  <c r="D16" i="10"/>
  <c r="P1" i="2" l="1"/>
  <c r="E16" i="10"/>
  <c r="AD7" i="2" s="1"/>
  <c r="C16" i="10"/>
  <c r="AE7" i="2" l="1"/>
  <c r="AC4" i="2" l="1"/>
  <c r="AD4" i="2" l="1"/>
  <c r="AE4" i="2"/>
  <c r="P2" i="2"/>
  <c r="P3" i="2" s="1"/>
</calcChain>
</file>

<file path=xl/sharedStrings.xml><?xml version="1.0" encoding="utf-8"?>
<sst xmlns="http://schemas.openxmlformats.org/spreadsheetml/2006/main" count="120" uniqueCount="77">
  <si>
    <t>MARGINE</t>
  </si>
  <si>
    <t>CLIENTE</t>
  </si>
  <si>
    <t>RDI RIF</t>
  </si>
  <si>
    <t>Descrizione</t>
  </si>
  <si>
    <t>Rif Cliente</t>
  </si>
  <si>
    <t>BO</t>
  </si>
  <si>
    <t>Tipo</t>
  </si>
  <si>
    <t>T&amp;M</t>
  </si>
  <si>
    <t>Corpo</t>
  </si>
  <si>
    <t>Canone</t>
  </si>
  <si>
    <t>Chi.</t>
  </si>
  <si>
    <t>Tra.</t>
  </si>
  <si>
    <t>Verbali</t>
  </si>
  <si>
    <t>Gennaio</t>
  </si>
  <si>
    <t>Febbraio</t>
  </si>
  <si>
    <t>CMS</t>
  </si>
  <si>
    <t>Residuo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</si>
  <si>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</si>
  <si>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</si>
  <si>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</si>
  <si>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</si>
  <si>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</si>
  <si>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</si>
  <si>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</si>
  <si>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</si>
  <si>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</si>
  <si>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</si>
  <si>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ESTERNI</t>
  </si>
  <si>
    <t>SAL</t>
  </si>
  <si>
    <t>INTERNI</t>
  </si>
  <si>
    <t>Rif GPI</t>
  </si>
  <si>
    <t>TOT SAL</t>
  </si>
  <si>
    <t>NA</t>
  </si>
  <si>
    <t>Importo 
Ordine</t>
  </si>
  <si>
    <t>No</t>
  </si>
  <si>
    <t>Gara</t>
  </si>
  <si>
    <t>Si</t>
  </si>
  <si>
    <t>Clienti</t>
  </si>
  <si>
    <t>Comune di Milano</t>
  </si>
  <si>
    <t>Aria S.p.A</t>
  </si>
  <si>
    <t>Zanardo</t>
  </si>
  <si>
    <t>Struttura Aziendale</t>
  </si>
  <si>
    <t>Attività</t>
  </si>
  <si>
    <t>Comp. 2022</t>
  </si>
  <si>
    <t>TOTALE ORDINI (competenza 2022)</t>
  </si>
  <si>
    <t>Gare</t>
  </si>
  <si>
    <t>Lotto 3-  Territorio</t>
  </si>
  <si>
    <t>Lotto 2- Cloud</t>
  </si>
  <si>
    <t>CCS - Prenotazioni</t>
  </si>
  <si>
    <t>Si No</t>
  </si>
  <si>
    <t>Humanitas</t>
  </si>
  <si>
    <t>Altro</t>
  </si>
  <si>
    <t>CCS</t>
  </si>
  <si>
    <t>GPI</t>
  </si>
  <si>
    <t>Num.</t>
  </si>
  <si>
    <t>Num</t>
  </si>
  <si>
    <t>Sub.</t>
  </si>
  <si>
    <t>COSTI (personale, consulenti, forniture e subforniture)</t>
  </si>
  <si>
    <t>Ape.</t>
  </si>
  <si>
    <t xml:space="preserve"> </t>
  </si>
  <si>
    <t>NON TOCCARE</t>
  </si>
  <si>
    <t>Mecocci</t>
  </si>
  <si>
    <t>Cecalupo</t>
  </si>
  <si>
    <t>CODIFICA AUTOMATICA DEL QUESITO DIAGNOSTICO</t>
  </si>
  <si>
    <t>Da verbalizzare</t>
  </si>
  <si>
    <t>Verbale Inviato a ROI</t>
  </si>
  <si>
    <t>Fatturato</t>
  </si>
  <si>
    <t>Copia formato</t>
  </si>
  <si>
    <t>Ricavo Attestato</t>
  </si>
  <si>
    <t xml:space="preserve">Attestazione Accettata </t>
  </si>
  <si>
    <t>Descrizione Flusso</t>
  </si>
  <si>
    <t>COSTI 2022</t>
  </si>
  <si>
    <t>noi</t>
  </si>
  <si>
    <t>cliente</t>
  </si>
  <si>
    <t>Bef emesso</t>
  </si>
  <si>
    <t>Pagamento effettuato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</si>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</sst>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72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20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70C0"/>
      </top>
      <bottom style="double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uble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6" fillId="2" borderId="4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</cellStyleXfs>
  <cellXfs count="81">
    <xf numFmtId="0" fontId="0" fillId="0" borderId="0" xfId="0"/>
    <xf numFmtId="0" fontId="5" fillId="0" borderId="0" xfId="3" applyFont="1" applyBorder="1" applyAlignment="1">
      <alignment horizontal="right"/>
    </xf>
    <xf numFmtId="164" fontId="2" fillId="0" borderId="1" xfId="3" applyNumberFormat="1"/>
    <xf numFmtId="164" fontId="7" fillId="0" borderId="1" xfId="3" applyNumberFormat="1" applyFont="1"/>
    <xf numFmtId="9" fontId="5" fillId="0" borderId="0" xfId="2" applyFont="1" applyBorder="1" applyAlignment="1">
      <alignment horizontal="right" vertical="center"/>
    </xf>
    <xf numFmtId="0" fontId="7" fillId="0" borderId="1" xfId="3" applyFont="1"/>
    <xf numFmtId="0" fontId="8" fillId="0" borderId="1" xfId="3" applyFont="1"/>
    <xf numFmtId="0" fontId="0" fillId="0" borderId="0" xfId="0" applyBorder="1" applyAlignment="1">
      <alignment horizontal="right"/>
    </xf>
    <xf numFmtId="164" fontId="0" fillId="0" borderId="0" xfId="1" applyFont="1" applyBorder="1"/>
    <xf numFmtId="164" fontId="8" fillId="0" borderId="0" xfId="1" applyFont="1" applyBorder="1" applyAlignment="1">
      <alignment vertical="center"/>
    </xf>
    <xf numFmtId="0" fontId="5" fillId="0" borderId="0" xfId="3" applyFont="1" applyBorder="1" applyAlignment="1"/>
    <xf numFmtId="164" fontId="5" fillId="0" borderId="0" xfId="1" applyFont="1" applyBorder="1" applyAlignment="1">
      <alignment vertical="center"/>
    </xf>
    <xf numFmtId="10" fontId="5" fillId="0" borderId="0" xfId="2" applyNumberFormat="1" applyFont="1" applyBorder="1" applyAlignment="1">
      <alignment vertical="center"/>
    </xf>
    <xf numFmtId="165" fontId="3" fillId="0" borderId="2" xfId="1" applyNumberFormat="1" applyFont="1" applyFill="1" applyBorder="1" applyAlignment="1">
      <alignment vertical="top"/>
    </xf>
    <xf numFmtId="165" fontId="1" fillId="0" borderId="0" xfId="1" applyNumberFormat="1" applyFont="1"/>
    <xf numFmtId="0" fontId="1" fillId="0" borderId="0" xfId="0" applyFont="1"/>
    <xf numFmtId="0" fontId="3" fillId="0" borderId="5" xfId="4" applyFont="1" applyFill="1" applyBorder="1" applyAlignment="1"/>
    <xf numFmtId="0" fontId="3" fillId="0" borderId="2" xfId="4" applyFont="1" applyFill="1" applyBorder="1" applyAlignment="1">
      <alignment vertical="top"/>
    </xf>
    <xf numFmtId="0" fontId="3" fillId="0" borderId="6" xfId="4" applyFont="1" applyFill="1" applyBorder="1" applyAlignment="1">
      <alignment vertical="top"/>
    </xf>
    <xf numFmtId="165" fontId="9" fillId="3" borderId="3" xfId="1" applyNumberFormat="1" applyFont="1" applyFill="1" applyBorder="1" applyAlignment="1">
      <alignment horizontal="center" vertical="top"/>
    </xf>
    <xf numFmtId="49" fontId="9" fillId="3" borderId="3" xfId="1" applyNumberFormat="1" applyFont="1" applyFill="1" applyBorder="1" applyAlignment="1">
      <alignment horizontal="center" vertical="top"/>
    </xf>
    <xf numFmtId="164" fontId="9" fillId="0" borderId="3" xfId="1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6" fillId="2" borderId="16" xfId="6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4" applyFont="1" applyFill="1" applyBorder="1" applyAlignment="1">
      <alignment horizontal="center" vertical="top"/>
    </xf>
    <xf numFmtId="0" fontId="3" fillId="0" borderId="9" xfId="4" applyFont="1" applyBorder="1" applyAlignment="1">
      <alignment horizontal="center" vertical="top"/>
    </xf>
    <xf numFmtId="0" fontId="3" fillId="0" borderId="9" xfId="4" applyFont="1" applyBorder="1" applyAlignment="1">
      <alignment horizontal="left" vertical="top"/>
    </xf>
    <xf numFmtId="0" fontId="3" fillId="0" borderId="9" xfId="4" applyFont="1" applyBorder="1" applyAlignment="1">
      <alignment vertical="top"/>
    </xf>
    <xf numFmtId="0" fontId="3" fillId="0" borderId="9" xfId="4" applyFont="1" applyFill="1" applyBorder="1" applyAlignment="1">
      <alignment vertical="top"/>
    </xf>
    <xf numFmtId="0" fontId="10" fillId="0" borderId="8" xfId="0" applyFont="1" applyBorder="1" applyAlignment="1">
      <alignment horizontal="center"/>
    </xf>
    <xf numFmtId="0" fontId="10" fillId="0" borderId="8" xfId="5" applyFont="1" applyFill="1" applyBorder="1" applyAlignment="1">
      <alignment horizontal="left" vertical="top"/>
    </xf>
    <xf numFmtId="0" fontId="10" fillId="0" borderId="8" xfId="5" quotePrefix="1" applyFont="1" applyFill="1" applyBorder="1" applyAlignment="1">
      <alignment horizontal="center" vertical="top"/>
    </xf>
    <xf numFmtId="0" fontId="10" fillId="0" borderId="8" xfId="5" applyFont="1" applyFill="1" applyBorder="1" applyAlignment="1">
      <alignment horizontal="center" vertical="top"/>
    </xf>
    <xf numFmtId="0" fontId="10" fillId="0" borderId="8" xfId="5" applyFont="1" applyFill="1" applyBorder="1" applyAlignment="1">
      <alignment vertical="top"/>
    </xf>
    <xf numFmtId="0" fontId="9" fillId="0" borderId="8" xfId="5" applyFont="1" applyFill="1" applyBorder="1" applyAlignment="1">
      <alignment horizontal="center" vertical="top"/>
    </xf>
    <xf numFmtId="164" fontId="10" fillId="0" borderId="10" xfId="1" applyFont="1" applyFill="1" applyBorder="1" applyAlignment="1">
      <alignment horizontal="center" vertical="top"/>
    </xf>
    <xf numFmtId="164" fontId="9" fillId="3" borderId="10" xfId="1" applyFont="1" applyFill="1" applyBorder="1" applyAlignment="1">
      <alignment horizontal="center" vertical="top"/>
    </xf>
    <xf numFmtId="164" fontId="9" fillId="3" borderId="13" xfId="1" applyFont="1" applyFill="1" applyBorder="1" applyAlignment="1">
      <alignment horizontal="center" vertical="top"/>
    </xf>
    <xf numFmtId="0" fontId="10" fillId="0" borderId="0" xfId="0" applyFont="1" applyBorder="1"/>
    <xf numFmtId="2" fontId="0" fillId="0" borderId="0" xfId="0" applyNumberFormat="1" applyFont="1" applyBorder="1"/>
    <xf numFmtId="0" fontId="10" fillId="0" borderId="0" xfId="5" applyFont="1" applyFill="1" applyBorder="1" applyAlignment="1">
      <alignment horizontal="left" vertical="top"/>
    </xf>
    <xf numFmtId="0" fontId="12" fillId="4" borderId="0" xfId="8"/>
    <xf numFmtId="4" fontId="0" fillId="0" borderId="0" xfId="0" applyNumberFormat="1" applyFont="1" applyBorder="1"/>
    <xf numFmtId="0" fontId="4" fillId="4" borderId="0" xfId="8" applyFont="1"/>
    <xf numFmtId="0" fontId="1" fillId="4" borderId="0" xfId="8" applyFont="1"/>
    <xf numFmtId="164" fontId="9" fillId="3" borderId="3" xfId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165" fontId="3" fillId="0" borderId="2" xfId="1" applyNumberFormat="1" applyFont="1" applyFill="1" applyBorder="1" applyAlignment="1">
      <alignment horizontal="left" vertical="top"/>
    </xf>
    <xf numFmtId="0" fontId="0" fillId="0" borderId="0" xfId="0" applyFont="1"/>
    <xf numFmtId="164" fontId="17" fillId="6" borderId="3" xfId="10" applyNumberFormat="1" applyBorder="1" applyAlignment="1">
      <alignment horizontal="center" vertical="top"/>
    </xf>
    <xf numFmtId="164" fontId="17" fillId="7" borderId="3" xfId="11" applyNumberFormat="1" applyBorder="1" applyAlignment="1">
      <alignment horizontal="center" vertical="top"/>
    </xf>
    <xf numFmtId="164" fontId="17" fillId="8" borderId="3" xfId="12" applyNumberFormat="1" applyBorder="1" applyAlignment="1">
      <alignment horizontal="center" vertical="top"/>
    </xf>
    <xf numFmtId="164" fontId="17" fillId="9" borderId="3" xfId="13" applyNumberFormat="1" applyBorder="1" applyAlignment="1">
      <alignment horizontal="center" vertical="top"/>
    </xf>
    <xf numFmtId="164" fontId="17" fillId="10" borderId="3" xfId="14" applyNumberFormat="1" applyBorder="1" applyAlignment="1">
      <alignment horizontal="center" vertical="top"/>
    </xf>
    <xf numFmtId="164" fontId="17" fillId="6" borderId="3" xfId="10" applyNumberFormat="1" applyBorder="1" applyAlignment="1">
      <alignment horizontal="left" vertical="top"/>
    </xf>
    <xf numFmtId="164" fontId="17" fillId="7" borderId="3" xfId="11" applyNumberFormat="1" applyBorder="1" applyAlignment="1">
      <alignment horizontal="left" vertical="top"/>
    </xf>
    <xf numFmtId="164" fontId="17" fillId="8" borderId="3" xfId="12" applyNumberFormat="1" applyBorder="1" applyAlignment="1">
      <alignment horizontal="left" vertical="top"/>
    </xf>
    <xf numFmtId="164" fontId="17" fillId="9" borderId="3" xfId="13" applyNumberFormat="1" applyBorder="1" applyAlignment="1">
      <alignment horizontal="left" vertical="top"/>
    </xf>
    <xf numFmtId="164" fontId="17" fillId="10" borderId="3" xfId="14" applyNumberFormat="1" applyBorder="1" applyAlignment="1">
      <alignment horizontal="left" vertical="top"/>
    </xf>
    <xf numFmtId="165" fontId="4" fillId="0" borderId="0" xfId="1" applyNumberFormat="1" applyFont="1"/>
    <xf numFmtId="0" fontId="4" fillId="0" borderId="0" xfId="0" applyFont="1" applyAlignment="1">
      <alignment horizontal="left"/>
    </xf>
    <xf numFmtId="164" fontId="12" fillId="4" borderId="3" xfId="8" applyNumberFormat="1" applyBorder="1" applyAlignment="1">
      <alignment horizontal="left" vertical="top"/>
    </xf>
    <xf numFmtId="164" fontId="16" fillId="5" borderId="3" xfId="9" applyNumberFormat="1" applyBorder="1" applyAlignment="1">
      <alignment horizontal="left" vertical="top"/>
    </xf>
    <xf numFmtId="164" fontId="16" fillId="5" borderId="3" xfId="9" applyNumberFormat="1" applyBorder="1" applyAlignment="1">
      <alignment horizontal="center" vertical="top"/>
    </xf>
    <xf numFmtId="164" fontId="12" fillId="4" borderId="3" xfId="8" applyNumberFormat="1" applyBorder="1" applyAlignment="1">
      <alignment horizontal="center" vertical="top"/>
    </xf>
    <xf numFmtId="164" fontId="9" fillId="11" borderId="3" xfId="1" applyFont="1" applyFill="1" applyBorder="1" applyAlignment="1">
      <alignment horizontal="center" vertical="top"/>
    </xf>
    <xf numFmtId="164" fontId="6" fillId="11" borderId="5" xfId="6" applyNumberFormat="1" applyFont="1" applyFill="1" applyBorder="1"/>
    <xf numFmtId="0" fontId="14" fillId="0" borderId="7" xfId="7" applyFont="1" applyBorder="1" applyAlignment="1">
      <alignment horizontal="right"/>
    </xf>
    <xf numFmtId="0" fontId="14" fillId="0" borderId="18" xfId="7" applyFont="1" applyBorder="1" applyAlignment="1">
      <alignment horizontal="right"/>
    </xf>
    <xf numFmtId="164" fontId="15" fillId="3" borderId="5" xfId="1" applyFont="1" applyFill="1" applyBorder="1" applyAlignment="1">
      <alignment horizontal="center" vertical="top"/>
    </xf>
    <xf numFmtId="10" fontId="15" fillId="3" borderId="5" xfId="2" applyNumberFormat="1" applyFont="1" applyFill="1" applyBorder="1" applyAlignment="1">
      <alignment horizontal="center" vertical="top"/>
    </xf>
    <xf numFmtId="0" fontId="3" fillId="0" borderId="14" xfId="4" applyFont="1" applyFill="1" applyBorder="1" applyAlignment="1">
      <alignment horizontal="center" vertical="center"/>
    </xf>
    <xf numFmtId="0" fontId="3" fillId="0" borderId="15" xfId="4" applyFont="1" applyFill="1" applyBorder="1" applyAlignment="1">
      <alignment horizontal="center" vertical="center"/>
    </xf>
    <xf numFmtId="0" fontId="3" fillId="0" borderId="17" xfId="4" applyFont="1" applyFill="1" applyBorder="1" applyAlignment="1">
      <alignment horizontal="center" vertical="center" wrapText="1"/>
    </xf>
    <xf numFmtId="0" fontId="3" fillId="0" borderId="12" xfId="4" applyFont="1" applyFill="1" applyBorder="1" applyAlignment="1">
      <alignment horizontal="center" vertical="center"/>
    </xf>
    <xf numFmtId="0" fontId="3" fillId="0" borderId="7" xfId="4" applyFont="1" applyFill="1" applyBorder="1" applyAlignment="1">
      <alignment horizontal="center" vertical="top"/>
    </xf>
    <xf numFmtId="0" fontId="3" fillId="0" borderId="11" xfId="4" applyFont="1" applyFill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top"/>
    </xf>
    <xf numFmtId="0" fontId="13" fillId="4" borderId="5" xfId="8" applyFont="1" applyBorder="1" applyAlignment="1">
      <alignment horizontal="center" vertical="center"/>
    </xf>
  </cellXfs>
  <cellStyles count="15">
    <cellStyle name="Calcolo" xfId="6" builtinId="22"/>
    <cellStyle name="Colore 1" xfId="10" builtinId="29"/>
    <cellStyle name="Colore 2" xfId="11" builtinId="33"/>
    <cellStyle name="Colore 3" xfId="12" builtinId="37"/>
    <cellStyle name="Colore 4" xfId="13" builtinId="41"/>
    <cellStyle name="Colore 6" xfId="14" builtinId="49"/>
    <cellStyle name="Migliaia" xfId="1" builtinId="3"/>
    <cellStyle name="Neutrale" xfId="8" builtinId="28"/>
    <cellStyle name="Normale" xfId="0" builtinId="0"/>
    <cellStyle name="Percentuale" xfId="2" builtinId="5"/>
    <cellStyle name="Titolo" xfId="7" builtinId="15"/>
    <cellStyle name="Titolo 1" xfId="3" builtinId="16"/>
    <cellStyle name="Titolo 2" xfId="4" builtinId="17"/>
    <cellStyle name="Totale" xfId="5" builtinId="25"/>
    <cellStyle name="Valore non valido" xfId="9" builtinId="27"/>
  </cellStyles>
  <dxfs count="47"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  <dxf>
      <fill>
        <gradientFill degree="90">
          <stop position="0">
            <color theme="0"/>
          </stop>
          <stop position="1">
            <color rgb="FFFF0000"/>
          </stop>
        </gradient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"/>
  <sheetViews>
    <sheetView showGridLines="0" tabSelected="1" zoomScaleNormal="100" workbookViewId="0">
      <pane ySplit="6" topLeftCell="A7" activePane="bottomLeft" state="frozen"/>
      <selection activeCell="B1" sqref="B1"/>
      <selection pane="bottomLeft" activeCell="H5" sqref="H5"/>
    </sheetView>
  </sheetViews>
  <sheetFormatPr defaultColWidth="9.140625" defaultRowHeight="15" x14ac:dyDescent="0.25"/>
  <cols>
    <col min="1" max="1" width="6.85546875" style="22" bestFit="1" customWidth="1"/>
    <col min="2" max="2" width="14.85546875" style="23" bestFit="1" customWidth="1"/>
    <col min="3" max="3" width="2.7109375" style="23" customWidth="1"/>
    <col min="4" max="4" width="15" style="25" bestFit="1" customWidth="1"/>
    <col min="5" max="5" width="2.7109375" style="23" customWidth="1"/>
    <col min="6" max="6" width="10.140625" style="23" bestFit="1" customWidth="1"/>
    <col min="7" max="7" width="2.7109375" style="23" customWidth="1"/>
    <col min="8" max="8" width="12" style="23" customWidth="1"/>
    <col min="9" max="9" width="2.7109375" style="23" customWidth="1"/>
    <col min="10" max="10" width="7.7109375" style="23" bestFit="1" customWidth="1"/>
    <col min="11" max="11" width="2.7109375" style="23" customWidth="1"/>
    <col min="12" max="12" width="31.28515625" style="23" customWidth="1"/>
    <col min="13" max="13" width="3.140625" style="23" customWidth="1"/>
    <col min="14" max="14" width="13.42578125" style="23" customWidth="1"/>
    <col min="15" max="15" width="1.28515625" style="23" customWidth="1"/>
    <col min="16" max="16" width="6.7109375" style="23" bestFit="1" customWidth="1"/>
    <col min="17" max="17" width="3" style="23" customWidth="1"/>
    <col min="18" max="18" width="5.7109375" style="23" bestFit="1" customWidth="1"/>
    <col min="19" max="19" width="3" style="23" customWidth="1"/>
    <col min="20" max="20" width="10.5703125" style="23" customWidth="1"/>
    <col min="21" max="21" width="3" style="23" customWidth="1"/>
    <col min="22" max="22" width="5.140625" style="23" bestFit="1" customWidth="1"/>
    <col min="23" max="23" width="3" style="23" customWidth="1"/>
    <col min="24" max="24" width="5.140625" style="23" bestFit="1" customWidth="1"/>
    <col min="25" max="25" width="3" style="23" customWidth="1"/>
    <col min="26" max="26" width="5.140625" style="23" bestFit="1" customWidth="1"/>
    <col min="27" max="27" width="3" style="23" customWidth="1"/>
    <col min="28" max="28" width="14" style="23" bestFit="1" customWidth="1"/>
    <col min="29" max="29" width="16.28515625" style="23" bestFit="1" customWidth="1"/>
    <col min="30" max="30" width="14.85546875" style="23" customWidth="1"/>
    <col min="31" max="31" width="16.28515625" style="23" bestFit="1" customWidth="1"/>
    <col min="32" max="32" width="13.42578125" style="23" bestFit="1" customWidth="1"/>
    <col min="33" max="43" width="13.28515625" style="23" bestFit="1" customWidth="1"/>
    <col min="44" max="16384" width="9.140625" style="23"/>
  </cols>
  <sheetData>
    <row r="1" spans="1:31" ht="26.25" x14ac:dyDescent="0.4">
      <c r="D1" s="69" t="s">
        <v>44</v>
      </c>
      <c r="E1" s="69"/>
      <c r="F1" s="69"/>
      <c r="G1" s="69"/>
      <c r="H1" s="69"/>
      <c r="I1" s="69"/>
      <c r="J1" s="69"/>
      <c r="K1" s="69"/>
      <c r="L1" s="69"/>
      <c r="M1" s="69"/>
      <c r="N1" s="69"/>
      <c r="O1" s="10"/>
      <c r="P1" s="71">
        <f>SUM(AC7:AC7)</f>
        <v>100000</v>
      </c>
      <c r="Q1" s="71"/>
      <c r="R1" s="71"/>
      <c r="S1" s="71"/>
      <c r="T1" s="71"/>
      <c r="U1" s="71"/>
      <c r="V1" s="71"/>
      <c r="W1" s="11"/>
      <c r="X1" s="11"/>
      <c r="Y1" s="11"/>
      <c r="Z1" s="11"/>
      <c r="AA1" s="11"/>
      <c r="AB1" s="11"/>
      <c r="AC1" s="9"/>
      <c r="AD1" s="44"/>
    </row>
    <row r="2" spans="1:31" ht="26.25" x14ac:dyDescent="0.4">
      <c r="D2" s="70" t="s">
        <v>57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10"/>
      <c r="P2" s="71">
        <f>Costi!C1</f>
        <v>100</v>
      </c>
      <c r="Q2" s="71"/>
      <c r="R2" s="71"/>
      <c r="S2" s="71"/>
      <c r="T2" s="71"/>
      <c r="U2" s="71"/>
      <c r="V2" s="71"/>
      <c r="W2" s="11"/>
      <c r="X2" s="11"/>
      <c r="Y2" s="11"/>
      <c r="Z2" s="11"/>
      <c r="AA2" s="11"/>
      <c r="AB2" s="11"/>
    </row>
    <row r="3" spans="1:31" ht="26.25" x14ac:dyDescent="0.4">
      <c r="D3" s="70" t="s">
        <v>0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10"/>
      <c r="P3" s="72">
        <f>(P1-P2)/P1</f>
        <v>0.999</v>
      </c>
      <c r="Q3" s="72"/>
      <c r="R3" s="72"/>
      <c r="S3" s="72"/>
      <c r="T3" s="72"/>
      <c r="U3" s="72"/>
      <c r="V3" s="72"/>
      <c r="W3" s="12"/>
      <c r="X3" s="12"/>
      <c r="Y3" s="12"/>
      <c r="Z3" s="12"/>
      <c r="AA3" s="12"/>
      <c r="AB3" s="12"/>
      <c r="AD3" s="44"/>
    </row>
    <row r="4" spans="1:31" ht="26.25" x14ac:dyDescent="0.4">
      <c r="D4" s="1"/>
      <c r="F4" s="1"/>
      <c r="G4" s="1"/>
      <c r="H4" s="1"/>
      <c r="I4" s="1"/>
      <c r="J4" s="1"/>
      <c r="K4" s="1"/>
      <c r="L4" s="1"/>
      <c r="M4" s="1"/>
      <c r="N4" s="1"/>
      <c r="P4" s="1"/>
      <c r="R4" s="1"/>
      <c r="T4" s="1"/>
      <c r="V4" s="4"/>
      <c r="X4" s="4"/>
      <c r="Z4" s="4"/>
      <c r="AB4" s="4"/>
      <c r="AC4" s="24">
        <f>SUM(AC7:AC7)</f>
        <v>100000</v>
      </c>
      <c r="AD4" s="24">
        <f>SUM(AD7:AD7)</f>
        <v>99999</v>
      </c>
      <c r="AE4" s="24">
        <f>SUM(AE7:AE7)</f>
        <v>1</v>
      </c>
    </row>
    <row r="5" spans="1:31" ht="17.25" x14ac:dyDescent="0.25">
      <c r="H5" s="23" t="s">
        <v>76</v>
      </c>
      <c r="V5" s="77" t="s">
        <v>12</v>
      </c>
      <c r="W5" s="77"/>
      <c r="X5" s="77"/>
      <c r="Y5" s="77"/>
      <c r="Z5" s="77"/>
      <c r="AA5" s="26"/>
      <c r="AB5" s="75" t="s">
        <v>33</v>
      </c>
      <c r="AC5" s="78" t="s">
        <v>43</v>
      </c>
      <c r="AD5" s="73" t="s">
        <v>31</v>
      </c>
      <c r="AE5" s="73" t="s">
        <v>16</v>
      </c>
    </row>
    <row r="6" spans="1:31" ht="17.25" x14ac:dyDescent="0.25">
      <c r="A6" s="27" t="s">
        <v>54</v>
      </c>
      <c r="B6" s="28" t="s">
        <v>35</v>
      </c>
      <c r="D6" s="28" t="s">
        <v>1</v>
      </c>
      <c r="F6" s="29" t="s">
        <v>2</v>
      </c>
      <c r="H6" s="30" t="s">
        <v>5</v>
      </c>
      <c r="J6" s="30" t="s">
        <v>6</v>
      </c>
      <c r="L6" s="29" t="s">
        <v>3</v>
      </c>
      <c r="N6" s="30" t="s">
        <v>4</v>
      </c>
      <c r="P6" s="30" t="s">
        <v>15</v>
      </c>
      <c r="R6" s="30" t="s">
        <v>56</v>
      </c>
      <c r="T6" s="29" t="s">
        <v>30</v>
      </c>
      <c r="V6" s="30" t="s">
        <v>58</v>
      </c>
      <c r="X6" s="30" t="s">
        <v>10</v>
      </c>
      <c r="Z6" s="30" t="s">
        <v>11</v>
      </c>
      <c r="AB6" s="76"/>
      <c r="AC6" s="76"/>
      <c r="AD6" s="74"/>
      <c r="AE6" s="74"/>
    </row>
    <row r="7" spans="1:31" s="40" customFormat="1" ht="15.75" thickBot="1" x14ac:dyDescent="0.3">
      <c r="A7" s="31">
        <v>1</v>
      </c>
      <c r="B7" s="32" t="s">
        <v>48</v>
      </c>
      <c r="C7" s="23"/>
      <c r="D7" s="32" t="s">
        <v>39</v>
      </c>
      <c r="E7" s="23"/>
      <c r="F7" s="33">
        <v>20210726</v>
      </c>
      <c r="G7" s="23"/>
      <c r="H7" s="34">
        <v>2021331011</v>
      </c>
      <c r="I7" s="23"/>
      <c r="J7" s="34" t="s">
        <v>8</v>
      </c>
      <c r="K7" s="23"/>
      <c r="L7" s="32" t="s">
        <v>63</v>
      </c>
      <c r="M7" s="23" t="s">
        <v>59</v>
      </c>
      <c r="N7" s="35" t="s">
        <v>61</v>
      </c>
      <c r="O7" s="23"/>
      <c r="P7" s="36">
        <v>78627</v>
      </c>
      <c r="Q7" s="23"/>
      <c r="R7" s="35" t="s">
        <v>36</v>
      </c>
      <c r="S7" s="23"/>
      <c r="T7" s="32" t="s">
        <v>62</v>
      </c>
      <c r="U7" s="23"/>
      <c r="V7" s="36" t="s">
        <v>36</v>
      </c>
      <c r="W7" s="23"/>
      <c r="X7" s="36" t="s">
        <v>34</v>
      </c>
      <c r="Y7" s="23"/>
      <c r="Z7" s="36" t="s">
        <v>32</v>
      </c>
      <c r="AA7" s="23"/>
      <c r="AB7" s="37">
        <v>100000</v>
      </c>
      <c r="AC7" s="38">
        <f>AB7</f>
        <v>100000</v>
      </c>
      <c r="AD7" s="39">
        <f>SAL!E16</f>
        <v>99999</v>
      </c>
      <c r="AE7" s="39">
        <f>AC7-AD7</f>
        <v>1</v>
      </c>
    </row>
    <row r="8" spans="1:31" ht="16.5" thickTop="1" thickBot="1" x14ac:dyDescent="0.3">
      <c r="A8" s="31">
        <v>2</v>
      </c>
      <c r="B8" s="32" t="s">
        <v>48</v>
      </c>
      <c r="D8" s="32" t="s">
        <v>39</v>
      </c>
      <c r="F8" s="33">
        <v>21211726</v>
      </c>
      <c r="H8" s="34">
        <v>2121331211</v>
      </c>
      <c r="J8" s="34" t="s">
        <v>8</v>
      </c>
      <c r="L8" s="32" t="s">
        <v>63</v>
      </c>
      <c r="M8" s="23" t="s">
        <v>59</v>
      </c>
      <c r="N8" s="35" t="s">
        <v>61</v>
      </c>
      <c r="P8" s="36">
        <v>78427</v>
      </c>
      <c r="R8" s="35" t="s">
        <v>36</v>
      </c>
      <c r="T8" s="32" t="s">
        <v>62</v>
      </c>
      <c r="V8" s="36" t="s">
        <v>36</v>
      </c>
      <c r="X8" s="36" t="s">
        <v>34</v>
      </c>
      <c r="Z8" s="36" t="s">
        <v>32</v>
      </c>
      <c r="AB8" s="37">
        <v>100000</v>
      </c>
      <c r="AC8" s="38">
        <f>AB8</f>
        <v>100000</v>
      </c>
      <c r="AD8" s="39">
        <f>SAL!E17</f>
        <v>91000</v>
      </c>
      <c r="AE8" s="39">
        <f>AC8-AD8</f>
        <v>9000</v>
      </c>
    </row>
    <row r="9" spans="1:31" ht="15.75" thickTop="1" x14ac:dyDescent="0.25">
      <c r="AC9" s="41"/>
    </row>
    <row r="10" spans="1:31" x14ac:dyDescent="0.25">
      <c r="AC10" s="41"/>
    </row>
    <row r="11" spans="1:31" x14ac:dyDescent="0.25">
      <c r="AC11" s="41"/>
    </row>
    <row r="12" spans="1:31" x14ac:dyDescent="0.25">
      <c r="AC12" s="41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</sheetData>
  <sortState xmlns:xlrd2="http://schemas.microsoft.com/office/spreadsheetml/2017/richdata2" ref="B7:AG22">
    <sortCondition ref="P7:P22"/>
  </sortState>
  <mergeCells count="11">
    <mergeCell ref="AE5:AE6"/>
    <mergeCell ref="AD5:AD6"/>
    <mergeCell ref="AB5:AB6"/>
    <mergeCell ref="V5:Z5"/>
    <mergeCell ref="AC5:AC6"/>
    <mergeCell ref="D1:N1"/>
    <mergeCell ref="D2:N2"/>
    <mergeCell ref="D3:N3"/>
    <mergeCell ref="P2:V2"/>
    <mergeCell ref="P3:V3"/>
    <mergeCell ref="P1:V1"/>
  </mergeCells>
  <conditionalFormatting sqref="AB7:AD7">
    <cfRule type="containsBlanks" dxfId="46" priority="329">
      <formula>LEN(TRIM(AB7))=0</formula>
    </cfRule>
  </conditionalFormatting>
  <conditionalFormatting sqref="AE7">
    <cfRule type="containsBlanks" dxfId="45" priority="44">
      <formula>LEN(TRIM(AE7))=0</formula>
    </cfRule>
  </conditionalFormatting>
  <conditionalFormatting sqref="P1">
    <cfRule type="containsBlanks" dxfId="44" priority="42">
      <formula>LEN(TRIM(P1))=0</formula>
    </cfRule>
  </conditionalFormatting>
  <conditionalFormatting sqref="P2">
    <cfRule type="containsBlanks" dxfId="43" priority="41">
      <formula>LEN(TRIM(P2))=0</formula>
    </cfRule>
  </conditionalFormatting>
  <conditionalFormatting sqref="P3">
    <cfRule type="containsBlanks" dxfId="42" priority="40">
      <formula>LEN(TRIM(P3))=0</formula>
    </cfRule>
  </conditionalFormatting>
  <conditionalFormatting sqref="AB8:AD8">
    <cfRule type="containsBlanks" dxfId="41" priority="2">
      <formula>LEN(TRIM(AB8))=0</formula>
    </cfRule>
  </conditionalFormatting>
  <conditionalFormatting sqref="AE8">
    <cfRule type="containsBlanks" dxfId="40" priority="1">
      <formula>LEN(TRIM(AE8))=0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Tabelle!$B$24:$B$27</xm:f>
          </x14:formula1>
          <xm:sqref>B7:B8</xm:sqref>
        </x14:dataValidation>
        <x14:dataValidation type="list" allowBlank="1" showInputMessage="1" showErrorMessage="1" xr:uid="{00000000-0002-0000-0000-000001000000}">
          <x14:formula1>
            <xm:f>Tabelle!$B$19:$B$21</xm:f>
          </x14:formula1>
          <xm:sqref>V7:V8 X7:X8 Z7:Z8</xm:sqref>
        </x14:dataValidation>
        <x14:dataValidation type="list" allowBlank="1" showInputMessage="1" showErrorMessage="1" xr:uid="{00000000-0002-0000-0000-000002000000}">
          <x14:formula1>
            <xm:f>Tabelle!$B$14:$B$16</xm:f>
          </x14:formula1>
          <xm:sqref>J7:J8</xm:sqref>
        </x14:dataValidation>
        <x14:dataValidation type="list" allowBlank="1" showInputMessage="1" showErrorMessage="1" xr:uid="{00000000-0002-0000-0000-000003000000}">
          <x14:formula1>
            <xm:f>Tabelle!$B$30:$B$31</xm:f>
          </x14:formula1>
          <xm:sqref>R7:R8</xm:sqref>
        </x14:dataValidation>
        <x14:dataValidation type="list" allowBlank="1" showInputMessage="1" showErrorMessage="1" xr:uid="{00000000-0002-0000-0000-000004000000}">
          <x14:formula1>
            <xm:f>Tabelle!$B$3:$B$7</xm:f>
          </x14:formula1>
          <xm:sqref>D18:D20 D7:D8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showGridLines="0" workbookViewId="0">
      <selection activeCell="D4" sqref="D4"/>
    </sheetView>
  </sheetViews>
  <sheetFormatPr defaultColWidth="9.140625" defaultRowHeight="15" x14ac:dyDescent="0.25"/>
  <cols>
    <col min="1" max="1" width="7.5703125" style="14" bestFit="1" customWidth="1"/>
    <col min="2" max="2" width="7.28515625" style="14" bestFit="1" customWidth="1"/>
    <col min="3" max="3" width="14.85546875" style="14" bestFit="1" customWidth="1"/>
    <col min="4" max="4" width="62.7109375" style="48" customWidth="1"/>
    <col min="5" max="5" width="11.5703125" style="15" customWidth="1"/>
    <col min="6" max="17" width="12.7109375" style="15" customWidth="1"/>
    <col min="18" max="16384" width="9.140625" style="15"/>
  </cols>
  <sheetData>
    <row r="1" spans="1:17" x14ac:dyDescent="0.25">
      <c r="C1" s="61" t="s">
        <v>67</v>
      </c>
      <c r="D1" s="62" t="s">
        <v>70</v>
      </c>
    </row>
    <row r="2" spans="1:17" ht="15.75" thickBot="1" x14ac:dyDescent="0.3">
      <c r="C2" s="51">
        <v>0</v>
      </c>
      <c r="D2" s="56" t="s">
        <v>68</v>
      </c>
      <c r="E2" s="50" t="s">
        <v>72</v>
      </c>
      <c r="F2" s="50"/>
      <c r="G2" s="50"/>
      <c r="H2" s="50"/>
    </row>
    <row r="3" spans="1:17" ht="16.5" thickTop="1" thickBot="1" x14ac:dyDescent="0.3">
      <c r="C3" s="52">
        <v>0</v>
      </c>
      <c r="D3" s="57" t="s">
        <v>69</v>
      </c>
      <c r="E3" s="50" t="s">
        <v>73</v>
      </c>
    </row>
    <row r="4" spans="1:17" ht="16.5" thickTop="1" thickBot="1" x14ac:dyDescent="0.3">
      <c r="C4" s="53">
        <v>0</v>
      </c>
      <c r="D4" s="58" t="s">
        <v>64</v>
      </c>
      <c r="E4" s="50" t="s">
        <v>73</v>
      </c>
    </row>
    <row r="5" spans="1:17" ht="16.5" thickTop="1" thickBot="1" x14ac:dyDescent="0.3">
      <c r="C5" s="54">
        <v>0</v>
      </c>
      <c r="D5" s="59" t="s">
        <v>65</v>
      </c>
      <c r="E5" s="50" t="s">
        <v>72</v>
      </c>
    </row>
    <row r="6" spans="1:17" ht="16.5" thickTop="1" thickBot="1" x14ac:dyDescent="0.3">
      <c r="C6" s="66">
        <v>0</v>
      </c>
      <c r="D6" s="63" t="s">
        <v>74</v>
      </c>
      <c r="E6" s="50" t="s">
        <v>73</v>
      </c>
    </row>
    <row r="7" spans="1:17" customFormat="1" ht="16.5" thickTop="1" thickBot="1" x14ac:dyDescent="0.3">
      <c r="C7" s="65">
        <v>0</v>
      </c>
      <c r="D7" s="64" t="s">
        <v>66</v>
      </c>
      <c r="E7" s="50" t="s">
        <v>72</v>
      </c>
    </row>
    <row r="8" spans="1:17" customFormat="1" ht="16.5" thickTop="1" thickBot="1" x14ac:dyDescent="0.3">
      <c r="C8" s="55">
        <v>0</v>
      </c>
      <c r="D8" s="60" t="s">
        <v>75</v>
      </c>
      <c r="E8" s="50" t="s">
        <v>73</v>
      </c>
    </row>
    <row r="9" spans="1:17" customFormat="1" ht="15.75" thickTop="1" x14ac:dyDescent="0.25"/>
    <row r="10" spans="1:17" customFormat="1" x14ac:dyDescent="0.25"/>
    <row r="11" spans="1:17" customFormat="1" x14ac:dyDescent="0.25"/>
    <row r="12" spans="1:17" ht="17.25" x14ac:dyDescent="0.3">
      <c r="D12" s="15"/>
      <c r="F12" s="16" t="s">
        <v>13</v>
      </c>
      <c r="G12" s="16" t="s">
        <v>14</v>
      </c>
      <c r="H12" s="16" t="s">
        <v>17</v>
      </c>
      <c r="I12" s="16" t="s">
        <v>18</v>
      </c>
      <c r="J12" s="16" t="s">
        <v>19</v>
      </c>
      <c r="K12" s="16" t="s">
        <v>20</v>
      </c>
      <c r="L12" s="16" t="s">
        <v>21</v>
      </c>
      <c r="M12" s="16" t="s">
        <v>22</v>
      </c>
      <c r="N12" s="16" t="s">
        <v>23</v>
      </c>
      <c r="O12" s="16" t="s">
        <v>24</v>
      </c>
      <c r="P12" s="16" t="s">
        <v>25</v>
      </c>
      <c r="Q12" s="16" t="s">
        <v>26</v>
      </c>
    </row>
    <row r="13" spans="1:17" x14ac:dyDescent="0.25">
      <c r="D13" s="15"/>
      <c r="F13" s="68">
        <f t="shared" ref="F13:Q13" si="0">SUM(F16:F16)</f>
        <v>9999</v>
      </c>
      <c r="G13" s="68">
        <f t="shared" si="0"/>
        <v>15000</v>
      </c>
      <c r="H13" s="68">
        <f t="shared" si="0"/>
        <v>5000</v>
      </c>
      <c r="I13" s="68">
        <f t="shared" si="0"/>
        <v>7500</v>
      </c>
      <c r="J13" s="68">
        <f t="shared" si="0"/>
        <v>12000</v>
      </c>
      <c r="K13" s="68">
        <f t="shared" si="0"/>
        <v>50500</v>
      </c>
      <c r="L13" s="68">
        <f t="shared" si="0"/>
        <v>0</v>
      </c>
      <c r="M13" s="68">
        <f t="shared" si="0"/>
        <v>0</v>
      </c>
      <c r="N13" s="68">
        <f t="shared" si="0"/>
        <v>0</v>
      </c>
      <c r="O13" s="68">
        <f t="shared" si="0"/>
        <v>0</v>
      </c>
      <c r="P13" s="68">
        <f t="shared" si="0"/>
        <v>0</v>
      </c>
      <c r="Q13" s="68">
        <f t="shared" si="0"/>
        <v>0</v>
      </c>
    </row>
    <row r="14" spans="1:17" ht="18" thickBot="1" x14ac:dyDescent="0.3">
      <c r="F14" s="79" t="s">
        <v>28</v>
      </c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1:17" ht="18.75" thickTop="1" thickBot="1" x14ac:dyDescent="0.3">
      <c r="A15" s="13" t="s">
        <v>55</v>
      </c>
      <c r="B15" s="13" t="s">
        <v>15</v>
      </c>
      <c r="C15" s="13" t="s">
        <v>5</v>
      </c>
      <c r="D15" s="49" t="s">
        <v>3</v>
      </c>
      <c r="E15" s="17" t="s">
        <v>31</v>
      </c>
      <c r="F15" s="17" t="s">
        <v>13</v>
      </c>
      <c r="G15" s="17" t="s">
        <v>14</v>
      </c>
      <c r="H15" s="17" t="s">
        <v>17</v>
      </c>
      <c r="I15" s="17" t="s">
        <v>18</v>
      </c>
      <c r="J15" s="17" t="s">
        <v>19</v>
      </c>
      <c r="K15" s="17" t="s">
        <v>20</v>
      </c>
      <c r="L15" s="17" t="s">
        <v>21</v>
      </c>
      <c r="M15" s="17" t="s">
        <v>22</v>
      </c>
      <c r="N15" s="17" t="s">
        <v>23</v>
      </c>
      <c r="O15" s="17" t="s">
        <v>24</v>
      </c>
      <c r="P15" s="17" t="s">
        <v>25</v>
      </c>
      <c r="Q15" s="18" t="s">
        <v>26</v>
      </c>
    </row>
    <row r="16" spans="1:17" ht="16.5" thickTop="1" thickBot="1" x14ac:dyDescent="0.3">
      <c r="A16" s="19">
        <f>'2022'!A7</f>
        <v>1</v>
      </c>
      <c r="B16" s="20">
        <f>'2022'!P7</f>
        <v>78627</v>
      </c>
      <c r="C16" s="20">
        <f>'2022'!H7</f>
        <v>2021331011</v>
      </c>
      <c r="D16" s="47" t="str">
        <f>'2022'!L7</f>
        <v>CODIFICA AUTOMATICA DEL QUESITO DIAGNOSTICO</v>
      </c>
      <c r="E16" s="67">
        <f>SUM(F16:Q16)</f>
        <v>99999</v>
      </c>
      <c r="F16" s="55">
        <v>9999</v>
      </c>
      <c r="G16" s="55">
        <v>15000</v>
      </c>
      <c r="H16" s="54">
        <v>5000</v>
      </c>
      <c r="I16" s="53">
        <v>7500</v>
      </c>
      <c r="J16" s="52">
        <v>12000</v>
      </c>
      <c r="K16" s="21">
        <v>50500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</row>
    <row r="17" spans="1:17" ht="16.5" thickTop="1" thickBot="1" x14ac:dyDescent="0.3">
      <c r="A17" s="19">
        <f>'2022'!A8</f>
        <v>2</v>
      </c>
      <c r="B17" s="20">
        <f>'2022'!P8</f>
        <v>78427</v>
      </c>
      <c r="C17" s="20">
        <f>'2022'!H8</f>
        <v>2121331211</v>
      </c>
      <c r="D17" s="47" t="str">
        <f>'2022'!L8</f>
        <v>CODIFICA AUTOMATICA DEL QUESITO DIAGNOSTICO</v>
      </c>
      <c r="E17" s="67">
        <f>SUM(F17:Q17)</f>
        <v>91000</v>
      </c>
      <c r="F17" s="55">
        <v>1000</v>
      </c>
      <c r="G17" s="55">
        <v>15000</v>
      </c>
      <c r="H17" s="54">
        <v>5000</v>
      </c>
      <c r="I17" s="53">
        <v>7500</v>
      </c>
      <c r="J17" s="52">
        <v>12000</v>
      </c>
      <c r="K17" s="21">
        <v>50500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</row>
    <row r="18" spans="1:17" ht="15.75" thickTop="1" x14ac:dyDescent="0.25"/>
  </sheetData>
  <mergeCells count="1">
    <mergeCell ref="F14:Q14"/>
  </mergeCells>
  <conditionalFormatting sqref="K16:Q16">
    <cfRule type="containsBlanks" dxfId="39" priority="70">
      <formula>LEN(TRIM(K16))=0</formula>
    </cfRule>
  </conditionalFormatting>
  <conditionalFormatting sqref="A16">
    <cfRule type="containsBlanks" dxfId="38" priority="57">
      <formula>LEN(TRIM(A16))=0</formula>
    </cfRule>
  </conditionalFormatting>
  <conditionalFormatting sqref="A16">
    <cfRule type="containsBlanks" dxfId="37" priority="56">
      <formula>LEN(TRIM(A16))=0</formula>
    </cfRule>
  </conditionalFormatting>
  <conditionalFormatting sqref="C16">
    <cfRule type="containsBlanks" dxfId="36" priority="49">
      <formula>LEN(TRIM(C16))=0</formula>
    </cfRule>
  </conditionalFormatting>
  <conditionalFormatting sqref="C16">
    <cfRule type="containsBlanks" dxfId="35" priority="48">
      <formula>LEN(TRIM(C16))=0</formula>
    </cfRule>
  </conditionalFormatting>
  <conditionalFormatting sqref="E16">
    <cfRule type="containsBlanks" dxfId="34" priority="45">
      <formula>LEN(TRIM(E16))=0</formula>
    </cfRule>
  </conditionalFormatting>
  <conditionalFormatting sqref="E16">
    <cfRule type="containsBlanks" dxfId="33" priority="44">
      <formula>LEN(TRIM(E16))=0</formula>
    </cfRule>
  </conditionalFormatting>
  <conditionalFormatting sqref="B16">
    <cfRule type="containsBlanks" dxfId="32" priority="39">
      <formula>LEN(TRIM(B16))=0</formula>
    </cfRule>
  </conditionalFormatting>
  <conditionalFormatting sqref="B16">
    <cfRule type="containsBlanks" dxfId="31" priority="38">
      <formula>LEN(TRIM(B16))=0</formula>
    </cfRule>
  </conditionalFormatting>
  <conditionalFormatting sqref="D16">
    <cfRule type="containsBlanks" dxfId="30" priority="37">
      <formula>LEN(TRIM(D16))=0</formula>
    </cfRule>
  </conditionalFormatting>
  <conditionalFormatting sqref="D16">
    <cfRule type="containsBlanks" dxfId="29" priority="36">
      <formula>LEN(TRIM(D16))=0</formula>
    </cfRule>
  </conditionalFormatting>
  <conditionalFormatting sqref="C2">
    <cfRule type="containsBlanks" dxfId="28" priority="33">
      <formula>LEN(TRIM(C2))=0</formula>
    </cfRule>
  </conditionalFormatting>
  <conditionalFormatting sqref="C3:C6">
    <cfRule type="containsBlanks" dxfId="27" priority="32">
      <formula>LEN(TRIM(C3))=0</formula>
    </cfRule>
  </conditionalFormatting>
  <conditionalFormatting sqref="D2">
    <cfRule type="containsBlanks" dxfId="26" priority="31">
      <formula>LEN(TRIM(D2))=0</formula>
    </cfRule>
  </conditionalFormatting>
  <conditionalFormatting sqref="D3:D6">
    <cfRule type="containsBlanks" dxfId="25" priority="30">
      <formula>LEN(TRIM(D3))=0</formula>
    </cfRule>
  </conditionalFormatting>
  <conditionalFormatting sqref="C7">
    <cfRule type="containsBlanks" dxfId="24" priority="29">
      <formula>LEN(TRIM(C7))=0</formula>
    </cfRule>
  </conditionalFormatting>
  <conditionalFormatting sqref="D7">
    <cfRule type="containsBlanks" dxfId="23" priority="28">
      <formula>LEN(TRIM(D7))=0</formula>
    </cfRule>
  </conditionalFormatting>
  <conditionalFormatting sqref="C8">
    <cfRule type="containsBlanks" dxfId="22" priority="23">
      <formula>LEN(TRIM(C8))=0</formula>
    </cfRule>
  </conditionalFormatting>
  <conditionalFormatting sqref="D8">
    <cfRule type="containsBlanks" dxfId="21" priority="22">
      <formula>LEN(TRIM(D8))=0</formula>
    </cfRule>
  </conditionalFormatting>
  <conditionalFormatting sqref="F16">
    <cfRule type="containsBlanks" dxfId="20" priority="21">
      <formula>LEN(TRIM(F16))=0</formula>
    </cfRule>
  </conditionalFormatting>
  <conditionalFormatting sqref="G16">
    <cfRule type="containsBlanks" dxfId="19" priority="20">
      <formula>LEN(TRIM(G16))=0</formula>
    </cfRule>
  </conditionalFormatting>
  <conditionalFormatting sqref="H16">
    <cfRule type="containsBlanks" dxfId="18" priority="19">
      <formula>LEN(TRIM(H16))=0</formula>
    </cfRule>
  </conditionalFormatting>
  <conditionalFormatting sqref="I16">
    <cfRule type="containsBlanks" dxfId="17" priority="18">
      <formula>LEN(TRIM(I16))=0</formula>
    </cfRule>
  </conditionalFormatting>
  <conditionalFormatting sqref="J16">
    <cfRule type="containsBlanks" dxfId="16" priority="17">
      <formula>LEN(TRIM(J16))=0</formula>
    </cfRule>
  </conditionalFormatting>
  <conditionalFormatting sqref="K17:Q17">
    <cfRule type="containsBlanks" dxfId="15" priority="16">
      <formula>LEN(TRIM(K17))=0</formula>
    </cfRule>
  </conditionalFormatting>
  <conditionalFormatting sqref="A17">
    <cfRule type="containsBlanks" dxfId="14" priority="15">
      <formula>LEN(TRIM(A17))=0</formula>
    </cfRule>
  </conditionalFormatting>
  <conditionalFormatting sqref="A17">
    <cfRule type="containsBlanks" dxfId="13" priority="14">
      <formula>LEN(TRIM(A17))=0</formula>
    </cfRule>
  </conditionalFormatting>
  <conditionalFormatting sqref="C17">
    <cfRule type="containsBlanks" dxfId="12" priority="13">
      <formula>LEN(TRIM(C17))=0</formula>
    </cfRule>
  </conditionalFormatting>
  <conditionalFormatting sqref="C17">
    <cfRule type="containsBlanks" dxfId="11" priority="12">
      <formula>LEN(TRIM(C17))=0</formula>
    </cfRule>
  </conditionalFormatting>
  <conditionalFormatting sqref="E17">
    <cfRule type="containsBlanks" dxfId="10" priority="11">
      <formula>LEN(TRIM(E17))=0</formula>
    </cfRule>
  </conditionalFormatting>
  <conditionalFormatting sqref="E17">
    <cfRule type="containsBlanks" dxfId="9" priority="10">
      <formula>LEN(TRIM(E17))=0</formula>
    </cfRule>
  </conditionalFormatting>
  <conditionalFormatting sqref="B17">
    <cfRule type="containsBlanks" dxfId="8" priority="9">
      <formula>LEN(TRIM(B17))=0</formula>
    </cfRule>
  </conditionalFormatting>
  <conditionalFormatting sqref="B17">
    <cfRule type="containsBlanks" dxfId="7" priority="8">
      <formula>LEN(TRIM(B17))=0</formula>
    </cfRule>
  </conditionalFormatting>
  <conditionalFormatting sqref="D17">
    <cfRule type="containsBlanks" dxfId="6" priority="7">
      <formula>LEN(TRIM(D17))=0</formula>
    </cfRule>
  </conditionalFormatting>
  <conditionalFormatting sqref="D17">
    <cfRule type="containsBlanks" dxfId="5" priority="6">
      <formula>LEN(TRIM(D17))=0</formula>
    </cfRule>
  </conditionalFormatting>
  <conditionalFormatting sqref="F17">
    <cfRule type="containsBlanks" dxfId="4" priority="5">
      <formula>LEN(TRIM(F17))=0</formula>
    </cfRule>
  </conditionalFormatting>
  <conditionalFormatting sqref="G17">
    <cfRule type="containsBlanks" dxfId="3" priority="4">
      <formula>LEN(TRIM(G17))=0</formula>
    </cfRule>
  </conditionalFormatting>
  <conditionalFormatting sqref="H17">
    <cfRule type="containsBlanks" dxfId="2" priority="3">
      <formula>LEN(TRIM(H17))=0</formula>
    </cfRule>
  </conditionalFormatting>
  <conditionalFormatting sqref="I17">
    <cfRule type="containsBlanks" dxfId="1" priority="2">
      <formula>LEN(TRIM(I17))=0</formula>
    </cfRule>
  </conditionalFormatting>
  <conditionalFormatting sqref="J17">
    <cfRule type="containsBlanks" dxfId="0" priority="1">
      <formula>LEN(TRIM(J17))=0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showGridLines="0" workbookViewId="0">
      <selection activeCell="G7" sqref="G7"/>
    </sheetView>
  </sheetViews>
  <sheetFormatPr defaultRowHeight="15" x14ac:dyDescent="0.25"/>
  <cols>
    <col min="2" max="2" width="18.140625" bestFit="1" customWidth="1"/>
    <col min="3" max="3" width="24.140625" bestFit="1" customWidth="1"/>
    <col min="4" max="4" width="10.5703125" bestFit="1" customWidth="1"/>
    <col min="5" max="5" width="21.140625" customWidth="1"/>
  </cols>
  <sheetData>
    <row r="1" spans="2:3" ht="24" thickBot="1" x14ac:dyDescent="0.4">
      <c r="B1" s="5" t="s">
        <v>71</v>
      </c>
      <c r="C1" s="3">
        <f>C5+$C$7</f>
        <v>100</v>
      </c>
    </row>
    <row r="2" spans="2:3" ht="15.75" thickTop="1" x14ac:dyDescent="0.25"/>
    <row r="5" spans="2:3" ht="20.25" thickBot="1" x14ac:dyDescent="0.35">
      <c r="B5" s="6" t="s">
        <v>27</v>
      </c>
      <c r="C5" s="2">
        <v>50</v>
      </c>
    </row>
    <row r="6" spans="2:3" ht="15.75" thickTop="1" x14ac:dyDescent="0.25">
      <c r="B6" s="7"/>
      <c r="C6" s="8"/>
    </row>
    <row r="7" spans="2:3" ht="20.25" thickBot="1" x14ac:dyDescent="0.35">
      <c r="B7" s="6" t="s">
        <v>29</v>
      </c>
      <c r="C7" s="2">
        <v>50</v>
      </c>
    </row>
    <row r="8" spans="2:3" ht="15.75" thickTop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31"/>
  <sheetViews>
    <sheetView showGridLines="0" topLeftCell="A13" workbookViewId="0">
      <selection activeCell="B18" sqref="B17:B18"/>
    </sheetView>
  </sheetViews>
  <sheetFormatPr defaultColWidth="9.140625" defaultRowHeight="15" x14ac:dyDescent="0.25"/>
  <cols>
    <col min="1" max="1" width="9.140625" style="43"/>
    <col min="2" max="2" width="22.5703125" style="43" customWidth="1"/>
    <col min="3" max="16384" width="9.140625" style="43"/>
  </cols>
  <sheetData>
    <row r="2" spans="2:18" x14ac:dyDescent="0.25">
      <c r="B2" s="45" t="s">
        <v>37</v>
      </c>
      <c r="J2" s="80" t="s">
        <v>60</v>
      </c>
      <c r="K2" s="80"/>
      <c r="L2" s="80"/>
      <c r="M2" s="80"/>
      <c r="N2" s="80"/>
      <c r="O2" s="80"/>
      <c r="P2" s="80"/>
      <c r="Q2" s="80"/>
      <c r="R2" s="80"/>
    </row>
    <row r="3" spans="2:18" x14ac:dyDescent="0.25">
      <c r="B3" s="46" t="s">
        <v>38</v>
      </c>
      <c r="J3" s="80"/>
      <c r="K3" s="80"/>
      <c r="L3" s="80"/>
      <c r="M3" s="80"/>
      <c r="N3" s="80"/>
      <c r="O3" s="80"/>
      <c r="P3" s="80"/>
      <c r="Q3" s="80"/>
      <c r="R3" s="80"/>
    </row>
    <row r="4" spans="2:18" x14ac:dyDescent="0.25">
      <c r="B4" s="46" t="s">
        <v>39</v>
      </c>
      <c r="J4" s="80"/>
      <c r="K4" s="80"/>
      <c r="L4" s="80"/>
      <c r="M4" s="80"/>
      <c r="N4" s="80"/>
      <c r="O4" s="80"/>
      <c r="P4" s="80"/>
      <c r="Q4" s="80"/>
      <c r="R4" s="80"/>
    </row>
    <row r="5" spans="2:18" x14ac:dyDescent="0.25">
      <c r="B5" s="46" t="s">
        <v>50</v>
      </c>
      <c r="J5" s="80"/>
      <c r="K5" s="80"/>
      <c r="L5" s="80"/>
      <c r="M5" s="80"/>
      <c r="N5" s="80"/>
      <c r="O5" s="80"/>
      <c r="P5" s="80"/>
      <c r="Q5" s="80"/>
      <c r="R5" s="80"/>
    </row>
    <row r="6" spans="2:18" x14ac:dyDescent="0.25">
      <c r="B6" s="46" t="s">
        <v>40</v>
      </c>
      <c r="J6" s="80"/>
      <c r="K6" s="80"/>
      <c r="L6" s="80"/>
      <c r="M6" s="80"/>
      <c r="N6" s="80"/>
      <c r="O6" s="80"/>
      <c r="P6" s="80"/>
      <c r="Q6" s="80"/>
      <c r="R6" s="80"/>
    </row>
    <row r="7" spans="2:18" x14ac:dyDescent="0.25">
      <c r="B7" s="46" t="s">
        <v>51</v>
      </c>
      <c r="J7" s="80"/>
      <c r="K7" s="80"/>
      <c r="L7" s="80"/>
      <c r="M7" s="80"/>
      <c r="N7" s="80"/>
      <c r="O7" s="80"/>
      <c r="P7" s="80"/>
      <c r="Q7" s="80"/>
      <c r="R7" s="80"/>
    </row>
    <row r="8" spans="2:18" x14ac:dyDescent="0.25">
      <c r="B8" s="46"/>
      <c r="J8" s="80"/>
      <c r="K8" s="80"/>
      <c r="L8" s="80"/>
      <c r="M8" s="80"/>
      <c r="N8" s="80"/>
      <c r="O8" s="80"/>
      <c r="P8" s="80"/>
      <c r="Q8" s="80"/>
      <c r="R8" s="80"/>
    </row>
    <row r="9" spans="2:18" x14ac:dyDescent="0.25">
      <c r="B9" s="45" t="s">
        <v>41</v>
      </c>
      <c r="J9" s="80"/>
      <c r="K9" s="80"/>
      <c r="L9" s="80"/>
      <c r="M9" s="80"/>
      <c r="N9" s="80"/>
      <c r="O9" s="80"/>
      <c r="P9" s="80"/>
      <c r="Q9" s="80"/>
      <c r="R9" s="80"/>
    </row>
    <row r="10" spans="2:18" x14ac:dyDescent="0.25">
      <c r="B10" s="46" t="s">
        <v>53</v>
      </c>
      <c r="J10" s="80"/>
      <c r="K10" s="80"/>
      <c r="L10" s="80"/>
      <c r="M10" s="80"/>
      <c r="N10" s="80"/>
      <c r="O10" s="80"/>
      <c r="P10" s="80"/>
      <c r="Q10" s="80"/>
      <c r="R10" s="80"/>
    </row>
    <row r="11" spans="2:18" x14ac:dyDescent="0.25">
      <c r="B11" s="46" t="s">
        <v>52</v>
      </c>
      <c r="J11" s="80"/>
      <c r="K11" s="80"/>
      <c r="L11" s="80"/>
      <c r="M11" s="80"/>
      <c r="N11" s="80"/>
      <c r="O11" s="80"/>
      <c r="P11" s="80"/>
      <c r="Q11" s="80"/>
      <c r="R11" s="80"/>
    </row>
    <row r="12" spans="2:18" x14ac:dyDescent="0.25">
      <c r="B12" s="46"/>
      <c r="J12" s="80"/>
      <c r="K12" s="80"/>
      <c r="L12" s="80"/>
      <c r="M12" s="80"/>
      <c r="N12" s="80"/>
      <c r="O12" s="80"/>
      <c r="P12" s="80"/>
      <c r="Q12" s="80"/>
      <c r="R12" s="80"/>
    </row>
    <row r="13" spans="2:18" x14ac:dyDescent="0.25">
      <c r="B13" s="45" t="s">
        <v>42</v>
      </c>
      <c r="J13" s="80"/>
      <c r="K13" s="80"/>
      <c r="L13" s="80"/>
      <c r="M13" s="80"/>
      <c r="N13" s="80"/>
      <c r="O13" s="80"/>
      <c r="P13" s="80"/>
      <c r="Q13" s="80"/>
      <c r="R13" s="80"/>
    </row>
    <row r="14" spans="2:18" x14ac:dyDescent="0.25">
      <c r="B14" s="46" t="s">
        <v>8</v>
      </c>
      <c r="J14" s="80"/>
      <c r="K14" s="80"/>
      <c r="L14" s="80"/>
      <c r="M14" s="80"/>
      <c r="N14" s="80"/>
      <c r="O14" s="80"/>
      <c r="P14" s="80"/>
      <c r="Q14" s="80"/>
      <c r="R14" s="80"/>
    </row>
    <row r="15" spans="2:18" x14ac:dyDescent="0.25">
      <c r="B15" s="46" t="s">
        <v>7</v>
      </c>
      <c r="J15" s="80"/>
      <c r="K15" s="80"/>
      <c r="L15" s="80"/>
      <c r="M15" s="80"/>
      <c r="N15" s="80"/>
      <c r="O15" s="80"/>
      <c r="P15" s="80"/>
      <c r="Q15" s="80"/>
      <c r="R15" s="80"/>
    </row>
    <row r="16" spans="2:18" x14ac:dyDescent="0.25">
      <c r="B16" s="46" t="s">
        <v>9</v>
      </c>
      <c r="J16" s="80"/>
      <c r="K16" s="80"/>
      <c r="L16" s="80"/>
      <c r="M16" s="80"/>
      <c r="N16" s="80"/>
      <c r="O16" s="80"/>
      <c r="P16" s="80"/>
      <c r="Q16" s="80"/>
      <c r="R16" s="80"/>
    </row>
    <row r="17" spans="2:2" x14ac:dyDescent="0.25">
      <c r="B17" s="46"/>
    </row>
    <row r="18" spans="2:2" x14ac:dyDescent="0.25">
      <c r="B18" s="45" t="s">
        <v>12</v>
      </c>
    </row>
    <row r="19" spans="2:2" x14ac:dyDescent="0.25">
      <c r="B19" s="46" t="s">
        <v>36</v>
      </c>
    </row>
    <row r="20" spans="2:2" x14ac:dyDescent="0.25">
      <c r="B20" s="46" t="s">
        <v>34</v>
      </c>
    </row>
    <row r="21" spans="2:2" x14ac:dyDescent="0.25">
      <c r="B21" s="46" t="s">
        <v>32</v>
      </c>
    </row>
    <row r="22" spans="2:2" x14ac:dyDescent="0.25">
      <c r="B22" s="46"/>
    </row>
    <row r="23" spans="2:2" x14ac:dyDescent="0.25">
      <c r="B23" s="45" t="s">
        <v>45</v>
      </c>
    </row>
    <row r="24" spans="2:2" x14ac:dyDescent="0.25">
      <c r="B24" s="46" t="s">
        <v>38</v>
      </c>
    </row>
    <row r="25" spans="2:2" x14ac:dyDescent="0.25">
      <c r="B25" s="46" t="s">
        <v>46</v>
      </c>
    </row>
    <row r="26" spans="2:2" x14ac:dyDescent="0.25">
      <c r="B26" s="46" t="s">
        <v>47</v>
      </c>
    </row>
    <row r="27" spans="2:2" x14ac:dyDescent="0.25">
      <c r="B27" s="46" t="s">
        <v>48</v>
      </c>
    </row>
    <row r="28" spans="2:2" x14ac:dyDescent="0.25">
      <c r="B28" s="46"/>
    </row>
    <row r="29" spans="2:2" x14ac:dyDescent="0.25">
      <c r="B29" s="45" t="s">
        <v>49</v>
      </c>
    </row>
    <row r="30" spans="2:2" x14ac:dyDescent="0.25">
      <c r="B30" s="46" t="s">
        <v>36</v>
      </c>
    </row>
    <row r="31" spans="2:2" x14ac:dyDescent="0.25">
      <c r="B31" s="46" t="s">
        <v>34</v>
      </c>
    </row>
  </sheetData>
  <mergeCells count="1">
    <mergeCell ref="J2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2022</vt:lpstr>
      <vt:lpstr>SAL</vt:lpstr>
      <vt:lpstr>Costi</vt:lpstr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INGRAO</dc:creator>
  <cp:lastModifiedBy>Utente</cp:lastModifiedBy>
  <dcterms:created xsi:type="dcterms:W3CDTF">2019-12-04T13:36:31Z</dcterms:created>
  <dcterms:modified xsi:type="dcterms:W3CDTF">2022-06-20T08:45:07Z</dcterms:modified>
</cp:coreProperties>
</file>