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rzano\Documents\Edo-Università\Anno Scolastico 2016-17 (1° Anno)\Quality and Certification\FlawFinder\"/>
    </mc:Choice>
  </mc:AlternateContent>
  <bookViews>
    <workbookView xWindow="0" yWindow="0" windowWidth="19170" windowHeight="7335" activeTab="1"/>
  </bookViews>
  <sheets>
    <sheet name="Dati" sheetId="1" r:id="rId1"/>
    <sheet name="Report" sheetId="2" r:id="rId2"/>
    <sheet name="Report dettagliato" sheetId="3" r:id="rId3"/>
  </sheets>
  <definedNames>
    <definedName name="flawfinder" localSheetId="0">Dati!$A$1:$L$33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 i="3" l="1"/>
  <c r="H7" i="3"/>
  <c r="G7" i="3"/>
  <c r="F7" i="3"/>
  <c r="E7" i="3"/>
  <c r="D7" i="3"/>
  <c r="C7" i="3"/>
  <c r="B7" i="3"/>
  <c r="I6" i="3"/>
  <c r="H6" i="3"/>
  <c r="G6" i="3"/>
  <c r="F6" i="3"/>
  <c r="E6" i="3"/>
  <c r="D6" i="3"/>
  <c r="C6" i="3"/>
  <c r="B6" i="3"/>
  <c r="I5" i="3"/>
  <c r="H5" i="3"/>
  <c r="G5" i="3"/>
  <c r="F5" i="3"/>
  <c r="E5" i="3"/>
  <c r="D5" i="3"/>
  <c r="C5" i="3"/>
  <c r="B5" i="3"/>
  <c r="I4" i="3"/>
  <c r="H4" i="3"/>
  <c r="G4" i="3"/>
  <c r="F4" i="3"/>
  <c r="E4" i="3"/>
  <c r="D4" i="3"/>
  <c r="C4" i="3"/>
  <c r="B4" i="3"/>
  <c r="I3" i="3"/>
  <c r="H3" i="3"/>
  <c r="G3" i="3"/>
  <c r="F3" i="3"/>
  <c r="E3" i="3"/>
  <c r="D3" i="3"/>
  <c r="C3" i="3"/>
  <c r="B3" i="3"/>
  <c r="I2" i="3"/>
  <c r="H2" i="3"/>
  <c r="G2" i="3"/>
  <c r="F2" i="3"/>
  <c r="E2" i="3"/>
  <c r="D2" i="3"/>
  <c r="C2" i="3"/>
  <c r="B18" i="2"/>
  <c r="B17" i="2"/>
  <c r="B16" i="2"/>
  <c r="B15" i="2"/>
  <c r="B14" i="2"/>
  <c r="B9" i="2"/>
  <c r="B8" i="2"/>
  <c r="B7" i="2"/>
  <c r="B6" i="2"/>
  <c r="B5" i="2"/>
  <c r="B4" i="2"/>
  <c r="B3" i="2"/>
  <c r="B2" i="2"/>
  <c r="I8" i="3" l="1"/>
  <c r="H8" i="3"/>
  <c r="E8" i="3"/>
  <c r="D8" i="3"/>
  <c r="G8" i="3"/>
  <c r="J2" i="3"/>
  <c r="F8" i="3"/>
  <c r="J3" i="3"/>
  <c r="J4" i="3"/>
  <c r="J5" i="3"/>
  <c r="J6" i="3"/>
  <c r="J7" i="3"/>
  <c r="B8" i="3"/>
  <c r="C8" i="3"/>
  <c r="B10" i="2"/>
  <c r="B19" i="2"/>
</calcChain>
</file>

<file path=xl/connections.xml><?xml version="1.0" encoding="utf-8"?>
<connections xmlns="http://schemas.openxmlformats.org/spreadsheetml/2006/main">
  <connection id="1" name="flawfinder" type="6" refreshedVersion="5" background="1" saveData="1">
    <textPr codePage="850" sourceFile="C:\Users\terzano\Documents\Edo-Università\Anno Scolastico 2016-17 (1° Anno)\Quality and Certification\FlawFinder\flawfinder.csv" decimal="," thousands="." tab="0"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<sst xmlns="http://schemas.openxmlformats.org/spreadsheetml/2006/main" count="299" uniqueCount="97">
  <si>
    <t>File</t>
  </si>
  <si>
    <t>Line</t>
  </si>
  <si>
    <t>Column</t>
  </si>
  <si>
    <t>Level</t>
  </si>
  <si>
    <t>Category</t>
  </si>
  <si>
    <t>Name</t>
  </si>
  <si>
    <t>Warning</t>
  </si>
  <si>
    <t>Suggestion</t>
  </si>
  <si>
    <t>Note</t>
  </si>
  <si>
    <t>CWEs</t>
  </si>
  <si>
    <t>Context</t>
  </si>
  <si>
    <t>Fingerprint</t>
  </si>
  <si>
    <t>misc</t>
  </si>
  <si>
    <t>getlogin</t>
  </si>
  <si>
    <t>Use getpwuid(geteuid()) and extract the desired information instead</t>
  </si>
  <si>
    <t>CWE-807</t>
  </si>
  <si>
    <t xml:space="preserve">  const char *name = getlogin();</t>
  </si>
  <si>
    <t>fdd2109b67b97618f5a539788a8c30c0f1f7e57ce120f28b294b53c417db0760</t>
  </si>
  <si>
    <t>buffer</t>
  </si>
  <si>
    <t>strcpy</t>
  </si>
  <si>
    <t>Does not check for buffer overflows when copying to destination [MS-banned] (CWE-120)</t>
  </si>
  <si>
    <t>Consider using snprintf, strcpy_s, or strlcpy (warning: strncpy easily misused)</t>
  </si>
  <si>
    <t>CWE-120</t>
  </si>
  <si>
    <t xml:space="preserve">  strcpy(w32path, path);</t>
  </si>
  <si>
    <t>258ce1bd9b375968b4bf748d6848aa850192a51a70dd92461e0e082d37f16363</t>
  </si>
  <si>
    <t>getenv</t>
  </si>
  <si>
    <t>Environment variables are untrustable input if they can be set by an attacker.  They can have any content and length, and the same variable can be set more than once (CWE-807, CWE-20)</t>
  </si>
  <si>
    <t>Check environment variables carefully before using them</t>
  </si>
  <si>
    <t>CWE-807, CWE-20</t>
  </si>
  <si>
    <t xml:space="preserve">  bool Logging = ::getenv("LIBCLANG_LOGGING");</t>
  </si>
  <si>
    <t>e86e68830de086cfd4fadf8bac18055cb59249585b8fa6aae0ef5f7985b7ad71</t>
  </si>
  <si>
    <t xml:space="preserve">  if (!getenv("LIBCLANG_DISABLE_CRASH_RECOVERY"))</t>
  </si>
  <si>
    <t>9e442517c422b94dedbffa775d7a1adc8fae28ff6cdcbce9690f5b227dfa5e0a</t>
  </si>
  <si>
    <t xml:space="preserve">  if (getenv("LIBCLANG_BGPRIO_INDEX"))</t>
  </si>
  <si>
    <t>2fb3a6934ef0bdc6b278e2f159b0b171270fea97753d0213e60b5ce1b7336d29</t>
  </si>
  <si>
    <t xml:space="preserve">  if (getenv("LIBCLANG_BGPRIO_EDIT"))</t>
  </si>
  <si>
    <t>ee48c1c4a530984e5b16979a378af650b299f6377bd80eea3ea19f8b62a0f283</t>
  </si>
  <si>
    <t xml:space="preserve">  } else if (getenv("LIBCLANG_RESOURCE_USAGE")) {</t>
  </si>
  <si>
    <t>d6b0126b1890433652f00884af0697124eb357c753009c7935a84de203a301b8</t>
  </si>
  <si>
    <t xml:space="preserve">    if (getenv("LIBCLANG_RESOURCE_USAGE"))</t>
  </si>
  <si>
    <t>91e1ce99aa71de88302a2e8741a22ca122bb856ebc186f97d5610699248be245</t>
  </si>
  <si>
    <t xml:space="preserve">  } else if (getenv("LIBCLANG_RESOURCE_USAGE"))</t>
  </si>
  <si>
    <t>685f1b116d699d8e13bf806510226a8080bcd825d4cb8ea4df88c00316da6132</t>
  </si>
  <si>
    <t xml:space="preserve">  if (Size &amp;&amp; !getenv("LIBCLANG_NOTHREADS"))</t>
  </si>
  <si>
    <t>91ee51ceeb2d92c906e543a6a5294e9aa5a35719d44cac6dd54c27aa21e6b54b</t>
  </si>
  <si>
    <t xml:space="preserve">  if (getenv("LIBCLANG_BGPRIO_DISABLE"))</t>
  </si>
  <si>
    <t>5f17517bb408797bf3f54e323b22bc0053a582b6b1902317e094b5f02e2ee041</t>
  </si>
  <si>
    <t xml:space="preserve">  if (getenv("LIBCLANG_OBJTRACKING"))</t>
  </si>
  <si>
    <t>3b87d9e8accc2cacbf03c9881c5703b0312f981c87f644f7264fd77dede0fb21</t>
  </si>
  <si>
    <t xml:space="preserve">  bool EnableLogging = getenv("LIBCLANG_CODE_COMPLETION_LOGGING") != nullptr;</t>
  </si>
  <si>
    <t>9ae7c0c8bcc0eb4c39d79dee8a1df0d6be77d6f6516c0883ec5c6de4bbb8f547</t>
  </si>
  <si>
    <t xml:space="preserve">    static const char *sCachedVar = ::getenv("LIBCLANG_LOGGING");</t>
  </si>
  <si>
    <t>b59ecaa9dad7c2195bd406aaa769703b81e6eaf760ffe602bb1e0774c8eb8244</t>
  </si>
  <si>
    <t>memcpy</t>
  </si>
  <si>
    <t>Does not check for buffer overflows when copying to destination (CWE-120)</t>
  </si>
  <si>
    <t>Make sure destination can always hold the source data</t>
  </si>
  <si>
    <t xml:space="preserve">  memcpy(*out_buffer_ptr, Data.data(), Data.size());</t>
  </si>
  <si>
    <t>6f3d65282fdef370e5aeff313fc45e805579192e21493a504e5dcef6bf0b1185</t>
  </si>
  <si>
    <t xml:space="preserve">      std::memcpy(AllocatedResults.Results, StoredResults.data(), </t>
  </si>
  <si>
    <t>8f774988915b1c5e1e1e2b8b2311fd1d29ceb2bb75d8c76544aebdecbe738a32</t>
  </si>
  <si>
    <t>char</t>
  </si>
  <si>
    <t>Statically-sized arrays can be improperly restricted, leading to potential overflows or other issues (CWE-119!/CWE-120)</t>
  </si>
  <si>
    <t>Perform bounds checking, use functions that limit length, or ensure that the size is larger than the maximum possible length</t>
  </si>
  <si>
    <t xml:space="preserve">  char path[MAX_PATH];</t>
  </si>
  <si>
    <t>2fd017374f75ef8499ac9e46d031c578d1455059eb83662e8204b6d1cbef8887</t>
  </si>
  <si>
    <t xml:space="preserve">  char w32path[MAX_PATH];</t>
  </si>
  <si>
    <t>1026a4645a4a115bed93868ffa40cdd535deb11948ed91dc3a9c89c78ab9007c</t>
  </si>
  <si>
    <t xml:space="preserve">    memcpy(mem, Blob.data(), Blob.size());</t>
  </si>
  <si>
    <t>6cff1d203840cedebddfe242250ed45648457735b281465a97e83f8d3332654d</t>
  </si>
  <si>
    <t xml:space="preserve">  memcpy(&amp;CB, client_index_callbacks, ClientCBSize);</t>
  </si>
  <si>
    <t>bc7f635de5740dc596b99873d9ced416d711ef99026a169d121d2164fd3ab0f7</t>
  </si>
  <si>
    <t>strncpy</t>
  </si>
  <si>
    <t>Easily used incorrectly; doesn't always \0-terminate or check for invalid pointers [MS-banned] (CWE-120)</t>
  </si>
  <si>
    <t xml:space="preserve">      strncpy((char *)result-&gt;EvalData.stringVal, strRef.c_str(),</t>
  </si>
  <si>
    <t>e2e8071e570a758f62b6ede172afd7e68c7e6c6baad0ae18eecebc6d31820dea</t>
  </si>
  <si>
    <t xml:space="preserve">    strncpy((char *)result-&gt;EvalData.stringVal, strRef.c_str(), strRef.size());</t>
  </si>
  <si>
    <t>177e3e3799e64a153d332181ee1ea1691d6b3d2d13d74233780ce1224c0d239e</t>
  </si>
  <si>
    <t xml:space="preserve">        strncpy((char *)result-&gt;EvalData.stringVal, strLiteral.c_str(),</t>
  </si>
  <si>
    <t>d92d32c81b077b45d78a6eab5f91763ee2fced1414446a72577dafb1d33ac679</t>
  </si>
  <si>
    <t xml:space="preserve">      strncpy(result-&gt;EvalData.stringVal, strName.c_str(), strName.size());</t>
  </si>
  <si>
    <t>321943b0e7fec4d9d1752396353117f3f93efc38d362a1b7c30f2f934234711d</t>
  </si>
  <si>
    <t>CIndexCodeCompletion.cpp</t>
  </si>
  <si>
    <t>CIndexer.cpp</t>
  </si>
  <si>
    <t>ARCMigrate.cpp</t>
  </si>
  <si>
    <t>CIndex.cpp</t>
  </si>
  <si>
    <t>CLog.h</t>
  </si>
  <si>
    <t>Indexing.cpp</t>
  </si>
  <si>
    <t>BuildSystem.cpp</t>
  </si>
  <si>
    <t>CXLoadedDiagnostic.cpp</t>
  </si>
  <si>
    <t>Violation</t>
  </si>
  <si>
    <t>It's often easy to fool getlogin.  Sometimes it does not work at all, because some program messed up the utmp file.  Often, it gives only the first 8 characters of the login name. The user currently logged in on the controlling tty of our program need not be the user who started it. Avoid getlogin() for security-related purposes (CWE-807)</t>
  </si>
  <si>
    <t>CWE-119, CWE-120</t>
  </si>
  <si>
    <t>Statically-sized arrays can be improperly restricted, leading to potential overflows or other issues (CWE-119, CWE-120)</t>
  </si>
  <si>
    <t>Tot</t>
  </si>
  <si>
    <t>Total</t>
  </si>
  <si>
    <t>Tot Violations (per file)</t>
  </si>
  <si>
    <t>Tot Violations (per kind)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</si>
</sst>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2" borderId="1" xfId="0" applyFill="1" applyBorder="1"/>
    <xf numFmtId="0" fontId="0" fillId="0" borderId="1" xfId="0" applyBorder="1"/>
    <xf numFmtId="11" fontId="0" fillId="0" borderId="1" xfId="0" applyNumberFormat="1" applyBorder="1"/>
    <xf numFmtId="0" fontId="0" fillId="0" borderId="0" xfId="0" applyFill="1" applyBorder="1"/>
    <xf numFmtId="0" fontId="0" fillId="0" borderId="1" xfId="0" applyFill="1" applyBorder="1"/>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textRotation="45"/>
    </xf>
    <xf numFmtId="0" fontId="0" fillId="0" borderId="1" xfId="0" applyFill="1" applyBorder="1" applyAlignment="1">
      <alignment textRotation="45"/>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flawfinder"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A22" zoomScale="70" zoomScaleNormal="70" workbookViewId="0">
      <selection activeCell="G5" sqref="G5"/>
    </sheetView>
  </sheetViews>
  <sheetFormatPr defaultRowHeight="15" x14ac:dyDescent="0.25"/>
  <cols>
    <col min="1" max="1" width="28.5703125" bestFit="1" customWidth="1"/>
    <col min="2" max="2" width="6.28515625" bestFit="1" customWidth="1"/>
    <col min="3" max="3" width="8.5703125" bestFit="1" customWidth="1"/>
    <col min="4" max="4" width="6.42578125" bestFit="1" customWidth="1"/>
    <col min="5" max="5" width="10" bestFit="1" customWidth="1"/>
    <col min="6" max="6" width="9.28515625" bestFit="1" customWidth="1"/>
    <col min="7" max="7" width="81.28515625" customWidth="1"/>
    <col min="8" max="8" width="32.85546875" customWidth="1"/>
    <col min="9" max="9" width="5.42578125" bestFit="1" customWidth="1"/>
    <col min="10" max="10" width="19.7109375" bestFit="1" customWidth="1"/>
    <col min="11" max="11" width="86.7109375" bestFit="1" customWidth="1"/>
    <col min="12" max="12" width="80.7109375"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ht="60" x14ac:dyDescent="0.25">
      <c r="A2" s="2" t="s">
        <v>81</v>
      </c>
      <c r="B2" s="2">
        <v>821</v>
      </c>
      <c r="C2" s="2">
        <v>22</v>
      </c>
      <c r="D2" s="2">
        <v>4</v>
      </c>
      <c r="E2" s="2" t="s">
        <v>12</v>
      </c>
      <c r="F2" s="2" t="s">
        <v>13</v>
      </c>
      <c r="G2" s="6" t="s">
        <v>90</v>
      </c>
      <c r="H2" s="6" t="s">
        <v>14</v>
      </c>
      <c r="I2" s="2"/>
      <c r="J2" s="2" t="s">
        <v>15</v>
      </c>
      <c r="K2" s="2" t="s">
        <v>16</v>
      </c>
      <c r="L2" s="2" t="s">
        <v>17</v>
      </c>
    </row>
    <row r="3" spans="1:12" ht="45" x14ac:dyDescent="0.25">
      <c r="A3" s="2" t="s">
        <v>82</v>
      </c>
      <c r="B3" s="2">
        <v>115</v>
      </c>
      <c r="C3" s="2">
        <v>3</v>
      </c>
      <c r="D3" s="2">
        <v>4</v>
      </c>
      <c r="E3" s="2" t="s">
        <v>18</v>
      </c>
      <c r="F3" s="2" t="s">
        <v>19</v>
      </c>
      <c r="G3" s="6" t="s">
        <v>20</v>
      </c>
      <c r="H3" s="6" t="s">
        <v>21</v>
      </c>
      <c r="I3" s="2"/>
      <c r="J3" s="2" t="s">
        <v>22</v>
      </c>
      <c r="K3" s="2" t="s">
        <v>23</v>
      </c>
      <c r="L3" s="2" t="s">
        <v>24</v>
      </c>
    </row>
    <row r="4" spans="1:12" ht="45" x14ac:dyDescent="0.25">
      <c r="A4" s="2" t="s">
        <v>83</v>
      </c>
      <c r="B4" s="2">
        <v>40</v>
      </c>
      <c r="C4" s="2">
        <v>20</v>
      </c>
      <c r="D4" s="2">
        <v>3</v>
      </c>
      <c r="E4" s="2" t="s">
        <v>18</v>
      </c>
      <c r="F4" s="2" t="s">
        <v>25</v>
      </c>
      <c r="G4" s="6" t="s">
        <v>26</v>
      </c>
      <c r="H4" s="6" t="s">
        <v>27</v>
      </c>
      <c r="I4" s="2"/>
      <c r="J4" s="2" t="s">
        <v>28</v>
      </c>
      <c r="K4" s="2" t="s">
        <v>29</v>
      </c>
      <c r="L4" s="2" t="s">
        <v>30</v>
      </c>
    </row>
    <row r="5" spans="1:12" ht="45" x14ac:dyDescent="0.25">
      <c r="A5" s="2" t="s">
        <v>83</v>
      </c>
      <c r="B5" s="2">
        <v>83</v>
      </c>
      <c r="C5" s="2">
        <v>20</v>
      </c>
      <c r="D5" s="2">
        <v>3</v>
      </c>
      <c r="E5" s="2" t="s">
        <v>18</v>
      </c>
      <c r="F5" s="2" t="s">
        <v>25</v>
      </c>
      <c r="G5" s="6" t="s">
        <v>26</v>
      </c>
      <c r="H5" s="6" t="s">
        <v>27</v>
      </c>
      <c r="I5" s="2"/>
      <c r="J5" s="2" t="s">
        <v>28</v>
      </c>
      <c r="K5" s="2" t="s">
        <v>29</v>
      </c>
      <c r="L5" s="2" t="s">
        <v>30</v>
      </c>
    </row>
    <row r="6" spans="1:12" ht="45" x14ac:dyDescent="0.25">
      <c r="A6" s="2" t="s">
        <v>84</v>
      </c>
      <c r="B6" s="2">
        <v>3254</v>
      </c>
      <c r="C6" s="2">
        <v>8</v>
      </c>
      <c r="D6" s="2">
        <v>3</v>
      </c>
      <c r="E6" s="2" t="s">
        <v>18</v>
      </c>
      <c r="F6" s="2" t="s">
        <v>25</v>
      </c>
      <c r="G6" s="6" t="s">
        <v>26</v>
      </c>
      <c r="H6" s="6" t="s">
        <v>27</v>
      </c>
      <c r="I6" s="2"/>
      <c r="J6" s="2" t="s">
        <v>28</v>
      </c>
      <c r="K6" s="2" t="s">
        <v>31</v>
      </c>
      <c r="L6" s="3" t="s">
        <v>32</v>
      </c>
    </row>
    <row r="7" spans="1:12" ht="45" x14ac:dyDescent="0.25">
      <c r="A7" s="2" t="s">
        <v>84</v>
      </c>
      <c r="B7" s="2">
        <v>3275</v>
      </c>
      <c r="C7" s="2">
        <v>7</v>
      </c>
      <c r="D7" s="2">
        <v>3</v>
      </c>
      <c r="E7" s="2" t="s">
        <v>18</v>
      </c>
      <c r="F7" s="2" t="s">
        <v>25</v>
      </c>
      <c r="G7" s="6" t="s">
        <v>26</v>
      </c>
      <c r="H7" s="6" t="s">
        <v>27</v>
      </c>
      <c r="I7" s="2"/>
      <c r="J7" s="2" t="s">
        <v>28</v>
      </c>
      <c r="K7" s="2" t="s">
        <v>33</v>
      </c>
      <c r="L7" s="2" t="s">
        <v>34</v>
      </c>
    </row>
    <row r="8" spans="1:12" ht="45" x14ac:dyDescent="0.25">
      <c r="A8" s="2" t="s">
        <v>84</v>
      </c>
      <c r="B8" s="2">
        <v>3278</v>
      </c>
      <c r="C8" s="2">
        <v>7</v>
      </c>
      <c r="D8" s="2">
        <v>3</v>
      </c>
      <c r="E8" s="2" t="s">
        <v>18</v>
      </c>
      <c r="F8" s="2" t="s">
        <v>25</v>
      </c>
      <c r="G8" s="6" t="s">
        <v>26</v>
      </c>
      <c r="H8" s="6" t="s">
        <v>27</v>
      </c>
      <c r="I8" s="2"/>
      <c r="J8" s="2" t="s">
        <v>28</v>
      </c>
      <c r="K8" s="2" t="s">
        <v>35</v>
      </c>
      <c r="L8" s="2" t="s">
        <v>36</v>
      </c>
    </row>
    <row r="9" spans="1:12" ht="45" x14ac:dyDescent="0.25">
      <c r="A9" s="2" t="s">
        <v>84</v>
      </c>
      <c r="B9" s="2">
        <v>3606</v>
      </c>
      <c r="C9" s="2">
        <v>14</v>
      </c>
      <c r="D9" s="2">
        <v>3</v>
      </c>
      <c r="E9" s="2" t="s">
        <v>18</v>
      </c>
      <c r="F9" s="2" t="s">
        <v>25</v>
      </c>
      <c r="G9" s="6" t="s">
        <v>26</v>
      </c>
      <c r="H9" s="6" t="s">
        <v>27</v>
      </c>
      <c r="I9" s="2"/>
      <c r="J9" s="2" t="s">
        <v>28</v>
      </c>
      <c r="K9" s="2" t="s">
        <v>37</v>
      </c>
      <c r="L9" s="2" t="s">
        <v>38</v>
      </c>
    </row>
    <row r="10" spans="1:12" ht="45" x14ac:dyDescent="0.25">
      <c r="A10" s="2" t="s">
        <v>84</v>
      </c>
      <c r="B10" s="2">
        <v>3992</v>
      </c>
      <c r="C10" s="2">
        <v>9</v>
      </c>
      <c r="D10" s="2">
        <v>3</v>
      </c>
      <c r="E10" s="2" t="s">
        <v>18</v>
      </c>
      <c r="F10" s="2" t="s">
        <v>25</v>
      </c>
      <c r="G10" s="6" t="s">
        <v>26</v>
      </c>
      <c r="H10" s="6" t="s">
        <v>27</v>
      </c>
      <c r="I10" s="2"/>
      <c r="J10" s="2" t="s">
        <v>28</v>
      </c>
      <c r="K10" s="2" t="s">
        <v>39</v>
      </c>
      <c r="L10" s="2" t="s">
        <v>40</v>
      </c>
    </row>
    <row r="11" spans="1:12" ht="45" x14ac:dyDescent="0.25">
      <c r="A11" s="2" t="s">
        <v>84</v>
      </c>
      <c r="B11" s="2">
        <v>4011</v>
      </c>
      <c r="C11" s="2">
        <v>14</v>
      </c>
      <c r="D11" s="2">
        <v>3</v>
      </c>
      <c r="E11" s="2" t="s">
        <v>18</v>
      </c>
      <c r="F11" s="2" t="s">
        <v>25</v>
      </c>
      <c r="G11" s="6" t="s">
        <v>26</v>
      </c>
      <c r="H11" s="6" t="s">
        <v>27</v>
      </c>
      <c r="I11" s="2"/>
      <c r="J11" s="2" t="s">
        <v>28</v>
      </c>
      <c r="K11" s="2" t="s">
        <v>37</v>
      </c>
      <c r="L11" s="2" t="s">
        <v>38</v>
      </c>
    </row>
    <row r="12" spans="1:12" ht="45" x14ac:dyDescent="0.25">
      <c r="A12" s="2" t="s">
        <v>84</v>
      </c>
      <c r="B12" s="2">
        <v>4118</v>
      </c>
      <c r="C12" s="2">
        <v>14</v>
      </c>
      <c r="D12" s="2">
        <v>3</v>
      </c>
      <c r="E12" s="2" t="s">
        <v>18</v>
      </c>
      <c r="F12" s="2" t="s">
        <v>25</v>
      </c>
      <c r="G12" s="6" t="s">
        <v>26</v>
      </c>
      <c r="H12" s="6" t="s">
        <v>27</v>
      </c>
      <c r="I12" s="2"/>
      <c r="J12" s="2" t="s">
        <v>28</v>
      </c>
      <c r="K12" s="2" t="s">
        <v>41</v>
      </c>
      <c r="L12" s="2" t="s">
        <v>42</v>
      </c>
    </row>
    <row r="13" spans="1:12" ht="45" x14ac:dyDescent="0.25">
      <c r="A13" s="2" t="s">
        <v>84</v>
      </c>
      <c r="B13" s="2">
        <v>8707</v>
      </c>
      <c r="C13" s="2">
        <v>16</v>
      </c>
      <c r="D13" s="2">
        <v>3</v>
      </c>
      <c r="E13" s="2" t="s">
        <v>18</v>
      </c>
      <c r="F13" s="2" t="s">
        <v>25</v>
      </c>
      <c r="G13" s="6" t="s">
        <v>26</v>
      </c>
      <c r="H13" s="6" t="s">
        <v>27</v>
      </c>
      <c r="I13" s="2"/>
      <c r="J13" s="2" t="s">
        <v>28</v>
      </c>
      <c r="K13" s="2" t="s">
        <v>43</v>
      </c>
      <c r="L13" s="2" t="s">
        <v>44</v>
      </c>
    </row>
    <row r="14" spans="1:12" ht="45" x14ac:dyDescent="0.25">
      <c r="A14" s="2" t="s">
        <v>84</v>
      </c>
      <c r="B14" s="2">
        <v>8723</v>
      </c>
      <c r="C14" s="2">
        <v>7</v>
      </c>
      <c r="D14" s="2">
        <v>3</v>
      </c>
      <c r="E14" s="2" t="s">
        <v>18</v>
      </c>
      <c r="F14" s="2" t="s">
        <v>25</v>
      </c>
      <c r="G14" s="6" t="s">
        <v>26</v>
      </c>
      <c r="H14" s="6" t="s">
        <v>27</v>
      </c>
      <c r="I14" s="2"/>
      <c r="J14" s="2" t="s">
        <v>28</v>
      </c>
      <c r="K14" s="2" t="s">
        <v>45</v>
      </c>
      <c r="L14" s="2" t="s">
        <v>46</v>
      </c>
    </row>
    <row r="15" spans="1:12" ht="45" x14ac:dyDescent="0.25">
      <c r="A15" s="2" t="s">
        <v>81</v>
      </c>
      <c r="B15" s="2">
        <v>368</v>
      </c>
      <c r="C15" s="2">
        <v>7</v>
      </c>
      <c r="D15" s="2">
        <v>3</v>
      </c>
      <c r="E15" s="2" t="s">
        <v>18</v>
      </c>
      <c r="F15" s="2" t="s">
        <v>25</v>
      </c>
      <c r="G15" s="6" t="s">
        <v>26</v>
      </c>
      <c r="H15" s="6" t="s">
        <v>27</v>
      </c>
      <c r="I15" s="2"/>
      <c r="J15" s="2" t="s">
        <v>28</v>
      </c>
      <c r="K15" s="2" t="s">
        <v>47</v>
      </c>
      <c r="L15" s="2" t="s">
        <v>48</v>
      </c>
    </row>
    <row r="16" spans="1:12" ht="45" x14ac:dyDescent="0.25">
      <c r="A16" s="2" t="s">
        <v>81</v>
      </c>
      <c r="B16" s="2">
        <v>380</v>
      </c>
      <c r="C16" s="2">
        <v>7</v>
      </c>
      <c r="D16" s="2">
        <v>3</v>
      </c>
      <c r="E16" s="2" t="s">
        <v>18</v>
      </c>
      <c r="F16" s="2" t="s">
        <v>25</v>
      </c>
      <c r="G16" s="6" t="s">
        <v>26</v>
      </c>
      <c r="H16" s="6" t="s">
        <v>27</v>
      </c>
      <c r="I16" s="2"/>
      <c r="J16" s="2" t="s">
        <v>28</v>
      </c>
      <c r="K16" s="2" t="s">
        <v>47</v>
      </c>
      <c r="L16" s="2" t="s">
        <v>48</v>
      </c>
    </row>
    <row r="17" spans="1:12" ht="45" x14ac:dyDescent="0.25">
      <c r="A17" s="2" t="s">
        <v>81</v>
      </c>
      <c r="B17" s="2">
        <v>706</v>
      </c>
      <c r="C17" s="2">
        <v>24</v>
      </c>
      <c r="D17" s="2">
        <v>3</v>
      </c>
      <c r="E17" s="2" t="s">
        <v>18</v>
      </c>
      <c r="F17" s="2" t="s">
        <v>25</v>
      </c>
      <c r="G17" s="6" t="s">
        <v>26</v>
      </c>
      <c r="H17" s="6" t="s">
        <v>27</v>
      </c>
      <c r="I17" s="2"/>
      <c r="J17" s="2" t="s">
        <v>28</v>
      </c>
      <c r="K17" s="2" t="s">
        <v>49</v>
      </c>
      <c r="L17" s="2" t="s">
        <v>50</v>
      </c>
    </row>
    <row r="18" spans="1:12" ht="45" x14ac:dyDescent="0.25">
      <c r="A18" s="2" t="s">
        <v>81</v>
      </c>
      <c r="B18" s="2">
        <v>881</v>
      </c>
      <c r="C18" s="2">
        <v>14</v>
      </c>
      <c r="D18" s="2">
        <v>3</v>
      </c>
      <c r="E18" s="2" t="s">
        <v>18</v>
      </c>
      <c r="F18" s="2" t="s">
        <v>25</v>
      </c>
      <c r="G18" s="6" t="s">
        <v>26</v>
      </c>
      <c r="H18" s="6" t="s">
        <v>27</v>
      </c>
      <c r="I18" s="2"/>
      <c r="J18" s="2" t="s">
        <v>28</v>
      </c>
      <c r="K18" s="2" t="s">
        <v>41</v>
      </c>
      <c r="L18" s="2" t="s">
        <v>42</v>
      </c>
    </row>
    <row r="19" spans="1:12" ht="45" x14ac:dyDescent="0.25">
      <c r="A19" s="2" t="s">
        <v>85</v>
      </c>
      <c r="B19" s="2">
        <v>47</v>
      </c>
      <c r="C19" s="2">
        <v>39</v>
      </c>
      <c r="D19" s="2">
        <v>3</v>
      </c>
      <c r="E19" s="2" t="s">
        <v>18</v>
      </c>
      <c r="F19" s="2" t="s">
        <v>25</v>
      </c>
      <c r="G19" s="6" t="s">
        <v>26</v>
      </c>
      <c r="H19" s="6" t="s">
        <v>27</v>
      </c>
      <c r="I19" s="2"/>
      <c r="J19" s="2" t="s">
        <v>28</v>
      </c>
      <c r="K19" s="2" t="s">
        <v>51</v>
      </c>
      <c r="L19" s="2" t="s">
        <v>52</v>
      </c>
    </row>
    <row r="20" spans="1:12" ht="45" x14ac:dyDescent="0.25">
      <c r="A20" s="2" t="s">
        <v>86</v>
      </c>
      <c r="B20" s="2">
        <v>906</v>
      </c>
      <c r="C20" s="2">
        <v>14</v>
      </c>
      <c r="D20" s="2">
        <v>3</v>
      </c>
      <c r="E20" s="2" t="s">
        <v>18</v>
      </c>
      <c r="F20" s="2" t="s">
        <v>25</v>
      </c>
      <c r="G20" s="6" t="s">
        <v>26</v>
      </c>
      <c r="H20" s="6" t="s">
        <v>27</v>
      </c>
      <c r="I20" s="2"/>
      <c r="J20" s="2" t="s">
        <v>28</v>
      </c>
      <c r="K20" s="2" t="s">
        <v>37</v>
      </c>
      <c r="L20" s="2" t="s">
        <v>38</v>
      </c>
    </row>
    <row r="21" spans="1:12" ht="30" x14ac:dyDescent="0.25">
      <c r="A21" s="2" t="s">
        <v>87</v>
      </c>
      <c r="B21" s="2">
        <v>83</v>
      </c>
      <c r="C21" s="2">
        <v>3</v>
      </c>
      <c r="D21" s="2">
        <v>2</v>
      </c>
      <c r="E21" s="2" t="s">
        <v>18</v>
      </c>
      <c r="F21" s="2" t="s">
        <v>53</v>
      </c>
      <c r="G21" s="6" t="s">
        <v>54</v>
      </c>
      <c r="H21" s="6" t="s">
        <v>55</v>
      </c>
      <c r="I21" s="2"/>
      <c r="J21" s="2" t="s">
        <v>22</v>
      </c>
      <c r="K21" s="2" t="s">
        <v>56</v>
      </c>
      <c r="L21" s="2" t="s">
        <v>57</v>
      </c>
    </row>
    <row r="22" spans="1:12" ht="30" x14ac:dyDescent="0.25">
      <c r="A22" s="2" t="s">
        <v>87</v>
      </c>
      <c r="B22" s="2">
        <v>145</v>
      </c>
      <c r="C22" s="2">
        <v>3</v>
      </c>
      <c r="D22" s="2">
        <v>2</v>
      </c>
      <c r="E22" s="2" t="s">
        <v>18</v>
      </c>
      <c r="F22" s="2" t="s">
        <v>53</v>
      </c>
      <c r="G22" s="6" t="s">
        <v>54</v>
      </c>
      <c r="H22" s="6" t="s">
        <v>55</v>
      </c>
      <c r="I22" s="2"/>
      <c r="J22" s="2" t="s">
        <v>22</v>
      </c>
      <c r="K22" s="2" t="s">
        <v>56</v>
      </c>
      <c r="L22" s="2" t="s">
        <v>57</v>
      </c>
    </row>
    <row r="23" spans="1:12" ht="30" x14ac:dyDescent="0.25">
      <c r="A23" s="2" t="s">
        <v>81</v>
      </c>
      <c r="B23" s="2">
        <v>685</v>
      </c>
      <c r="C23" s="2">
        <v>12</v>
      </c>
      <c r="D23" s="2">
        <v>2</v>
      </c>
      <c r="E23" s="2" t="s">
        <v>18</v>
      </c>
      <c r="F23" s="2" t="s">
        <v>53</v>
      </c>
      <c r="G23" s="6" t="s">
        <v>54</v>
      </c>
      <c r="H23" s="6" t="s">
        <v>55</v>
      </c>
      <c r="I23" s="2"/>
      <c r="J23" s="2" t="s">
        <v>22</v>
      </c>
      <c r="K23" s="2" t="s">
        <v>58</v>
      </c>
      <c r="L23" s="2" t="s">
        <v>59</v>
      </c>
    </row>
    <row r="24" spans="1:12" ht="60" x14ac:dyDescent="0.25">
      <c r="A24" s="2" t="s">
        <v>82</v>
      </c>
      <c r="B24" s="2">
        <v>108</v>
      </c>
      <c r="C24" s="2">
        <v>3</v>
      </c>
      <c r="D24" s="2">
        <v>2</v>
      </c>
      <c r="E24" s="2" t="s">
        <v>18</v>
      </c>
      <c r="F24" s="2" t="s">
        <v>60</v>
      </c>
      <c r="G24" s="6" t="s">
        <v>92</v>
      </c>
      <c r="H24" s="6" t="s">
        <v>62</v>
      </c>
      <c r="I24" s="2"/>
      <c r="J24" s="2" t="s">
        <v>91</v>
      </c>
      <c r="K24" s="2" t="s">
        <v>63</v>
      </c>
      <c r="L24" s="2" t="s">
        <v>64</v>
      </c>
    </row>
    <row r="25" spans="1:12" ht="60" x14ac:dyDescent="0.25">
      <c r="A25" s="2" t="s">
        <v>82</v>
      </c>
      <c r="B25" s="2">
        <v>114</v>
      </c>
      <c r="C25" s="2">
        <v>3</v>
      </c>
      <c r="D25" s="2">
        <v>2</v>
      </c>
      <c r="E25" s="2" t="s">
        <v>18</v>
      </c>
      <c r="F25" s="2" t="s">
        <v>60</v>
      </c>
      <c r="G25" s="6" t="s">
        <v>92</v>
      </c>
      <c r="H25" s="6" t="s">
        <v>62</v>
      </c>
      <c r="I25" s="2"/>
      <c r="J25" s="2" t="s">
        <v>91</v>
      </c>
      <c r="K25" s="2" t="s">
        <v>65</v>
      </c>
      <c r="L25" s="2" t="s">
        <v>66</v>
      </c>
    </row>
    <row r="26" spans="1:12" ht="30" x14ac:dyDescent="0.25">
      <c r="A26" s="2" t="s">
        <v>88</v>
      </c>
      <c r="B26" s="2">
        <v>52</v>
      </c>
      <c r="C26" s="2">
        <v>5</v>
      </c>
      <c r="D26" s="2">
        <v>2</v>
      </c>
      <c r="E26" s="2" t="s">
        <v>18</v>
      </c>
      <c r="F26" s="2" t="s">
        <v>53</v>
      </c>
      <c r="G26" s="6" t="s">
        <v>54</v>
      </c>
      <c r="H26" s="6" t="s">
        <v>55</v>
      </c>
      <c r="I26" s="2"/>
      <c r="J26" s="2" t="s">
        <v>22</v>
      </c>
      <c r="K26" s="2" t="s">
        <v>67</v>
      </c>
      <c r="L26" s="2" t="s">
        <v>68</v>
      </c>
    </row>
    <row r="27" spans="1:12" ht="30" x14ac:dyDescent="0.25">
      <c r="A27" s="2" t="s">
        <v>86</v>
      </c>
      <c r="B27" s="2">
        <v>438</v>
      </c>
      <c r="C27" s="2">
        <v>3</v>
      </c>
      <c r="D27" s="2">
        <v>2</v>
      </c>
      <c r="E27" s="2" t="s">
        <v>18</v>
      </c>
      <c r="F27" s="2" t="s">
        <v>53</v>
      </c>
      <c r="G27" s="6" t="s">
        <v>54</v>
      </c>
      <c r="H27" s="6" t="s">
        <v>55</v>
      </c>
      <c r="I27" s="2"/>
      <c r="J27" s="2" t="s">
        <v>22</v>
      </c>
      <c r="K27" s="2" t="s">
        <v>69</v>
      </c>
      <c r="L27" s="2" t="s">
        <v>70</v>
      </c>
    </row>
    <row r="28" spans="1:12" ht="30" x14ac:dyDescent="0.25">
      <c r="A28" s="2" t="s">
        <v>86</v>
      </c>
      <c r="B28" s="2">
        <v>659</v>
      </c>
      <c r="C28" s="2">
        <v>3</v>
      </c>
      <c r="D28" s="2">
        <v>2</v>
      </c>
      <c r="E28" s="2" t="s">
        <v>18</v>
      </c>
      <c r="F28" s="2" t="s">
        <v>53</v>
      </c>
      <c r="G28" s="6" t="s">
        <v>54</v>
      </c>
      <c r="H28" s="6" t="s">
        <v>55</v>
      </c>
      <c r="I28" s="2"/>
      <c r="J28" s="2" t="s">
        <v>22</v>
      </c>
      <c r="K28" s="2" t="s">
        <v>69</v>
      </c>
      <c r="L28" s="2" t="s">
        <v>70</v>
      </c>
    </row>
    <row r="29" spans="1:12" ht="30" x14ac:dyDescent="0.25">
      <c r="A29" s="2" t="s">
        <v>84</v>
      </c>
      <c r="B29" s="2">
        <v>3825</v>
      </c>
      <c r="C29" s="2">
        <v>7</v>
      </c>
      <c r="D29" s="2">
        <v>1</v>
      </c>
      <c r="E29" s="2" t="s">
        <v>18</v>
      </c>
      <c r="F29" s="2" t="s">
        <v>71</v>
      </c>
      <c r="G29" s="6" t="s">
        <v>72</v>
      </c>
      <c r="H29" s="2"/>
      <c r="I29" s="2"/>
      <c r="J29" s="2" t="s">
        <v>22</v>
      </c>
      <c r="K29" s="2" t="s">
        <v>73</v>
      </c>
      <c r="L29" s="2" t="s">
        <v>74</v>
      </c>
    </row>
    <row r="30" spans="1:12" ht="30" x14ac:dyDescent="0.25">
      <c r="A30" s="2" t="s">
        <v>84</v>
      </c>
      <c r="B30" s="2">
        <v>3846</v>
      </c>
      <c r="C30" s="2">
        <v>5</v>
      </c>
      <c r="D30" s="2">
        <v>1</v>
      </c>
      <c r="E30" s="2" t="s">
        <v>18</v>
      </c>
      <c r="F30" s="2" t="s">
        <v>71</v>
      </c>
      <c r="G30" s="6" t="s">
        <v>72</v>
      </c>
      <c r="H30" s="2"/>
      <c r="I30" s="2"/>
      <c r="J30" s="2" t="s">
        <v>22</v>
      </c>
      <c r="K30" s="2" t="s">
        <v>75</v>
      </c>
      <c r="L30" s="2" t="s">
        <v>76</v>
      </c>
    </row>
    <row r="31" spans="1:12" ht="30" x14ac:dyDescent="0.25">
      <c r="A31" s="2" t="s">
        <v>84</v>
      </c>
      <c r="B31" s="2">
        <v>3865</v>
      </c>
      <c r="C31" s="2">
        <v>9</v>
      </c>
      <c r="D31" s="2">
        <v>1</v>
      </c>
      <c r="E31" s="2" t="s">
        <v>18</v>
      </c>
      <c r="F31" s="2" t="s">
        <v>71</v>
      </c>
      <c r="G31" s="6" t="s">
        <v>72</v>
      </c>
      <c r="H31" s="2"/>
      <c r="I31" s="2"/>
      <c r="J31" s="2" t="s">
        <v>22</v>
      </c>
      <c r="K31" s="2" t="s">
        <v>77</v>
      </c>
      <c r="L31" s="2" t="s">
        <v>78</v>
      </c>
    </row>
    <row r="32" spans="1:12" ht="30" x14ac:dyDescent="0.25">
      <c r="A32" s="2" t="s">
        <v>84</v>
      </c>
      <c r="B32" s="2">
        <v>3890</v>
      </c>
      <c r="C32" s="2">
        <v>9</v>
      </c>
      <c r="D32" s="2">
        <v>1</v>
      </c>
      <c r="E32" s="2" t="s">
        <v>18</v>
      </c>
      <c r="F32" s="2" t="s">
        <v>71</v>
      </c>
      <c r="G32" s="6" t="s">
        <v>72</v>
      </c>
      <c r="H32" s="2"/>
      <c r="I32" s="2"/>
      <c r="J32" s="2" t="s">
        <v>22</v>
      </c>
      <c r="K32" s="2" t="s">
        <v>77</v>
      </c>
      <c r="L32" s="2" t="s">
        <v>78</v>
      </c>
    </row>
    <row r="33" spans="1:12" ht="30" x14ac:dyDescent="0.25">
      <c r="A33" s="2" t="s">
        <v>84</v>
      </c>
      <c r="B33" s="2">
        <v>3903</v>
      </c>
      <c r="C33" s="2">
        <v>7</v>
      </c>
      <c r="D33" s="2">
        <v>1</v>
      </c>
      <c r="E33" s="2" t="s">
        <v>18</v>
      </c>
      <c r="F33" s="2" t="s">
        <v>71</v>
      </c>
      <c r="G33" s="6" t="s">
        <v>72</v>
      </c>
      <c r="H33" s="2"/>
      <c r="I33" s="2"/>
      <c r="J33" s="2" t="s">
        <v>22</v>
      </c>
      <c r="K33" s="2" t="s">
        <v>79</v>
      </c>
      <c r="L33" s="2"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workbookViewId="0">
      <selection activeCell="A20" sqref="A20"/>
    </sheetView>
  </sheetViews>
  <sheetFormatPr defaultRowHeight="15" x14ac:dyDescent="0.25"/>
  <cols>
    <col min="1" max="1" width="58.140625" customWidth="1"/>
    <col min="2" max="2" width="17.7109375" customWidth="1"/>
    <col min="4" max="4" width="49.7109375" customWidth="1"/>
    <col min="5" max="5" width="3.5703125" bestFit="1" customWidth="1"/>
    <col min="6" max="6" width="12.7109375" bestFit="1" customWidth="1"/>
    <col min="7" max="7" width="15.28515625" bestFit="1" customWidth="1"/>
    <col min="8" max="8" width="10.85546875" bestFit="1" customWidth="1"/>
    <col min="9" max="9" width="6.85546875" bestFit="1" customWidth="1"/>
    <col min="10" max="10" width="12.42578125" bestFit="1" customWidth="1"/>
    <col min="11" max="11" width="15.85546875" bestFit="1" customWidth="1"/>
    <col min="12" max="12" width="23" bestFit="1" customWidth="1"/>
    <col min="13" max="13" width="6.28515625" bestFit="1" customWidth="1"/>
  </cols>
  <sheetData>
    <row r="1" spans="1:2" x14ac:dyDescent="0.25">
      <c r="A1" s="1" t="s">
        <v>0</v>
      </c>
      <c r="B1" s="1" t="s">
        <v>93</v>
      </c>
    </row>
    <row r="2" spans="1:2" x14ac:dyDescent="0.25">
      <c r="A2" s="2" t="s">
        <v>81</v>
      </c>
      <c r="B2" s="2">
        <f>COUNTIF(Dati!$A$2:$A$33,Report!A2)</f>
        <v>6</v>
      </c>
    </row>
    <row r="3" spans="1:2" x14ac:dyDescent="0.25">
      <c r="A3" s="2" t="s">
        <v>82</v>
      </c>
      <c r="B3" s="2">
        <f>COUNTIF(Dati!$A$2:$A$33,Report!A3)</f>
        <v>3</v>
      </c>
    </row>
    <row r="4" spans="1:2" x14ac:dyDescent="0.25">
      <c r="A4" s="2" t="s">
        <v>83</v>
      </c>
      <c r="B4" s="2">
        <f>COUNTIF(Dati!$A$2:$A$33,Report!A4)</f>
        <v>2</v>
      </c>
    </row>
    <row r="5" spans="1:2" x14ac:dyDescent="0.25">
      <c r="A5" s="2" t="s">
        <v>84</v>
      </c>
      <c r="B5" s="2">
        <f>COUNTIF(Dati!$A$2:$A$33,Report!A5)</f>
        <v>14</v>
      </c>
    </row>
    <row r="6" spans="1:2" x14ac:dyDescent="0.25">
      <c r="A6" s="2" t="s">
        <v>85</v>
      </c>
      <c r="B6" s="2">
        <f>COUNTIF(Dati!$A$2:$A$33,Report!A6)</f>
        <v>1</v>
      </c>
    </row>
    <row r="7" spans="1:2" x14ac:dyDescent="0.25">
      <c r="A7" s="2" t="s">
        <v>86</v>
      </c>
      <c r="B7" s="2">
        <f>COUNTIF(Dati!$A$2:$A$33,Report!A7)</f>
        <v>3</v>
      </c>
    </row>
    <row r="8" spans="1:2" x14ac:dyDescent="0.25">
      <c r="A8" s="2" t="s">
        <v>87</v>
      </c>
      <c r="B8" s="2">
        <f>COUNTIF(Dati!$A$2:$A$33,Report!A8)</f>
        <v>2</v>
      </c>
    </row>
    <row r="9" spans="1:2" x14ac:dyDescent="0.25">
      <c r="A9" s="2" t="s">
        <v>88</v>
      </c>
      <c r="B9" s="2">
        <f>COUNTIF(Dati!$A$2:$A$33,Report!A9)</f>
        <v>1</v>
      </c>
    </row>
    <row r="10" spans="1:2" x14ac:dyDescent="0.25">
      <c r="A10" s="5" t="s">
        <v>94</v>
      </c>
      <c r="B10" s="2">
        <f>SUM(B2:B9)</f>
        <v>32</v>
      </c>
    </row>
    <row r="11" spans="1:2" x14ac:dyDescent="0.25">
      <c r="A11" s="4"/>
    </row>
    <row r="12" spans="1:2" x14ac:dyDescent="0.25">
      <c r="A12" s="1" t="s">
        <v>89</v>
      </c>
      <c r="B12" s="1" t="s">
        <v>93</v>
      </c>
    </row>
    <row r="13" spans="1:2" ht="90" x14ac:dyDescent="0.25">
      <c r="A13" s="6" t="s">
        <v>90</v>
      </c>
      <c r="B13" s="2">
        <v>1</v>
      </c>
    </row>
    <row r="14" spans="1:2" ht="30" x14ac:dyDescent="0.25">
      <c r="A14" s="6" t="s">
        <v>20</v>
      </c>
      <c r="B14" s="2">
        <f>COUNTIF(Dati!$G$2:$G$33,Report!A14)</f>
        <v>1</v>
      </c>
    </row>
    <row r="15" spans="1:2" ht="45" x14ac:dyDescent="0.25">
      <c r="A15" s="6" t="s">
        <v>26</v>
      </c>
      <c r="B15" s="2">
        <f>COUNTIF(Dati!$G$2:$G$33,Report!A15)</f>
        <v>17</v>
      </c>
    </row>
    <row r="16" spans="1:2" ht="30" x14ac:dyDescent="0.25">
      <c r="A16" s="6" t="s">
        <v>54</v>
      </c>
      <c r="B16" s="2">
        <f>COUNTIF(Dati!$G$2:$G$33,Report!A16)</f>
        <v>6</v>
      </c>
    </row>
    <row r="17" spans="1:2" ht="30" x14ac:dyDescent="0.25">
      <c r="A17" s="6" t="s">
        <v>92</v>
      </c>
      <c r="B17" s="2">
        <f>COUNTIF(Dati!$G$2:$G$33,Report!A17)</f>
        <v>2</v>
      </c>
    </row>
    <row r="18" spans="1:2" ht="30" x14ac:dyDescent="0.25">
      <c r="A18" s="6" t="s">
        <v>72</v>
      </c>
      <c r="B18" s="2">
        <f>COUNTIF(Dati!$G$2:$G$33,Report!A18)</f>
        <v>5</v>
      </c>
    </row>
    <row r="19" spans="1:2" x14ac:dyDescent="0.25">
      <c r="A19" s="5" t="s">
        <v>94</v>
      </c>
      <c r="B19" s="2">
        <f>SUM(B13:B18)</f>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opLeftCell="A2" zoomScaleNormal="100" workbookViewId="0">
      <selection activeCell="A5" sqref="A5"/>
    </sheetView>
  </sheetViews>
  <sheetFormatPr defaultColWidth="55.42578125" defaultRowHeight="15" x14ac:dyDescent="0.25"/>
  <cols>
    <col min="1" max="1" width="58.42578125" customWidth="1"/>
    <col min="2" max="10" width="5" bestFit="1" customWidth="1"/>
    <col min="11" max="11" width="11.85546875" customWidth="1"/>
    <col min="12" max="12" width="11.42578125" customWidth="1"/>
    <col min="13" max="13" width="10" customWidth="1"/>
    <col min="14" max="14" width="10.140625" customWidth="1"/>
    <col min="15" max="15" width="11.5703125" customWidth="1"/>
    <col min="16" max="16" width="11.7109375" customWidth="1"/>
    <col min="17" max="17" width="10.7109375" customWidth="1"/>
    <col min="18" max="18" width="12" customWidth="1"/>
    <col min="19" max="19" width="12.140625" customWidth="1"/>
    <col min="20" max="20" width="12.7109375" customWidth="1"/>
  </cols>
  <sheetData>
    <row r="1" spans="1:10" ht="105" x14ac:dyDescent="0.25">
      <c r="B1" s="8" t="s">
        <v>81</v>
      </c>
      <c r="C1" s="8" t="s">
        <v>82</v>
      </c>
      <c r="D1" s="8" t="s">
        <v>83</v>
      </c>
      <c r="E1" s="8" t="s">
        <v>84</v>
      </c>
      <c r="F1" s="8" t="s">
        <v>85</v>
      </c>
      <c r="G1" s="8" t="s">
        <v>86</v>
      </c>
      <c r="H1" s="8" t="s">
        <v>87</v>
      </c>
      <c r="I1" s="8" t="s">
        <v>88</v>
      </c>
      <c r="J1" s="9" t="s">
        <v>96</v>
      </c>
    </row>
    <row r="2" spans="1:10" ht="90" x14ac:dyDescent="0.25">
      <c r="A2" s="6" t="s">
        <v>90</v>
      </c>
      <c r="B2" s="2">
        <v>1</v>
      </c>
      <c r="C2" s="2">
        <f>COUNTIFS(Dati!$G$2:$G$33,Report!$A13,Dati!$A$2:$A$33,'Report dettagliato'!C$1)</f>
        <v>0</v>
      </c>
      <c r="D2" s="2">
        <f>COUNTIFS(Dati!$G$2:$G$33,Report!$A13,Dati!$A$2:$A$33,'Report dettagliato'!D$1)</f>
        <v>0</v>
      </c>
      <c r="E2" s="2">
        <f>COUNTIFS(Dati!$G$2:$G$33,Report!$A13,Dati!$A$2:$A$33,'Report dettagliato'!E$1)</f>
        <v>0</v>
      </c>
      <c r="F2" s="2">
        <f>COUNTIFS(Dati!$G$2:$G$33,Report!$A13,Dati!$A$2:$A$33,'Report dettagliato'!F$1)</f>
        <v>0</v>
      </c>
      <c r="G2" s="2">
        <f>COUNTIFS(Dati!$G$2:$G$33,Report!$A13,Dati!$A$2:$A$33,'Report dettagliato'!G$1)</f>
        <v>0</v>
      </c>
      <c r="H2" s="2">
        <f>COUNTIFS(Dati!$G$2:$G$33,Report!$A13,Dati!$A$2:$A$33,'Report dettagliato'!H$1)</f>
        <v>0</v>
      </c>
      <c r="I2" s="2">
        <f>COUNTIFS(Dati!$G$2:$G$33,Report!$A13,Dati!$A$2:$A$33,'Report dettagliato'!I$1)</f>
        <v>0</v>
      </c>
      <c r="J2" s="2">
        <f>SUM(B2:I2)</f>
        <v>1</v>
      </c>
    </row>
    <row r="3" spans="1:10" ht="30" x14ac:dyDescent="0.25">
      <c r="A3" s="6" t="s">
        <v>20</v>
      </c>
      <c r="B3" s="2">
        <f>COUNTIFS(Dati!$G$2:$G$33,Report!A14,Dati!$A$2:$A$33,'Report dettagliato'!$B$1)</f>
        <v>0</v>
      </c>
      <c r="C3" s="2">
        <f>COUNTIFS(Dati!$G$2:$G$33,Report!$A14,Dati!$A$2:$A$33,'Report dettagliato'!C$1)</f>
        <v>1</v>
      </c>
      <c r="D3" s="2">
        <f>COUNTIFS(Dati!$G$2:$G$33,Report!$A14,Dati!$A$2:$A$33,'Report dettagliato'!D$1)</f>
        <v>0</v>
      </c>
      <c r="E3" s="2">
        <f>COUNTIFS(Dati!$G$2:$G$33,Report!$A14,Dati!$A$2:$A$33,'Report dettagliato'!E$1)</f>
        <v>0</v>
      </c>
      <c r="F3" s="2">
        <f>COUNTIFS(Dati!$G$2:$G$33,Report!$A14,Dati!$A$2:$A$33,'Report dettagliato'!F$1)</f>
        <v>0</v>
      </c>
      <c r="G3" s="2">
        <f>COUNTIFS(Dati!$G$2:$G$33,Report!$A14,Dati!$A$2:$A$33,'Report dettagliato'!G$1)</f>
        <v>0</v>
      </c>
      <c r="H3" s="2">
        <f>COUNTIFS(Dati!$G$2:$G$33,Report!$A14,Dati!$A$2:$A$33,'Report dettagliato'!H$1)</f>
        <v>0</v>
      </c>
      <c r="I3" s="2">
        <f>COUNTIFS(Dati!$G$2:$G$33,Report!$A14,Dati!$A$2:$A$33,'Report dettagliato'!I$1)</f>
        <v>0</v>
      </c>
      <c r="J3" s="2">
        <f>SUM(B3:I3)</f>
        <v>1</v>
      </c>
    </row>
    <row r="4" spans="1:10" ht="45" x14ac:dyDescent="0.25">
      <c r="A4" s="6" t="s">
        <v>26</v>
      </c>
      <c r="B4" s="2">
        <f>COUNTIFS(Dati!$G$2:$G$33,Report!A15,Dati!$A$2:$A$33,'Report dettagliato'!$B$1)</f>
        <v>4</v>
      </c>
      <c r="C4" s="2">
        <f>COUNTIFS(Dati!$G$2:$G$33,Report!$A15,Dati!$A$2:$A$33,'Report dettagliato'!C$1)</f>
        <v>0</v>
      </c>
      <c r="D4" s="2">
        <f>COUNTIFS(Dati!$G$2:$G$33,Report!$A15,Dati!$A$2:$A$33,'Report dettagliato'!D$1)</f>
        <v>2</v>
      </c>
      <c r="E4" s="2">
        <f>COUNTIFS(Dati!$G$2:$G$33,Report!$A15,Dati!$A$2:$A$33,'Report dettagliato'!E$1)</f>
        <v>9</v>
      </c>
      <c r="F4" s="2">
        <f>COUNTIFS(Dati!$G$2:$G$33,Report!$A15,Dati!$A$2:$A$33,'Report dettagliato'!F$1)</f>
        <v>1</v>
      </c>
      <c r="G4" s="2">
        <f>COUNTIFS(Dati!$G$2:$G$33,Report!$A15,Dati!$A$2:$A$33,'Report dettagliato'!G$1)</f>
        <v>1</v>
      </c>
      <c r="H4" s="2">
        <f>COUNTIFS(Dati!$G$2:$G$33,Report!$A15,Dati!$A$2:$A$33,'Report dettagliato'!H$1)</f>
        <v>0</v>
      </c>
      <c r="I4" s="2">
        <f>COUNTIFS(Dati!$G$2:$G$33,Report!$A15,Dati!$A$2:$A$33,'Report dettagliato'!I$1)</f>
        <v>0</v>
      </c>
      <c r="J4" s="2">
        <f>SUM(B4:I4)</f>
        <v>17</v>
      </c>
    </row>
    <row r="5" spans="1:10" ht="30" x14ac:dyDescent="0.25">
      <c r="A5" s="6" t="s">
        <v>54</v>
      </c>
      <c r="B5" s="2">
        <f>COUNTIFS(Dati!$G$2:$G$33,Report!A16,Dati!$A$2:$A$33,'Report dettagliato'!$B$1)</f>
        <v>1</v>
      </c>
      <c r="C5" s="2">
        <f>COUNTIFS(Dati!$G$2:$G$33,Report!$A16,Dati!$A$2:$A$33,'Report dettagliato'!C$1)</f>
        <v>0</v>
      </c>
      <c r="D5" s="2">
        <f>COUNTIFS(Dati!$G$2:$G$33,Report!$A16,Dati!$A$2:$A$33,'Report dettagliato'!D$1)</f>
        <v>0</v>
      </c>
      <c r="E5" s="2">
        <f>COUNTIFS(Dati!$G$2:$G$33,Report!$A16,Dati!$A$2:$A$33,'Report dettagliato'!E$1)</f>
        <v>0</v>
      </c>
      <c r="F5" s="2">
        <f>COUNTIFS(Dati!$G$2:$G$33,Report!$A16,Dati!$A$2:$A$33,'Report dettagliato'!F$1)</f>
        <v>0</v>
      </c>
      <c r="G5" s="2">
        <f>COUNTIFS(Dati!$G$2:$G$33,Report!$A16,Dati!$A$2:$A$33,'Report dettagliato'!G$1)</f>
        <v>2</v>
      </c>
      <c r="H5" s="2">
        <f>COUNTIFS(Dati!$G$2:$G$33,Report!$A16,Dati!$A$2:$A$33,'Report dettagliato'!H$1)</f>
        <v>2</v>
      </c>
      <c r="I5" s="2">
        <f>COUNTIFS(Dati!$G$2:$G$33,Report!$A16,Dati!$A$2:$A$33,'Report dettagliato'!I$1)</f>
        <v>1</v>
      </c>
      <c r="J5" s="2">
        <f>SUM(B5:I5)</f>
        <v>6</v>
      </c>
    </row>
    <row r="6" spans="1:10" ht="30" x14ac:dyDescent="0.25">
      <c r="A6" s="6" t="s">
        <v>61</v>
      </c>
      <c r="B6" s="2">
        <f>COUNTIFS(Dati!$G$2:$G$33,Report!A17,Dati!$A$2:$A$33,'Report dettagliato'!$B$1)</f>
        <v>0</v>
      </c>
      <c r="C6" s="2">
        <f>COUNTIFS(Dati!$G$2:$G$33,Report!$A17,Dati!$A$2:$A$33,'Report dettagliato'!C$1)</f>
        <v>2</v>
      </c>
      <c r="D6" s="2">
        <f>COUNTIFS(Dati!$G$2:$G$33,Report!$A17,Dati!$A$2:$A$33,'Report dettagliato'!D$1)</f>
        <v>0</v>
      </c>
      <c r="E6" s="2">
        <f>COUNTIFS(Dati!$G$2:$G$33,Report!$A17,Dati!$A$2:$A$33,'Report dettagliato'!E$1)</f>
        <v>0</v>
      </c>
      <c r="F6" s="2">
        <f>COUNTIFS(Dati!$G$2:$G$33,Report!$A17,Dati!$A$2:$A$33,'Report dettagliato'!F$1)</f>
        <v>0</v>
      </c>
      <c r="G6" s="2">
        <f>COUNTIFS(Dati!$G$2:$G$33,Report!$A17,Dati!$A$2:$A$33,'Report dettagliato'!G$1)</f>
        <v>0</v>
      </c>
      <c r="H6" s="2">
        <f>COUNTIFS(Dati!$G$2:$G$33,Report!$A17,Dati!$A$2:$A$33,'Report dettagliato'!H$1)</f>
        <v>0</v>
      </c>
      <c r="I6" s="2">
        <f>COUNTIFS(Dati!$G$2:$G$33,Report!$A17,Dati!$A$2:$A$33,'Report dettagliato'!I$1)</f>
        <v>0</v>
      </c>
      <c r="J6" s="2">
        <f>SUM(B6:I6)</f>
        <v>2</v>
      </c>
    </row>
    <row r="7" spans="1:10" ht="30" x14ac:dyDescent="0.25">
      <c r="A7" s="6" t="s">
        <v>72</v>
      </c>
      <c r="B7" s="2">
        <f>COUNTIFS(Dati!$G$2:$G$33,Report!A18,Dati!$A$2:$A$33,'Report dettagliato'!$B$1)</f>
        <v>0</v>
      </c>
      <c r="C7" s="2">
        <f>COUNTIFS(Dati!$G$2:$G$33,Report!$A18,Dati!$A$2:$A$33,'Report dettagliato'!C$1)</f>
        <v>0</v>
      </c>
      <c r="D7" s="2">
        <f>COUNTIFS(Dati!$G$2:$G$33,Report!$A18,Dati!$A$2:$A$33,'Report dettagliato'!D$1)</f>
        <v>0</v>
      </c>
      <c r="E7" s="2">
        <f>COUNTIFS(Dati!$G$2:$G$33,Report!$A18,Dati!$A$2:$A$33,'Report dettagliato'!E$1)</f>
        <v>5</v>
      </c>
      <c r="F7" s="2">
        <f>COUNTIFS(Dati!$G$2:$G$33,Report!$A18,Dati!$A$2:$A$33,'Report dettagliato'!F$1)</f>
        <v>0</v>
      </c>
      <c r="G7" s="2">
        <f>COUNTIFS(Dati!$G$2:$G$33,Report!$A18,Dati!$A$2:$A$33,'Report dettagliato'!G$1)</f>
        <v>0</v>
      </c>
      <c r="H7" s="2">
        <f>COUNTIFS(Dati!$G$2:$G$33,Report!$A18,Dati!$A$2:$A$33,'Report dettagliato'!H$1)</f>
        <v>0</v>
      </c>
      <c r="I7" s="2">
        <f>COUNTIFS(Dati!$G$2:$G$33,Report!$A18,Dati!$A$2:$A$33,'Report dettagliato'!I$1)</f>
        <v>0</v>
      </c>
      <c r="J7" s="2">
        <f>SUM(B7:I7)</f>
        <v>5</v>
      </c>
    </row>
    <row r="8" spans="1:10" x14ac:dyDescent="0.25">
      <c r="A8" s="7" t="s">
        <v>95</v>
      </c>
      <c r="B8" s="2">
        <f>SUM(B2:B7)</f>
        <v>6</v>
      </c>
      <c r="C8" s="2">
        <f>SUM(C2:C7)</f>
        <v>3</v>
      </c>
      <c r="D8" s="2">
        <f>SUM(D2:D7)</f>
        <v>2</v>
      </c>
      <c r="E8" s="2">
        <f>SUM(E2:E7)</f>
        <v>14</v>
      </c>
      <c r="F8" s="2">
        <f>SUM(F2:F7)</f>
        <v>1</v>
      </c>
      <c r="G8" s="2">
        <f>SUM(G2:G7)</f>
        <v>3</v>
      </c>
      <c r="H8" s="2">
        <f>SUM(H2:H7)</f>
        <v>2</v>
      </c>
      <c r="I8" s="2">
        <f>SUM(I2:I7)</f>
        <v>1</v>
      </c>
      <c r="J8"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Dati</vt:lpstr>
      <vt:lpstr>Report</vt:lpstr>
      <vt:lpstr>Report dettagliato</vt:lpstr>
      <vt:lpstr>Dati!flawfinder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terzano</dc:creator>
  <cp:lastModifiedBy>terzano</cp:lastModifiedBy>
  <dcterms:created xsi:type="dcterms:W3CDTF">2019-04-12T14:44:32Z</dcterms:created>
  <dcterms:modified xsi:type="dcterms:W3CDTF">2019-04-12T15:46:56Z</dcterms:modified>
</cp:coreProperties>
</file>