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150D28C8-6DDF-4EC6-9DB0-657941F5F596}" xr6:coauthVersionLast="40" xr6:coauthVersionMax="40" xr10:uidLastSave="{00000000-0000-0000-0000-000000000000}"/>
  <bookViews>
    <workbookView xWindow="0" yWindow="0" windowWidth="12300" windowHeight="9240" firstSheet="3" activeTab="3" xr2:uid="{00000000-000D-0000-FFFF-FFFF00000000}"/>
  </bookViews>
  <sheets>
    <sheet name="Forecast lin. sheet" sheetId="1" r:id="rId1"/>
    <sheet name="Moving Average" sheetId="2" r:id="rId2"/>
    <sheet name="Exponential Smoothing" sheetId="3" r:id="rId3"/>
    <sheet name="Simple Linear Regression" sheetId="4" r:id="rId4"/>
    <sheet name="Forecast Sheet" sheetId="5" r:id="rId5"/>
    <sheet name="Naive Approach" sheetId="6" r:id="rId6"/>
  </sheets>
  <calcPr calcId="191029"/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5" i="4"/>
  <c r="G3" i="4"/>
  <c r="J3" i="4"/>
  <c r="J26" i="3"/>
  <c r="J25" i="3"/>
  <c r="J24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6" i="3"/>
  <c r="C27" i="3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26" i="3"/>
  <c r="J8" i="3"/>
  <c r="J7" i="3"/>
  <c r="J6" i="3"/>
  <c r="G7" i="3"/>
  <c r="G8" i="3"/>
  <c r="G9" i="3"/>
  <c r="G10" i="3"/>
  <c r="G11" i="3"/>
  <c r="G12" i="3"/>
  <c r="G13" i="3"/>
  <c r="G14" i="3"/>
  <c r="G15" i="3"/>
  <c r="G16" i="3"/>
  <c r="G6" i="3"/>
  <c r="F7" i="3"/>
  <c r="F8" i="3"/>
  <c r="F9" i="3"/>
  <c r="F10" i="3"/>
  <c r="F11" i="3"/>
  <c r="F12" i="3"/>
  <c r="F13" i="3"/>
  <c r="F14" i="3"/>
  <c r="F15" i="3"/>
  <c r="F16" i="3"/>
  <c r="F6" i="3"/>
  <c r="E7" i="3"/>
  <c r="E8" i="3"/>
  <c r="E9" i="3"/>
  <c r="E10" i="3"/>
  <c r="E11" i="3"/>
  <c r="E12" i="3"/>
  <c r="E13" i="3"/>
  <c r="E14" i="3"/>
  <c r="E15" i="3"/>
  <c r="E16" i="3"/>
  <c r="E6" i="3"/>
  <c r="D7" i="3"/>
  <c r="D8" i="3"/>
  <c r="D9" i="3"/>
  <c r="D10" i="3"/>
  <c r="D11" i="3"/>
  <c r="D12" i="3"/>
  <c r="D13" i="3"/>
  <c r="D14" i="3"/>
  <c r="D15" i="3"/>
  <c r="D16" i="3"/>
  <c r="D6" i="3"/>
  <c r="C7" i="3"/>
  <c r="C8" i="3"/>
  <c r="C9" i="3" s="1"/>
  <c r="C10" i="3" s="1"/>
  <c r="C11" i="3" s="1"/>
  <c r="C12" i="3" s="1"/>
  <c r="C13" i="3" s="1"/>
  <c r="C14" i="3" s="1"/>
  <c r="C15" i="3" s="1"/>
  <c r="C16" i="3" s="1"/>
  <c r="C6" i="3"/>
  <c r="K28" i="2" l="1"/>
  <c r="K27" i="2"/>
  <c r="K26" i="2"/>
  <c r="G28" i="2"/>
  <c r="G29" i="2"/>
  <c r="G30" i="2"/>
  <c r="G31" i="2"/>
  <c r="G32" i="2"/>
  <c r="G33" i="2"/>
  <c r="G34" i="2"/>
  <c r="G35" i="2"/>
  <c r="G36" i="2"/>
  <c r="G37" i="2"/>
  <c r="G38" i="2"/>
  <c r="G39" i="2"/>
  <c r="G27" i="2"/>
  <c r="F28" i="2"/>
  <c r="F29" i="2"/>
  <c r="F30" i="2"/>
  <c r="F31" i="2"/>
  <c r="F32" i="2"/>
  <c r="F33" i="2"/>
  <c r="F34" i="2"/>
  <c r="F35" i="2"/>
  <c r="F36" i="2"/>
  <c r="F37" i="2"/>
  <c r="F38" i="2"/>
  <c r="F39" i="2"/>
  <c r="F27" i="2"/>
  <c r="E28" i="2"/>
  <c r="E29" i="2"/>
  <c r="E30" i="2"/>
  <c r="E31" i="2"/>
  <c r="E32" i="2"/>
  <c r="E33" i="2"/>
  <c r="E34" i="2"/>
  <c r="E35" i="2"/>
  <c r="E36" i="2"/>
  <c r="E37" i="2"/>
  <c r="E38" i="2"/>
  <c r="E39" i="2"/>
  <c r="E27" i="2"/>
  <c r="D28" i="2"/>
  <c r="D29" i="2"/>
  <c r="D30" i="2"/>
  <c r="D31" i="2"/>
  <c r="D32" i="2"/>
  <c r="D33" i="2"/>
  <c r="D34" i="2"/>
  <c r="D35" i="2"/>
  <c r="D36" i="2"/>
  <c r="D37" i="2"/>
  <c r="D38" i="2"/>
  <c r="D39" i="2"/>
  <c r="D27" i="2"/>
  <c r="C28" i="2"/>
  <c r="C29" i="2"/>
  <c r="C30" i="2"/>
  <c r="C31" i="2"/>
  <c r="C32" i="2"/>
  <c r="C33" i="2"/>
  <c r="C34" i="2"/>
  <c r="C35" i="2"/>
  <c r="C36" i="2"/>
  <c r="C37" i="2"/>
  <c r="C38" i="2"/>
  <c r="C39" i="2"/>
  <c r="C27" i="2"/>
  <c r="L10" i="2"/>
  <c r="L9" i="2"/>
  <c r="L8" i="2"/>
  <c r="G9" i="2"/>
  <c r="G10" i="2"/>
  <c r="G11" i="2"/>
  <c r="G12" i="2"/>
  <c r="G13" i="2"/>
  <c r="G14" i="2"/>
  <c r="G15" i="2"/>
  <c r="G16" i="2"/>
  <c r="G8" i="2"/>
  <c r="F9" i="2"/>
  <c r="F10" i="2"/>
  <c r="F11" i="2"/>
  <c r="F12" i="2"/>
  <c r="F13" i="2"/>
  <c r="F14" i="2"/>
  <c r="F15" i="2"/>
  <c r="F16" i="2"/>
  <c r="F8" i="2"/>
  <c r="E9" i="2"/>
  <c r="E10" i="2"/>
  <c r="E11" i="2"/>
  <c r="E12" i="2"/>
  <c r="E13" i="2"/>
  <c r="E14" i="2"/>
  <c r="E15" i="2"/>
  <c r="E16" i="2"/>
  <c r="E8" i="2"/>
  <c r="D9" i="2"/>
  <c r="D10" i="2"/>
  <c r="D11" i="2"/>
  <c r="D12" i="2"/>
  <c r="D13" i="2"/>
  <c r="D14" i="2"/>
  <c r="D15" i="2"/>
  <c r="D16" i="2"/>
  <c r="D8" i="2"/>
  <c r="C9" i="2"/>
  <c r="C10" i="2"/>
  <c r="C11" i="2"/>
  <c r="C12" i="2"/>
  <c r="C13" i="2"/>
  <c r="C14" i="2"/>
  <c r="C15" i="2"/>
  <c r="C16" i="2"/>
  <c r="C8" i="2"/>
  <c r="K27" i="6" l="1"/>
  <c r="K26" i="6"/>
  <c r="K25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26" i="6"/>
  <c r="K9" i="6"/>
  <c r="K8" i="6"/>
  <c r="K7" i="6"/>
  <c r="G7" i="6"/>
  <c r="G8" i="6"/>
  <c r="G9" i="6"/>
  <c r="G10" i="6"/>
  <c r="G11" i="6"/>
  <c r="G12" i="6"/>
  <c r="G13" i="6"/>
  <c r="G14" i="6"/>
  <c r="G15" i="6"/>
  <c r="G16" i="6"/>
  <c r="G6" i="6"/>
  <c r="F7" i="6"/>
  <c r="F8" i="6"/>
  <c r="F9" i="6"/>
  <c r="F10" i="6"/>
  <c r="F11" i="6"/>
  <c r="F12" i="6"/>
  <c r="F13" i="6"/>
  <c r="F14" i="6"/>
  <c r="F15" i="6"/>
  <c r="F16" i="6"/>
  <c r="F6" i="6"/>
  <c r="E7" i="6"/>
  <c r="E8" i="6"/>
  <c r="E9" i="6"/>
  <c r="E10" i="6"/>
  <c r="E11" i="6"/>
  <c r="E12" i="6"/>
  <c r="E13" i="6"/>
  <c r="E14" i="6"/>
  <c r="E15" i="6"/>
  <c r="E16" i="6"/>
  <c r="E6" i="6"/>
  <c r="D7" i="6"/>
  <c r="D8" i="6"/>
  <c r="D9" i="6"/>
  <c r="D10" i="6"/>
  <c r="D11" i="6"/>
  <c r="D12" i="6"/>
  <c r="D13" i="6"/>
  <c r="D14" i="6"/>
  <c r="D15" i="6"/>
  <c r="D16" i="6"/>
  <c r="D6" i="6"/>
</calcChain>
</file>

<file path=xl/sharedStrings.xml><?xml version="1.0" encoding="utf-8"?>
<sst xmlns="http://schemas.openxmlformats.org/spreadsheetml/2006/main" count="286" uniqueCount="66">
  <si>
    <t>Using Naïve Approach to Forecasting</t>
  </si>
  <si>
    <t>Class work:- Monthly Sales</t>
  </si>
  <si>
    <t>Month</t>
  </si>
  <si>
    <t>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</si>
  <si>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</si>
  <si>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</si>
  <si>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</si>
  <si>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</si>
  <si>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</si>
  <si>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</si>
  <si>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</si>
  <si>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</si>
  <si>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</si>
  <si>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</si>
  <si>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</si>
  <si>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</si>
  <si>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Class work:-Weekly new Customer engagement</t>
  </si>
  <si>
    <t>Week</t>
  </si>
  <si>
    <t>Customer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</si>
  <si>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</si>
  <si>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</si>
  <si>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</si>
  <si>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</si>
  <si>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</si>
  <si>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</si>
  <si>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</si>
  <si>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</si>
  <si>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</si>
  <si>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</si>
  <si>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</si>
  <si>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</si>
  <si>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</si>
  <si>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</si>
  <si>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</si>
  <si>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</si>
  <si>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Using Moving Average Approach to Forecasting</t>
  </si>
  <si>
    <t>Using Exponential Smoothing Approach to Forecasting</t>
  </si>
  <si>
    <t>Using Simple Linear Regression Approach to Forecasting</t>
  </si>
  <si>
    <t>Using Forecast Sheet Approach to Forecasting</t>
  </si>
  <si>
    <t>Using Forecst.Linear Approach to Forecasting</t>
  </si>
  <si>
    <t>Forecasted sales</t>
  </si>
  <si>
    <t>Error</t>
  </si>
  <si>
    <t>Absolute error</t>
  </si>
  <si>
    <t>Squared error</t>
  </si>
  <si>
    <t>Absolute % error</t>
  </si>
  <si>
    <t>Mean Abs % error</t>
  </si>
  <si>
    <t>Mean Abs error</t>
  </si>
  <si>
    <t>Mean squared error</t>
  </si>
  <si>
    <t>abs. error/actual sales</t>
  </si>
  <si>
    <t>Naïve approach is 90% accurate</t>
  </si>
  <si>
    <t>Naïve approach is 47%</t>
  </si>
  <si>
    <t>MAD</t>
  </si>
  <si>
    <t>MSE</t>
  </si>
  <si>
    <t>MAPE</t>
  </si>
  <si>
    <t>Moving Average is 79% accurate</t>
  </si>
  <si>
    <t>2021 Sales</t>
  </si>
  <si>
    <t>Moving average is 43%</t>
  </si>
  <si>
    <t>ES is 86%</t>
  </si>
  <si>
    <t>Forecasted Engagement</t>
  </si>
  <si>
    <t>ES is 49% with 70% dampling factor</t>
  </si>
  <si>
    <t>Period</t>
  </si>
  <si>
    <t>intercept</t>
  </si>
  <si>
    <t>Slope</t>
  </si>
  <si>
    <t>y = a + bx</t>
  </si>
  <si>
    <t>Month Average</t>
  </si>
  <si>
    <t xml:space="preserve">Overall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</si>
</sst>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"/>
    <numFmt numFmtId="165" formatCode="_(* #,##0_);_(* \(#,##0\);_(* &quot;-&quot;??_);_(@_)"/>
  </numFmts>
  <fonts count="6" x14ac:knownFonts="1">
    <font>
      <sz val="11"/>
      <color theme="1"/>
      <name val="Calibri"/>
      <scheme val="minor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33C0B"/>
        <bgColor rgb="FF833C0B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5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3" fillId="4" borderId="2" xfId="0" applyFont="1" applyFill="1" applyBorder="1"/>
    <xf numFmtId="0" fontId="3" fillId="0" borderId="2" xfId="0" applyFont="1" applyBorder="1"/>
    <xf numFmtId="164" fontId="3" fillId="0" borderId="2" xfId="0" applyNumberFormat="1" applyFont="1" applyBorder="1"/>
    <xf numFmtId="0" fontId="4" fillId="0" borderId="0" xfId="0" applyFont="1"/>
    <xf numFmtId="0" fontId="3" fillId="0" borderId="0" xfId="0" applyFont="1"/>
    <xf numFmtId="0" fontId="3" fillId="4" borderId="4" xfId="0" applyFont="1" applyFill="1" applyBorder="1"/>
    <xf numFmtId="164" fontId="3" fillId="0" borderId="4" xfId="0" applyNumberFormat="1" applyFont="1" applyBorder="1"/>
    <xf numFmtId="0" fontId="0" fillId="0" borderId="3" xfId="0" applyFont="1" applyBorder="1" applyAlignment="1"/>
    <xf numFmtId="164" fontId="0" fillId="0" borderId="3" xfId="0" applyNumberFormat="1" applyFont="1" applyBorder="1" applyAlignment="1"/>
    <xf numFmtId="9" fontId="0" fillId="0" borderId="3" xfId="2" applyFont="1" applyBorder="1" applyAlignment="1"/>
    <xf numFmtId="9" fontId="0" fillId="0" borderId="0" xfId="0" applyNumberFormat="1" applyFont="1" applyAlignment="1"/>
    <xf numFmtId="165" fontId="0" fillId="0" borderId="0" xfId="1" applyNumberFormat="1" applyFont="1" applyAlignment="1"/>
    <xf numFmtId="0" fontId="3" fillId="0" borderId="4" xfId="0" applyFont="1" applyBorder="1"/>
    <xf numFmtId="1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3" xfId="1" applyNumberFormat="1" applyFont="1" applyBorder="1" applyAlignment="1"/>
    <xf numFmtId="165" fontId="0" fillId="0" borderId="3" xfId="0" applyNumberFormat="1" applyFont="1" applyBorder="1" applyAlignment="1"/>
    <xf numFmtId="165" fontId="0" fillId="0" borderId="0" xfId="0" applyNumberFormat="1" applyFont="1" applyAlignment="1"/>
    <xf numFmtId="1" fontId="0" fillId="0" borderId="3" xfId="0" applyNumberFormat="1" applyFont="1" applyBorder="1" applyAlignment="1"/>
    <xf numFmtId="0" fontId="0" fillId="0" borderId="3" xfId="0" applyFont="1" applyBorder="1" applyAlignment="1">
      <alignment wrapText="1"/>
    </xf>
    <xf numFmtId="0" fontId="3" fillId="4" borderId="5" xfId="0" applyFont="1" applyFill="1" applyBorder="1"/>
    <xf numFmtId="0" fontId="3" fillId="0" borderId="5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Months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Average'!$B$4</c:f>
              <c:strCache>
                <c:ptCount val="1"/>
                <c:pt idx="0">
                  <c:v>2021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'Moving Average'!$A$5:$A$16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'Moving Average'!$B$5:$B$16</c:f>
              <c:numCache>
                <c:formatCode>_-* #,##0_-;\-* #,##0_-;_-* "-"??_-;_-@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1-42C2-A383-CA2FE8305001}"/>
            </c:ext>
          </c:extLst>
        </c:ser>
        <c:ser>
          <c:idx val="1"/>
          <c:order val="1"/>
          <c:tx>
            <c:strRef>
              <c:f>'Moving Average'!$C$4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'Moving Average'!$A$5:$A$16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'Moving Average'!$C$5:$C$16</c:f>
              <c:numCache>
                <c:formatCode>General</c:formatCode>
                <c:ptCount val="12"/>
                <c:pt idx="3" formatCode="_-* #,##0_-;\-* #,##0_-;_-* &quot;-&quot;??_-;_-@">
                  <c:v>38333.333333333336</c:v>
                </c:pt>
                <c:pt idx="4" formatCode="_-* #,##0_-;\-* #,##0_-;_-* &quot;-&quot;??_-;_-@">
                  <c:v>42666.666666666664</c:v>
                </c:pt>
                <c:pt idx="5" formatCode="_-* #,##0_-;\-* #,##0_-;_-* &quot;-&quot;??_-;_-@">
                  <c:v>46333.333333333336</c:v>
                </c:pt>
                <c:pt idx="6" formatCode="_-* #,##0_-;\-* #,##0_-;_-* &quot;-&quot;??_-;_-@">
                  <c:v>47666.666666666664</c:v>
                </c:pt>
                <c:pt idx="7" formatCode="_-* #,##0_-;\-* #,##0_-;_-* &quot;-&quot;??_-;_-@">
                  <c:v>47333.333333333336</c:v>
                </c:pt>
                <c:pt idx="8" formatCode="_-* #,##0_-;\-* #,##0_-;_-* &quot;-&quot;??_-;_-@">
                  <c:v>45666.666666666664</c:v>
                </c:pt>
                <c:pt idx="9" formatCode="_-* #,##0_-;\-* #,##0_-;_-* &quot;-&quot;??_-;_-@">
                  <c:v>40333.333333333336</c:v>
                </c:pt>
                <c:pt idx="10" formatCode="_-* #,##0_-;\-* #,##0_-;_-* &quot;-&quot;??_-;_-@">
                  <c:v>34000</c:v>
                </c:pt>
                <c:pt idx="11" formatCode="_-* #,##0_-;\-* #,##0_-;_-* &quot;-&quot;??_-;_-@">
                  <c:v>28333.333333333332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1-42C2-A383-CA2FE8305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131215"/>
        <c:axId val="1922261439"/>
      </c:lineChart>
      <c:catAx>
        <c:axId val="10081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61439"/>
        <c:crosses val="autoZero"/>
        <c:auto val="1"/>
        <c:lblAlgn val="ctr"/>
        <c:lblOffset val="100"/>
        <c:noMultiLvlLbl val="0"/>
      </c:catAx>
      <c:valAx>
        <c:axId val="19222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weeks 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'Moving Average'!$A$25:$A$39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'Moving Average'!$B$25:$B$39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E-43AC-AF4F-EA39F0AE6BDB}"/>
            </c:ext>
          </c:extLst>
        </c:ser>
        <c:ser>
          <c:idx val="1"/>
          <c:order val="1"/>
          <c:tx>
            <c:strRef>
              <c:f>'Moving Average'!$C$24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'Moving Average'!$A$25:$A$39</c:f>
              <c:strCache>
                <c:ptCount val="15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</c:strCache>
            </c:strRef>
          </c:cat>
          <c:val>
            <c:numRef>
              <c:f>'Moving Average'!$C$25:$C$39</c:f>
              <c:numCache>
                <c:formatCode>General</c:formatCode>
                <c:ptCount val="15"/>
                <c:pt idx="2" formatCode="0">
                  <c:v>24.5</c:v>
                </c:pt>
                <c:pt idx="3" formatCode="0">
                  <c:v>31</c:v>
                </c:pt>
                <c:pt idx="4" formatCode="0">
                  <c:v>23.5</c:v>
                </c:pt>
                <c:pt idx="5" formatCode="0">
                  <c:v>14</c:v>
                </c:pt>
                <c:pt idx="6" formatCode="0">
                  <c:v>22.5</c:v>
                </c:pt>
                <c:pt idx="7" formatCode="0">
                  <c:v>31.5</c:v>
                </c:pt>
                <c:pt idx="8" formatCode="0">
                  <c:v>33</c:v>
                </c:pt>
                <c:pt idx="9" formatCode="0">
                  <c:v>25.5</c:v>
                </c:pt>
                <c:pt idx="10" formatCode="0">
                  <c:v>18</c:v>
                </c:pt>
                <c:pt idx="11" formatCode="0">
                  <c:v>20.5</c:v>
                </c:pt>
                <c:pt idx="12" formatCode="0">
                  <c:v>25</c:v>
                </c:pt>
                <c:pt idx="13" formatCode="0">
                  <c:v>31.5</c:v>
                </c:pt>
                <c:pt idx="14" formatCode="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E-43AC-AF4F-EA39F0AE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858111"/>
        <c:axId val="1984588479"/>
      </c:lineChart>
      <c:catAx>
        <c:axId val="19768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88479"/>
        <c:crosses val="autoZero"/>
        <c:auto val="1"/>
        <c:lblAlgn val="ctr"/>
        <c:lblOffset val="100"/>
        <c:noMultiLvlLbl val="0"/>
      </c:catAx>
      <c:valAx>
        <c:axId val="19845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Smoothing'!$B$5:$B$16</c:f>
              <c:numCache>
                <c:formatCode>_-* #,##0_-;\-* #,##0_-;_-* "-"??_-;_-@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E-4D41-8388-9B0D9CFF9D4F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Smoothing'!$C$5:$C$16</c:f>
              <c:numCache>
                <c:formatCode>_-* #,##0_-;\-* #,##0_-;_-* "-"??_-;_-@</c:formatCode>
                <c:ptCount val="12"/>
                <c:pt idx="0" formatCode="General">
                  <c:v>#N/A</c:v>
                </c:pt>
                <c:pt idx="1">
                  <c:v>34000</c:v>
                </c:pt>
                <c:pt idx="2" formatCode="General">
                  <c:v>36100</c:v>
                </c:pt>
                <c:pt idx="3" formatCode="General">
                  <c:v>41630</c:v>
                </c:pt>
                <c:pt idx="4" formatCode="General">
                  <c:v>45389</c:v>
                </c:pt>
                <c:pt idx="5" formatCode="General">
                  <c:v>47216.7</c:v>
                </c:pt>
                <c:pt idx="6" formatCode="General">
                  <c:v>47765.009999999995</c:v>
                </c:pt>
                <c:pt idx="7" formatCode="General">
                  <c:v>46529.502999999997</c:v>
                </c:pt>
                <c:pt idx="8" formatCode="General">
                  <c:v>44058.850899999998</c:v>
                </c:pt>
                <c:pt idx="9" formatCode="General">
                  <c:v>35617.655270000003</c:v>
                </c:pt>
                <c:pt idx="10" formatCode="General">
                  <c:v>29585.296581000002</c:v>
                </c:pt>
                <c:pt idx="11" formatCode="General">
                  <c:v>27075.588974300001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E-4D41-8388-9B0D9CFF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66271"/>
        <c:axId val="1977033359"/>
      </c:lineChart>
      <c:catAx>
        <c:axId val="192926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7033359"/>
        <c:crosses val="autoZero"/>
        <c:auto val="1"/>
        <c:lblAlgn val="ctr"/>
        <c:lblOffset val="100"/>
        <c:noMultiLvlLbl val="0"/>
      </c:catAx>
      <c:valAx>
        <c:axId val="1977033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_-* #,##0_-;\-* #,##0_-;_-* &quot;-&quot;??_-;_-@" sourceLinked="1"/>
        <c:majorTickMark val="out"/>
        <c:minorTickMark val="none"/>
        <c:tickLblPos val="nextTo"/>
        <c:crossAx val="1929266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3-4DD0-B83C-B7895C405C74}"/>
            </c:ext>
          </c:extLst>
        </c:ser>
        <c:ser>
          <c:idx val="1"/>
          <c:order val="1"/>
          <c:tx>
            <c:v>Forecast</c:v>
          </c:tx>
          <c:val>
            <c:numRef>
              <c:f>'Exponential Smoothing'!$C$25:$C$39</c:f>
              <c:numCache>
                <c:formatCode>0</c:formatCode>
                <c:ptCount val="15"/>
                <c:pt idx="0" formatCode="General">
                  <c:v>#N/A</c:v>
                </c:pt>
                <c:pt idx="1">
                  <c:v>18</c:v>
                </c:pt>
                <c:pt idx="2">
                  <c:v>27.099999999999998</c:v>
                </c:pt>
                <c:pt idx="3">
                  <c:v>29.83</c:v>
                </c:pt>
                <c:pt idx="4">
                  <c:v>20.149000000000001</c:v>
                </c:pt>
                <c:pt idx="5">
                  <c:v>14.444699999999997</c:v>
                </c:pt>
                <c:pt idx="6">
                  <c:v>27.433409999999995</c:v>
                </c:pt>
                <c:pt idx="7">
                  <c:v>29.230022999999996</c:v>
                </c:pt>
                <c:pt idx="8">
                  <c:v>33.969006899999997</c:v>
                </c:pt>
                <c:pt idx="9">
                  <c:v>20.69070207</c:v>
                </c:pt>
                <c:pt idx="10">
                  <c:v>20.907210620999997</c:v>
                </c:pt>
                <c:pt idx="11">
                  <c:v>20.272163186299998</c:v>
                </c:pt>
                <c:pt idx="12">
                  <c:v>27.08164895589</c:v>
                </c:pt>
                <c:pt idx="13">
                  <c:v>31.224494686766995</c:v>
                </c:pt>
                <c:pt idx="14">
                  <c:v>17.067348406030099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3-4DD0-B83C-B7895C40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85471"/>
        <c:axId val="1922253119"/>
      </c:lineChart>
      <c:catAx>
        <c:axId val="192928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922253119"/>
        <c:crosses val="autoZero"/>
        <c:auto val="1"/>
        <c:lblAlgn val="ctr"/>
        <c:lblOffset val="100"/>
        <c:noMultiLvlLbl val="0"/>
      </c:catAx>
      <c:valAx>
        <c:axId val="1922253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9285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forecasted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Approach'!$B$4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'Naive Approach'!$B$5:$B$16</c:f>
              <c:numCache>
                <c:formatCode>_-* #,##0_-;\-* #,##0_-;_-* "-"??_-;_-@</c:formatCode>
                <c:ptCount val="12"/>
                <c:pt idx="0">
                  <c:v>34000</c:v>
                </c:pt>
                <c:pt idx="1">
                  <c:v>37000</c:v>
                </c:pt>
                <c:pt idx="2">
                  <c:v>44000</c:v>
                </c:pt>
                <c:pt idx="3">
                  <c:v>47000</c:v>
                </c:pt>
                <c:pt idx="4">
                  <c:v>48000</c:v>
                </c:pt>
                <c:pt idx="5">
                  <c:v>48000</c:v>
                </c:pt>
                <c:pt idx="6">
                  <c:v>46000</c:v>
                </c:pt>
                <c:pt idx="7">
                  <c:v>43000</c:v>
                </c:pt>
                <c:pt idx="8">
                  <c:v>32000</c:v>
                </c:pt>
                <c:pt idx="9">
                  <c:v>27000</c:v>
                </c:pt>
                <c:pt idx="10">
                  <c:v>26000</c:v>
                </c:pt>
                <c:pt idx="11">
                  <c:v>24000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5-4DC1-AC98-F9603BAF09F9}"/>
            </c:ext>
          </c:extLst>
        </c:ser>
        <c:ser>
          <c:idx val="1"/>
          <c:order val="1"/>
          <c:tx>
            <c:strRef>
              <c:f>'Naive Approach'!$C$4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'Naive Approach'!$C$5:$C$16</c:f>
              <c:numCache>
                <c:formatCode>_-* #,##0_-;\-* #,##0_-;_-* "-"??_-;_-@</c:formatCode>
                <c:ptCount val="12"/>
                <c:pt idx="1">
                  <c:v>34000</c:v>
                </c:pt>
                <c:pt idx="2">
                  <c:v>37000</c:v>
                </c:pt>
                <c:pt idx="3">
                  <c:v>44000</c:v>
                </c:pt>
                <c:pt idx="4">
                  <c:v>47000</c:v>
                </c:pt>
                <c:pt idx="5">
                  <c:v>48000</c:v>
                </c:pt>
                <c:pt idx="6">
                  <c:v>48000</c:v>
                </c:pt>
                <c:pt idx="7">
                  <c:v>46000</c:v>
                </c:pt>
                <c:pt idx="8">
                  <c:v>43000</c:v>
                </c:pt>
                <c:pt idx="9">
                  <c:v>32000</c:v>
                </c:pt>
                <c:pt idx="10">
                  <c:v>27000</c:v>
                </c:pt>
                <c:pt idx="11">
                  <c:v>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5-4DC1-AC98-F9603BAF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657184"/>
        <c:axId val="1416138944"/>
      </c:lineChart>
      <c:catAx>
        <c:axId val="197465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38944"/>
        <c:crosses val="autoZero"/>
        <c:auto val="1"/>
        <c:lblAlgn val="ctr"/>
        <c:lblOffset val="100"/>
        <c:noMultiLvlLbl val="0"/>
      </c:catAx>
      <c:valAx>
        <c:axId val="14161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forecasted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Approach'!$B$24</c:f>
              <c:strCache>
                <c:ptCount val="1"/>
                <c:pt idx="0">
                  <c:v>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'Naive Approach'!$B$25:$B$39</c:f>
              <c:numCache>
                <c:formatCode>General</c:formatCode>
                <c:ptCount val="15"/>
                <c:pt idx="0">
                  <c:v>18</c:v>
                </c:pt>
                <c:pt idx="1">
                  <c:v>31</c:v>
                </c:pt>
                <c:pt idx="2">
                  <c:v>31</c:v>
                </c:pt>
                <c:pt idx="3">
                  <c:v>16</c:v>
                </c:pt>
                <c:pt idx="4">
                  <c:v>12</c:v>
                </c:pt>
                <c:pt idx="5">
                  <c:v>33</c:v>
                </c:pt>
                <c:pt idx="6">
                  <c:v>30</c:v>
                </c:pt>
                <c:pt idx="7">
                  <c:v>36</c:v>
                </c:pt>
                <c:pt idx="8">
                  <c:v>15</c:v>
                </c:pt>
                <c:pt idx="9">
                  <c:v>21</c:v>
                </c:pt>
                <c:pt idx="10">
                  <c:v>20</c:v>
                </c:pt>
                <c:pt idx="11">
                  <c:v>30</c:v>
                </c:pt>
                <c:pt idx="12">
                  <c:v>33</c:v>
                </c:pt>
                <c:pt idx="13">
                  <c:v>11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0B2-B88D-77B6F07A6C8F}"/>
            </c:ext>
          </c:extLst>
        </c:ser>
        <c:ser>
          <c:idx val="1"/>
          <c:order val="1"/>
          <c:tx>
            <c:strRef>
              <c:f>'Naive Approach'!$C$24</c:f>
              <c:strCache>
                <c:ptCount val="1"/>
                <c:pt idx="0">
                  <c:v>Forecasted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'Naive Approach'!$C$25:$C$39</c:f>
              <c:numCache>
                <c:formatCode>General</c:formatCode>
                <c:ptCount val="15"/>
                <c:pt idx="1">
                  <c:v>18</c:v>
                </c:pt>
                <c:pt idx="2">
                  <c:v>31</c:v>
                </c:pt>
                <c:pt idx="3">
                  <c:v>31</c:v>
                </c:pt>
                <c:pt idx="4">
                  <c:v>16</c:v>
                </c:pt>
                <c:pt idx="5">
                  <c:v>12</c:v>
                </c:pt>
                <c:pt idx="6">
                  <c:v>33</c:v>
                </c:pt>
                <c:pt idx="7">
                  <c:v>30</c:v>
                </c:pt>
                <c:pt idx="8">
                  <c:v>36</c:v>
                </c:pt>
                <c:pt idx="9">
                  <c:v>15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33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0B2-B88D-77B6F07A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077952"/>
        <c:axId val="1976543552"/>
      </c:lineChart>
      <c:catAx>
        <c:axId val="137007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43552"/>
        <c:crosses val="autoZero"/>
        <c:auto val="1"/>
        <c:lblAlgn val="ctr"/>
        <c:lblOffset val="100"/>
        <c:noMultiLvlLbl val="0"/>
      </c:catAx>
      <c:valAx>
        <c:axId val="19765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3</xdr:row>
      <xdr:rowOff>28575</xdr:rowOff>
    </xdr:from>
    <xdr:to>
      <xdr:col>16</xdr:col>
      <xdr:colOff>571500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999B3-2296-48BF-B727-7F6AB20CE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22</xdr:row>
      <xdr:rowOff>152400</xdr:rowOff>
    </xdr:from>
    <xdr:to>
      <xdr:col>15</xdr:col>
      <xdr:colOff>485775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1BAFAA-B3A7-47A1-865B-7FA881863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19050</xdr:rowOff>
    </xdr:from>
    <xdr:to>
      <xdr:col>19</xdr:col>
      <xdr:colOff>28575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92EB2-B3B0-4956-9654-C8EF7A80B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28</xdr:row>
      <xdr:rowOff>161925</xdr:rowOff>
    </xdr:from>
    <xdr:to>
      <xdr:col>16</xdr:col>
      <xdr:colOff>276225</xdr:colOff>
      <xdr:row>38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65678-D169-4266-A72B-02D5FBAA5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2</xdr:row>
      <xdr:rowOff>85725</xdr:rowOff>
    </xdr:from>
    <xdr:to>
      <xdr:col>18</xdr:col>
      <xdr:colOff>571500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1EE54-C981-40D8-8ECF-149CC523D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22</xdr:row>
      <xdr:rowOff>133350</xdr:rowOff>
    </xdr:from>
    <xdr:to>
      <xdr:col>18</xdr:col>
      <xdr:colOff>542925</xdr:colOff>
      <xdr:row>37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29D49-E0F1-4521-9C2E-AC9695355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26" sqref="F26"/>
    </sheetView>
  </sheetViews>
  <sheetFormatPr defaultColWidth="14.42578125" defaultRowHeight="15" customHeight="1" x14ac:dyDescent="0.25"/>
  <cols>
    <col min="1" max="1" width="13" customWidth="1"/>
    <col min="2" max="2" width="10.140625" customWidth="1"/>
    <col min="3" max="26" width="8.7109375" customWidth="1"/>
  </cols>
  <sheetData>
    <row r="1" spans="1:26" ht="14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/>
    <row r="4" spans="1:26" ht="14.25" customHeight="1" x14ac:dyDescent="0.25">
      <c r="A4" s="3" t="s">
        <v>2</v>
      </c>
      <c r="B4" s="3" t="s">
        <v>3</v>
      </c>
    </row>
    <row r="5" spans="1:26" ht="14.25" customHeight="1" x14ac:dyDescent="0.25">
      <c r="A5" s="4" t="s">
        <v>4</v>
      </c>
      <c r="B5" s="5">
        <v>34000</v>
      </c>
    </row>
    <row r="6" spans="1:26" ht="14.25" customHeight="1" x14ac:dyDescent="0.25">
      <c r="A6" s="4" t="s">
        <v>5</v>
      </c>
      <c r="B6" s="5">
        <v>37000</v>
      </c>
    </row>
    <row r="7" spans="1:26" ht="14.25" customHeight="1" x14ac:dyDescent="0.25">
      <c r="A7" s="4" t="s">
        <v>6</v>
      </c>
      <c r="B7" s="5">
        <v>44000</v>
      </c>
    </row>
    <row r="8" spans="1:26" ht="14.25" customHeight="1" x14ac:dyDescent="0.25">
      <c r="A8" s="4" t="s">
        <v>7</v>
      </c>
      <c r="B8" s="5">
        <v>47000</v>
      </c>
    </row>
    <row r="9" spans="1:26" ht="14.25" customHeight="1" x14ac:dyDescent="0.25">
      <c r="A9" s="4" t="s">
        <v>8</v>
      </c>
      <c r="B9" s="5">
        <v>48000</v>
      </c>
    </row>
    <row r="10" spans="1:26" ht="14.25" customHeight="1" x14ac:dyDescent="0.25">
      <c r="A10" s="4" t="s">
        <v>9</v>
      </c>
      <c r="B10" s="5">
        <v>48000</v>
      </c>
    </row>
    <row r="11" spans="1:26" ht="14.25" customHeight="1" x14ac:dyDescent="0.25">
      <c r="A11" s="4" t="s">
        <v>10</v>
      </c>
      <c r="B11" s="5">
        <v>46000</v>
      </c>
    </row>
    <row r="12" spans="1:26" ht="14.25" customHeight="1" x14ac:dyDescent="0.25">
      <c r="A12" s="4" t="s">
        <v>11</v>
      </c>
      <c r="B12" s="5">
        <v>43000</v>
      </c>
    </row>
    <row r="13" spans="1:26" ht="14.25" customHeight="1" x14ac:dyDescent="0.25">
      <c r="A13" s="4" t="s">
        <v>12</v>
      </c>
      <c r="B13" s="5">
        <v>32000</v>
      </c>
    </row>
    <row r="14" spans="1:26" ht="14.25" customHeight="1" x14ac:dyDescent="0.25">
      <c r="A14" s="4" t="s">
        <v>13</v>
      </c>
      <c r="B14" s="5">
        <v>27000</v>
      </c>
    </row>
    <row r="15" spans="1:26" ht="14.25" customHeight="1" x14ac:dyDescent="0.25">
      <c r="A15" s="4" t="s">
        <v>14</v>
      </c>
      <c r="B15" s="5">
        <v>26000</v>
      </c>
    </row>
    <row r="16" spans="1:26" ht="14.25" customHeight="1" x14ac:dyDescent="0.25">
      <c r="A16" s="4" t="s">
        <v>15</v>
      </c>
      <c r="B16" s="5">
        <v>24000</v>
      </c>
    </row>
    <row r="17" spans="1:26" ht="14.25" customHeight="1" x14ac:dyDescent="0.25">
      <c r="A17" s="6" t="s">
        <v>4</v>
      </c>
    </row>
    <row r="18" spans="1:26" ht="14.25" customHeight="1" x14ac:dyDescent="0.25"/>
    <row r="19" spans="1:26" ht="14.25" customHeight="1" x14ac:dyDescent="0.25"/>
    <row r="20" spans="1:26" ht="14.25" customHeight="1" x14ac:dyDescent="0.25">
      <c r="A20" s="1" t="s">
        <v>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2" t="s">
        <v>16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/>
    <row r="23" spans="1:26" ht="14.25" customHeight="1" x14ac:dyDescent="0.25">
      <c r="A23" s="3" t="s">
        <v>17</v>
      </c>
      <c r="B23" s="3" t="s">
        <v>18</v>
      </c>
    </row>
    <row r="24" spans="1:26" ht="14.25" customHeight="1" x14ac:dyDescent="0.25">
      <c r="A24" s="4" t="s">
        <v>19</v>
      </c>
      <c r="B24" s="4">
        <v>18</v>
      </c>
    </row>
    <row r="25" spans="1:26" ht="14.25" customHeight="1" x14ac:dyDescent="0.25">
      <c r="A25" s="4" t="s">
        <v>20</v>
      </c>
      <c r="B25" s="4">
        <v>31</v>
      </c>
    </row>
    <row r="26" spans="1:26" ht="14.25" customHeight="1" x14ac:dyDescent="0.25">
      <c r="A26" s="4" t="s">
        <v>21</v>
      </c>
      <c r="B26" s="4">
        <v>31</v>
      </c>
    </row>
    <row r="27" spans="1:26" ht="14.25" customHeight="1" x14ac:dyDescent="0.25">
      <c r="A27" s="4" t="s">
        <v>22</v>
      </c>
      <c r="B27" s="4">
        <v>16</v>
      </c>
    </row>
    <row r="28" spans="1:26" ht="14.25" customHeight="1" x14ac:dyDescent="0.25">
      <c r="A28" s="4" t="s">
        <v>23</v>
      </c>
      <c r="B28" s="4">
        <v>12</v>
      </c>
    </row>
    <row r="29" spans="1:26" ht="14.25" customHeight="1" x14ac:dyDescent="0.25">
      <c r="A29" s="4" t="s">
        <v>24</v>
      </c>
      <c r="B29" s="4">
        <v>33</v>
      </c>
    </row>
    <row r="30" spans="1:26" ht="14.25" customHeight="1" x14ac:dyDescent="0.25">
      <c r="A30" s="4" t="s">
        <v>25</v>
      </c>
      <c r="B30" s="4">
        <v>30</v>
      </c>
    </row>
    <row r="31" spans="1:26" ht="14.25" customHeight="1" x14ac:dyDescent="0.25">
      <c r="A31" s="4" t="s">
        <v>26</v>
      </c>
      <c r="B31" s="4">
        <v>36</v>
      </c>
    </row>
    <row r="32" spans="1:26" ht="14.25" customHeight="1" x14ac:dyDescent="0.25">
      <c r="A32" s="4" t="s">
        <v>27</v>
      </c>
      <c r="B32" s="4">
        <v>15</v>
      </c>
    </row>
    <row r="33" spans="1:2" ht="14.25" customHeight="1" x14ac:dyDescent="0.25">
      <c r="A33" s="4" t="s">
        <v>28</v>
      </c>
      <c r="B33" s="4">
        <v>21</v>
      </c>
    </row>
    <row r="34" spans="1:2" ht="14.25" customHeight="1" x14ac:dyDescent="0.25">
      <c r="A34" s="4" t="s">
        <v>29</v>
      </c>
      <c r="B34" s="4">
        <v>20</v>
      </c>
    </row>
    <row r="35" spans="1:2" ht="14.25" customHeight="1" x14ac:dyDescent="0.25">
      <c r="A35" s="4" t="s">
        <v>30</v>
      </c>
      <c r="B35" s="4">
        <v>30</v>
      </c>
    </row>
    <row r="36" spans="1:2" ht="14.25" customHeight="1" x14ac:dyDescent="0.25">
      <c r="A36" s="4" t="s">
        <v>31</v>
      </c>
      <c r="B36" s="4">
        <v>33</v>
      </c>
    </row>
    <row r="37" spans="1:2" ht="14.25" customHeight="1" x14ac:dyDescent="0.25">
      <c r="A37" s="4" t="s">
        <v>32</v>
      </c>
      <c r="B37" s="4">
        <v>11</v>
      </c>
    </row>
    <row r="38" spans="1:2" ht="14.25" customHeight="1" x14ac:dyDescent="0.25">
      <c r="A38" s="4" t="s">
        <v>33</v>
      </c>
      <c r="B38" s="4">
        <v>38</v>
      </c>
    </row>
    <row r="39" spans="1:2" ht="14.25" customHeight="1" x14ac:dyDescent="0.25">
      <c r="A39" s="7" t="s">
        <v>34</v>
      </c>
      <c r="B39" s="7"/>
    </row>
    <row r="40" spans="1:2" ht="14.25" customHeight="1" x14ac:dyDescent="0.25"/>
    <row r="41" spans="1:2" ht="14.25" customHeight="1" x14ac:dyDescent="0.25"/>
    <row r="42" spans="1:2" ht="14.25" customHeight="1" x14ac:dyDescent="0.25"/>
    <row r="43" spans="1:2" ht="14.25" customHeight="1" x14ac:dyDescent="0.25"/>
    <row r="44" spans="1:2" ht="14.25" customHeight="1" x14ac:dyDescent="0.25"/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4" sqref="C4:G4"/>
    </sheetView>
  </sheetViews>
  <sheetFormatPr defaultColWidth="14.42578125" defaultRowHeight="15" customHeight="1" x14ac:dyDescent="0.25"/>
  <cols>
    <col min="1" max="1" width="12" customWidth="1"/>
    <col min="2" max="2" width="10" bestFit="1" customWidth="1"/>
    <col min="3" max="3" width="15.7109375" bestFit="1" customWidth="1"/>
    <col min="4" max="4" width="8.7109375" customWidth="1"/>
    <col min="5" max="5" width="14" bestFit="1" customWidth="1"/>
    <col min="6" max="6" width="15.28515625" bestFit="1" customWidth="1"/>
    <col min="7" max="7" width="16" bestFit="1" customWidth="1"/>
    <col min="8" max="11" width="8.7109375" customWidth="1"/>
    <col min="12" max="12" width="11.5703125" bestFit="1" customWidth="1"/>
    <col min="13" max="26" width="8.7109375" customWidth="1"/>
  </cols>
  <sheetData>
    <row r="1" spans="1:26" ht="14.25" customHeight="1" x14ac:dyDescent="0.25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/>
    <row r="4" spans="1:26" ht="14.25" customHeight="1" x14ac:dyDescent="0.25">
      <c r="A4" s="3" t="s">
        <v>2</v>
      </c>
      <c r="B4" s="8" t="s">
        <v>55</v>
      </c>
      <c r="C4" s="10" t="s">
        <v>40</v>
      </c>
      <c r="D4" s="10" t="s">
        <v>41</v>
      </c>
      <c r="E4" s="10" t="s">
        <v>42</v>
      </c>
      <c r="F4" s="10" t="s">
        <v>43</v>
      </c>
      <c r="G4" s="10" t="s">
        <v>44</v>
      </c>
    </row>
    <row r="5" spans="1:26" ht="14.25" customHeight="1" x14ac:dyDescent="0.25">
      <c r="A5" s="4" t="s">
        <v>4</v>
      </c>
      <c r="B5" s="9">
        <v>34000</v>
      </c>
      <c r="C5" s="10"/>
      <c r="D5" s="10"/>
      <c r="E5" s="10"/>
      <c r="F5" s="10"/>
      <c r="G5" s="10"/>
    </row>
    <row r="6" spans="1:26" ht="14.25" customHeight="1" x14ac:dyDescent="0.25">
      <c r="A6" s="4" t="s">
        <v>5</v>
      </c>
      <c r="B6" s="9">
        <v>37000</v>
      </c>
      <c r="C6" s="10"/>
      <c r="D6" s="10"/>
      <c r="E6" s="10"/>
      <c r="F6" s="10"/>
      <c r="G6" s="10"/>
    </row>
    <row r="7" spans="1:26" ht="14.25" customHeight="1" x14ac:dyDescent="0.25">
      <c r="A7" s="4" t="s">
        <v>6</v>
      </c>
      <c r="B7" s="9">
        <v>44000</v>
      </c>
      <c r="C7" s="10"/>
      <c r="D7" s="10"/>
      <c r="E7" s="10"/>
      <c r="F7" s="10"/>
      <c r="G7" s="10"/>
    </row>
    <row r="8" spans="1:26" ht="14.25" customHeight="1" x14ac:dyDescent="0.25">
      <c r="A8" s="4" t="s">
        <v>7</v>
      </c>
      <c r="B8" s="9">
        <v>47000</v>
      </c>
      <c r="C8" s="11">
        <f>AVERAGE(B5:B7)</f>
        <v>38333.333333333336</v>
      </c>
      <c r="D8" s="11">
        <f>B8-C8</f>
        <v>8666.6666666666642</v>
      </c>
      <c r="E8" s="18">
        <f>ABS(D8)</f>
        <v>8666.6666666666642</v>
      </c>
      <c r="F8" s="19">
        <f>E8^2</f>
        <v>75111111.111111075</v>
      </c>
      <c r="G8" s="12">
        <f>E8/B8</f>
        <v>0.18439716312056734</v>
      </c>
      <c r="K8" t="s">
        <v>51</v>
      </c>
      <c r="L8" s="20">
        <f>AVERAGE(E8:E16)</f>
        <v>6777.7777777777774</v>
      </c>
    </row>
    <row r="9" spans="1:26" ht="14.25" customHeight="1" x14ac:dyDescent="0.25">
      <c r="A9" s="4" t="s">
        <v>8</v>
      </c>
      <c r="B9" s="9">
        <v>48000</v>
      </c>
      <c r="C9" s="11">
        <f t="shared" ref="C9:C16" si="0">AVERAGE(B6:B8)</f>
        <v>42666.666666666664</v>
      </c>
      <c r="D9" s="11">
        <f t="shared" ref="D9:D16" si="1">B9-C9</f>
        <v>5333.3333333333358</v>
      </c>
      <c r="E9" s="18">
        <f t="shared" ref="E9:E16" si="2">ABS(D9)</f>
        <v>5333.3333333333358</v>
      </c>
      <c r="F9" s="19">
        <f t="shared" ref="F9:F16" si="3">E9^2</f>
        <v>28444444.44444447</v>
      </c>
      <c r="G9" s="12">
        <f t="shared" ref="G9:G16" si="4">E9/B9</f>
        <v>0.11111111111111116</v>
      </c>
      <c r="K9" t="s">
        <v>52</v>
      </c>
      <c r="L9" s="20">
        <f>AVERAGE(F8:F16)</f>
        <v>63913580.246913582</v>
      </c>
    </row>
    <row r="10" spans="1:26" ht="14.25" customHeight="1" x14ac:dyDescent="0.25">
      <c r="A10" s="4" t="s">
        <v>9</v>
      </c>
      <c r="B10" s="9">
        <v>48000</v>
      </c>
      <c r="C10" s="11">
        <f t="shared" si="0"/>
        <v>46333.333333333336</v>
      </c>
      <c r="D10" s="11">
        <f t="shared" si="1"/>
        <v>1666.6666666666642</v>
      </c>
      <c r="E10" s="18">
        <f t="shared" si="2"/>
        <v>1666.6666666666642</v>
      </c>
      <c r="F10" s="19">
        <f t="shared" si="3"/>
        <v>2777777.7777777696</v>
      </c>
      <c r="G10" s="12">
        <f t="shared" si="4"/>
        <v>3.4722222222222168E-2</v>
      </c>
      <c r="K10" t="s">
        <v>53</v>
      </c>
      <c r="L10" s="13">
        <f>AVERAGE(G8:G16)</f>
        <v>0.20848843682059387</v>
      </c>
    </row>
    <row r="11" spans="1:26" ht="14.25" customHeight="1" x14ac:dyDescent="0.25">
      <c r="A11" s="4" t="s">
        <v>10</v>
      </c>
      <c r="B11" s="9">
        <v>46000</v>
      </c>
      <c r="C11" s="11">
        <f t="shared" si="0"/>
        <v>47666.666666666664</v>
      </c>
      <c r="D11" s="11">
        <f t="shared" si="1"/>
        <v>-1666.6666666666642</v>
      </c>
      <c r="E11" s="18">
        <f t="shared" si="2"/>
        <v>1666.6666666666642</v>
      </c>
      <c r="F11" s="19">
        <f t="shared" si="3"/>
        <v>2777777.7777777696</v>
      </c>
      <c r="G11" s="12">
        <f t="shared" si="4"/>
        <v>3.623188405797096E-2</v>
      </c>
      <c r="J11" t="s">
        <v>54</v>
      </c>
    </row>
    <row r="12" spans="1:26" ht="14.25" customHeight="1" x14ac:dyDescent="0.25">
      <c r="A12" s="4" t="s">
        <v>11</v>
      </c>
      <c r="B12" s="9">
        <v>43000</v>
      </c>
      <c r="C12" s="11">
        <f t="shared" si="0"/>
        <v>47333.333333333336</v>
      </c>
      <c r="D12" s="11">
        <f t="shared" si="1"/>
        <v>-4333.3333333333358</v>
      </c>
      <c r="E12" s="18">
        <f t="shared" si="2"/>
        <v>4333.3333333333358</v>
      </c>
      <c r="F12" s="19">
        <f t="shared" si="3"/>
        <v>18777777.777777798</v>
      </c>
      <c r="G12" s="12">
        <f t="shared" si="4"/>
        <v>0.10077519379844967</v>
      </c>
    </row>
    <row r="13" spans="1:26" ht="14.25" customHeight="1" x14ac:dyDescent="0.25">
      <c r="A13" s="4" t="s">
        <v>12</v>
      </c>
      <c r="B13" s="9">
        <v>32000</v>
      </c>
      <c r="C13" s="11">
        <f t="shared" si="0"/>
        <v>45666.666666666664</v>
      </c>
      <c r="D13" s="11">
        <f t="shared" si="1"/>
        <v>-13666.666666666664</v>
      </c>
      <c r="E13" s="18">
        <f t="shared" si="2"/>
        <v>13666.666666666664</v>
      </c>
      <c r="F13" s="19">
        <f t="shared" si="3"/>
        <v>186777777.7777777</v>
      </c>
      <c r="G13" s="12">
        <f t="shared" si="4"/>
        <v>0.42708333333333326</v>
      </c>
    </row>
    <row r="14" spans="1:26" ht="14.25" customHeight="1" x14ac:dyDescent="0.25">
      <c r="A14" s="4" t="s">
        <v>13</v>
      </c>
      <c r="B14" s="9">
        <v>27000</v>
      </c>
      <c r="C14" s="11">
        <f t="shared" si="0"/>
        <v>40333.333333333336</v>
      </c>
      <c r="D14" s="11">
        <f t="shared" si="1"/>
        <v>-13333.333333333336</v>
      </c>
      <c r="E14" s="18">
        <f t="shared" si="2"/>
        <v>13333.333333333336</v>
      </c>
      <c r="F14" s="19">
        <f t="shared" si="3"/>
        <v>177777777.77777785</v>
      </c>
      <c r="G14" s="12">
        <f t="shared" si="4"/>
        <v>0.49382716049382724</v>
      </c>
    </row>
    <row r="15" spans="1:26" ht="14.25" customHeight="1" x14ac:dyDescent="0.25">
      <c r="A15" s="4" t="s">
        <v>14</v>
      </c>
      <c r="B15" s="9">
        <v>26000</v>
      </c>
      <c r="C15" s="11">
        <f t="shared" si="0"/>
        <v>34000</v>
      </c>
      <c r="D15" s="11">
        <f t="shared" si="1"/>
        <v>-8000</v>
      </c>
      <c r="E15" s="18">
        <f t="shared" si="2"/>
        <v>8000</v>
      </c>
      <c r="F15" s="19">
        <f t="shared" si="3"/>
        <v>64000000</v>
      </c>
      <c r="G15" s="12">
        <f t="shared" si="4"/>
        <v>0.30769230769230771</v>
      </c>
    </row>
    <row r="16" spans="1:26" ht="14.25" customHeight="1" x14ac:dyDescent="0.25">
      <c r="A16" s="4" t="s">
        <v>15</v>
      </c>
      <c r="B16" s="9">
        <v>24000</v>
      </c>
      <c r="C16" s="11">
        <f t="shared" si="0"/>
        <v>28333.333333333332</v>
      </c>
      <c r="D16" s="11">
        <f t="shared" si="1"/>
        <v>-4333.3333333333321</v>
      </c>
      <c r="E16" s="18">
        <f t="shared" si="2"/>
        <v>4333.3333333333321</v>
      </c>
      <c r="F16" s="19">
        <f t="shared" si="3"/>
        <v>18777777.777777769</v>
      </c>
      <c r="G16" s="12">
        <f t="shared" si="4"/>
        <v>0.1805555555555555</v>
      </c>
    </row>
    <row r="17" spans="1:26" ht="14.25" customHeight="1" x14ac:dyDescent="0.25">
      <c r="A17" s="7" t="s">
        <v>4</v>
      </c>
      <c r="B17" s="7"/>
    </row>
    <row r="18" spans="1:26" ht="14.25" customHeight="1" x14ac:dyDescent="0.25">
      <c r="A18" s="7"/>
      <c r="B18" s="7"/>
    </row>
    <row r="19" spans="1:26" ht="14.25" customHeight="1" x14ac:dyDescent="0.25"/>
    <row r="20" spans="1:26" ht="14.25" customHeight="1" x14ac:dyDescent="0.25"/>
    <row r="21" spans="1:26" ht="14.25" customHeight="1" x14ac:dyDescent="0.25">
      <c r="A21" s="1" t="s">
        <v>35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2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/>
    <row r="24" spans="1:26" ht="14.25" customHeight="1" x14ac:dyDescent="0.25">
      <c r="A24" s="3" t="s">
        <v>17</v>
      </c>
      <c r="B24" s="8" t="s">
        <v>18</v>
      </c>
      <c r="C24" s="10" t="s">
        <v>40</v>
      </c>
      <c r="D24" s="10" t="s">
        <v>41</v>
      </c>
      <c r="E24" s="10" t="s">
        <v>42</v>
      </c>
      <c r="F24" s="10" t="s">
        <v>43</v>
      </c>
      <c r="G24" s="10" t="s">
        <v>44</v>
      </c>
    </row>
    <row r="25" spans="1:26" ht="14.25" customHeight="1" x14ac:dyDescent="0.25">
      <c r="A25" s="4" t="s">
        <v>19</v>
      </c>
      <c r="B25" s="15">
        <v>18</v>
      </c>
      <c r="C25" s="10"/>
      <c r="D25" s="10"/>
      <c r="E25" s="10"/>
      <c r="F25" s="10"/>
      <c r="G25" s="10"/>
    </row>
    <row r="26" spans="1:26" ht="14.25" customHeight="1" x14ac:dyDescent="0.25">
      <c r="A26" s="4" t="s">
        <v>20</v>
      </c>
      <c r="B26" s="15">
        <v>31</v>
      </c>
      <c r="C26" s="10"/>
      <c r="D26" s="10"/>
      <c r="E26" s="10"/>
      <c r="F26" s="10"/>
      <c r="G26" s="10"/>
      <c r="J26" t="s">
        <v>51</v>
      </c>
      <c r="K26" s="16">
        <f>AVERAGE(E27:E39)</f>
        <v>10.961538461538462</v>
      </c>
    </row>
    <row r="27" spans="1:26" ht="14.25" customHeight="1" x14ac:dyDescent="0.25">
      <c r="A27" s="4" t="s">
        <v>21</v>
      </c>
      <c r="B27" s="15">
        <v>31</v>
      </c>
      <c r="C27" s="21">
        <f>AVERAGE(B25:B26)</f>
        <v>24.5</v>
      </c>
      <c r="D27" s="21">
        <f>B27-C27</f>
        <v>6.5</v>
      </c>
      <c r="E27" s="21">
        <f>ABS(D27)</f>
        <v>6.5</v>
      </c>
      <c r="F27" s="21">
        <f>E27^2</f>
        <v>42.25</v>
      </c>
      <c r="G27" s="12">
        <f>E27/B27</f>
        <v>0.20967741935483872</v>
      </c>
      <c r="J27" t="s">
        <v>52</v>
      </c>
      <c r="K27" s="16">
        <f>AVERAGE(F27:F39)</f>
        <v>155.05769230769232</v>
      </c>
    </row>
    <row r="28" spans="1:26" ht="14.25" customHeight="1" x14ac:dyDescent="0.25">
      <c r="A28" s="4" t="s">
        <v>22</v>
      </c>
      <c r="B28" s="15">
        <v>16</v>
      </c>
      <c r="C28" s="21">
        <f t="shared" ref="C28:C39" si="5">AVERAGE(B26:B27)</f>
        <v>31</v>
      </c>
      <c r="D28" s="21">
        <f t="shared" ref="D28:D39" si="6">B28-C28</f>
        <v>-15</v>
      </c>
      <c r="E28" s="21">
        <f t="shared" ref="E28:E39" si="7">ABS(D28)</f>
        <v>15</v>
      </c>
      <c r="F28" s="21">
        <f t="shared" ref="F28:F39" si="8">E28^2</f>
        <v>225</v>
      </c>
      <c r="G28" s="12">
        <f t="shared" ref="G28:G39" si="9">E28/B28</f>
        <v>0.9375</v>
      </c>
      <c r="J28" t="s">
        <v>53</v>
      </c>
      <c r="K28" s="13">
        <f>AVERAGE(G27:G39)</f>
        <v>0.57033338054136007</v>
      </c>
    </row>
    <row r="29" spans="1:26" ht="14.25" customHeight="1" x14ac:dyDescent="0.25">
      <c r="A29" s="4" t="s">
        <v>23</v>
      </c>
      <c r="B29" s="15">
        <v>12</v>
      </c>
      <c r="C29" s="21">
        <f t="shared" si="5"/>
        <v>23.5</v>
      </c>
      <c r="D29" s="21">
        <f t="shared" si="6"/>
        <v>-11.5</v>
      </c>
      <c r="E29" s="21">
        <f t="shared" si="7"/>
        <v>11.5</v>
      </c>
      <c r="F29" s="21">
        <f t="shared" si="8"/>
        <v>132.25</v>
      </c>
      <c r="G29" s="12">
        <f t="shared" si="9"/>
        <v>0.95833333333333337</v>
      </c>
    </row>
    <row r="30" spans="1:26" ht="14.25" customHeight="1" x14ac:dyDescent="0.25">
      <c r="A30" s="4" t="s">
        <v>24</v>
      </c>
      <c r="B30" s="15">
        <v>33</v>
      </c>
      <c r="C30" s="21">
        <f t="shared" si="5"/>
        <v>14</v>
      </c>
      <c r="D30" s="21">
        <f t="shared" si="6"/>
        <v>19</v>
      </c>
      <c r="E30" s="21">
        <f t="shared" si="7"/>
        <v>19</v>
      </c>
      <c r="F30" s="21">
        <f t="shared" si="8"/>
        <v>361</v>
      </c>
      <c r="G30" s="12">
        <f t="shared" si="9"/>
        <v>0.5757575757575758</v>
      </c>
    </row>
    <row r="31" spans="1:26" ht="14.25" customHeight="1" x14ac:dyDescent="0.25">
      <c r="A31" s="4" t="s">
        <v>25</v>
      </c>
      <c r="B31" s="15">
        <v>30</v>
      </c>
      <c r="C31" s="21">
        <f t="shared" si="5"/>
        <v>22.5</v>
      </c>
      <c r="D31" s="21">
        <f t="shared" si="6"/>
        <v>7.5</v>
      </c>
      <c r="E31" s="21">
        <f t="shared" si="7"/>
        <v>7.5</v>
      </c>
      <c r="F31" s="21">
        <f t="shared" si="8"/>
        <v>56.25</v>
      </c>
      <c r="G31" s="12">
        <f t="shared" si="9"/>
        <v>0.25</v>
      </c>
      <c r="J31" t="s">
        <v>56</v>
      </c>
    </row>
    <row r="32" spans="1:26" ht="14.25" customHeight="1" x14ac:dyDescent="0.25">
      <c r="A32" s="4" t="s">
        <v>26</v>
      </c>
      <c r="B32" s="15">
        <v>36</v>
      </c>
      <c r="C32" s="21">
        <f t="shared" si="5"/>
        <v>31.5</v>
      </c>
      <c r="D32" s="21">
        <f t="shared" si="6"/>
        <v>4.5</v>
      </c>
      <c r="E32" s="21">
        <f t="shared" si="7"/>
        <v>4.5</v>
      </c>
      <c r="F32" s="21">
        <f t="shared" si="8"/>
        <v>20.25</v>
      </c>
      <c r="G32" s="12">
        <f t="shared" si="9"/>
        <v>0.125</v>
      </c>
    </row>
    <row r="33" spans="1:7" ht="14.25" customHeight="1" x14ac:dyDescent="0.25">
      <c r="A33" s="4" t="s">
        <v>27</v>
      </c>
      <c r="B33" s="15">
        <v>15</v>
      </c>
      <c r="C33" s="21">
        <f t="shared" si="5"/>
        <v>33</v>
      </c>
      <c r="D33" s="21">
        <f t="shared" si="6"/>
        <v>-18</v>
      </c>
      <c r="E33" s="21">
        <f t="shared" si="7"/>
        <v>18</v>
      </c>
      <c r="F33" s="21">
        <f t="shared" si="8"/>
        <v>324</v>
      </c>
      <c r="G33" s="12">
        <f t="shared" si="9"/>
        <v>1.2</v>
      </c>
    </row>
    <row r="34" spans="1:7" ht="14.25" customHeight="1" x14ac:dyDescent="0.25">
      <c r="A34" s="4" t="s">
        <v>28</v>
      </c>
      <c r="B34" s="15">
        <v>21</v>
      </c>
      <c r="C34" s="21">
        <f t="shared" si="5"/>
        <v>25.5</v>
      </c>
      <c r="D34" s="21">
        <f t="shared" si="6"/>
        <v>-4.5</v>
      </c>
      <c r="E34" s="21">
        <f t="shared" si="7"/>
        <v>4.5</v>
      </c>
      <c r="F34" s="21">
        <f t="shared" si="8"/>
        <v>20.25</v>
      </c>
      <c r="G34" s="12">
        <f t="shared" si="9"/>
        <v>0.21428571428571427</v>
      </c>
    </row>
    <row r="35" spans="1:7" ht="14.25" customHeight="1" x14ac:dyDescent="0.25">
      <c r="A35" s="4" t="s">
        <v>29</v>
      </c>
      <c r="B35" s="15">
        <v>20</v>
      </c>
      <c r="C35" s="21">
        <f t="shared" si="5"/>
        <v>18</v>
      </c>
      <c r="D35" s="21">
        <f t="shared" si="6"/>
        <v>2</v>
      </c>
      <c r="E35" s="21">
        <f t="shared" si="7"/>
        <v>2</v>
      </c>
      <c r="F35" s="21">
        <f t="shared" si="8"/>
        <v>4</v>
      </c>
      <c r="G35" s="12">
        <f t="shared" si="9"/>
        <v>0.1</v>
      </c>
    </row>
    <row r="36" spans="1:7" ht="14.25" customHeight="1" x14ac:dyDescent="0.25">
      <c r="A36" s="4" t="s">
        <v>30</v>
      </c>
      <c r="B36" s="15">
        <v>30</v>
      </c>
      <c r="C36" s="21">
        <f t="shared" si="5"/>
        <v>20.5</v>
      </c>
      <c r="D36" s="21">
        <f t="shared" si="6"/>
        <v>9.5</v>
      </c>
      <c r="E36" s="21">
        <f t="shared" si="7"/>
        <v>9.5</v>
      </c>
      <c r="F36" s="21">
        <f t="shared" si="8"/>
        <v>90.25</v>
      </c>
      <c r="G36" s="12">
        <f t="shared" si="9"/>
        <v>0.31666666666666665</v>
      </c>
    </row>
    <row r="37" spans="1:7" ht="14.25" customHeight="1" x14ac:dyDescent="0.25">
      <c r="A37" s="4" t="s">
        <v>31</v>
      </c>
      <c r="B37" s="15">
        <v>33</v>
      </c>
      <c r="C37" s="21">
        <f t="shared" si="5"/>
        <v>25</v>
      </c>
      <c r="D37" s="21">
        <f t="shared" si="6"/>
        <v>8</v>
      </c>
      <c r="E37" s="21">
        <f t="shared" si="7"/>
        <v>8</v>
      </c>
      <c r="F37" s="21">
        <f t="shared" si="8"/>
        <v>64</v>
      </c>
      <c r="G37" s="12">
        <f t="shared" si="9"/>
        <v>0.24242424242424243</v>
      </c>
    </row>
    <row r="38" spans="1:7" ht="14.25" customHeight="1" x14ac:dyDescent="0.25">
      <c r="A38" s="4" t="s">
        <v>32</v>
      </c>
      <c r="B38" s="15">
        <v>11</v>
      </c>
      <c r="C38" s="21">
        <f t="shared" si="5"/>
        <v>31.5</v>
      </c>
      <c r="D38" s="21">
        <f t="shared" si="6"/>
        <v>-20.5</v>
      </c>
      <c r="E38" s="21">
        <f t="shared" si="7"/>
        <v>20.5</v>
      </c>
      <c r="F38" s="21">
        <f t="shared" si="8"/>
        <v>420.25</v>
      </c>
      <c r="G38" s="12">
        <f t="shared" si="9"/>
        <v>1.8636363636363635</v>
      </c>
    </row>
    <row r="39" spans="1:7" ht="14.25" customHeight="1" x14ac:dyDescent="0.25">
      <c r="A39" s="4" t="s">
        <v>33</v>
      </c>
      <c r="B39" s="15">
        <v>38</v>
      </c>
      <c r="C39" s="21">
        <f t="shared" si="5"/>
        <v>22</v>
      </c>
      <c r="D39" s="21">
        <f t="shared" si="6"/>
        <v>16</v>
      </c>
      <c r="E39" s="21">
        <f t="shared" si="7"/>
        <v>16</v>
      </c>
      <c r="F39" s="21">
        <f t="shared" si="8"/>
        <v>256</v>
      </c>
      <c r="G39" s="12">
        <f t="shared" si="9"/>
        <v>0.42105263157894735</v>
      </c>
    </row>
    <row r="40" spans="1:7" ht="14.25" customHeight="1" x14ac:dyDescent="0.25">
      <c r="A40" s="7" t="s">
        <v>34</v>
      </c>
      <c r="B40" s="7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B13" workbookViewId="0">
      <selection activeCell="G18" sqref="G18"/>
    </sheetView>
  </sheetViews>
  <sheetFormatPr defaultColWidth="14.42578125" defaultRowHeight="15" customHeight="1" x14ac:dyDescent="0.25"/>
  <cols>
    <col min="1" max="2" width="8.7109375" customWidth="1"/>
    <col min="3" max="3" width="15.7109375" bestFit="1" customWidth="1"/>
    <col min="4" max="4" width="8.7109375" customWidth="1"/>
    <col min="5" max="5" width="14" bestFit="1" customWidth="1"/>
    <col min="6" max="6" width="13.28515625" bestFit="1" customWidth="1"/>
    <col min="7" max="7" width="16" bestFit="1" customWidth="1"/>
    <col min="8" max="9" width="8.7109375" customWidth="1"/>
    <col min="10" max="10" width="14.28515625" bestFit="1" customWidth="1"/>
    <col min="11" max="26" width="8.7109375" customWidth="1"/>
  </cols>
  <sheetData>
    <row r="1" spans="1:26" ht="14.25" customHeight="1" x14ac:dyDescent="0.25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/>
    <row r="4" spans="1:26" ht="14.25" customHeight="1" x14ac:dyDescent="0.25">
      <c r="A4" s="3" t="s">
        <v>2</v>
      </c>
      <c r="B4" s="8" t="s">
        <v>3</v>
      </c>
      <c r="C4" s="10" t="s">
        <v>40</v>
      </c>
      <c r="D4" s="10" t="s">
        <v>41</v>
      </c>
      <c r="E4" s="10" t="s">
        <v>42</v>
      </c>
      <c r="F4" s="10" t="s">
        <v>43</v>
      </c>
      <c r="G4" s="10" t="s">
        <v>44</v>
      </c>
    </row>
    <row r="5" spans="1:26" ht="14.25" customHeight="1" x14ac:dyDescent="0.25">
      <c r="A5" s="4" t="s">
        <v>4</v>
      </c>
      <c r="B5" s="9">
        <v>34000</v>
      </c>
      <c r="C5" t="e">
        <v>#N/A</v>
      </c>
      <c r="D5" s="10"/>
      <c r="E5" s="10"/>
      <c r="F5" s="10"/>
      <c r="G5" s="10"/>
    </row>
    <row r="6" spans="1:26" ht="14.25" customHeight="1" x14ac:dyDescent="0.25">
      <c r="A6" s="4" t="s">
        <v>5</v>
      </c>
      <c r="B6" s="9">
        <v>37000</v>
      </c>
      <c r="C6" s="17">
        <f>B5</f>
        <v>34000</v>
      </c>
      <c r="D6" s="11">
        <f>B6-C6</f>
        <v>3000</v>
      </c>
      <c r="E6" s="21">
        <f>ABS(D6)</f>
        <v>3000</v>
      </c>
      <c r="F6" s="21">
        <f>E6^2</f>
        <v>9000000</v>
      </c>
      <c r="G6" s="12">
        <f>E6/B6</f>
        <v>8.1081081081081086E-2</v>
      </c>
      <c r="I6" t="s">
        <v>51</v>
      </c>
      <c r="J6" s="14">
        <f>AVERAGE(E6:E16)</f>
        <v>4754.2004295727274</v>
      </c>
    </row>
    <row r="7" spans="1:26" ht="14.25" customHeight="1" x14ac:dyDescent="0.25">
      <c r="A7" s="4" t="s">
        <v>6</v>
      </c>
      <c r="B7" s="9">
        <v>44000</v>
      </c>
      <c r="C7">
        <f t="shared" ref="C7:C16" si="0">0.7*B6+0.3*C6</f>
        <v>36100</v>
      </c>
      <c r="D7" s="11">
        <f t="shared" ref="D7:D16" si="1">B7-C7</f>
        <v>7900</v>
      </c>
      <c r="E7" s="21">
        <f t="shared" ref="E7:E16" si="2">ABS(D7)</f>
        <v>7900</v>
      </c>
      <c r="F7" s="21">
        <f t="shared" ref="F7:F16" si="3">E7^2</f>
        <v>62410000</v>
      </c>
      <c r="G7" s="12">
        <f t="shared" ref="G7:G16" si="4">E7/B7</f>
        <v>0.17954545454545454</v>
      </c>
      <c r="I7" t="s">
        <v>52</v>
      </c>
      <c r="J7" s="14">
        <f>AVERAGE(F6:F160)</f>
        <v>14609842.972823672</v>
      </c>
    </row>
    <row r="8" spans="1:26" ht="14.25" customHeight="1" x14ac:dyDescent="0.25">
      <c r="A8" s="4" t="s">
        <v>7</v>
      </c>
      <c r="B8" s="9">
        <v>47000</v>
      </c>
      <c r="C8">
        <f t="shared" si="0"/>
        <v>41630</v>
      </c>
      <c r="D8" s="11">
        <f t="shared" si="1"/>
        <v>5370</v>
      </c>
      <c r="E8" s="21">
        <f t="shared" si="2"/>
        <v>5370</v>
      </c>
      <c r="F8" s="21">
        <f t="shared" si="3"/>
        <v>28836900</v>
      </c>
      <c r="G8" s="12">
        <f t="shared" si="4"/>
        <v>0.11425531914893618</v>
      </c>
      <c r="I8" t="s">
        <v>53</v>
      </c>
      <c r="J8" s="13">
        <f>AVERAGE(G6:G160)</f>
        <v>0.3468143382367721</v>
      </c>
    </row>
    <row r="9" spans="1:26" ht="14.25" customHeight="1" x14ac:dyDescent="0.25">
      <c r="A9" s="4" t="s">
        <v>8</v>
      </c>
      <c r="B9" s="9">
        <v>48000</v>
      </c>
      <c r="C9">
        <f t="shared" si="0"/>
        <v>45389</v>
      </c>
      <c r="D9" s="11">
        <f t="shared" si="1"/>
        <v>2611</v>
      </c>
      <c r="E9" s="21">
        <f t="shared" si="2"/>
        <v>2611</v>
      </c>
      <c r="F9" s="21">
        <f t="shared" si="3"/>
        <v>6817321</v>
      </c>
      <c r="G9" s="12">
        <f t="shared" si="4"/>
        <v>5.4395833333333331E-2</v>
      </c>
    </row>
    <row r="10" spans="1:26" ht="14.25" customHeight="1" x14ac:dyDescent="0.25">
      <c r="A10" s="4" t="s">
        <v>9</v>
      </c>
      <c r="B10" s="9">
        <v>48000</v>
      </c>
      <c r="C10">
        <f t="shared" si="0"/>
        <v>47216.7</v>
      </c>
      <c r="D10" s="11">
        <f t="shared" si="1"/>
        <v>783.30000000000291</v>
      </c>
      <c r="E10" s="21">
        <f t="shared" si="2"/>
        <v>783.30000000000291</v>
      </c>
      <c r="F10" s="21">
        <f t="shared" si="3"/>
        <v>613558.89000000455</v>
      </c>
      <c r="G10" s="12">
        <f t="shared" si="4"/>
        <v>1.6318750000000059E-2</v>
      </c>
    </row>
    <row r="11" spans="1:26" ht="14.25" customHeight="1" x14ac:dyDescent="0.25">
      <c r="A11" s="4" t="s">
        <v>10</v>
      </c>
      <c r="B11" s="9">
        <v>46000</v>
      </c>
      <c r="C11">
        <f t="shared" si="0"/>
        <v>47765.009999999995</v>
      </c>
      <c r="D11" s="11">
        <f t="shared" si="1"/>
        <v>-1765.0099999999948</v>
      </c>
      <c r="E11" s="21">
        <f t="shared" si="2"/>
        <v>1765.0099999999948</v>
      </c>
      <c r="F11" s="21">
        <f t="shared" si="3"/>
        <v>3115260.3000999815</v>
      </c>
      <c r="G11" s="12">
        <f t="shared" si="4"/>
        <v>3.8369782608695537E-2</v>
      </c>
      <c r="I11" t="s">
        <v>57</v>
      </c>
    </row>
    <row r="12" spans="1:26" ht="14.25" customHeight="1" x14ac:dyDescent="0.25">
      <c r="A12" s="4" t="s">
        <v>11</v>
      </c>
      <c r="B12" s="9">
        <v>43000</v>
      </c>
      <c r="C12">
        <f t="shared" si="0"/>
        <v>46529.502999999997</v>
      </c>
      <c r="D12" s="11">
        <f t="shared" si="1"/>
        <v>-3529.502999999997</v>
      </c>
      <c r="E12" s="21">
        <f t="shared" si="2"/>
        <v>3529.502999999997</v>
      </c>
      <c r="F12" s="21">
        <f t="shared" si="3"/>
        <v>12457391.427008979</v>
      </c>
      <c r="G12" s="12">
        <f t="shared" si="4"/>
        <v>8.2081465116278993E-2</v>
      </c>
    </row>
    <row r="13" spans="1:26" ht="14.25" customHeight="1" x14ac:dyDescent="0.25">
      <c r="A13" s="4" t="s">
        <v>12</v>
      </c>
      <c r="B13" s="9">
        <v>32000</v>
      </c>
      <c r="C13">
        <f t="shared" si="0"/>
        <v>44058.850899999998</v>
      </c>
      <c r="D13" s="11">
        <f t="shared" si="1"/>
        <v>-12058.850899999998</v>
      </c>
      <c r="E13" s="21">
        <f t="shared" si="2"/>
        <v>12058.850899999998</v>
      </c>
      <c r="F13" s="21">
        <f t="shared" si="3"/>
        <v>145415885.02843076</v>
      </c>
      <c r="G13" s="12">
        <f t="shared" si="4"/>
        <v>0.37683909062499993</v>
      </c>
    </row>
    <row r="14" spans="1:26" ht="14.25" customHeight="1" x14ac:dyDescent="0.25">
      <c r="A14" s="4" t="s">
        <v>13</v>
      </c>
      <c r="B14" s="9">
        <v>27000</v>
      </c>
      <c r="C14">
        <f t="shared" si="0"/>
        <v>35617.655270000003</v>
      </c>
      <c r="D14" s="11">
        <f t="shared" si="1"/>
        <v>-8617.6552700000029</v>
      </c>
      <c r="E14" s="21">
        <f t="shared" si="2"/>
        <v>8617.6552700000029</v>
      </c>
      <c r="F14" s="21">
        <f t="shared" si="3"/>
        <v>74263982.352558821</v>
      </c>
      <c r="G14" s="12">
        <f t="shared" si="4"/>
        <v>0.31917241740740754</v>
      </c>
    </row>
    <row r="15" spans="1:26" ht="14.25" customHeight="1" x14ac:dyDescent="0.25">
      <c r="A15" s="4" t="s">
        <v>14</v>
      </c>
      <c r="B15" s="9">
        <v>26000</v>
      </c>
      <c r="C15">
        <f t="shared" si="0"/>
        <v>29585.296581000002</v>
      </c>
      <c r="D15" s="11">
        <f t="shared" si="1"/>
        <v>-3585.2965810000023</v>
      </c>
      <c r="E15" s="21">
        <f t="shared" si="2"/>
        <v>3585.2965810000023</v>
      </c>
      <c r="F15" s="21">
        <f t="shared" si="3"/>
        <v>12854351.573730307</v>
      </c>
      <c r="G15" s="12">
        <f t="shared" si="4"/>
        <v>0.13789602234615395</v>
      </c>
    </row>
    <row r="16" spans="1:26" ht="14.25" customHeight="1" x14ac:dyDescent="0.25">
      <c r="A16" s="4" t="s">
        <v>15</v>
      </c>
      <c r="B16" s="9">
        <v>24000</v>
      </c>
      <c r="C16">
        <f t="shared" si="0"/>
        <v>27075.588974300001</v>
      </c>
      <c r="D16" s="11">
        <f t="shared" si="1"/>
        <v>-3075.5889743000007</v>
      </c>
      <c r="E16" s="21">
        <f t="shared" si="2"/>
        <v>3075.5889743000007</v>
      </c>
      <c r="F16" s="21">
        <f t="shared" si="3"/>
        <v>9459247.5388357304</v>
      </c>
      <c r="G16" s="12">
        <f t="shared" si="4"/>
        <v>0.12814954059583336</v>
      </c>
    </row>
    <row r="17" spans="1:26" ht="14.25" customHeight="1" x14ac:dyDescent="0.25">
      <c r="A17" s="7" t="s">
        <v>4</v>
      </c>
      <c r="B17" s="7"/>
    </row>
    <row r="18" spans="1:26" ht="14.25" customHeight="1" x14ac:dyDescent="0.25">
      <c r="A18" s="7"/>
      <c r="B18" s="7"/>
    </row>
    <row r="19" spans="1:26" ht="14.25" customHeight="1" x14ac:dyDescent="0.25"/>
    <row r="20" spans="1:26" ht="14.25" customHeight="1" x14ac:dyDescent="0.25"/>
    <row r="21" spans="1:26" ht="14.25" customHeight="1" x14ac:dyDescent="0.25">
      <c r="A21" s="1" t="s">
        <v>36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2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/>
    <row r="24" spans="1:26" ht="14.25" customHeight="1" x14ac:dyDescent="0.25">
      <c r="A24" s="3" t="s">
        <v>17</v>
      </c>
      <c r="B24" s="8" t="s">
        <v>18</v>
      </c>
      <c r="C24" s="22" t="s">
        <v>58</v>
      </c>
      <c r="D24" s="10" t="s">
        <v>41</v>
      </c>
      <c r="E24" s="10" t="s">
        <v>42</v>
      </c>
      <c r="F24" s="10" t="s">
        <v>43</v>
      </c>
      <c r="G24" s="10" t="s">
        <v>44</v>
      </c>
      <c r="I24" t="s">
        <v>51</v>
      </c>
      <c r="J24" s="16">
        <f>AVERAGE(E26:E39)</f>
        <v>10.268551184967635</v>
      </c>
    </row>
    <row r="25" spans="1:26" ht="14.25" customHeight="1" x14ac:dyDescent="0.25">
      <c r="A25" s="4" t="s">
        <v>19</v>
      </c>
      <c r="B25" s="15">
        <v>18</v>
      </c>
      <c r="C25" t="e">
        <v>#N/A</v>
      </c>
      <c r="D25" s="10"/>
      <c r="E25" s="10"/>
      <c r="F25" s="10"/>
      <c r="G25" s="10"/>
      <c r="I25" t="s">
        <v>52</v>
      </c>
      <c r="J25" s="16">
        <f>AVERAGE(F26:F39)</f>
        <v>155.44356623115189</v>
      </c>
    </row>
    <row r="26" spans="1:26" ht="14.25" customHeight="1" x14ac:dyDescent="0.25">
      <c r="A26" s="4" t="s">
        <v>20</v>
      </c>
      <c r="B26" s="15">
        <v>31</v>
      </c>
      <c r="C26" s="16">
        <f>B25</f>
        <v>18</v>
      </c>
      <c r="D26" s="21">
        <f>B26-C26</f>
        <v>13</v>
      </c>
      <c r="E26" s="21">
        <f>ABS(D26)</f>
        <v>13</v>
      </c>
      <c r="F26" s="21">
        <f>E26^2</f>
        <v>169</v>
      </c>
      <c r="G26" s="12">
        <f>E26/B26</f>
        <v>0.41935483870967744</v>
      </c>
      <c r="I26" t="s">
        <v>53</v>
      </c>
      <c r="J26" s="13">
        <f>AVERAGE(G26:G39)</f>
        <v>0.51016097850793785</v>
      </c>
    </row>
    <row r="27" spans="1:26" ht="14.25" customHeight="1" x14ac:dyDescent="0.25">
      <c r="A27" s="4" t="s">
        <v>21</v>
      </c>
      <c r="B27" s="15">
        <v>31</v>
      </c>
      <c r="C27" s="16">
        <f t="shared" ref="C27:C39" si="5">0.7*B26+0.3*C26</f>
        <v>27.099999999999998</v>
      </c>
      <c r="D27" s="21">
        <f t="shared" ref="D27:D39" si="6">B27-C27</f>
        <v>3.9000000000000021</v>
      </c>
      <c r="E27" s="21">
        <f t="shared" ref="E27:E39" si="7">ABS(D27)</f>
        <v>3.9000000000000021</v>
      </c>
      <c r="F27" s="21">
        <f t="shared" ref="F27:F39" si="8">E27^2</f>
        <v>15.210000000000017</v>
      </c>
      <c r="G27" s="12">
        <f t="shared" ref="G27:G39" si="9">E27/B27</f>
        <v>0.1258064516129033</v>
      </c>
    </row>
    <row r="28" spans="1:26" ht="14.25" customHeight="1" x14ac:dyDescent="0.25">
      <c r="A28" s="4" t="s">
        <v>22</v>
      </c>
      <c r="B28" s="15">
        <v>16</v>
      </c>
      <c r="C28" s="16">
        <f t="shared" si="5"/>
        <v>29.83</v>
      </c>
      <c r="D28" s="21">
        <f t="shared" si="6"/>
        <v>-13.829999999999998</v>
      </c>
      <c r="E28" s="21">
        <f t="shared" si="7"/>
        <v>13.829999999999998</v>
      </c>
      <c r="F28" s="21">
        <f t="shared" si="8"/>
        <v>191.26889999999995</v>
      </c>
      <c r="G28" s="12">
        <f t="shared" si="9"/>
        <v>0.86437499999999989</v>
      </c>
      <c r="I28" t="s">
        <v>59</v>
      </c>
    </row>
    <row r="29" spans="1:26" ht="14.25" customHeight="1" x14ac:dyDescent="0.25">
      <c r="A29" s="4" t="s">
        <v>23</v>
      </c>
      <c r="B29" s="15">
        <v>12</v>
      </c>
      <c r="C29" s="16">
        <f t="shared" si="5"/>
        <v>20.149000000000001</v>
      </c>
      <c r="D29" s="21">
        <f t="shared" si="6"/>
        <v>-8.1490000000000009</v>
      </c>
      <c r="E29" s="21">
        <f t="shared" si="7"/>
        <v>8.1490000000000009</v>
      </c>
      <c r="F29" s="21">
        <f t="shared" si="8"/>
        <v>66.40620100000001</v>
      </c>
      <c r="G29" s="12">
        <f t="shared" si="9"/>
        <v>0.67908333333333337</v>
      </c>
    </row>
    <row r="30" spans="1:26" ht="14.25" customHeight="1" x14ac:dyDescent="0.25">
      <c r="A30" s="4" t="s">
        <v>24</v>
      </c>
      <c r="B30" s="15">
        <v>33</v>
      </c>
      <c r="C30" s="16">
        <f t="shared" si="5"/>
        <v>14.444699999999997</v>
      </c>
      <c r="D30" s="21">
        <f t="shared" si="6"/>
        <v>18.555300000000003</v>
      </c>
      <c r="E30" s="21">
        <f t="shared" si="7"/>
        <v>18.555300000000003</v>
      </c>
      <c r="F30" s="21">
        <f t="shared" si="8"/>
        <v>344.29915809000011</v>
      </c>
      <c r="G30" s="12">
        <f t="shared" si="9"/>
        <v>0.56228181818181822</v>
      </c>
    </row>
    <row r="31" spans="1:26" ht="14.25" customHeight="1" x14ac:dyDescent="0.25">
      <c r="A31" s="4" t="s">
        <v>25</v>
      </c>
      <c r="B31" s="15">
        <v>30</v>
      </c>
      <c r="C31" s="16">
        <f t="shared" si="5"/>
        <v>27.433409999999995</v>
      </c>
      <c r="D31" s="21">
        <f t="shared" si="6"/>
        <v>2.566590000000005</v>
      </c>
      <c r="E31" s="21">
        <f t="shared" si="7"/>
        <v>2.566590000000005</v>
      </c>
      <c r="F31" s="21">
        <f t="shared" si="8"/>
        <v>6.5873842281000261</v>
      </c>
      <c r="G31" s="12">
        <f t="shared" si="9"/>
        <v>8.5553000000000171E-2</v>
      </c>
    </row>
    <row r="32" spans="1:26" ht="14.25" customHeight="1" x14ac:dyDescent="0.25">
      <c r="A32" s="4" t="s">
        <v>26</v>
      </c>
      <c r="B32" s="15">
        <v>36</v>
      </c>
      <c r="C32" s="16">
        <f t="shared" si="5"/>
        <v>29.230022999999996</v>
      </c>
      <c r="D32" s="21">
        <f t="shared" si="6"/>
        <v>6.7699770000000044</v>
      </c>
      <c r="E32" s="21">
        <f t="shared" si="7"/>
        <v>6.7699770000000044</v>
      </c>
      <c r="F32" s="21">
        <f t="shared" si="8"/>
        <v>45.832588580529062</v>
      </c>
      <c r="G32" s="12">
        <f t="shared" si="9"/>
        <v>0.18805491666666679</v>
      </c>
    </row>
    <row r="33" spans="1:7" ht="14.25" customHeight="1" x14ac:dyDescent="0.25">
      <c r="A33" s="4" t="s">
        <v>27</v>
      </c>
      <c r="B33" s="15">
        <v>15</v>
      </c>
      <c r="C33" s="16">
        <f t="shared" si="5"/>
        <v>33.969006899999997</v>
      </c>
      <c r="D33" s="21">
        <f t="shared" si="6"/>
        <v>-18.969006899999997</v>
      </c>
      <c r="E33" s="21">
        <f t="shared" si="7"/>
        <v>18.969006899999997</v>
      </c>
      <c r="F33" s="21">
        <f t="shared" si="8"/>
        <v>359.8232227722475</v>
      </c>
      <c r="G33" s="12">
        <f t="shared" si="9"/>
        <v>1.2646004599999998</v>
      </c>
    </row>
    <row r="34" spans="1:7" ht="14.25" customHeight="1" x14ac:dyDescent="0.25">
      <c r="A34" s="4" t="s">
        <v>28</v>
      </c>
      <c r="B34" s="15">
        <v>21</v>
      </c>
      <c r="C34" s="16">
        <f t="shared" si="5"/>
        <v>20.69070207</v>
      </c>
      <c r="D34" s="21">
        <f t="shared" si="6"/>
        <v>0.30929792999999961</v>
      </c>
      <c r="E34" s="21">
        <f t="shared" si="7"/>
        <v>0.30929792999999961</v>
      </c>
      <c r="F34" s="21">
        <f t="shared" si="8"/>
        <v>9.5665209502284659E-2</v>
      </c>
      <c r="G34" s="12">
        <f t="shared" si="9"/>
        <v>1.4728472857142839E-2</v>
      </c>
    </row>
    <row r="35" spans="1:7" ht="14.25" customHeight="1" x14ac:dyDescent="0.25">
      <c r="A35" s="4" t="s">
        <v>29</v>
      </c>
      <c r="B35" s="15">
        <v>20</v>
      </c>
      <c r="C35" s="16">
        <f t="shared" si="5"/>
        <v>20.907210620999997</v>
      </c>
      <c r="D35" s="21">
        <f t="shared" si="6"/>
        <v>-0.90721062099999727</v>
      </c>
      <c r="E35" s="21">
        <f t="shared" si="7"/>
        <v>0.90721062099999727</v>
      </c>
      <c r="F35" s="21">
        <f t="shared" si="8"/>
        <v>0.82303111085520064</v>
      </c>
      <c r="G35" s="12">
        <f t="shared" si="9"/>
        <v>4.5360531049999861E-2</v>
      </c>
    </row>
    <row r="36" spans="1:7" ht="14.25" customHeight="1" x14ac:dyDescent="0.25">
      <c r="A36" s="4" t="s">
        <v>30</v>
      </c>
      <c r="B36" s="15">
        <v>30</v>
      </c>
      <c r="C36" s="16">
        <f t="shared" si="5"/>
        <v>20.272163186299998</v>
      </c>
      <c r="D36" s="21">
        <f t="shared" si="6"/>
        <v>9.7278368137000015</v>
      </c>
      <c r="E36" s="21">
        <f t="shared" si="7"/>
        <v>9.7278368137000015</v>
      </c>
      <c r="F36" s="21">
        <f t="shared" si="8"/>
        <v>94.630809073977005</v>
      </c>
      <c r="G36" s="12">
        <f t="shared" si="9"/>
        <v>0.32426122712333338</v>
      </c>
    </row>
    <row r="37" spans="1:7" ht="14.25" customHeight="1" x14ac:dyDescent="0.25">
      <c r="A37" s="4" t="s">
        <v>31</v>
      </c>
      <c r="B37" s="15">
        <v>33</v>
      </c>
      <c r="C37" s="16">
        <f t="shared" si="5"/>
        <v>27.08164895589</v>
      </c>
      <c r="D37" s="21">
        <f t="shared" si="6"/>
        <v>5.9183510441100005</v>
      </c>
      <c r="E37" s="21">
        <f t="shared" si="7"/>
        <v>5.9183510441100005</v>
      </c>
      <c r="F37" s="21">
        <f t="shared" si="8"/>
        <v>35.026879081317929</v>
      </c>
      <c r="G37" s="12">
        <f t="shared" si="9"/>
        <v>0.17934397103363639</v>
      </c>
    </row>
    <row r="38" spans="1:7" ht="14.25" customHeight="1" x14ac:dyDescent="0.25">
      <c r="A38" s="4" t="s">
        <v>32</v>
      </c>
      <c r="B38" s="15">
        <v>11</v>
      </c>
      <c r="C38" s="16">
        <f t="shared" si="5"/>
        <v>31.224494686766995</v>
      </c>
      <c r="D38" s="21">
        <f t="shared" si="6"/>
        <v>-20.224494686766995</v>
      </c>
      <c r="E38" s="21">
        <f t="shared" si="7"/>
        <v>20.224494686766995</v>
      </c>
      <c r="F38" s="21">
        <f t="shared" si="8"/>
        <v>409.03018533506645</v>
      </c>
      <c r="G38" s="12">
        <f t="shared" si="9"/>
        <v>1.8385904260697268</v>
      </c>
    </row>
    <row r="39" spans="1:7" ht="14.25" customHeight="1" x14ac:dyDescent="0.25">
      <c r="A39" s="4" t="s">
        <v>33</v>
      </c>
      <c r="B39" s="15">
        <v>38</v>
      </c>
      <c r="C39" s="16">
        <f t="shared" si="5"/>
        <v>17.067348406030099</v>
      </c>
      <c r="D39" s="21">
        <f t="shared" si="6"/>
        <v>20.932651593969901</v>
      </c>
      <c r="E39" s="21">
        <f t="shared" si="7"/>
        <v>20.932651593969901</v>
      </c>
      <c r="F39" s="21">
        <f t="shared" si="8"/>
        <v>438.17590275453063</v>
      </c>
      <c r="G39" s="12">
        <f t="shared" si="9"/>
        <v>0.55085925247289214</v>
      </c>
    </row>
    <row r="40" spans="1:7" ht="14.25" customHeight="1" x14ac:dyDescent="0.25">
      <c r="A40" s="7" t="s">
        <v>34</v>
      </c>
      <c r="B40" s="7"/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tabSelected="1" topLeftCell="K3" zoomScale="115" zoomScaleNormal="115" workbookViewId="0">
      <selection activeCell="Q4" sqref="Q4"/>
    </sheetView>
  </sheetViews>
  <sheetFormatPr defaultColWidth="14.42578125" defaultRowHeight="15" customHeight="1" x14ac:dyDescent="0.25"/>
  <cols>
    <col min="2" max="2" width="13.7109375" customWidth="1"/>
    <col min="3" max="3" width="8.7109375" customWidth="1"/>
    <col min="4" max="4" width="15.7109375" bestFit="1" customWidth="1"/>
    <col min="5" max="5" width="8.7109375" customWidth="1"/>
    <col min="6" max="6" width="14" bestFit="1" customWidth="1"/>
    <col min="7" max="7" width="13.28515625" bestFit="1" customWidth="1"/>
    <col min="8" max="8" width="16" bestFit="1" customWidth="1"/>
    <col min="9" max="15" width="8.7109375" customWidth="1"/>
    <col min="16" max="16" width="15.85546875" bestFit="1" customWidth="1"/>
    <col min="17" max="27" width="8.7109375" customWidth="1"/>
  </cols>
  <sheetData>
    <row r="1" spans="1:27" ht="14.25" customHeight="1" x14ac:dyDescent="0.25">
      <c r="B1" s="1" t="s">
        <v>37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2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 x14ac:dyDescent="0.25">
      <c r="D3" t="s">
        <v>63</v>
      </c>
      <c r="F3" t="s">
        <v>61</v>
      </c>
      <c r="G3" s="16">
        <f>INTERCEPT(C5:C16,A5:A16)</f>
        <v>47545.454545454544</v>
      </c>
      <c r="I3" t="s">
        <v>62</v>
      </c>
      <c r="J3">
        <f>SLOPE(C5:C16,A5:A16)</f>
        <v>-1468.5314685314686</v>
      </c>
    </row>
    <row r="4" spans="1:27" ht="14.25" customHeight="1" x14ac:dyDescent="0.25">
      <c r="A4" s="10" t="s">
        <v>60</v>
      </c>
      <c r="B4" s="23" t="s">
        <v>2</v>
      </c>
      <c r="C4" s="3" t="s">
        <v>3</v>
      </c>
      <c r="D4" s="10" t="s">
        <v>40</v>
      </c>
      <c r="E4" s="10"/>
      <c r="F4" s="10"/>
      <c r="G4" s="10"/>
      <c r="H4" s="10"/>
      <c r="O4" t="s">
        <v>2</v>
      </c>
      <c r="P4" t="s">
        <v>64</v>
      </c>
      <c r="Q4" t="s">
        <v>65</v>
      </c>
    </row>
    <row r="5" spans="1:27" ht="14.25" customHeight="1" x14ac:dyDescent="0.25">
      <c r="A5" s="10">
        <v>1</v>
      </c>
      <c r="B5" s="24" t="s">
        <v>4</v>
      </c>
      <c r="C5" s="5">
        <v>34000</v>
      </c>
      <c r="D5" s="14">
        <f>$G$3+($J$3*A5)</f>
        <v>46076.923076923078</v>
      </c>
    </row>
    <row r="6" spans="1:27" ht="14.25" customHeight="1" x14ac:dyDescent="0.25">
      <c r="A6" s="10">
        <v>2</v>
      </c>
      <c r="B6" s="24" t="s">
        <v>5</v>
      </c>
      <c r="C6" s="5">
        <v>37000</v>
      </c>
      <c r="D6" s="14">
        <f t="shared" ref="D6:D16" si="0">$G$3+($J$3*A6)</f>
        <v>44608.391608391605</v>
      </c>
    </row>
    <row r="7" spans="1:27" ht="14.25" customHeight="1" x14ac:dyDescent="0.25">
      <c r="A7" s="10">
        <v>3</v>
      </c>
      <c r="B7" s="24" t="s">
        <v>6</v>
      </c>
      <c r="C7" s="5">
        <v>44000</v>
      </c>
      <c r="D7" s="14">
        <f t="shared" si="0"/>
        <v>43139.860139860139</v>
      </c>
    </row>
    <row r="8" spans="1:27" ht="14.25" customHeight="1" x14ac:dyDescent="0.25">
      <c r="A8" s="10">
        <v>4</v>
      </c>
      <c r="B8" s="24" t="s">
        <v>7</v>
      </c>
      <c r="C8" s="5">
        <v>47000</v>
      </c>
      <c r="D8" s="14">
        <f t="shared" si="0"/>
        <v>41671.328671328672</v>
      </c>
    </row>
    <row r="9" spans="1:27" ht="14.25" customHeight="1" x14ac:dyDescent="0.25">
      <c r="A9" s="10">
        <v>5</v>
      </c>
      <c r="B9" s="24" t="s">
        <v>8</v>
      </c>
      <c r="C9" s="5">
        <v>48000</v>
      </c>
      <c r="D9" s="14">
        <f t="shared" si="0"/>
        <v>40202.797202797199</v>
      </c>
    </row>
    <row r="10" spans="1:27" ht="14.25" customHeight="1" x14ac:dyDescent="0.25">
      <c r="A10" s="10">
        <v>6</v>
      </c>
      <c r="B10" s="24" t="s">
        <v>9</v>
      </c>
      <c r="C10" s="5">
        <v>48000</v>
      </c>
      <c r="D10" s="14">
        <f t="shared" si="0"/>
        <v>38734.265734265733</v>
      </c>
    </row>
    <row r="11" spans="1:27" ht="14.25" customHeight="1" x14ac:dyDescent="0.25">
      <c r="A11" s="10">
        <v>7</v>
      </c>
      <c r="B11" s="24" t="s">
        <v>10</v>
      </c>
      <c r="C11" s="5">
        <v>46000</v>
      </c>
      <c r="D11" s="14">
        <f t="shared" si="0"/>
        <v>37265.734265734267</v>
      </c>
    </row>
    <row r="12" spans="1:27" ht="14.25" customHeight="1" x14ac:dyDescent="0.25">
      <c r="A12" s="10">
        <v>8</v>
      </c>
      <c r="B12" s="24" t="s">
        <v>11</v>
      </c>
      <c r="C12" s="5">
        <v>43000</v>
      </c>
      <c r="D12" s="14">
        <f t="shared" si="0"/>
        <v>35797.202797202794</v>
      </c>
    </row>
    <row r="13" spans="1:27" ht="14.25" customHeight="1" x14ac:dyDescent="0.25">
      <c r="A13" s="10">
        <v>9</v>
      </c>
      <c r="B13" s="24" t="s">
        <v>12</v>
      </c>
      <c r="C13" s="5">
        <v>32000</v>
      </c>
      <c r="D13" s="14">
        <f t="shared" si="0"/>
        <v>34328.671328671328</v>
      </c>
    </row>
    <row r="14" spans="1:27" ht="14.25" customHeight="1" x14ac:dyDescent="0.25">
      <c r="A14" s="10">
        <v>10</v>
      </c>
      <c r="B14" s="24" t="s">
        <v>13</v>
      </c>
      <c r="C14" s="5">
        <v>27000</v>
      </c>
      <c r="D14" s="14">
        <f t="shared" si="0"/>
        <v>32860.139860139854</v>
      </c>
    </row>
    <row r="15" spans="1:27" ht="14.25" customHeight="1" x14ac:dyDescent="0.25">
      <c r="A15" s="10">
        <v>11</v>
      </c>
      <c r="B15" s="24" t="s">
        <v>14</v>
      </c>
      <c r="C15" s="5">
        <v>26000</v>
      </c>
      <c r="D15" s="14">
        <f t="shared" si="0"/>
        <v>31391.608391608388</v>
      </c>
    </row>
    <row r="16" spans="1:27" ht="14.25" customHeight="1" x14ac:dyDescent="0.25">
      <c r="A16" s="10">
        <v>12</v>
      </c>
      <c r="B16" s="24" t="s">
        <v>15</v>
      </c>
      <c r="C16" s="5">
        <v>24000</v>
      </c>
      <c r="D16" s="14">
        <f t="shared" si="0"/>
        <v>29923.076923076922</v>
      </c>
    </row>
    <row r="17" spans="1:27" ht="14.25" customHeight="1" x14ac:dyDescent="0.25">
      <c r="B17" s="7" t="s">
        <v>4</v>
      </c>
      <c r="C17" s="7"/>
    </row>
    <row r="18" spans="1:27" ht="14.25" customHeight="1" x14ac:dyDescent="0.25">
      <c r="B18" s="7"/>
      <c r="C18" s="7"/>
    </row>
    <row r="19" spans="1:27" ht="14.25" customHeight="1" x14ac:dyDescent="0.25"/>
    <row r="20" spans="1:27" ht="14.25" customHeight="1" x14ac:dyDescent="0.25"/>
    <row r="21" spans="1:27" ht="14.25" customHeight="1" x14ac:dyDescent="0.25">
      <c r="B21" s="1" t="s">
        <v>37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B22" s="2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4.25" customHeight="1" x14ac:dyDescent="0.25"/>
    <row r="24" spans="1:27" ht="14.25" customHeight="1" x14ac:dyDescent="0.25">
      <c r="A24" s="10" t="s">
        <v>60</v>
      </c>
      <c r="B24" s="3" t="s">
        <v>17</v>
      </c>
      <c r="C24" s="3" t="s">
        <v>18</v>
      </c>
    </row>
    <row r="25" spans="1:27" ht="14.25" customHeight="1" x14ac:dyDescent="0.25">
      <c r="A25" s="10">
        <v>1</v>
      </c>
      <c r="B25" s="4" t="s">
        <v>19</v>
      </c>
      <c r="C25" s="4">
        <v>18</v>
      </c>
    </row>
    <row r="26" spans="1:27" ht="14.25" customHeight="1" x14ac:dyDescent="0.25">
      <c r="A26" s="10">
        <v>2</v>
      </c>
      <c r="B26" s="4" t="s">
        <v>20</v>
      </c>
      <c r="C26" s="4">
        <v>31</v>
      </c>
    </row>
    <row r="27" spans="1:27" ht="14.25" customHeight="1" x14ac:dyDescent="0.25">
      <c r="A27" s="10">
        <v>3</v>
      </c>
      <c r="B27" s="4" t="s">
        <v>21</v>
      </c>
      <c r="C27" s="4">
        <v>31</v>
      </c>
    </row>
    <row r="28" spans="1:27" ht="14.25" customHeight="1" x14ac:dyDescent="0.25">
      <c r="A28" s="10">
        <v>4</v>
      </c>
      <c r="B28" s="4" t="s">
        <v>22</v>
      </c>
      <c r="C28" s="4">
        <v>16</v>
      </c>
    </row>
    <row r="29" spans="1:27" ht="14.25" customHeight="1" x14ac:dyDescent="0.25">
      <c r="A29" s="10">
        <v>5</v>
      </c>
      <c r="B29" s="4" t="s">
        <v>23</v>
      </c>
      <c r="C29" s="4">
        <v>12</v>
      </c>
    </row>
    <row r="30" spans="1:27" ht="14.25" customHeight="1" x14ac:dyDescent="0.25">
      <c r="A30" s="10">
        <v>6</v>
      </c>
      <c r="B30" s="4" t="s">
        <v>24</v>
      </c>
      <c r="C30" s="4">
        <v>33</v>
      </c>
    </row>
    <row r="31" spans="1:27" ht="14.25" customHeight="1" x14ac:dyDescent="0.25">
      <c r="A31" s="10">
        <v>7</v>
      </c>
      <c r="B31" s="4" t="s">
        <v>25</v>
      </c>
      <c r="C31" s="4">
        <v>30</v>
      </c>
    </row>
    <row r="32" spans="1:27" ht="14.25" customHeight="1" x14ac:dyDescent="0.25">
      <c r="A32" s="10">
        <v>8</v>
      </c>
      <c r="B32" s="4" t="s">
        <v>26</v>
      </c>
      <c r="C32" s="4">
        <v>36</v>
      </c>
    </row>
    <row r="33" spans="1:3" ht="14.25" customHeight="1" x14ac:dyDescent="0.25">
      <c r="A33" s="10">
        <v>9</v>
      </c>
      <c r="B33" s="4" t="s">
        <v>27</v>
      </c>
      <c r="C33" s="4">
        <v>15</v>
      </c>
    </row>
    <row r="34" spans="1:3" ht="14.25" customHeight="1" x14ac:dyDescent="0.25">
      <c r="A34" s="10">
        <v>10</v>
      </c>
      <c r="B34" s="4" t="s">
        <v>28</v>
      </c>
      <c r="C34" s="4">
        <v>21</v>
      </c>
    </row>
    <row r="35" spans="1:3" ht="14.25" customHeight="1" x14ac:dyDescent="0.25">
      <c r="A35" s="10">
        <v>11</v>
      </c>
      <c r="B35" s="4" t="s">
        <v>29</v>
      </c>
      <c r="C35" s="4">
        <v>20</v>
      </c>
    </row>
    <row r="36" spans="1:3" ht="14.25" customHeight="1" x14ac:dyDescent="0.25">
      <c r="A36" s="10">
        <v>12</v>
      </c>
      <c r="B36" s="4" t="s">
        <v>30</v>
      </c>
      <c r="C36" s="4">
        <v>30</v>
      </c>
    </row>
    <row r="37" spans="1:3" ht="14.25" customHeight="1" x14ac:dyDescent="0.25">
      <c r="B37" s="4" t="s">
        <v>31</v>
      </c>
      <c r="C37" s="4">
        <v>33</v>
      </c>
    </row>
    <row r="38" spans="1:3" ht="14.25" customHeight="1" x14ac:dyDescent="0.25">
      <c r="B38" s="4" t="s">
        <v>32</v>
      </c>
      <c r="C38" s="4">
        <v>11</v>
      </c>
    </row>
    <row r="39" spans="1:3" ht="14.25" customHeight="1" x14ac:dyDescent="0.25">
      <c r="B39" s="4" t="s">
        <v>33</v>
      </c>
      <c r="C39" s="4">
        <v>38</v>
      </c>
    </row>
    <row r="40" spans="1:3" ht="14.25" customHeight="1" x14ac:dyDescent="0.25">
      <c r="B40" s="7" t="s">
        <v>34</v>
      </c>
      <c r="C40" s="7"/>
    </row>
    <row r="41" spans="1:3" ht="14.25" customHeight="1" x14ac:dyDescent="0.25"/>
    <row r="42" spans="1:3" ht="14.25" customHeight="1" x14ac:dyDescent="0.25"/>
    <row r="43" spans="1:3" ht="14.25" customHeight="1" x14ac:dyDescent="0.25"/>
    <row r="44" spans="1:3" ht="14.25" customHeight="1" x14ac:dyDescent="0.25"/>
    <row r="45" spans="1:3" ht="14.25" customHeight="1" x14ac:dyDescent="0.25"/>
    <row r="46" spans="1:3" ht="14.25" customHeight="1" x14ac:dyDescent="0.25"/>
    <row r="47" spans="1:3" ht="14.25" customHeight="1" x14ac:dyDescent="0.25"/>
    <row r="48" spans="1:3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26" ht="14.25" customHeight="1" x14ac:dyDescent="0.25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/>
    <row r="4" spans="1:26" ht="14.25" customHeight="1" x14ac:dyDescent="0.25">
      <c r="A4" s="3" t="s">
        <v>2</v>
      </c>
      <c r="B4" s="3" t="s">
        <v>3</v>
      </c>
    </row>
    <row r="5" spans="1:26" ht="14.25" customHeight="1" x14ac:dyDescent="0.25">
      <c r="A5" s="4" t="s">
        <v>4</v>
      </c>
      <c r="B5" s="5">
        <v>34000</v>
      </c>
    </row>
    <row r="6" spans="1:26" ht="14.25" customHeight="1" x14ac:dyDescent="0.25">
      <c r="A6" s="4" t="s">
        <v>5</v>
      </c>
      <c r="B6" s="5">
        <v>37000</v>
      </c>
    </row>
    <row r="7" spans="1:26" ht="14.25" customHeight="1" x14ac:dyDescent="0.25">
      <c r="A7" s="4" t="s">
        <v>6</v>
      </c>
      <c r="B7" s="5">
        <v>44000</v>
      </c>
    </row>
    <row r="8" spans="1:26" ht="14.25" customHeight="1" x14ac:dyDescent="0.25">
      <c r="A8" s="4" t="s">
        <v>7</v>
      </c>
      <c r="B8" s="5">
        <v>47000</v>
      </c>
    </row>
    <row r="9" spans="1:26" ht="14.25" customHeight="1" x14ac:dyDescent="0.25">
      <c r="A9" s="4" t="s">
        <v>8</v>
      </c>
      <c r="B9" s="5">
        <v>48000</v>
      </c>
    </row>
    <row r="10" spans="1:26" ht="14.25" customHeight="1" x14ac:dyDescent="0.25">
      <c r="A10" s="4" t="s">
        <v>9</v>
      </c>
      <c r="B10" s="5">
        <v>48000</v>
      </c>
    </row>
    <row r="11" spans="1:26" ht="14.25" customHeight="1" x14ac:dyDescent="0.25">
      <c r="A11" s="4" t="s">
        <v>10</v>
      </c>
      <c r="B11" s="5">
        <v>46000</v>
      </c>
    </row>
    <row r="12" spans="1:26" ht="14.25" customHeight="1" x14ac:dyDescent="0.25">
      <c r="A12" s="4" t="s">
        <v>11</v>
      </c>
      <c r="B12" s="5">
        <v>43000</v>
      </c>
    </row>
    <row r="13" spans="1:26" ht="14.25" customHeight="1" x14ac:dyDescent="0.25">
      <c r="A13" s="4" t="s">
        <v>12</v>
      </c>
      <c r="B13" s="5">
        <v>32000</v>
      </c>
    </row>
    <row r="14" spans="1:26" ht="14.25" customHeight="1" x14ac:dyDescent="0.25">
      <c r="A14" s="4" t="s">
        <v>13</v>
      </c>
      <c r="B14" s="5">
        <v>27000</v>
      </c>
    </row>
    <row r="15" spans="1:26" ht="14.25" customHeight="1" x14ac:dyDescent="0.25">
      <c r="A15" s="4" t="s">
        <v>14</v>
      </c>
      <c r="B15" s="5">
        <v>26000</v>
      </c>
    </row>
    <row r="16" spans="1:26" ht="14.25" customHeight="1" x14ac:dyDescent="0.25">
      <c r="A16" s="4" t="s">
        <v>15</v>
      </c>
      <c r="B16" s="5">
        <v>24000</v>
      </c>
    </row>
    <row r="17" spans="1:26" ht="14.25" customHeight="1" x14ac:dyDescent="0.25">
      <c r="A17" s="7" t="s">
        <v>4</v>
      </c>
      <c r="B17" s="7"/>
    </row>
    <row r="18" spans="1:26" ht="14.25" customHeight="1" x14ac:dyDescent="0.25">
      <c r="A18" s="7"/>
      <c r="B18" s="7"/>
    </row>
    <row r="19" spans="1:26" ht="14.25" customHeight="1" x14ac:dyDescent="0.25"/>
    <row r="20" spans="1:26" ht="14.25" customHeight="1" x14ac:dyDescent="0.25"/>
    <row r="21" spans="1:26" ht="14.25" customHeight="1" x14ac:dyDescent="0.25">
      <c r="A21" s="1" t="s">
        <v>38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2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/>
    <row r="24" spans="1:26" ht="14.25" customHeight="1" x14ac:dyDescent="0.25">
      <c r="A24" s="3" t="s">
        <v>17</v>
      </c>
      <c r="B24" s="3" t="s">
        <v>18</v>
      </c>
    </row>
    <row r="25" spans="1:26" ht="14.25" customHeight="1" x14ac:dyDescent="0.25">
      <c r="A25" s="4" t="s">
        <v>19</v>
      </c>
      <c r="B25" s="4">
        <v>18</v>
      </c>
    </row>
    <row r="26" spans="1:26" ht="14.25" customHeight="1" x14ac:dyDescent="0.25">
      <c r="A26" s="4" t="s">
        <v>20</v>
      </c>
      <c r="B26" s="4">
        <v>31</v>
      </c>
    </row>
    <row r="27" spans="1:26" ht="14.25" customHeight="1" x14ac:dyDescent="0.25">
      <c r="A27" s="4" t="s">
        <v>21</v>
      </c>
      <c r="B27" s="4">
        <v>31</v>
      </c>
    </row>
    <row r="28" spans="1:26" ht="14.25" customHeight="1" x14ac:dyDescent="0.25">
      <c r="A28" s="4" t="s">
        <v>22</v>
      </c>
      <c r="B28" s="4">
        <v>16</v>
      </c>
    </row>
    <row r="29" spans="1:26" ht="14.25" customHeight="1" x14ac:dyDescent="0.25">
      <c r="A29" s="4" t="s">
        <v>23</v>
      </c>
      <c r="B29" s="4">
        <v>12</v>
      </c>
    </row>
    <row r="30" spans="1:26" ht="14.25" customHeight="1" x14ac:dyDescent="0.25">
      <c r="A30" s="4" t="s">
        <v>24</v>
      </c>
      <c r="B30" s="4">
        <v>33</v>
      </c>
    </row>
    <row r="31" spans="1:26" ht="14.25" customHeight="1" x14ac:dyDescent="0.25">
      <c r="A31" s="4" t="s">
        <v>25</v>
      </c>
      <c r="B31" s="4">
        <v>30</v>
      </c>
    </row>
    <row r="32" spans="1:26" ht="14.25" customHeight="1" x14ac:dyDescent="0.25">
      <c r="A32" s="4" t="s">
        <v>26</v>
      </c>
      <c r="B32" s="4">
        <v>36</v>
      </c>
    </row>
    <row r="33" spans="1:2" ht="14.25" customHeight="1" x14ac:dyDescent="0.25">
      <c r="A33" s="4" t="s">
        <v>27</v>
      </c>
      <c r="B33" s="4">
        <v>15</v>
      </c>
    </row>
    <row r="34" spans="1:2" ht="14.25" customHeight="1" x14ac:dyDescent="0.25">
      <c r="A34" s="4" t="s">
        <v>28</v>
      </c>
      <c r="B34" s="4">
        <v>21</v>
      </c>
    </row>
    <row r="35" spans="1:2" ht="14.25" customHeight="1" x14ac:dyDescent="0.25">
      <c r="A35" s="4" t="s">
        <v>29</v>
      </c>
      <c r="B35" s="4">
        <v>20</v>
      </c>
    </row>
    <row r="36" spans="1:2" ht="14.25" customHeight="1" x14ac:dyDescent="0.25">
      <c r="A36" s="4" t="s">
        <v>30</v>
      </c>
      <c r="B36" s="4">
        <v>30</v>
      </c>
    </row>
    <row r="37" spans="1:2" ht="14.25" customHeight="1" x14ac:dyDescent="0.25">
      <c r="A37" s="4" t="s">
        <v>31</v>
      </c>
      <c r="B37" s="4">
        <v>33</v>
      </c>
    </row>
    <row r="38" spans="1:2" ht="14.25" customHeight="1" x14ac:dyDescent="0.25">
      <c r="A38" s="4" t="s">
        <v>32</v>
      </c>
      <c r="B38" s="4">
        <v>11</v>
      </c>
    </row>
    <row r="39" spans="1:2" ht="14.25" customHeight="1" x14ac:dyDescent="0.25">
      <c r="A39" s="4" t="s">
        <v>33</v>
      </c>
      <c r="B39" s="4">
        <v>38</v>
      </c>
    </row>
    <row r="40" spans="1:2" ht="14.25" customHeight="1" x14ac:dyDescent="0.25">
      <c r="A40" s="7" t="s">
        <v>34</v>
      </c>
      <c r="B40" s="7"/>
    </row>
    <row r="41" spans="1:2" ht="14.25" customHeight="1" x14ac:dyDescent="0.25"/>
    <row r="42" spans="1:2" ht="14.25" customHeight="1" x14ac:dyDescent="0.25"/>
    <row r="43" spans="1:2" ht="14.25" customHeight="1" x14ac:dyDescent="0.25"/>
    <row r="44" spans="1:2" ht="14.25" customHeight="1" x14ac:dyDescent="0.25"/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C4" sqref="C4:G4"/>
    </sheetView>
  </sheetViews>
  <sheetFormatPr defaultColWidth="14.42578125" defaultRowHeight="15" customHeight="1" x14ac:dyDescent="0.25"/>
  <cols>
    <col min="1" max="1" width="8.7109375" customWidth="1"/>
    <col min="2" max="2" width="9.5703125" bestFit="1" customWidth="1"/>
    <col min="3" max="3" width="15.7109375" bestFit="1" customWidth="1"/>
    <col min="4" max="4" width="8.7109375" customWidth="1"/>
    <col min="5" max="5" width="14" bestFit="1" customWidth="1"/>
    <col min="6" max="6" width="13.28515625" bestFit="1" customWidth="1"/>
    <col min="7" max="7" width="16" bestFit="1" customWidth="1"/>
    <col min="8" max="9" width="8.7109375" customWidth="1"/>
    <col min="10" max="10" width="18.7109375" bestFit="1" customWidth="1"/>
    <col min="11" max="11" width="14.28515625" bestFit="1" customWidth="1"/>
    <col min="12" max="26" width="8.7109375" customWidth="1"/>
  </cols>
  <sheetData>
    <row r="1" spans="1:26" ht="14.25" customHeight="1" x14ac:dyDescent="0.25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/>
    <row r="4" spans="1:26" ht="14.25" customHeight="1" x14ac:dyDescent="0.25">
      <c r="A4" s="3" t="s">
        <v>2</v>
      </c>
      <c r="B4" s="8" t="s">
        <v>3</v>
      </c>
      <c r="C4" s="10" t="s">
        <v>40</v>
      </c>
      <c r="D4" s="10" t="s">
        <v>41</v>
      </c>
      <c r="E4" s="10" t="s">
        <v>42</v>
      </c>
      <c r="F4" s="10" t="s">
        <v>43</v>
      </c>
      <c r="G4" s="10" t="s">
        <v>44</v>
      </c>
    </row>
    <row r="5" spans="1:26" ht="14.25" customHeight="1" x14ac:dyDescent="0.25">
      <c r="A5" s="4" t="s">
        <v>4</v>
      </c>
      <c r="B5" s="9">
        <v>34000</v>
      </c>
      <c r="C5" s="10"/>
      <c r="D5" s="10"/>
      <c r="E5" s="10"/>
      <c r="F5" s="10"/>
      <c r="G5" s="10"/>
    </row>
    <row r="6" spans="1:26" ht="14.25" customHeight="1" x14ac:dyDescent="0.25">
      <c r="A6" s="4" t="s">
        <v>5</v>
      </c>
      <c r="B6" s="9">
        <v>37000</v>
      </c>
      <c r="C6" s="9">
        <v>34000</v>
      </c>
      <c r="D6" s="11">
        <f>B6-C6</f>
        <v>3000</v>
      </c>
      <c r="E6" s="10">
        <f>ABS(D6)</f>
        <v>3000</v>
      </c>
      <c r="F6" s="10">
        <f>E6^2</f>
        <v>9000000</v>
      </c>
      <c r="G6" s="12">
        <f>E6/B6</f>
        <v>8.1081081081081086E-2</v>
      </c>
    </row>
    <row r="7" spans="1:26" ht="14.25" customHeight="1" x14ac:dyDescent="0.25">
      <c r="A7" s="4" t="s">
        <v>6</v>
      </c>
      <c r="B7" s="9">
        <v>44000</v>
      </c>
      <c r="C7" s="9">
        <v>37000</v>
      </c>
      <c r="D7" s="11">
        <f t="shared" ref="D7:D16" si="0">B7-C7</f>
        <v>7000</v>
      </c>
      <c r="E7" s="10">
        <f t="shared" ref="E7:E16" si="1">ABS(D7)</f>
        <v>7000</v>
      </c>
      <c r="F7" s="10">
        <f t="shared" ref="F7:F16" si="2">E7^2</f>
        <v>49000000</v>
      </c>
      <c r="G7" s="12">
        <f t="shared" ref="G7:G16" si="3">E7/B7</f>
        <v>0.15909090909090909</v>
      </c>
      <c r="J7" t="s">
        <v>45</v>
      </c>
      <c r="K7" s="13">
        <f>AVERAGE(G6:G16)</f>
        <v>9.8982806404495763E-2</v>
      </c>
    </row>
    <row r="8" spans="1:26" ht="14.25" customHeight="1" x14ac:dyDescent="0.25">
      <c r="A8" s="4" t="s">
        <v>7</v>
      </c>
      <c r="B8" s="9">
        <v>47000</v>
      </c>
      <c r="C8" s="9">
        <v>44000</v>
      </c>
      <c r="D8" s="11">
        <f t="shared" si="0"/>
        <v>3000</v>
      </c>
      <c r="E8" s="10">
        <f t="shared" si="1"/>
        <v>3000</v>
      </c>
      <c r="F8" s="10">
        <f t="shared" si="2"/>
        <v>9000000</v>
      </c>
      <c r="G8" s="12">
        <f t="shared" si="3"/>
        <v>6.3829787234042548E-2</v>
      </c>
      <c r="J8" t="s">
        <v>46</v>
      </c>
      <c r="K8" s="14">
        <f>AVERAGE(E6:E16)</f>
        <v>3454.5454545454545</v>
      </c>
    </row>
    <row r="9" spans="1:26" ht="14.25" customHeight="1" x14ac:dyDescent="0.25">
      <c r="A9" s="4" t="s">
        <v>8</v>
      </c>
      <c r="B9" s="9">
        <v>48000</v>
      </c>
      <c r="C9" s="9">
        <v>47000</v>
      </c>
      <c r="D9" s="11">
        <f t="shared" si="0"/>
        <v>1000</v>
      </c>
      <c r="E9" s="10">
        <f t="shared" si="1"/>
        <v>1000</v>
      </c>
      <c r="F9" s="10">
        <f t="shared" si="2"/>
        <v>1000000</v>
      </c>
      <c r="G9" s="12">
        <f t="shared" si="3"/>
        <v>2.0833333333333332E-2</v>
      </c>
      <c r="J9" t="s">
        <v>47</v>
      </c>
      <c r="K9" s="14">
        <f>AVERAGE(F6:F16)</f>
        <v>21090909.09090909</v>
      </c>
    </row>
    <row r="10" spans="1:26" ht="14.25" customHeight="1" x14ac:dyDescent="0.25">
      <c r="A10" s="4" t="s">
        <v>9</v>
      </c>
      <c r="B10" s="9">
        <v>48000</v>
      </c>
      <c r="C10" s="9">
        <v>48000</v>
      </c>
      <c r="D10" s="11">
        <f t="shared" si="0"/>
        <v>0</v>
      </c>
      <c r="E10" s="10">
        <f t="shared" si="1"/>
        <v>0</v>
      </c>
      <c r="F10" s="10">
        <f t="shared" si="2"/>
        <v>0</v>
      </c>
      <c r="G10" s="12">
        <f t="shared" si="3"/>
        <v>0</v>
      </c>
    </row>
    <row r="11" spans="1:26" ht="14.25" customHeight="1" x14ac:dyDescent="0.25">
      <c r="A11" s="4" t="s">
        <v>10</v>
      </c>
      <c r="B11" s="9">
        <v>46000</v>
      </c>
      <c r="C11" s="9">
        <v>48000</v>
      </c>
      <c r="D11" s="11">
        <f t="shared" si="0"/>
        <v>-2000</v>
      </c>
      <c r="E11" s="10">
        <f t="shared" si="1"/>
        <v>2000</v>
      </c>
      <c r="F11" s="10">
        <f t="shared" si="2"/>
        <v>4000000</v>
      </c>
      <c r="G11" s="12">
        <f t="shared" si="3"/>
        <v>4.3478260869565216E-2</v>
      </c>
    </row>
    <row r="12" spans="1:26" ht="14.25" customHeight="1" x14ac:dyDescent="0.25">
      <c r="A12" s="4" t="s">
        <v>11</v>
      </c>
      <c r="B12" s="9">
        <v>43000</v>
      </c>
      <c r="C12" s="9">
        <v>46000</v>
      </c>
      <c r="D12" s="11">
        <f t="shared" si="0"/>
        <v>-3000</v>
      </c>
      <c r="E12" s="10">
        <f t="shared" si="1"/>
        <v>3000</v>
      </c>
      <c r="F12" s="10">
        <f t="shared" si="2"/>
        <v>9000000</v>
      </c>
      <c r="G12" s="12">
        <f t="shared" si="3"/>
        <v>6.9767441860465115E-2</v>
      </c>
    </row>
    <row r="13" spans="1:26" ht="14.25" customHeight="1" x14ac:dyDescent="0.25">
      <c r="A13" s="4" t="s">
        <v>12</v>
      </c>
      <c r="B13" s="9">
        <v>32000</v>
      </c>
      <c r="C13" s="9">
        <v>43000</v>
      </c>
      <c r="D13" s="11">
        <f t="shared" si="0"/>
        <v>-11000</v>
      </c>
      <c r="E13" s="10">
        <f t="shared" si="1"/>
        <v>11000</v>
      </c>
      <c r="F13" s="10">
        <f t="shared" si="2"/>
        <v>121000000</v>
      </c>
      <c r="G13" s="12">
        <f t="shared" si="3"/>
        <v>0.34375</v>
      </c>
      <c r="J13" t="s">
        <v>49</v>
      </c>
    </row>
    <row r="14" spans="1:26" ht="14.25" customHeight="1" x14ac:dyDescent="0.25">
      <c r="A14" s="4" t="s">
        <v>13</v>
      </c>
      <c r="B14" s="9">
        <v>27000</v>
      </c>
      <c r="C14" s="9">
        <v>32000</v>
      </c>
      <c r="D14" s="11">
        <f t="shared" si="0"/>
        <v>-5000</v>
      </c>
      <c r="E14" s="10">
        <f t="shared" si="1"/>
        <v>5000</v>
      </c>
      <c r="F14" s="10">
        <f t="shared" si="2"/>
        <v>25000000</v>
      </c>
      <c r="G14" s="12">
        <f t="shared" si="3"/>
        <v>0.18518518518518517</v>
      </c>
    </row>
    <row r="15" spans="1:26" ht="14.25" customHeight="1" x14ac:dyDescent="0.25">
      <c r="A15" s="4" t="s">
        <v>14</v>
      </c>
      <c r="B15" s="9">
        <v>26000</v>
      </c>
      <c r="C15" s="9">
        <v>27000</v>
      </c>
      <c r="D15" s="11">
        <f t="shared" si="0"/>
        <v>-1000</v>
      </c>
      <c r="E15" s="10">
        <f t="shared" si="1"/>
        <v>1000</v>
      </c>
      <c r="F15" s="10">
        <f t="shared" si="2"/>
        <v>1000000</v>
      </c>
      <c r="G15" s="12">
        <f t="shared" si="3"/>
        <v>3.8461538461538464E-2</v>
      </c>
    </row>
    <row r="16" spans="1:26" ht="14.25" customHeight="1" x14ac:dyDescent="0.25">
      <c r="A16" s="4" t="s">
        <v>15</v>
      </c>
      <c r="B16" s="9">
        <v>24000</v>
      </c>
      <c r="C16" s="9">
        <v>26000</v>
      </c>
      <c r="D16" s="11">
        <f t="shared" si="0"/>
        <v>-2000</v>
      </c>
      <c r="E16" s="10">
        <f t="shared" si="1"/>
        <v>2000</v>
      </c>
      <c r="F16" s="10">
        <f t="shared" si="2"/>
        <v>4000000</v>
      </c>
      <c r="G16" s="12">
        <f t="shared" si="3"/>
        <v>8.3333333333333329E-2</v>
      </c>
    </row>
    <row r="17" spans="1:26" ht="14.25" customHeight="1" x14ac:dyDescent="0.25">
      <c r="A17" s="7" t="s">
        <v>4</v>
      </c>
      <c r="B17" s="7"/>
      <c r="C17" s="9">
        <v>24000</v>
      </c>
      <c r="D17" s="11"/>
    </row>
    <row r="18" spans="1:26" ht="14.25" customHeight="1" x14ac:dyDescent="0.25">
      <c r="A18" s="7"/>
      <c r="B18" s="7"/>
      <c r="G18" t="s">
        <v>48</v>
      </c>
    </row>
    <row r="19" spans="1:26" ht="14.25" customHeight="1" x14ac:dyDescent="0.25"/>
    <row r="20" spans="1:26" ht="14.25" customHeight="1" x14ac:dyDescent="0.25"/>
    <row r="21" spans="1:26" ht="14.25" customHeight="1" x14ac:dyDescent="0.25">
      <c r="A21" s="1" t="s">
        <v>39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2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/>
    <row r="24" spans="1:26" ht="14.25" customHeight="1" x14ac:dyDescent="0.25">
      <c r="A24" s="3" t="s">
        <v>17</v>
      </c>
      <c r="B24" s="8" t="s">
        <v>18</v>
      </c>
      <c r="C24" s="10" t="s">
        <v>40</v>
      </c>
      <c r="D24" s="10" t="s">
        <v>41</v>
      </c>
      <c r="E24" s="10" t="s">
        <v>42</v>
      </c>
      <c r="F24" s="10" t="s">
        <v>43</v>
      </c>
      <c r="G24" s="10" t="s">
        <v>44</v>
      </c>
    </row>
    <row r="25" spans="1:26" ht="14.25" customHeight="1" x14ac:dyDescent="0.25">
      <c r="A25" s="4" t="s">
        <v>19</v>
      </c>
      <c r="B25" s="15">
        <v>18</v>
      </c>
      <c r="C25" s="10"/>
      <c r="D25" s="10"/>
      <c r="E25" s="10"/>
      <c r="F25" s="10"/>
      <c r="G25" s="10"/>
      <c r="J25" t="s">
        <v>45</v>
      </c>
      <c r="K25" s="13">
        <f>AVERAGE(G26:G39)</f>
        <v>0.53312153577282118</v>
      </c>
    </row>
    <row r="26" spans="1:26" ht="14.25" customHeight="1" x14ac:dyDescent="0.25">
      <c r="A26" s="4" t="s">
        <v>20</v>
      </c>
      <c r="B26" s="15">
        <v>31</v>
      </c>
      <c r="C26" s="15">
        <v>18</v>
      </c>
      <c r="D26" s="10">
        <f>B26-C26</f>
        <v>13</v>
      </c>
      <c r="E26" s="10">
        <f>ABS(D26)</f>
        <v>13</v>
      </c>
      <c r="F26" s="10">
        <f>E26^2</f>
        <v>169</v>
      </c>
      <c r="G26" s="12">
        <f>E26/B26</f>
        <v>0.41935483870967744</v>
      </c>
      <c r="J26" t="s">
        <v>46</v>
      </c>
      <c r="K26" s="16">
        <f>AVERAGE(E26:E39)</f>
        <v>10.857142857142858</v>
      </c>
    </row>
    <row r="27" spans="1:26" ht="14.25" customHeight="1" x14ac:dyDescent="0.25">
      <c r="A27" s="4" t="s">
        <v>21</v>
      </c>
      <c r="B27" s="15">
        <v>31</v>
      </c>
      <c r="C27" s="15">
        <v>31</v>
      </c>
      <c r="D27" s="10">
        <f t="shared" ref="D27:D39" si="4">B27-C27</f>
        <v>0</v>
      </c>
      <c r="E27" s="10">
        <f t="shared" ref="E27:E39" si="5">ABS(D27)</f>
        <v>0</v>
      </c>
      <c r="F27" s="10">
        <f t="shared" ref="F27:F39" si="6">E27^2</f>
        <v>0</v>
      </c>
      <c r="G27" s="12">
        <f t="shared" ref="G27:G39" si="7">E27/B27</f>
        <v>0</v>
      </c>
      <c r="J27" t="s">
        <v>47</v>
      </c>
      <c r="K27" s="16">
        <f>AVERAGE(F26:F39)</f>
        <v>192.57142857142858</v>
      </c>
    </row>
    <row r="28" spans="1:26" ht="14.25" customHeight="1" x14ac:dyDescent="0.25">
      <c r="A28" s="4" t="s">
        <v>22</v>
      </c>
      <c r="B28" s="15">
        <v>16</v>
      </c>
      <c r="C28" s="15">
        <v>31</v>
      </c>
      <c r="D28" s="10">
        <f t="shared" si="4"/>
        <v>-15</v>
      </c>
      <c r="E28" s="10">
        <f t="shared" si="5"/>
        <v>15</v>
      </c>
      <c r="F28" s="10">
        <f t="shared" si="6"/>
        <v>225</v>
      </c>
      <c r="G28" s="12">
        <f t="shared" si="7"/>
        <v>0.9375</v>
      </c>
    </row>
    <row r="29" spans="1:26" ht="14.25" customHeight="1" x14ac:dyDescent="0.25">
      <c r="A29" s="4" t="s">
        <v>23</v>
      </c>
      <c r="B29" s="15">
        <v>12</v>
      </c>
      <c r="C29" s="15">
        <v>16</v>
      </c>
      <c r="D29" s="10">
        <f t="shared" si="4"/>
        <v>-4</v>
      </c>
      <c r="E29" s="10">
        <f t="shared" si="5"/>
        <v>4</v>
      </c>
      <c r="F29" s="10">
        <f t="shared" si="6"/>
        <v>16</v>
      </c>
      <c r="G29" s="12">
        <f t="shared" si="7"/>
        <v>0.33333333333333331</v>
      </c>
    </row>
    <row r="30" spans="1:26" ht="14.25" customHeight="1" x14ac:dyDescent="0.25">
      <c r="A30" s="4" t="s">
        <v>24</v>
      </c>
      <c r="B30" s="15">
        <v>33</v>
      </c>
      <c r="C30" s="15">
        <v>12</v>
      </c>
      <c r="D30" s="10">
        <f t="shared" si="4"/>
        <v>21</v>
      </c>
      <c r="E30" s="10">
        <f t="shared" si="5"/>
        <v>21</v>
      </c>
      <c r="F30" s="10">
        <f t="shared" si="6"/>
        <v>441</v>
      </c>
      <c r="G30" s="12">
        <f t="shared" si="7"/>
        <v>0.63636363636363635</v>
      </c>
    </row>
    <row r="31" spans="1:26" ht="14.25" customHeight="1" x14ac:dyDescent="0.25">
      <c r="A31" s="4" t="s">
        <v>25</v>
      </c>
      <c r="B31" s="15">
        <v>30</v>
      </c>
      <c r="C31" s="15">
        <v>33</v>
      </c>
      <c r="D31" s="10">
        <f t="shared" si="4"/>
        <v>-3</v>
      </c>
      <c r="E31" s="10">
        <f t="shared" si="5"/>
        <v>3</v>
      </c>
      <c r="F31" s="10">
        <f t="shared" si="6"/>
        <v>9</v>
      </c>
      <c r="G31" s="12">
        <f t="shared" si="7"/>
        <v>0.1</v>
      </c>
      <c r="J31" t="s">
        <v>50</v>
      </c>
    </row>
    <row r="32" spans="1:26" ht="14.25" customHeight="1" x14ac:dyDescent="0.25">
      <c r="A32" s="4" t="s">
        <v>26</v>
      </c>
      <c r="B32" s="15">
        <v>36</v>
      </c>
      <c r="C32" s="15">
        <v>30</v>
      </c>
      <c r="D32" s="10">
        <f t="shared" si="4"/>
        <v>6</v>
      </c>
      <c r="E32" s="10">
        <f t="shared" si="5"/>
        <v>6</v>
      </c>
      <c r="F32" s="10">
        <f t="shared" si="6"/>
        <v>36</v>
      </c>
      <c r="G32" s="12">
        <f t="shared" si="7"/>
        <v>0.16666666666666666</v>
      </c>
    </row>
    <row r="33" spans="1:7" ht="14.25" customHeight="1" x14ac:dyDescent="0.25">
      <c r="A33" s="4" t="s">
        <v>27</v>
      </c>
      <c r="B33" s="15">
        <v>15</v>
      </c>
      <c r="C33" s="15">
        <v>36</v>
      </c>
      <c r="D33" s="10">
        <f t="shared" si="4"/>
        <v>-21</v>
      </c>
      <c r="E33" s="10">
        <f t="shared" si="5"/>
        <v>21</v>
      </c>
      <c r="F33" s="10">
        <f t="shared" si="6"/>
        <v>441</v>
      </c>
      <c r="G33" s="12">
        <f t="shared" si="7"/>
        <v>1.4</v>
      </c>
    </row>
    <row r="34" spans="1:7" ht="14.25" customHeight="1" x14ac:dyDescent="0.25">
      <c r="A34" s="4" t="s">
        <v>28</v>
      </c>
      <c r="B34" s="15">
        <v>21</v>
      </c>
      <c r="C34" s="15">
        <v>15</v>
      </c>
      <c r="D34" s="10">
        <f t="shared" si="4"/>
        <v>6</v>
      </c>
      <c r="E34" s="10">
        <f t="shared" si="5"/>
        <v>6</v>
      </c>
      <c r="F34" s="10">
        <f t="shared" si="6"/>
        <v>36</v>
      </c>
      <c r="G34" s="12">
        <f t="shared" si="7"/>
        <v>0.2857142857142857</v>
      </c>
    </row>
    <row r="35" spans="1:7" ht="14.25" customHeight="1" x14ac:dyDescent="0.25">
      <c r="A35" s="4" t="s">
        <v>29</v>
      </c>
      <c r="B35" s="15">
        <v>20</v>
      </c>
      <c r="C35" s="15">
        <v>21</v>
      </c>
      <c r="D35" s="10">
        <f t="shared" si="4"/>
        <v>-1</v>
      </c>
      <c r="E35" s="10">
        <f t="shared" si="5"/>
        <v>1</v>
      </c>
      <c r="F35" s="10">
        <f t="shared" si="6"/>
        <v>1</v>
      </c>
      <c r="G35" s="12">
        <f t="shared" si="7"/>
        <v>0.05</v>
      </c>
    </row>
    <row r="36" spans="1:7" ht="14.25" customHeight="1" x14ac:dyDescent="0.25">
      <c r="A36" s="4" t="s">
        <v>30</v>
      </c>
      <c r="B36" s="15">
        <v>30</v>
      </c>
      <c r="C36" s="15">
        <v>20</v>
      </c>
      <c r="D36" s="10">
        <f t="shared" si="4"/>
        <v>10</v>
      </c>
      <c r="E36" s="10">
        <f t="shared" si="5"/>
        <v>10</v>
      </c>
      <c r="F36" s="10">
        <f t="shared" si="6"/>
        <v>100</v>
      </c>
      <c r="G36" s="12">
        <f t="shared" si="7"/>
        <v>0.33333333333333331</v>
      </c>
    </row>
    <row r="37" spans="1:7" ht="14.25" customHeight="1" x14ac:dyDescent="0.25">
      <c r="A37" s="4" t="s">
        <v>31</v>
      </c>
      <c r="B37" s="15">
        <v>33</v>
      </c>
      <c r="C37" s="15">
        <v>30</v>
      </c>
      <c r="D37" s="10">
        <f t="shared" si="4"/>
        <v>3</v>
      </c>
      <c r="E37" s="10">
        <f t="shared" si="5"/>
        <v>3</v>
      </c>
      <c r="F37" s="10">
        <f t="shared" si="6"/>
        <v>9</v>
      </c>
      <c r="G37" s="12">
        <f t="shared" si="7"/>
        <v>9.0909090909090912E-2</v>
      </c>
    </row>
    <row r="38" spans="1:7" ht="14.25" customHeight="1" x14ac:dyDescent="0.25">
      <c r="A38" s="4" t="s">
        <v>32</v>
      </c>
      <c r="B38" s="15">
        <v>11</v>
      </c>
      <c r="C38" s="15">
        <v>33</v>
      </c>
      <c r="D38" s="10">
        <f t="shared" si="4"/>
        <v>-22</v>
      </c>
      <c r="E38" s="10">
        <f t="shared" si="5"/>
        <v>22</v>
      </c>
      <c r="F38" s="10">
        <f t="shared" si="6"/>
        <v>484</v>
      </c>
      <c r="G38" s="12">
        <f t="shared" si="7"/>
        <v>2</v>
      </c>
    </row>
    <row r="39" spans="1:7" ht="14.25" customHeight="1" x14ac:dyDescent="0.25">
      <c r="A39" s="4" t="s">
        <v>33</v>
      </c>
      <c r="B39" s="15">
        <v>38</v>
      </c>
      <c r="C39" s="15">
        <v>11</v>
      </c>
      <c r="D39" s="10">
        <f t="shared" si="4"/>
        <v>27</v>
      </c>
      <c r="E39" s="10">
        <f t="shared" si="5"/>
        <v>27</v>
      </c>
      <c r="F39" s="10">
        <f t="shared" si="6"/>
        <v>729</v>
      </c>
      <c r="G39" s="12">
        <f t="shared" si="7"/>
        <v>0.71052631578947367</v>
      </c>
    </row>
    <row r="40" spans="1:7" ht="14.25" customHeight="1" x14ac:dyDescent="0.25">
      <c r="A40" s="7" t="s">
        <v>34</v>
      </c>
      <c r="B40" s="7"/>
      <c r="C40" s="15">
        <v>38</v>
      </c>
    </row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Forecast lin. sheet</vt:lpstr>
      <vt:lpstr>Moving Average</vt:lpstr>
      <vt:lpstr>Exponential Smoothing</vt:lpstr>
      <vt:lpstr>Simple Linear Regression</vt:lpstr>
      <vt:lpstr>Forecast Sheet</vt:lpstr>
      <vt:lpstr>Naive Approach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modified xsi:type="dcterms:W3CDTF">2023-06-17T12:48:07Z</dcterms:modified>
</cp:coreProperties>
</file>