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i\dev\bootcamp-remote\week1\day4\B1\"/>
    </mc:Choice>
  </mc:AlternateContent>
  <xr:revisionPtr revIDLastSave="0" documentId="13_ncr:1_{34620B27-C0EC-4093-8424-68D02131CDD7}" xr6:coauthVersionLast="47" xr6:coauthVersionMax="47" xr10:uidLastSave="{00000000-0000-0000-0000-000000000000}"/>
  <bookViews>
    <workbookView xWindow="-108" yWindow="-108" windowWidth="23256" windowHeight="12456" activeTab="3" xr2:uid="{22CBB547-F101-44AF-8CF6-6992C035D6BC}"/>
  </bookViews>
  <sheets>
    <sheet name="XLOOKUP-MATCH-INDEX" sheetId="1" r:id="rId1"/>
    <sheet name="SUMIFS" sheetId="2" r:id="rId2"/>
    <sheet name="TEXT" sheetId="3" r:id="rId3"/>
    <sheet name="Pivot Tables" sheetId="4" r:id="rId4"/>
  </sheets>
  <calcPr calcId="191029"/>
  <pivotCaches>
    <pivotCache cacheId="4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D33" i="2"/>
  <c r="D29" i="2"/>
  <c r="D28" i="2"/>
  <c r="D13" i="2"/>
  <c r="D12" i="2"/>
  <c r="E13" i="1"/>
  <c r="E12" i="1"/>
  <c r="D13" i="1"/>
  <c r="D12" i="1"/>
</calcChain>
</file>

<file path=xl/sharedStrings.xml><?xml version="1.0" encoding="utf-8"?>
<sst xmlns="http://schemas.openxmlformats.org/spreadsheetml/2006/main" count="104" uniqueCount="46">
  <si>
    <t>Producto</t>
  </si>
  <si>
    <t>Precio</t>
  </si>
  <si>
    <t>Stock</t>
  </si>
  <si>
    <t>Manzana</t>
  </si>
  <si>
    <t>1.20</t>
  </si>
  <si>
    <t>Pera</t>
  </si>
  <si>
    <t>1.50</t>
  </si>
  <si>
    <t>Plátano</t>
  </si>
  <si>
    <t>0.80</t>
  </si>
  <si>
    <t>Mango</t>
  </si>
  <si>
    <t>2.00</t>
  </si>
  <si>
    <t>Fresa</t>
  </si>
  <si>
    <t>1.80</t>
  </si>
  <si>
    <t>PRECIO DEL MANGO</t>
  </si>
  <si>
    <t>STOCK DEL MANGO</t>
  </si>
  <si>
    <t>XLOOKUP</t>
  </si>
  <si>
    <t>INDEX+MATCH</t>
  </si>
  <si>
    <t>Región</t>
  </si>
  <si>
    <t>Ventas</t>
  </si>
  <si>
    <t>Norte</t>
  </si>
  <si>
    <t>Sur</t>
  </si>
  <si>
    <t>SUMIFS</t>
  </si>
  <si>
    <t>SUMIT SALES NORTH REGION</t>
  </si>
  <si>
    <t>SUMIT SALES APPLE ON SOUTH REGION</t>
  </si>
  <si>
    <t>PRACTICE 2</t>
  </si>
  <si>
    <t>PRACTICE 1</t>
  </si>
  <si>
    <t>TOTAL SALES NORTH REGION</t>
  </si>
  <si>
    <t>TOTAL APPLE SALES ON SOUTH REGION</t>
  </si>
  <si>
    <t>SUMIT (SIMPLE)</t>
  </si>
  <si>
    <t>Original Value</t>
  </si>
  <si>
    <t>Description</t>
  </si>
  <si>
    <t>Fecha para formato dd/mm/yyyy</t>
  </si>
  <si>
    <t>Fecha para formato mmmm yyyy</t>
  </si>
  <si>
    <t>Número para formato moneda</t>
  </si>
  <si>
    <t>Hora para formato AM/PM</t>
  </si>
  <si>
    <t>TEXT</t>
  </si>
  <si>
    <t>1234.50</t>
  </si>
  <si>
    <t>Fecha</t>
  </si>
  <si>
    <t>Unidades</t>
  </si>
  <si>
    <t>Row Labels</t>
  </si>
  <si>
    <t>Grand Total</t>
  </si>
  <si>
    <t>Column Labels</t>
  </si>
  <si>
    <t>Sum of Ventas</t>
  </si>
  <si>
    <t>Total Sum of Ventas</t>
  </si>
  <si>
    <t>Total Sum of Unidades</t>
  </si>
  <si>
    <t>Sum of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</si>
</sst>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3" fillId="6" borderId="0" xfId="0" applyFont="1" applyFill="1"/>
    <xf numFmtId="0" fontId="2" fillId="6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mi" refreshedDate="45883.535895138892" createdVersion="8" refreshedVersion="8" minRefreshableVersion="3" recordCount="9" xr:uid="{2DA08797-3C6F-404A-8837-F8D8AEFFC484}">
  <cacheSource type="worksheet">
    <worksheetSource ref="A1:E10" sheet="Pivot Tables"/>
  </cacheSource>
  <cacheFields count="5">
    <cacheField name="Fecha" numFmtId="14">
      <sharedItems containsSemiMixedTypes="0" containsNonDate="0" containsDate="1" containsString="0" minDate="2025-08-01T00:00:00" maxDate="2025-08-10T00:00:00"/>
    </cacheField>
    <cacheField name="Producto" numFmtId="0">
      <sharedItems count="5">
        <s v="Manzana"/>
        <s v="Pera"/>
        <s v="Plátano"/>
        <s v="Mango"/>
        <s v="Fresa"/>
      </sharedItems>
    </cacheField>
    <cacheField name="Región" numFmtId="0">
      <sharedItems count="2">
        <s v="Norte"/>
        <s v="Sur"/>
      </sharedItems>
    </cacheField>
    <cacheField name="Ventas" numFmtId="0">
      <sharedItems containsSemiMixedTypes="0" containsString="0" containsNumber="1" containsInteger="1" minValue="80" maxValue="210"/>
    </cacheField>
    <cacheField name="Unidades" numFmtId="0">
      <sharedItems containsSemiMixedTypes="0" containsString="0" containsNumber="1" containsInteger="1" minValue="2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d v="2025-08-01T00:00:00"/>
    <x v="0"/>
    <x v="0"/>
    <n v="120"/>
    <n v="35"/>
  </r>
  <r>
    <d v="2025-08-02T00:00:00"/>
    <x v="1"/>
    <x v="1"/>
    <n v="150"/>
    <n v="50"/>
  </r>
  <r>
    <d v="2025-08-03T00:00:00"/>
    <x v="2"/>
    <x v="0"/>
    <n v="80"/>
    <n v="65"/>
  </r>
  <r>
    <d v="2025-08-04T00:00:00"/>
    <x v="3"/>
    <x v="1"/>
    <n v="200"/>
    <n v="20"/>
  </r>
  <r>
    <d v="2025-08-05T00:00:00"/>
    <x v="4"/>
    <x v="0"/>
    <n v="180"/>
    <n v="40"/>
  </r>
  <r>
    <d v="2025-08-06T00:00:00"/>
    <x v="0"/>
    <x v="1"/>
    <n v="90"/>
    <n v="25"/>
  </r>
  <r>
    <d v="2025-08-07T00:00:00"/>
    <x v="1"/>
    <x v="0"/>
    <n v="130"/>
    <n v="45"/>
  </r>
  <r>
    <d v="2025-08-08T00:00:00"/>
    <x v="3"/>
    <x v="0"/>
    <n v="210"/>
    <n v="30"/>
  </r>
  <r>
    <d v="2025-08-09T00:00:00"/>
    <x v="4"/>
    <x v="1"/>
    <n v="160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3323C-D83F-4A0A-93C3-2E7BB68B2F6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G24" firstHeaderRow="1" firstDataRow="3" firstDataCol="1"/>
  <pivotFields count="5">
    <pivotField numFmtId="14" showAll="0"/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Ventas" fld="3" baseField="0" baseItem="0"/>
    <dataField name="Sum of Unidad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184E-E5EF-430B-BFBC-21DB31447E05}">
  <dimension ref="A1:E13"/>
  <sheetViews>
    <sheetView workbookViewId="0">
      <selection activeCell="C19" sqref="C19"/>
    </sheetView>
  </sheetViews>
  <sheetFormatPr defaultColWidth="11.5546875" defaultRowHeight="14.4" x14ac:dyDescent="0.3"/>
  <cols>
    <col min="3" max="3" width="17.6640625" bestFit="1" customWidth="1"/>
    <col min="4" max="4" width="14.77734375" style="3" customWidth="1"/>
    <col min="5" max="5" width="13" style="3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/>
    </row>
    <row r="2" spans="1:5" x14ac:dyDescent="0.3">
      <c r="A2" s="2" t="s">
        <v>3</v>
      </c>
      <c r="B2" s="2" t="s">
        <v>4</v>
      </c>
      <c r="C2" s="2">
        <v>35</v>
      </c>
    </row>
    <row r="3" spans="1:5" x14ac:dyDescent="0.3">
      <c r="A3" s="2" t="s">
        <v>5</v>
      </c>
      <c r="B3" s="2" t="s">
        <v>6</v>
      </c>
      <c r="C3" s="2">
        <v>50</v>
      </c>
    </row>
    <row r="4" spans="1:5" x14ac:dyDescent="0.3">
      <c r="A4" s="2" t="s">
        <v>7</v>
      </c>
      <c r="B4" s="2" t="s">
        <v>8</v>
      </c>
      <c r="C4" s="2">
        <v>65</v>
      </c>
    </row>
    <row r="5" spans="1:5" x14ac:dyDescent="0.3">
      <c r="A5" s="2" t="s">
        <v>9</v>
      </c>
      <c r="B5" s="2" t="s">
        <v>10</v>
      </c>
      <c r="C5" s="2">
        <v>20</v>
      </c>
    </row>
    <row r="6" spans="1:5" x14ac:dyDescent="0.3">
      <c r="A6" s="2" t="s">
        <v>11</v>
      </c>
      <c r="B6" s="2" t="s">
        <v>12</v>
      </c>
      <c r="C6" s="2">
        <v>40</v>
      </c>
    </row>
    <row r="11" spans="1:5" x14ac:dyDescent="0.3">
      <c r="D11" s="3" t="s">
        <v>15</v>
      </c>
      <c r="E11" s="3" t="s">
        <v>16</v>
      </c>
    </row>
    <row r="12" spans="1:5" x14ac:dyDescent="0.3">
      <c r="C12" t="s">
        <v>13</v>
      </c>
      <c r="D12" s="4" t="str">
        <f>_xlfn.XLOOKUP("Mango",A1:A6,B1:B6)</f>
        <v>2.00</v>
      </c>
      <c r="E12" s="6" t="str">
        <f>INDEX(B1:B6,MATCH("Mango",A1:A6,0))</f>
        <v>2.00</v>
      </c>
    </row>
    <row r="13" spans="1:5" x14ac:dyDescent="0.3">
      <c r="C13" t="s">
        <v>14</v>
      </c>
      <c r="D13" s="5">
        <f>_xlfn.XLOOKUP("Plátano",A1:A6,C1:C6)</f>
        <v>65</v>
      </c>
      <c r="E13" s="7">
        <f>INDEX(C1:C6,MATCH("Mango",A1:A6,0))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2F3B-3FDB-4D61-8B3D-DC9E7430FF38}">
  <dimension ref="A1:F33"/>
  <sheetViews>
    <sheetView topLeftCell="A28" workbookViewId="0">
      <selection activeCell="D33" sqref="D33"/>
    </sheetView>
  </sheetViews>
  <sheetFormatPr defaultRowHeight="14.4" x14ac:dyDescent="0.3"/>
  <cols>
    <col min="1" max="1" width="21.6640625" customWidth="1"/>
    <col min="2" max="2" width="11.77734375" customWidth="1"/>
    <col min="3" max="3" width="13.21875" customWidth="1"/>
    <col min="4" max="4" width="8.88671875" style="3"/>
    <col min="7" max="16384" width="8.88671875" style="13"/>
  </cols>
  <sheetData>
    <row r="1" spans="1:6" s="14" customFormat="1" x14ac:dyDescent="0.3">
      <c r="A1" s="10"/>
      <c r="B1" s="10"/>
      <c r="C1" s="11" t="s">
        <v>25</v>
      </c>
      <c r="D1" s="12"/>
      <c r="E1" s="10"/>
      <c r="F1" s="10"/>
    </row>
    <row r="2" spans="1:6" x14ac:dyDescent="0.3">
      <c r="A2" s="1" t="s">
        <v>0</v>
      </c>
      <c r="B2" s="1" t="s">
        <v>17</v>
      </c>
      <c r="C2" s="1" t="s">
        <v>18</v>
      </c>
    </row>
    <row r="3" spans="1:6" x14ac:dyDescent="0.3">
      <c r="A3" s="2" t="s">
        <v>3</v>
      </c>
      <c r="B3" s="2" t="s">
        <v>19</v>
      </c>
      <c r="C3" s="2">
        <v>120</v>
      </c>
    </row>
    <row r="4" spans="1:6" x14ac:dyDescent="0.3">
      <c r="A4" s="2" t="s">
        <v>5</v>
      </c>
      <c r="B4" s="2" t="s">
        <v>20</v>
      </c>
      <c r="C4" s="2">
        <v>150</v>
      </c>
    </row>
    <row r="5" spans="1:6" x14ac:dyDescent="0.3">
      <c r="A5" s="2" t="s">
        <v>7</v>
      </c>
      <c r="B5" s="2" t="s">
        <v>19</v>
      </c>
      <c r="C5" s="2">
        <v>80</v>
      </c>
    </row>
    <row r="6" spans="1:6" x14ac:dyDescent="0.3">
      <c r="A6" s="2" t="s">
        <v>9</v>
      </c>
      <c r="B6" s="2" t="s">
        <v>20</v>
      </c>
      <c r="C6" s="2">
        <v>200</v>
      </c>
    </row>
    <row r="7" spans="1:6" x14ac:dyDescent="0.3">
      <c r="A7" s="2" t="s">
        <v>11</v>
      </c>
      <c r="B7" s="2" t="s">
        <v>19</v>
      </c>
      <c r="C7" s="2">
        <v>180</v>
      </c>
    </row>
    <row r="8" spans="1:6" x14ac:dyDescent="0.3">
      <c r="A8" s="2" t="s">
        <v>3</v>
      </c>
      <c r="B8" s="2" t="s">
        <v>20</v>
      </c>
      <c r="C8" s="2">
        <v>90</v>
      </c>
    </row>
    <row r="11" spans="1:6" x14ac:dyDescent="0.3">
      <c r="D11" s="3" t="s">
        <v>21</v>
      </c>
    </row>
    <row r="12" spans="1:6" x14ac:dyDescent="0.3">
      <c r="A12" t="s">
        <v>22</v>
      </c>
      <c r="D12" s="4">
        <f>SUMIFS(C2:C8,B2:B8,"Norte")</f>
        <v>380</v>
      </c>
    </row>
    <row r="13" spans="1:6" x14ac:dyDescent="0.3">
      <c r="A13" t="s">
        <v>23</v>
      </c>
      <c r="D13" s="5">
        <f>SUMIFS(C2:C8,A2:A8,"Manzana",B2:B8,"Sur")</f>
        <v>90</v>
      </c>
    </row>
    <row r="15" spans="1:6" s="14" customFormat="1" x14ac:dyDescent="0.3">
      <c r="A15" s="10"/>
      <c r="B15" s="10"/>
      <c r="C15" s="11" t="s">
        <v>24</v>
      </c>
      <c r="D15" s="12"/>
      <c r="E15" s="10"/>
      <c r="F15" s="10"/>
    </row>
    <row r="16" spans="1:6" x14ac:dyDescent="0.3">
      <c r="C16" s="9"/>
    </row>
    <row r="17" spans="1:4" x14ac:dyDescent="0.3">
      <c r="A17" s="1" t="s">
        <v>0</v>
      </c>
      <c r="B17" s="1" t="s">
        <v>17</v>
      </c>
      <c r="C17" s="1" t="s">
        <v>18</v>
      </c>
    </row>
    <row r="18" spans="1:4" x14ac:dyDescent="0.3">
      <c r="A18" s="2" t="s">
        <v>3</v>
      </c>
      <c r="B18" s="2" t="s">
        <v>19</v>
      </c>
      <c r="C18" s="2">
        <v>500</v>
      </c>
    </row>
    <row r="19" spans="1:4" x14ac:dyDescent="0.3">
      <c r="A19" s="2" t="s">
        <v>5</v>
      </c>
      <c r="B19" s="2" t="s">
        <v>20</v>
      </c>
      <c r="C19" s="2">
        <v>800</v>
      </c>
    </row>
    <row r="20" spans="1:4" x14ac:dyDescent="0.3">
      <c r="A20" s="2" t="s">
        <v>7</v>
      </c>
      <c r="B20" s="2" t="s">
        <v>19</v>
      </c>
      <c r="C20" s="2">
        <v>20</v>
      </c>
    </row>
    <row r="21" spans="1:4" x14ac:dyDescent="0.3">
      <c r="A21" s="2" t="s">
        <v>9</v>
      </c>
      <c r="B21" s="2" t="s">
        <v>20</v>
      </c>
      <c r="C21" s="2">
        <v>50</v>
      </c>
    </row>
    <row r="22" spans="1:4" x14ac:dyDescent="0.3">
      <c r="A22" s="2" t="s">
        <v>11</v>
      </c>
      <c r="B22" s="2" t="s">
        <v>19</v>
      </c>
      <c r="C22" s="2">
        <v>90</v>
      </c>
    </row>
    <row r="23" spans="1:4" x14ac:dyDescent="0.3">
      <c r="A23" s="2" t="s">
        <v>3</v>
      </c>
      <c r="B23" s="2" t="s">
        <v>20</v>
      </c>
      <c r="C23" s="2">
        <v>45</v>
      </c>
    </row>
    <row r="26" spans="1:4" x14ac:dyDescent="0.3">
      <c r="A26" s="2"/>
    </row>
    <row r="27" spans="1:4" x14ac:dyDescent="0.3">
      <c r="D27" s="3" t="s">
        <v>21</v>
      </c>
    </row>
    <row r="28" spans="1:4" x14ac:dyDescent="0.3">
      <c r="A28" t="s">
        <v>26</v>
      </c>
      <c r="D28" s="3">
        <f>SUMIFS(C17:C23,B17:B23,"Norte")</f>
        <v>610</v>
      </c>
    </row>
    <row r="29" spans="1:4" x14ac:dyDescent="0.3">
      <c r="A29" t="s">
        <v>27</v>
      </c>
      <c r="D29" s="3">
        <f>SUMIFS(C17:C23,A17:A23,"Manzana",B17:B23,"Sur")</f>
        <v>45</v>
      </c>
    </row>
    <row r="32" spans="1:4" x14ac:dyDescent="0.3">
      <c r="D32" s="3" t="s">
        <v>28</v>
      </c>
    </row>
    <row r="33" spans="1:4" x14ac:dyDescent="0.3">
      <c r="A33" t="s">
        <v>26</v>
      </c>
      <c r="D33" s="3">
        <f>SUMIF(B17:B23,"Norte",C17:C23)</f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5EC3-FA39-4FA8-8E25-F0C18E7AC85A}">
  <dimension ref="A1:C5"/>
  <sheetViews>
    <sheetView workbookViewId="0">
      <selection activeCell="D14" sqref="D14"/>
    </sheetView>
  </sheetViews>
  <sheetFormatPr defaultRowHeight="14.4" x14ac:dyDescent="0.3"/>
  <cols>
    <col min="1" max="1" width="17.77734375" style="3" customWidth="1"/>
    <col min="2" max="2" width="28.6640625" style="3" customWidth="1"/>
    <col min="3" max="3" width="11" style="3" bestFit="1" customWidth="1"/>
  </cols>
  <sheetData>
    <row r="1" spans="1:3" x14ac:dyDescent="0.3">
      <c r="A1" s="1" t="s">
        <v>29</v>
      </c>
      <c r="B1" s="1" t="s">
        <v>30</v>
      </c>
      <c r="C1" s="3" t="s">
        <v>35</v>
      </c>
    </row>
    <row r="2" spans="1:3" x14ac:dyDescent="0.3">
      <c r="A2" s="16">
        <v>45883</v>
      </c>
      <c r="B2" s="8" t="s">
        <v>31</v>
      </c>
      <c r="C2" s="3" t="str">
        <f>TEXT(A2,"dd/mm/yyyy")</f>
        <v>14/08/2025</v>
      </c>
    </row>
    <row r="3" spans="1:3" x14ac:dyDescent="0.3">
      <c r="A3" s="16">
        <v>45883</v>
      </c>
      <c r="B3" s="8" t="s">
        <v>32</v>
      </c>
      <c r="C3" s="3" t="str">
        <f>TEXT(A3,"mmmm/yyyy")</f>
        <v>agosto/2025</v>
      </c>
    </row>
    <row r="4" spans="1:3" x14ac:dyDescent="0.3">
      <c r="A4" s="8" t="s">
        <v>36</v>
      </c>
      <c r="B4" s="8" t="s">
        <v>33</v>
      </c>
      <c r="C4" s="3" t="str">
        <f>TEXT(A4,"$ #,##0.00")</f>
        <v>1234.50</v>
      </c>
    </row>
    <row r="5" spans="1:3" x14ac:dyDescent="0.3">
      <c r="A5" s="17">
        <v>0.60763888888888884</v>
      </c>
      <c r="B5" s="8" t="s">
        <v>34</v>
      </c>
      <c r="C5" s="3" t="str">
        <f>TEXT(A5, "hh:mm AM/PM")</f>
        <v>02:35 p. m.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9162-97CF-4E1E-BDD1-611F6E62E3A5}">
  <dimension ref="A1:G24"/>
  <sheetViews>
    <sheetView tabSelected="1" topLeftCell="A4" workbookViewId="0">
      <selection activeCell="B20" sqref="B20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5" bestFit="1" customWidth="1"/>
    <col min="4" max="4" width="12.6640625" bestFit="1" customWidth="1"/>
    <col min="5" max="5" width="15" bestFit="1" customWidth="1"/>
    <col min="6" max="6" width="17.33203125" bestFit="1" customWidth="1"/>
    <col min="7" max="7" width="19.5546875" bestFit="1" customWidth="1"/>
  </cols>
  <sheetData>
    <row r="1" spans="1:5" x14ac:dyDescent="0.3">
      <c r="A1" s="1" t="s">
        <v>37</v>
      </c>
      <c r="B1" s="1" t="s">
        <v>0</v>
      </c>
      <c r="C1" s="1" t="s">
        <v>17</v>
      </c>
      <c r="D1" s="1" t="s">
        <v>18</v>
      </c>
      <c r="E1" s="1" t="s">
        <v>38</v>
      </c>
    </row>
    <row r="2" spans="1:5" x14ac:dyDescent="0.3">
      <c r="A2" s="15">
        <v>45870</v>
      </c>
      <c r="B2" s="2" t="s">
        <v>3</v>
      </c>
      <c r="C2" s="2" t="s">
        <v>19</v>
      </c>
      <c r="D2" s="2">
        <v>120</v>
      </c>
      <c r="E2" s="2">
        <v>35</v>
      </c>
    </row>
    <row r="3" spans="1:5" x14ac:dyDescent="0.3">
      <c r="A3" s="15">
        <v>45871</v>
      </c>
      <c r="B3" s="2" t="s">
        <v>5</v>
      </c>
      <c r="C3" s="2" t="s">
        <v>20</v>
      </c>
      <c r="D3" s="2">
        <v>150</v>
      </c>
      <c r="E3" s="2">
        <v>50</v>
      </c>
    </row>
    <row r="4" spans="1:5" x14ac:dyDescent="0.3">
      <c r="A4" s="15">
        <v>45872</v>
      </c>
      <c r="B4" s="2" t="s">
        <v>7</v>
      </c>
      <c r="C4" s="2" t="s">
        <v>19</v>
      </c>
      <c r="D4" s="2">
        <v>80</v>
      </c>
      <c r="E4" s="2">
        <v>65</v>
      </c>
    </row>
    <row r="5" spans="1:5" x14ac:dyDescent="0.3">
      <c r="A5" s="15">
        <v>45873</v>
      </c>
      <c r="B5" s="2" t="s">
        <v>9</v>
      </c>
      <c r="C5" s="2" t="s">
        <v>20</v>
      </c>
      <c r="D5" s="2">
        <v>200</v>
      </c>
      <c r="E5" s="2">
        <v>20</v>
      </c>
    </row>
    <row r="6" spans="1:5" x14ac:dyDescent="0.3">
      <c r="A6" s="15">
        <v>45874</v>
      </c>
      <c r="B6" s="2" t="s">
        <v>11</v>
      </c>
      <c r="C6" s="2" t="s">
        <v>19</v>
      </c>
      <c r="D6" s="2">
        <v>180</v>
      </c>
      <c r="E6" s="2">
        <v>40</v>
      </c>
    </row>
    <row r="7" spans="1:5" x14ac:dyDescent="0.3">
      <c r="A7" s="15">
        <v>45875</v>
      </c>
      <c r="B7" s="2" t="s">
        <v>3</v>
      </c>
      <c r="C7" s="2" t="s">
        <v>20</v>
      </c>
      <c r="D7" s="2">
        <v>90</v>
      </c>
      <c r="E7" s="2">
        <v>25</v>
      </c>
    </row>
    <row r="8" spans="1:5" x14ac:dyDescent="0.3">
      <c r="A8" s="15">
        <v>45876</v>
      </c>
      <c r="B8" s="2" t="s">
        <v>5</v>
      </c>
      <c r="C8" s="2" t="s">
        <v>19</v>
      </c>
      <c r="D8" s="2">
        <v>130</v>
      </c>
      <c r="E8" s="2">
        <v>45</v>
      </c>
    </row>
    <row r="9" spans="1:5" x14ac:dyDescent="0.3">
      <c r="A9" s="15">
        <v>45877</v>
      </c>
      <c r="B9" s="2" t="s">
        <v>9</v>
      </c>
      <c r="C9" s="2" t="s">
        <v>19</v>
      </c>
      <c r="D9" s="2">
        <v>210</v>
      </c>
      <c r="E9" s="2">
        <v>30</v>
      </c>
    </row>
    <row r="10" spans="1:5" x14ac:dyDescent="0.3">
      <c r="A10" s="15">
        <v>45878</v>
      </c>
      <c r="B10" s="2" t="s">
        <v>11</v>
      </c>
      <c r="C10" s="2" t="s">
        <v>20</v>
      </c>
      <c r="D10" s="2">
        <v>160</v>
      </c>
      <c r="E10" s="2">
        <v>38</v>
      </c>
    </row>
    <row r="16" spans="1:5" x14ac:dyDescent="0.3">
      <c r="B16" s="18" t="s">
        <v>41</v>
      </c>
    </row>
    <row r="17" spans="1:7" x14ac:dyDescent="0.3">
      <c r="B17" t="s">
        <v>19</v>
      </c>
      <c r="D17" t="s">
        <v>20</v>
      </c>
      <c r="F17" t="s">
        <v>43</v>
      </c>
      <c r="G17" t="s">
        <v>44</v>
      </c>
    </row>
    <row r="18" spans="1:7" x14ac:dyDescent="0.3">
      <c r="A18" s="18" t="s">
        <v>39</v>
      </c>
      <c r="B18" t="s">
        <v>42</v>
      </c>
      <c r="C18" t="s">
        <v>45</v>
      </c>
      <c r="D18" t="s">
        <v>42</v>
      </c>
      <c r="E18" t="s">
        <v>45</v>
      </c>
    </row>
    <row r="19" spans="1:7" x14ac:dyDescent="0.3">
      <c r="A19" s="19" t="s">
        <v>11</v>
      </c>
      <c r="B19" s="20">
        <v>180</v>
      </c>
      <c r="C19" s="20">
        <v>40</v>
      </c>
      <c r="D19" s="20">
        <v>160</v>
      </c>
      <c r="E19" s="20">
        <v>38</v>
      </c>
      <c r="F19" s="20">
        <v>340</v>
      </c>
      <c r="G19" s="20">
        <v>78</v>
      </c>
    </row>
    <row r="20" spans="1:7" x14ac:dyDescent="0.3">
      <c r="A20" s="19" t="s">
        <v>9</v>
      </c>
      <c r="B20" s="20">
        <v>210</v>
      </c>
      <c r="C20" s="20">
        <v>30</v>
      </c>
      <c r="D20" s="20">
        <v>200</v>
      </c>
      <c r="E20" s="20">
        <v>20</v>
      </c>
      <c r="F20" s="20">
        <v>410</v>
      </c>
      <c r="G20" s="20">
        <v>50</v>
      </c>
    </row>
    <row r="21" spans="1:7" x14ac:dyDescent="0.3">
      <c r="A21" s="19" t="s">
        <v>3</v>
      </c>
      <c r="B21" s="20">
        <v>120</v>
      </c>
      <c r="C21" s="20">
        <v>35</v>
      </c>
      <c r="D21" s="20">
        <v>90</v>
      </c>
      <c r="E21" s="20">
        <v>25</v>
      </c>
      <c r="F21" s="20">
        <v>210</v>
      </c>
      <c r="G21" s="20">
        <v>60</v>
      </c>
    </row>
    <row r="22" spans="1:7" x14ac:dyDescent="0.3">
      <c r="A22" s="19" t="s">
        <v>5</v>
      </c>
      <c r="B22" s="20">
        <v>130</v>
      </c>
      <c r="C22" s="20">
        <v>45</v>
      </c>
      <c r="D22" s="20">
        <v>150</v>
      </c>
      <c r="E22" s="20">
        <v>50</v>
      </c>
      <c r="F22" s="20">
        <v>280</v>
      </c>
      <c r="G22" s="20">
        <v>95</v>
      </c>
    </row>
    <row r="23" spans="1:7" x14ac:dyDescent="0.3">
      <c r="A23" s="19" t="s">
        <v>7</v>
      </c>
      <c r="B23" s="20">
        <v>80</v>
      </c>
      <c r="C23" s="20">
        <v>65</v>
      </c>
      <c r="D23" s="20"/>
      <c r="E23" s="20"/>
      <c r="F23" s="20">
        <v>80</v>
      </c>
      <c r="G23" s="20">
        <v>65</v>
      </c>
    </row>
    <row r="24" spans="1:7" x14ac:dyDescent="0.3">
      <c r="A24" s="19" t="s">
        <v>40</v>
      </c>
      <c r="B24" s="20">
        <v>720</v>
      </c>
      <c r="C24" s="20">
        <v>215</v>
      </c>
      <c r="D24" s="20">
        <v>600</v>
      </c>
      <c r="E24" s="20">
        <v>133</v>
      </c>
      <c r="F24" s="20">
        <v>1320</v>
      </c>
      <c r="G24" s="20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XLOOKUP-MATCH-INDEX</vt:lpstr>
      <vt:lpstr>SUMIFS</vt:lpstr>
      <vt:lpstr>TEXT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Francella Rojas</dc:creator>
  <cp:lastModifiedBy>Francella Rojas</cp:lastModifiedBy>
  <dcterms:created xsi:type="dcterms:W3CDTF">2025-08-14T09:49:54Z</dcterms:created>
  <dcterms:modified xsi:type="dcterms:W3CDTF">2025-08-14T11:00:26Z</dcterms:modified>
</cp:coreProperties>
</file>