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C0F" lockStructure="1"/>
  <bookViews>
    <workbookView xWindow="0" yWindow="0" windowWidth="15330" windowHeight="4050"/>
  </bookViews>
  <sheets>
    <sheet name="OFERTA Y GARANTIA" sheetId="1" r:id="rId1"/>
  </sheets>
  <definedNames>
    <definedName name="_xlnm.Print_Area" localSheetId="0">'OFERTA Y GARANTIA'!$A$1:$H$21</definedName>
  </definedNames>
  <calcPr calcId="144525"/>
</workbook>
</file>

<file path=xl/calcChain.xml><?xml version="1.0" encoding="utf-8"?>
<calcChain xmlns="http://schemas.openxmlformats.org/spreadsheetml/2006/main">
  <c r="E7" i="1" l="1"/>
  <c r="E9" i="1"/>
  <c r="C5" i="1"/>
  <c r="H7" i="1"/>
  <c r="G7" i="1"/>
  <c r="F7" i="1"/>
  <c r="H9" i="1"/>
  <c r="G9" i="1"/>
  <c r="F9" i="1"/>
  <c r="H5" i="1"/>
  <c r="G5" i="1"/>
  <c r="E5" i="1"/>
  <c r="D5" i="1"/>
</calcChain>
</file>

<file path=xl/sharedStrings.xml><?xml version="1.0" encoding="utf-8"?>
<sst xmlns="http://schemas.openxmlformats.org/spreadsheetml/2006/main" count="347" uniqueCount="179">
  <si>
    <t>Respaldo Volkswagen</t>
  </si>
  <si>
    <t>2 años de garantía ó 60,000 km.</t>
  </si>
  <si>
    <t>Seguro Robo Autopartes</t>
  </si>
  <si>
    <t>Mantenimiento Preventivo al año ó 15,000 km sin costo (lo que suceda primero)</t>
  </si>
  <si>
    <t>Garantía Pintura</t>
  </si>
  <si>
    <t>Garantía Corrosión</t>
  </si>
  <si>
    <t>SI</t>
  </si>
  <si>
    <t>NO</t>
  </si>
  <si>
    <t>3 años</t>
  </si>
  <si>
    <t>12 años</t>
  </si>
  <si>
    <t>CROSSFOX</t>
  </si>
  <si>
    <t>5 años</t>
  </si>
  <si>
    <t>GOL</t>
  </si>
  <si>
    <t>GOLF</t>
  </si>
  <si>
    <t>GTI</t>
  </si>
  <si>
    <t>JETTA</t>
  </si>
  <si>
    <t>JETTA GLI</t>
  </si>
  <si>
    <t>POLO</t>
  </si>
  <si>
    <t>POLO GTI</t>
  </si>
  <si>
    <t>VENTO</t>
  </si>
  <si>
    <t>TIGUAN</t>
  </si>
  <si>
    <t>TOUAREG</t>
  </si>
  <si>
    <t>SAVEIRO</t>
  </si>
  <si>
    <t>AMAROK</t>
  </si>
  <si>
    <t>3 años ó 100,000 km.</t>
  </si>
  <si>
    <t>CRAFTER GP</t>
  </si>
  <si>
    <t>3 años ó 250,000 km.</t>
  </si>
  <si>
    <t>TRANSPORTER</t>
  </si>
  <si>
    <t>2 años sín límite de km.</t>
  </si>
  <si>
    <t>CADDY</t>
  </si>
  <si>
    <t>VAQCSA AUTOMOVILES QUERETANOS, S.A. DE C.V.</t>
  </si>
  <si>
    <t>AV. 5 DE FEBRERO No. 278 ZONA INDUSTRIAL BENITO JUAREZ</t>
  </si>
  <si>
    <t>Todos los Servicios incluyen:
- Cambio de Aceite sintético y filtro
- Inspección de puntos de seguridad y funcionalidad
- Relleno de niveles
- Líquido limpiaparabrisas
- Diagnóstico por computadora
- Rotación de llantas
- Lavado sin costo</t>
  </si>
  <si>
    <t>Hasta 15,000 km. o 1 año</t>
  </si>
  <si>
    <t>Hasta 30,000 km. o 2 años</t>
  </si>
  <si>
    <t>Hasta 45,000 km. o 3 años</t>
  </si>
  <si>
    <t>Hasta 60,000 km. o 4 años</t>
  </si>
  <si>
    <t>Vento  1.6  Manual/Triptronic</t>
  </si>
  <si>
    <t>Vento  1.6  TDI</t>
  </si>
  <si>
    <t>Gol Sedan 1.6 con Aire</t>
  </si>
  <si>
    <t>Gol Sedan 1.6 sin Aire</t>
  </si>
  <si>
    <t>Gol 1.6 con Aire</t>
  </si>
  <si>
    <t>Polo 1.6 Manual/Triptronic</t>
  </si>
  <si>
    <t>Polo 1.2 T  DSG</t>
  </si>
  <si>
    <t>Jetta A6 2.0 GLI Manual</t>
  </si>
  <si>
    <t>Jetta A6 2.0 GLI DSG</t>
  </si>
  <si>
    <t>Jetta A6 GP 2.0 Manual/Triptronic</t>
  </si>
  <si>
    <t>Jetta A6 GP 2.0 TDI</t>
  </si>
  <si>
    <t>Jetta A6 GP 2.5 Manual/Triptronic</t>
  </si>
  <si>
    <t>Golf A7 1.4 Manual/DSG</t>
  </si>
  <si>
    <t>Golf A7 2.0 GTI DSG</t>
  </si>
  <si>
    <t>Nuevo Passat 2.5</t>
  </si>
  <si>
    <t>Nuevo Passat V6 DSG</t>
  </si>
  <si>
    <t>Passat CC 2.0 T</t>
  </si>
  <si>
    <t>Passat CC 3.6 V6</t>
  </si>
  <si>
    <t>Tiguan 1.4 Turbo</t>
  </si>
  <si>
    <t>Tiguan 2.0 Turbo</t>
  </si>
  <si>
    <t>Touareg 3.6 V6</t>
  </si>
  <si>
    <t>Touareg 3.0 V6 TDI</t>
  </si>
  <si>
    <t>Touareg Hibrida</t>
  </si>
  <si>
    <t>Touareg 4.2 V8</t>
  </si>
  <si>
    <t>Meses sin intereses con tarjeta de crédito en Distribuidores Autorizados participantes.</t>
  </si>
  <si>
    <t>2 años ó 60,000 km.</t>
  </si>
  <si>
    <t>2 años</t>
  </si>
  <si>
    <t>Garantía.</t>
  </si>
  <si>
    <t>EJECUTIVO DE VENTAS</t>
  </si>
  <si>
    <t>TELEFONO</t>
  </si>
  <si>
    <t>E-MAIL</t>
  </si>
  <si>
    <t>VEHICULO</t>
  </si>
  <si>
    <t>Precios y características sujetas a cambio sin previo aviso. Los datos mostrados son de carácter informativo y no representa ninguna obligación para la empresa.</t>
  </si>
  <si>
    <t>PASSAT/CC</t>
  </si>
  <si>
    <t>MODELO</t>
  </si>
  <si>
    <t>Potencia</t>
  </si>
  <si>
    <t>Rendimiento de combustible Carretera (km/l)</t>
  </si>
  <si>
    <t>Rendimiento de combustible Ciudad (km/l)</t>
  </si>
  <si>
    <t>Rendimiento de combustible Combinado (km/l)</t>
  </si>
  <si>
    <t>210 hp</t>
  </si>
  <si>
    <t>170 hp</t>
  </si>
  <si>
    <t>115 hp</t>
  </si>
  <si>
    <t>100 hp</t>
  </si>
  <si>
    <t>101 hp</t>
  </si>
  <si>
    <t>140 hp</t>
  </si>
  <si>
    <t>220 hp</t>
  </si>
  <si>
    <t>280 hp</t>
  </si>
  <si>
    <t>105 hp</t>
  </si>
  <si>
    <t>200 hp</t>
  </si>
  <si>
    <t>160 hp</t>
  </si>
  <si>
    <t>360 hp</t>
  </si>
  <si>
    <t>333 hp</t>
  </si>
  <si>
    <t>163 hp</t>
  </si>
  <si>
    <t>102 hp</t>
  </si>
  <si>
    <t>180 hp</t>
  </si>
  <si>
    <t>Beetle 2.0 L DSG</t>
  </si>
  <si>
    <t>Beetle2.0 L Manual</t>
  </si>
  <si>
    <t>Beetle 2.5 L Manual</t>
  </si>
  <si>
    <t>Beetle 2.5 L Tiptronic</t>
  </si>
  <si>
    <t>CrossFox 1.6 L Manual</t>
  </si>
  <si>
    <t>Gol 1.6 L ASG</t>
  </si>
  <si>
    <t>Gol 1.6 L Manual</t>
  </si>
  <si>
    <t>Gol Sedan 1.6 L ASG</t>
  </si>
  <si>
    <t>Gol Sedan 1.6 L Manual</t>
  </si>
  <si>
    <t>Jetta GLI 2.0 TFSI Manual</t>
  </si>
  <si>
    <t>Jetta GLI 2.0 TFSI DSG</t>
  </si>
  <si>
    <t>Nuevo Jetta 2.0 L Tiptronic</t>
  </si>
  <si>
    <t>Nuevo Jetta 2.0 L Manual</t>
  </si>
  <si>
    <t>Nuevo Jetta 2.0 TDI DSG</t>
  </si>
  <si>
    <t>Nuevo Jetta 2.5 L Tiptronic</t>
  </si>
  <si>
    <t>Nuevo Jetta 2.5 L Manual</t>
  </si>
  <si>
    <t>Nuevo Golf 1.4 L DSG</t>
  </si>
  <si>
    <t>Nuevo Golf 1.4 L Manual</t>
  </si>
  <si>
    <t>Nuevo Golf GTI 2.0 TFSI DSG</t>
  </si>
  <si>
    <t>Passat 2.5 L Tiptronic</t>
  </si>
  <si>
    <t>Passat 3.6 L DSG</t>
  </si>
  <si>
    <t>Vento 1.6 TDI Manual</t>
  </si>
  <si>
    <t>Vento 1.6 L Manual</t>
  </si>
  <si>
    <t>Vento 1.6 L Tiptronic</t>
  </si>
  <si>
    <t>Volkswagen CC 2.0 TFSI DSG</t>
  </si>
  <si>
    <t>Volkswagen CC 3.6 L Tiptronic</t>
  </si>
  <si>
    <t>Tiguan 2.0 TFSI Tiptronic</t>
  </si>
  <si>
    <t>Tiguan 2.0 TFSI Tiptronic 4 Motion</t>
  </si>
  <si>
    <t>Tiguan 1.4 TFSI DSG</t>
  </si>
  <si>
    <t>Touareg 4.2 L Tiptronic 4 Motion</t>
  </si>
  <si>
    <t>Touareg Hybrid 3.0 L Tiptronic 4 Motion</t>
  </si>
  <si>
    <t>Transporter 2.0 TDI Manual</t>
  </si>
  <si>
    <t>Saveiro 1.6 L Manual</t>
  </si>
  <si>
    <t>Amarok 4X4 2.0 TDI Tiptronic</t>
  </si>
  <si>
    <t>Amarok 4X2 2.0 TDI Manual</t>
  </si>
  <si>
    <t>Amarok 4X4 2.0 TDI Manual</t>
  </si>
  <si>
    <t>Legislación de Referencia: NOM-163-SEMARNAT-ENER-SCFI-2013. Ciclo de Prueba: CVS75+HFET. Ciclo de Prueba: MVEG.</t>
  </si>
  <si>
    <t>Laboratorio de acuerdo a la Legislación.</t>
  </si>
  <si>
    <t>RENDIMIENTO DE COMBUSTIBLE*</t>
  </si>
  <si>
    <t>PAQUETES DE SERVICIO DE MANTENIMIENTO**</t>
  </si>
  <si>
    <t>Amarok Diesel</t>
  </si>
  <si>
    <t>Sin Costo</t>
  </si>
  <si>
    <t>Amarok Gasolina</t>
  </si>
  <si>
    <t>Crafter GP</t>
  </si>
  <si>
    <t>Caddy con Aire Acondicionado</t>
  </si>
  <si>
    <t>Caddy sin Aire Acondicionado</t>
  </si>
  <si>
    <t xml:space="preserve">Saveiro con Aire Acondicionado </t>
  </si>
  <si>
    <t>Saveiro sin Aire Acondicionado</t>
  </si>
  <si>
    <t>Transporter 2.0 TDI</t>
  </si>
  <si>
    <t>Hasta 45,000 km. o 3 años (solo 45 km para vehículos comerciales)</t>
  </si>
  <si>
    <t>Hasta 60,000 km. o 4 años (3 años para vehículos comerciales)</t>
  </si>
  <si>
    <t>@</t>
  </si>
  <si>
    <t>Polo 1.6 L Manual</t>
  </si>
  <si>
    <t>Polo 1.6 L Tiptronic</t>
  </si>
  <si>
    <t>Caddy</t>
  </si>
  <si>
    <t xml:space="preserve">*Los rendimientos de combustible expresados en esta tabla han sido obtenidos en condiciones controladas de temperatura, humedad, combustible y manejo con pruebas realizadas en  </t>
  </si>
  <si>
    <t>El Rendimientos  de Combustible (km/l) se obtiene de la emisión de CO2 de acuerdo a la legislación.</t>
  </si>
  <si>
    <t>UP!</t>
  </si>
  <si>
    <t>GOL SEDAN</t>
  </si>
  <si>
    <t xml:space="preserve"> BEETLE</t>
  </si>
  <si>
    <t>Beetle 2.0 DSG</t>
  </si>
  <si>
    <t>Up!  1.0</t>
  </si>
  <si>
    <t>Beetle 2.5 Manual/Automático</t>
  </si>
  <si>
    <t>75 hp</t>
  </si>
  <si>
    <t>Nuevo UP</t>
  </si>
  <si>
    <t>Crafter GP (Panel) 2 TDI Manual</t>
  </si>
  <si>
    <t>Crafter GP (Combi) 2 TDI Manual</t>
  </si>
  <si>
    <t>Crafter GP (Chasis) 2 TDI Manual</t>
  </si>
  <si>
    <t xml:space="preserve">Touareg 3.6 Gasolina </t>
  </si>
  <si>
    <t xml:space="preserve">Touareg TDI 3.0 </t>
  </si>
  <si>
    <t>245 hp</t>
  </si>
  <si>
    <t xml:space="preserve">Polo 1.2 DSG </t>
  </si>
  <si>
    <t xml:space="preserve">Todos los Servicios incluyen:
- Cambio de Aceite sintético y filtro
- Inspección de puntos de seguridad y funcionalidad
- Relleno de niveles
- Líquido limpiaparabrisas
- Diagnóstico por computadora
- Rotación de llantas 
- Lavado sin costo </t>
  </si>
  <si>
    <r>
      <t xml:space="preserve">Estimado cliente, los servicios de:
-Mantenimiento preventivo.
-Garantía Extendida
-Placas y tenencia
-Accesorios
-Equipo Aliado
</t>
    </r>
    <r>
      <rPr>
        <b/>
        <i/>
        <u/>
        <sz val="14"/>
        <color theme="1"/>
        <rFont val="Arial"/>
        <family val="2"/>
      </rPr>
      <t>Pueden ser Financiados con VW Servicios Financieros.</t>
    </r>
    <r>
      <rPr>
        <b/>
        <sz val="14"/>
        <color theme="1"/>
        <rFont val="Arial"/>
        <family val="2"/>
      </rPr>
      <t xml:space="preserve">
</t>
    </r>
  </si>
  <si>
    <t>**Los precios públicos sugeridos a nivel nacional en M.N. Incluyen mano de obra, refacciones y 16% de I.V.A. A partir del 01 de enero  de 2016.</t>
  </si>
  <si>
    <t>Cross Golf</t>
  </si>
  <si>
    <t>150 hp</t>
  </si>
  <si>
    <t>CROSS GOLF</t>
  </si>
  <si>
    <t>Polo 1.8 GTI</t>
  </si>
  <si>
    <t>Crossfox 1.6</t>
  </si>
  <si>
    <t>Cross Golf 1.4</t>
  </si>
  <si>
    <t>Polo GTI 1.8</t>
  </si>
  <si>
    <t>190 hp</t>
  </si>
  <si>
    <t>110 hp</t>
  </si>
  <si>
    <t>QUERETARO, QRO., TELS.: (442) 195 75078 AL 09</t>
  </si>
  <si>
    <t>Cesar Vazquez Vazquez</t>
  </si>
  <si>
    <t>Este apartado del archivo es la salida del sistema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</si>
</sst>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#,##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i/>
      <u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3"/>
      <name val="Arial"/>
      <family val="2"/>
    </font>
    <font>
      <b/>
      <sz val="9"/>
      <color indexed="9"/>
      <name val="Arial"/>
      <family val="2"/>
    </font>
    <font>
      <b/>
      <sz val="16"/>
      <color theme="0"/>
      <name val="Arial"/>
      <family val="2"/>
    </font>
    <font>
      <b/>
      <sz val="11"/>
      <color theme="0"/>
      <name val="Arial"/>
      <family val="2"/>
    </font>
    <font>
      <b/>
      <sz val="13"/>
      <color theme="0"/>
      <name val="Arial"/>
      <family val="2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0"/>
      <name val="Arial"/>
      <family val="2"/>
    </font>
    <font>
      <b/>
      <i/>
      <u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/>
      <bottom style="thin">
        <color indexed="64"/>
      </bottom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/>
    <xf numFmtId="0" fontId="0" fillId="0" borderId="0" xfId="0" applyFont="1"/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8" fillId="0" borderId="0" xfId="0" applyNumberFormat="1" applyFont="1" applyFill="1" applyBorder="1" applyAlignment="1" applyProtection="1">
      <alignment vertical="center" wrapText="1"/>
      <protection hidden="1"/>
    </xf>
    <xf numFmtId="44" fontId="9" fillId="0" borderId="0" xfId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12" fillId="0" borderId="0" xfId="0" applyFont="1" applyBorder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4" fillId="0" borderId="3" xfId="0" applyFont="1" applyFill="1" applyBorder="1" applyAlignment="1" applyProtection="1">
      <alignment vertical="center"/>
      <protection hidden="1"/>
    </xf>
    <xf numFmtId="42" fontId="14" fillId="0" borderId="3" xfId="1" applyNumberFormat="1" applyFont="1" applyFill="1" applyBorder="1" applyAlignment="1" applyProtection="1">
      <alignment horizontal="right" vertical="center"/>
      <protection hidden="1"/>
    </xf>
    <xf numFmtId="42" fontId="14" fillId="0" borderId="3" xfId="1" applyNumberFormat="1" applyFont="1" applyFill="1" applyBorder="1" applyAlignment="1" applyProtection="1">
      <alignment horizontal="center" vertical="center"/>
      <protection hidden="1"/>
    </xf>
    <xf numFmtId="42" fontId="14" fillId="0" borderId="5" xfId="1" applyNumberFormat="1" applyFont="1" applyFill="1" applyBorder="1" applyAlignment="1" applyProtection="1">
      <alignment horizontal="center" vertical="center"/>
      <protection hidden="1"/>
    </xf>
    <xf numFmtId="0" fontId="14" fillId="4" borderId="3" xfId="0" applyFont="1" applyFill="1" applyBorder="1" applyAlignment="1" applyProtection="1">
      <alignment vertical="center"/>
      <protection hidden="1"/>
    </xf>
    <xf numFmtId="42" fontId="14" fillId="4" borderId="3" xfId="1" applyNumberFormat="1" applyFont="1" applyFill="1" applyBorder="1" applyAlignment="1" applyProtection="1">
      <alignment horizontal="right" vertical="center"/>
      <protection hidden="1"/>
    </xf>
    <xf numFmtId="42" fontId="14" fillId="4" borderId="3" xfId="1" applyNumberFormat="1" applyFont="1" applyFill="1" applyBorder="1" applyAlignment="1" applyProtection="1">
      <alignment horizontal="center" vertical="center"/>
      <protection hidden="1"/>
    </xf>
    <xf numFmtId="42" fontId="14" fillId="4" borderId="5" xfId="1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42" fontId="14" fillId="0" borderId="6" xfId="1" applyNumberFormat="1" applyFont="1" applyFill="1" applyBorder="1" applyAlignment="1" applyProtection="1">
      <alignment horizontal="center" vertical="center"/>
      <protection hidden="1"/>
    </xf>
    <xf numFmtId="0" fontId="14" fillId="0" borderId="6" xfId="0" applyFont="1" applyFill="1" applyBorder="1" applyAlignment="1" applyProtection="1">
      <alignment vertical="center"/>
      <protection hidden="1"/>
    </xf>
    <xf numFmtId="42" fontId="14" fillId="0" borderId="6" xfId="1" applyNumberFormat="1" applyFont="1" applyFill="1" applyBorder="1" applyAlignment="1" applyProtection="1">
      <alignment horizontal="right" vertical="center"/>
      <protection hidden="1"/>
    </xf>
    <xf numFmtId="0" fontId="0" fillId="0" borderId="0" xfId="0" applyFont="1" applyAlignment="1">
      <alignment vertical="center"/>
    </xf>
    <xf numFmtId="0" fontId="16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44" fontId="2" fillId="5" borderId="3" xfId="1" applyFont="1" applyFill="1" applyBorder="1" applyAlignment="1" applyProtection="1">
      <alignment horizontal="center" vertical="center" wrapText="1"/>
      <protection hidden="1"/>
    </xf>
    <xf numFmtId="44" fontId="15" fillId="5" borderId="3" xfId="1" applyFont="1" applyFill="1" applyBorder="1" applyAlignment="1" applyProtection="1">
      <alignment horizontal="center" vertical="center" wrapText="1"/>
      <protection hidden="1"/>
    </xf>
    <xf numFmtId="0" fontId="17" fillId="5" borderId="7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4" fontId="15" fillId="5" borderId="5" xfId="1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>
      <alignment horizontal="left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16" fillId="5" borderId="0" xfId="0" applyFont="1" applyFill="1" applyAlignment="1" applyProtection="1">
      <alignment horizontal="center" vertical="center"/>
    </xf>
    <xf numFmtId="0" fontId="17" fillId="5" borderId="7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3" fillId="3" borderId="0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3" fillId="0" borderId="0" xfId="0" applyNumberFormat="1" applyFont="1" applyFill="1" applyBorder="1" applyAlignment="1" applyProtection="1">
      <alignment horizontal="left" vertical="center" wrapText="1"/>
      <protection hidden="1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/>
    <xf numFmtId="49" fontId="0" fillId="6" borderId="0" xfId="0" applyNumberFormat="1" applyFont="1" applyFill="1" applyBorder="1"/>
    <xf numFmtId="49" fontId="23" fillId="6" borderId="0" xfId="0" applyNumberFormat="1" applyFont="1" applyFill="1" applyBorder="1"/>
    <xf numFmtId="0" fontId="0" fillId="6" borderId="0" xfId="0" applyFont="1" applyFill="1" applyBorder="1"/>
    <xf numFmtId="0" fontId="0" fillId="0" borderId="0" xfId="0" applyFont="1" applyFill="1"/>
    <xf numFmtId="0" fontId="14" fillId="7" borderId="6" xfId="0" applyFont="1" applyFill="1" applyBorder="1" applyAlignment="1" applyProtection="1">
      <alignment vertical="center"/>
      <protection hidden="1"/>
    </xf>
    <xf numFmtId="42" fontId="14" fillId="7" borderId="6" xfId="1" applyNumberFormat="1" applyFont="1" applyFill="1" applyBorder="1" applyAlignment="1" applyProtection="1">
      <alignment horizontal="right" vertical="center"/>
      <protection hidden="1"/>
    </xf>
    <xf numFmtId="42" fontId="14" fillId="7" borderId="6" xfId="1" applyNumberFormat="1" applyFont="1" applyFill="1" applyBorder="1" applyAlignment="1" applyProtection="1">
      <alignment horizontal="center" vertical="center"/>
      <protection hidden="1"/>
    </xf>
  </cellXfs>
  <cellStyles count="2">
    <cellStyle name="Moneda_Resumen de servicios de mantenimiento MY 2006 16.02.0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2.jpg@01CE99D5.BA93B85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334566</xdr:colOff>
      <xdr:row>0</xdr:row>
      <xdr:rowOff>20128</xdr:rowOff>
    </xdr:from>
    <xdr:to>
      <xdr:col>1</xdr:col>
      <xdr:colOff>1248104</xdr:colOff>
      <xdr:row>2</xdr:row>
      <xdr:rowOff>284657</xdr:rowOff>
    </xdr:to>
    <xdr:pic>
      <xdr:nvPicPr>
        <xdr:cNvPr id="2" name="Imagen 1" descr="Volkswagen_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359" y="20128"/>
          <a:ext cx="913538" cy="92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815755</xdr:colOff>
      <xdr:row>0</xdr:row>
      <xdr:rowOff>54742</xdr:rowOff>
    </xdr:from>
    <xdr:to>
      <xdr:col>7</xdr:col>
      <xdr:colOff>714813</xdr:colOff>
      <xdr:row>2</xdr:row>
      <xdr:rowOff>240863</xdr:rowOff>
    </xdr:to>
    <xdr:pic>
      <xdr:nvPicPr>
        <xdr:cNvPr id="3" name="1 Imagen" descr="cid:image002.jpg@01CE99D5.BA93B850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8630" y="54742"/>
          <a:ext cx="908708" cy="852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57"/>
  <sheetViews>
    <sheetView tabSelected="1" topLeftCell="A52" zoomScale="90" zoomScaleNormal="90" workbookViewId="0">
      <selection activeCell="G95" sqref="G95"/>
    </sheetView>
  </sheetViews>
  <sheetFormatPr baseColWidth="10" defaultRowHeight="15" x14ac:dyDescent="0.25"/>
  <cols>
    <col min="1" max="1" width="3" customWidth="1"/>
    <col min="2" max="2" width="27.5703125" customWidth="1"/>
    <col min="3" max="3" width="36.140625" customWidth="1"/>
    <col min="4" max="4" width="24.42578125" customWidth="1"/>
    <col min="5" max="5" width="15.28515625" customWidth="1"/>
    <col min="6" max="6" width="16.28515625" customWidth="1"/>
    <col min="7" max="7" width="15.140625" customWidth="1"/>
    <col min="8" max="8" width="15.28515625" customWidth="1"/>
    <col min="9" max="9" width="17" customWidth="1"/>
  </cols>
  <sheetData>
    <row r="1" spans="2:10" ht="26.25" customHeight="1" x14ac:dyDescent="0.45">
      <c r="C1" s="52" t="s">
        <v>30</v>
      </c>
      <c r="D1" s="52"/>
      <c r="E1" s="52"/>
      <c r="F1" s="52"/>
      <c r="G1" s="52"/>
      <c r="H1" s="2"/>
      <c r="I1" s="46" t="s">
        <v>178</v>
      </c>
      <c r="J1" s="47"/>
    </row>
    <row r="2" spans="2:10" ht="26.25" customHeight="1" x14ac:dyDescent="0.35">
      <c r="C2" s="53" t="s">
        <v>31</v>
      </c>
      <c r="D2" s="53"/>
      <c r="E2" s="53"/>
      <c r="F2" s="53"/>
      <c r="G2" s="53"/>
      <c r="H2" s="3"/>
      <c r="I2" s="48"/>
      <c r="J2" s="49"/>
    </row>
    <row r="3" spans="2:10" ht="26.25" customHeight="1" thickBot="1" x14ac:dyDescent="0.4">
      <c r="C3" s="54" t="s">
        <v>176</v>
      </c>
      <c r="D3" s="54"/>
      <c r="E3" s="54"/>
      <c r="F3" s="54"/>
      <c r="G3" s="54"/>
      <c r="H3" s="4"/>
      <c r="I3" s="48"/>
      <c r="J3" s="49"/>
    </row>
    <row r="4" spans="2:10" ht="30.75" thickBot="1" x14ac:dyDescent="0.3">
      <c r="B4" s="36" t="s">
        <v>68</v>
      </c>
      <c r="C4" s="37" t="s">
        <v>0</v>
      </c>
      <c r="D4" s="38" t="s">
        <v>64</v>
      </c>
      <c r="E4" s="58" t="s">
        <v>2</v>
      </c>
      <c r="F4" s="59"/>
      <c r="G4" s="37" t="s">
        <v>4</v>
      </c>
      <c r="H4" s="42" t="s">
        <v>5</v>
      </c>
      <c r="I4" s="48"/>
      <c r="J4" s="49"/>
    </row>
    <row r="5" spans="2:10" ht="33" customHeight="1" x14ac:dyDescent="0.25">
      <c r="B5" s="29" t="s">
        <v>18</v>
      </c>
      <c r="C5" s="30" t="str">
        <f>VLOOKUP(B5,$B$25:$I$46,2,FALSE)</f>
        <v>3 años</v>
      </c>
      <c r="D5" s="30" t="str">
        <f>VLOOKUP(B5,$B$25:$I$46,3,FALSE)</f>
        <v>2 años ó 60,000 km.</v>
      </c>
      <c r="E5" s="60" t="str">
        <f>VLOOKUP(B5,$B$25:$I$46,4,FALSE)</f>
        <v>2 años</v>
      </c>
      <c r="F5" s="60"/>
      <c r="G5" s="30" t="str">
        <f>VLOOKUP(B5,$B$25:$I$46,6,FALSE)</f>
        <v>3 años</v>
      </c>
      <c r="H5" s="30" t="str">
        <f>VLOOKUP(B5,$B$25:$I$46,7,FALSE)</f>
        <v>12 años</v>
      </c>
      <c r="I5" s="48"/>
      <c r="J5" s="49"/>
    </row>
    <row r="6" spans="2:10" ht="76.5" customHeight="1" x14ac:dyDescent="0.25">
      <c r="B6" s="57" t="s">
        <v>130</v>
      </c>
      <c r="C6" s="57"/>
      <c r="D6" s="57"/>
      <c r="E6" s="39" t="s">
        <v>72</v>
      </c>
      <c r="F6" s="39" t="s">
        <v>74</v>
      </c>
      <c r="G6" s="39" t="s">
        <v>73</v>
      </c>
      <c r="H6" s="39" t="s">
        <v>75</v>
      </c>
      <c r="I6" s="48"/>
      <c r="J6" s="49"/>
    </row>
    <row r="7" spans="2:10" ht="33" customHeight="1" x14ac:dyDescent="0.25">
      <c r="B7" s="56" t="s">
        <v>173</v>
      </c>
      <c r="C7" s="56"/>
      <c r="D7" s="56"/>
      <c r="E7" s="30" t="str">
        <f>VLOOKUP($B$7,$C$108:$G$155,2,FALSE)</f>
        <v>190 hp</v>
      </c>
      <c r="F7" s="30">
        <f>VLOOKUP($B$7,$C$108:$G$155,3,FALSE)</f>
        <v>14.3</v>
      </c>
      <c r="G7" s="30">
        <f>VLOOKUP($B$7,$C$108:$G$155,4,FALSE)</f>
        <v>22.4</v>
      </c>
      <c r="H7" s="30">
        <f>VLOOKUP($B$7,$C$108:$G$155,5,FALSE)</f>
        <v>17.100000000000001</v>
      </c>
      <c r="I7" s="48"/>
      <c r="J7" s="49"/>
    </row>
    <row r="8" spans="2:10" ht="81.75" customHeight="1" x14ac:dyDescent="0.25">
      <c r="B8" s="55" t="s">
        <v>131</v>
      </c>
      <c r="C8" s="55"/>
      <c r="D8" s="55"/>
      <c r="E8" s="40" t="s">
        <v>33</v>
      </c>
      <c r="F8" s="40" t="s">
        <v>34</v>
      </c>
      <c r="G8" s="41" t="s">
        <v>141</v>
      </c>
      <c r="H8" s="44" t="s">
        <v>142</v>
      </c>
      <c r="I8" s="48"/>
      <c r="J8" s="49"/>
    </row>
    <row r="9" spans="2:10" ht="30" customHeight="1" x14ac:dyDescent="0.25">
      <c r="B9" s="56" t="s">
        <v>170</v>
      </c>
      <c r="C9" s="56"/>
      <c r="D9" s="56"/>
      <c r="E9" s="31">
        <f>VLOOKUP($B$9,$B$54:$F$91,2,FALSE)</f>
        <v>2050</v>
      </c>
      <c r="F9" s="31">
        <f>VLOOKUP($B$9,$B$54:$F$91,3,FALSE)</f>
        <v>2500</v>
      </c>
      <c r="G9" s="31">
        <f>VLOOKUP($B$9,$B$54:$F$91,4,FALSE)</f>
        <v>2750</v>
      </c>
      <c r="H9" s="31">
        <f>VLOOKUP($B$9,$B$54:$F$91,5,FALSE)</f>
        <v>4400</v>
      </c>
      <c r="I9" s="48"/>
      <c r="J9" s="49"/>
    </row>
    <row r="10" spans="2:10" ht="96" customHeight="1" x14ac:dyDescent="0.25">
      <c r="B10" s="63" t="s">
        <v>165</v>
      </c>
      <c r="C10" s="63"/>
      <c r="D10" s="63"/>
      <c r="E10" s="18"/>
      <c r="F10" s="66" t="s">
        <v>164</v>
      </c>
      <c r="G10" s="66"/>
      <c r="H10" s="66"/>
      <c r="I10" s="48"/>
      <c r="J10" s="49"/>
    </row>
    <row r="11" spans="2:10" ht="22.5" customHeight="1" x14ac:dyDescent="0.25">
      <c r="B11" s="63"/>
      <c r="C11" s="63"/>
      <c r="D11" s="63"/>
      <c r="F11" s="65" t="s">
        <v>177</v>
      </c>
      <c r="G11" s="65"/>
      <c r="H11" s="65"/>
      <c r="I11" s="48"/>
      <c r="J11" s="49"/>
    </row>
    <row r="12" spans="2:10" ht="15.75" customHeight="1" x14ac:dyDescent="0.25">
      <c r="B12" s="63"/>
      <c r="C12" s="63"/>
      <c r="D12" s="63"/>
      <c r="F12" s="64" t="s">
        <v>65</v>
      </c>
      <c r="G12" s="64"/>
      <c r="H12" s="64"/>
      <c r="I12" s="48"/>
      <c r="J12" s="49"/>
    </row>
    <row r="13" spans="2:10" ht="22.5" customHeight="1" x14ac:dyDescent="0.25">
      <c r="B13" s="63"/>
      <c r="C13" s="63"/>
      <c r="D13" s="63"/>
      <c r="E13" s="17" t="s">
        <v>66</v>
      </c>
      <c r="F13" s="61">
        <v>2222222</v>
      </c>
      <c r="G13" s="61"/>
      <c r="H13" s="61"/>
      <c r="I13" s="48"/>
      <c r="J13" s="49"/>
    </row>
    <row r="14" spans="2:10" ht="18" customHeight="1" x14ac:dyDescent="0.25">
      <c r="B14" s="63"/>
      <c r="C14" s="63"/>
      <c r="D14" s="63"/>
      <c r="E14" s="17" t="s">
        <v>67</v>
      </c>
      <c r="F14" s="61" t="s">
        <v>143</v>
      </c>
      <c r="G14" s="61"/>
      <c r="H14" s="61"/>
      <c r="I14" s="48"/>
      <c r="J14" s="49"/>
    </row>
    <row r="15" spans="2:10" ht="11.25" customHeight="1" x14ac:dyDescent="0.25">
      <c r="B15" s="45" t="s">
        <v>147</v>
      </c>
      <c r="C15" s="45"/>
      <c r="D15" s="45"/>
      <c r="E15" s="45"/>
      <c r="F15" s="45"/>
      <c r="G15" s="45"/>
      <c r="H15" s="45"/>
      <c r="I15" s="48"/>
      <c r="J15" s="49"/>
    </row>
    <row r="16" spans="2:10" ht="11.25" customHeight="1" x14ac:dyDescent="0.25">
      <c r="B16" s="45" t="s">
        <v>129</v>
      </c>
      <c r="C16" s="45"/>
      <c r="D16" s="45"/>
      <c r="E16" s="45"/>
      <c r="F16" s="45"/>
      <c r="G16" s="45"/>
      <c r="H16" s="45"/>
      <c r="I16" s="48"/>
      <c r="J16" s="49"/>
    </row>
    <row r="17" spans="2:10" ht="11.25" customHeight="1" x14ac:dyDescent="0.25">
      <c r="B17" s="45" t="s">
        <v>128</v>
      </c>
      <c r="C17" s="45"/>
      <c r="D17" s="45"/>
      <c r="E17" s="45"/>
      <c r="F17" s="45"/>
      <c r="G17" s="45"/>
      <c r="H17" s="45"/>
      <c r="I17" s="48"/>
      <c r="J17" s="49"/>
    </row>
    <row r="18" spans="2:10" ht="11.25" customHeight="1" x14ac:dyDescent="0.25">
      <c r="B18" s="45" t="s">
        <v>148</v>
      </c>
      <c r="C18" s="45"/>
      <c r="D18" s="45"/>
      <c r="E18" s="45"/>
      <c r="F18" s="45"/>
      <c r="G18" s="45"/>
      <c r="H18" s="45"/>
      <c r="I18" s="48"/>
      <c r="J18" s="49"/>
    </row>
    <row r="19" spans="2:10" ht="11.25" customHeight="1" x14ac:dyDescent="0.25">
      <c r="B19" s="62" t="s">
        <v>166</v>
      </c>
      <c r="C19" s="62"/>
      <c r="D19" s="62"/>
      <c r="E19" s="62"/>
      <c r="F19" s="62"/>
      <c r="G19" s="62"/>
      <c r="H19" s="19"/>
      <c r="I19" s="48"/>
      <c r="J19" s="49"/>
    </row>
    <row r="20" spans="2:10" ht="12.75" customHeight="1" x14ac:dyDescent="0.25">
      <c r="B20" s="62" t="s">
        <v>61</v>
      </c>
      <c r="C20" s="62"/>
      <c r="D20" s="62"/>
      <c r="E20" s="62"/>
      <c r="F20" s="20"/>
      <c r="G20" s="20"/>
      <c r="H20" s="19"/>
      <c r="I20" s="48"/>
      <c r="J20" s="49"/>
    </row>
    <row r="21" spans="2:10" ht="11.25" customHeight="1" thickBot="1" x14ac:dyDescent="0.3">
      <c r="B21" s="45" t="s">
        <v>69</v>
      </c>
      <c r="C21" s="45"/>
      <c r="D21" s="45"/>
      <c r="E21" s="45"/>
      <c r="F21" s="45"/>
      <c r="G21" s="45"/>
      <c r="H21" s="45"/>
      <c r="I21" s="50"/>
      <c r="J21" s="51"/>
    </row>
    <row r="22" spans="2:10" ht="4.5" customHeight="1" x14ac:dyDescent="0.25"/>
    <row r="23" spans="2:10" s="5" customFormat="1" ht="14.25" hidden="1" customHeight="1" x14ac:dyDescent="0.25">
      <c r="B23" s="1"/>
      <c r="C23" s="1"/>
      <c r="D23" s="1"/>
      <c r="E23" s="1"/>
      <c r="F23" s="1"/>
      <c r="G23" s="1"/>
      <c r="H23" s="1"/>
      <c r="I23"/>
    </row>
    <row r="24" spans="2:10" s="8" customFormat="1" ht="83.25" customHeight="1" x14ac:dyDescent="0.25">
      <c r="B24" s="6"/>
      <c r="C24" s="7" t="s">
        <v>0</v>
      </c>
      <c r="D24" s="7" t="s">
        <v>1</v>
      </c>
      <c r="E24" s="7" t="s">
        <v>2</v>
      </c>
      <c r="F24" s="7" t="s">
        <v>3</v>
      </c>
      <c r="G24" s="7" t="s">
        <v>4</v>
      </c>
      <c r="H24" s="7" t="s">
        <v>5</v>
      </c>
      <c r="I24" s="7"/>
    </row>
    <row r="25" spans="2:10" s="8" customFormat="1" ht="14.25" customHeight="1" x14ac:dyDescent="0.25">
      <c r="B25" s="9" t="s">
        <v>10</v>
      </c>
      <c r="C25" s="9" t="s">
        <v>8</v>
      </c>
      <c r="D25" s="7" t="s">
        <v>62</v>
      </c>
      <c r="E25" s="9" t="s">
        <v>7</v>
      </c>
      <c r="F25" s="9" t="s">
        <v>7</v>
      </c>
      <c r="G25" s="9" t="s">
        <v>8</v>
      </c>
      <c r="H25" s="9" t="s">
        <v>11</v>
      </c>
      <c r="I25" s="9"/>
    </row>
    <row r="26" spans="2:10" s="8" customFormat="1" ht="14.25" customHeight="1" x14ac:dyDescent="0.25">
      <c r="B26" s="9" t="s">
        <v>12</v>
      </c>
      <c r="C26" s="9" t="s">
        <v>8</v>
      </c>
      <c r="D26" s="7" t="s">
        <v>62</v>
      </c>
      <c r="E26" s="9" t="s">
        <v>7</v>
      </c>
      <c r="F26" s="9" t="s">
        <v>7</v>
      </c>
      <c r="G26" s="9" t="s">
        <v>8</v>
      </c>
      <c r="H26" s="9" t="s">
        <v>11</v>
      </c>
      <c r="I26" s="9"/>
    </row>
    <row r="27" spans="2:10" s="8" customFormat="1" ht="14.25" customHeight="1" x14ac:dyDescent="0.25">
      <c r="B27" s="9" t="s">
        <v>150</v>
      </c>
      <c r="C27" s="9" t="s">
        <v>8</v>
      </c>
      <c r="D27" s="7" t="s">
        <v>62</v>
      </c>
      <c r="E27" s="9" t="s">
        <v>7</v>
      </c>
      <c r="F27" s="9" t="s">
        <v>7</v>
      </c>
      <c r="G27" s="9" t="s">
        <v>8</v>
      </c>
      <c r="H27" s="9" t="s">
        <v>11</v>
      </c>
      <c r="I27" s="9"/>
    </row>
    <row r="28" spans="2:10" s="8" customFormat="1" ht="14.25" customHeight="1" x14ac:dyDescent="0.25">
      <c r="B28" s="9" t="s">
        <v>13</v>
      </c>
      <c r="C28" s="9" t="s">
        <v>8</v>
      </c>
      <c r="D28" s="7" t="s">
        <v>62</v>
      </c>
      <c r="E28" s="9" t="s">
        <v>63</v>
      </c>
      <c r="F28" s="9" t="s">
        <v>7</v>
      </c>
      <c r="G28" s="9" t="s">
        <v>8</v>
      </c>
      <c r="H28" s="9" t="s">
        <v>9</v>
      </c>
      <c r="I28" s="9"/>
    </row>
    <row r="29" spans="2:10" s="8" customFormat="1" ht="14.25" customHeight="1" x14ac:dyDescent="0.25">
      <c r="B29" s="9" t="s">
        <v>169</v>
      </c>
      <c r="C29" s="9" t="s">
        <v>8</v>
      </c>
      <c r="D29" s="7" t="s">
        <v>62</v>
      </c>
      <c r="E29" s="9" t="s">
        <v>63</v>
      </c>
      <c r="F29" s="9" t="s">
        <v>7</v>
      </c>
      <c r="G29" s="9" t="s">
        <v>8</v>
      </c>
      <c r="H29" s="9" t="s">
        <v>9</v>
      </c>
      <c r="I29" s="9"/>
    </row>
    <row r="30" spans="2:10" s="8" customFormat="1" ht="14.25" customHeight="1" x14ac:dyDescent="0.25">
      <c r="B30" s="9" t="s">
        <v>14</v>
      </c>
      <c r="C30" s="9" t="s">
        <v>8</v>
      </c>
      <c r="D30" s="7" t="s">
        <v>62</v>
      </c>
      <c r="E30" s="9" t="s">
        <v>63</v>
      </c>
      <c r="F30" s="9" t="s">
        <v>7</v>
      </c>
      <c r="G30" s="9" t="s">
        <v>8</v>
      </c>
      <c r="H30" s="9" t="s">
        <v>9</v>
      </c>
      <c r="I30" s="9"/>
    </row>
    <row r="31" spans="2:10" s="8" customFormat="1" ht="14.25" customHeight="1" x14ac:dyDescent="0.25">
      <c r="B31" s="9" t="s">
        <v>15</v>
      </c>
      <c r="C31" s="9" t="s">
        <v>8</v>
      </c>
      <c r="D31" s="7" t="s">
        <v>62</v>
      </c>
      <c r="E31" s="9" t="s">
        <v>63</v>
      </c>
      <c r="F31" s="9" t="s">
        <v>7</v>
      </c>
      <c r="G31" s="9" t="s">
        <v>8</v>
      </c>
      <c r="H31" s="9" t="s">
        <v>9</v>
      </c>
      <c r="I31" s="9"/>
    </row>
    <row r="32" spans="2:10" s="8" customFormat="1" ht="14.25" customHeight="1" x14ac:dyDescent="0.25">
      <c r="B32" s="9" t="s">
        <v>16</v>
      </c>
      <c r="C32" s="9" t="s">
        <v>8</v>
      </c>
      <c r="D32" s="7" t="s">
        <v>62</v>
      </c>
      <c r="E32" s="9" t="s">
        <v>63</v>
      </c>
      <c r="F32" s="9" t="s">
        <v>7</v>
      </c>
      <c r="G32" s="9" t="s">
        <v>8</v>
      </c>
      <c r="H32" s="9" t="s">
        <v>9</v>
      </c>
      <c r="I32" s="9"/>
    </row>
    <row r="33" spans="2:9" s="8" customFormat="1" ht="14.25" customHeight="1" x14ac:dyDescent="0.25">
      <c r="B33" s="9" t="s">
        <v>70</v>
      </c>
      <c r="C33" s="9" t="s">
        <v>8</v>
      </c>
      <c r="D33" s="7" t="s">
        <v>62</v>
      </c>
      <c r="E33" s="9" t="s">
        <v>63</v>
      </c>
      <c r="F33" s="9" t="s">
        <v>7</v>
      </c>
      <c r="G33" s="9" t="s">
        <v>8</v>
      </c>
      <c r="H33" s="9" t="s">
        <v>9</v>
      </c>
      <c r="I33" s="9"/>
    </row>
    <row r="34" spans="2:9" s="8" customFormat="1" ht="14.25" customHeight="1" x14ac:dyDescent="0.25">
      <c r="B34" s="9" t="s">
        <v>17</v>
      </c>
      <c r="C34" s="9" t="s">
        <v>8</v>
      </c>
      <c r="D34" s="7" t="s">
        <v>62</v>
      </c>
      <c r="E34" s="9" t="s">
        <v>63</v>
      </c>
      <c r="F34" s="9" t="s">
        <v>7</v>
      </c>
      <c r="G34" s="9" t="s">
        <v>8</v>
      </c>
      <c r="H34" s="9" t="s">
        <v>9</v>
      </c>
      <c r="I34" s="9"/>
    </row>
    <row r="35" spans="2:9" s="8" customFormat="1" ht="14.25" customHeight="1" x14ac:dyDescent="0.25">
      <c r="B35" s="8" t="s">
        <v>18</v>
      </c>
      <c r="C35" s="9" t="s">
        <v>8</v>
      </c>
      <c r="D35" s="7" t="s">
        <v>62</v>
      </c>
      <c r="E35" s="9" t="s">
        <v>63</v>
      </c>
      <c r="F35" s="9" t="s">
        <v>7</v>
      </c>
      <c r="G35" s="9" t="s">
        <v>8</v>
      </c>
      <c r="H35" s="9" t="s">
        <v>9</v>
      </c>
      <c r="I35" s="9"/>
    </row>
    <row r="36" spans="2:9" s="8" customFormat="1" ht="14.25" customHeight="1" x14ac:dyDescent="0.25">
      <c r="B36" s="9" t="s">
        <v>149</v>
      </c>
      <c r="C36" s="9" t="s">
        <v>8</v>
      </c>
      <c r="D36" s="7" t="s">
        <v>62</v>
      </c>
      <c r="E36" s="9" t="s">
        <v>7</v>
      </c>
      <c r="F36" s="9" t="s">
        <v>7</v>
      </c>
      <c r="G36" s="9" t="s">
        <v>8</v>
      </c>
      <c r="H36" s="9" t="s">
        <v>11</v>
      </c>
      <c r="I36" s="9"/>
    </row>
    <row r="37" spans="2:9" s="8" customFormat="1" ht="14.25" customHeight="1" x14ac:dyDescent="0.25">
      <c r="B37" s="9" t="s">
        <v>18</v>
      </c>
      <c r="C37" s="9" t="s">
        <v>8</v>
      </c>
      <c r="D37" s="7" t="s">
        <v>62</v>
      </c>
      <c r="E37" s="9" t="s">
        <v>63</v>
      </c>
      <c r="F37" s="9" t="s">
        <v>7</v>
      </c>
      <c r="G37" s="9" t="s">
        <v>8</v>
      </c>
      <c r="H37" s="9" t="s">
        <v>9</v>
      </c>
      <c r="I37" s="9"/>
    </row>
    <row r="38" spans="2:9" s="8" customFormat="1" ht="14.25" customHeight="1" x14ac:dyDescent="0.25">
      <c r="B38" s="9" t="s">
        <v>19</v>
      </c>
      <c r="C38" s="9" t="s">
        <v>8</v>
      </c>
      <c r="D38" s="7" t="s">
        <v>62</v>
      </c>
      <c r="E38" s="9" t="s">
        <v>63</v>
      </c>
      <c r="F38" s="9" t="s">
        <v>7</v>
      </c>
      <c r="G38" s="9" t="s">
        <v>8</v>
      </c>
      <c r="H38" s="9" t="s">
        <v>9</v>
      </c>
      <c r="I38" s="9"/>
    </row>
    <row r="39" spans="2:9" s="8" customFormat="1" ht="14.25" customHeight="1" x14ac:dyDescent="0.25">
      <c r="B39" s="9" t="s">
        <v>151</v>
      </c>
      <c r="C39" s="9" t="s">
        <v>8</v>
      </c>
      <c r="D39" s="7" t="s">
        <v>62</v>
      </c>
      <c r="E39" s="9" t="s">
        <v>63</v>
      </c>
      <c r="F39" s="9" t="s">
        <v>7</v>
      </c>
      <c r="G39" s="9" t="s">
        <v>8</v>
      </c>
      <c r="H39" s="9" t="s">
        <v>9</v>
      </c>
      <c r="I39" s="9"/>
    </row>
    <row r="40" spans="2:9" s="8" customFormat="1" ht="14.25" customHeight="1" x14ac:dyDescent="0.25">
      <c r="B40" s="9" t="s">
        <v>20</v>
      </c>
      <c r="C40" s="9" t="s">
        <v>8</v>
      </c>
      <c r="D40" s="7" t="s">
        <v>62</v>
      </c>
      <c r="E40" s="9" t="s">
        <v>63</v>
      </c>
      <c r="F40" s="9" t="s">
        <v>7</v>
      </c>
      <c r="G40" s="9" t="s">
        <v>8</v>
      </c>
      <c r="H40" s="9" t="s">
        <v>9</v>
      </c>
      <c r="I40" s="9"/>
    </row>
    <row r="41" spans="2:9" s="8" customFormat="1" ht="14.25" customHeight="1" x14ac:dyDescent="0.25">
      <c r="B41" s="9" t="s">
        <v>21</v>
      </c>
      <c r="C41" s="9" t="s">
        <v>8</v>
      </c>
      <c r="D41" s="7" t="s">
        <v>62</v>
      </c>
      <c r="E41" s="9" t="s">
        <v>63</v>
      </c>
      <c r="F41" s="9" t="s">
        <v>7</v>
      </c>
      <c r="G41" s="9" t="s">
        <v>8</v>
      </c>
      <c r="H41" s="9" t="s">
        <v>9</v>
      </c>
      <c r="I41" s="9"/>
    </row>
    <row r="42" spans="2:9" s="8" customFormat="1" ht="14.25" customHeight="1" x14ac:dyDescent="0.25">
      <c r="B42" s="9" t="s">
        <v>22</v>
      </c>
      <c r="C42" s="9" t="s">
        <v>8</v>
      </c>
      <c r="D42" s="7" t="s">
        <v>62</v>
      </c>
      <c r="E42" s="9" t="s">
        <v>7</v>
      </c>
      <c r="F42" s="9" t="s">
        <v>7</v>
      </c>
      <c r="G42" s="9" t="s">
        <v>8</v>
      </c>
      <c r="H42" s="9" t="s">
        <v>11</v>
      </c>
      <c r="I42" s="9"/>
    </row>
    <row r="43" spans="2:9" s="72" customFormat="1" ht="14.25" customHeight="1" x14ac:dyDescent="0.25">
      <c r="B43" s="70" t="s">
        <v>23</v>
      </c>
      <c r="C43" s="70" t="s">
        <v>8</v>
      </c>
      <c r="D43" s="71" t="s">
        <v>24</v>
      </c>
      <c r="E43" s="70" t="s">
        <v>7</v>
      </c>
      <c r="F43" s="70" t="s">
        <v>6</v>
      </c>
      <c r="G43" s="70" t="s">
        <v>8</v>
      </c>
      <c r="H43" s="70" t="s">
        <v>9</v>
      </c>
      <c r="I43" s="70"/>
    </row>
    <row r="44" spans="2:9" s="72" customFormat="1" ht="14.25" customHeight="1" x14ac:dyDescent="0.25">
      <c r="B44" s="70" t="s">
        <v>25</v>
      </c>
      <c r="C44" s="70" t="s">
        <v>8</v>
      </c>
      <c r="D44" s="71" t="s">
        <v>26</v>
      </c>
      <c r="E44" s="70" t="s">
        <v>7</v>
      </c>
      <c r="F44" s="70" t="s">
        <v>6</v>
      </c>
      <c r="G44" s="70" t="s">
        <v>8</v>
      </c>
      <c r="H44" s="70" t="s">
        <v>9</v>
      </c>
      <c r="I44" s="70"/>
    </row>
    <row r="45" spans="2:9" s="72" customFormat="1" ht="14.25" customHeight="1" x14ac:dyDescent="0.25">
      <c r="B45" s="70" t="s">
        <v>27</v>
      </c>
      <c r="C45" s="70" t="s">
        <v>8</v>
      </c>
      <c r="D45" s="71" t="s">
        <v>28</v>
      </c>
      <c r="E45" s="70" t="s">
        <v>7</v>
      </c>
      <c r="F45" s="70" t="s">
        <v>6</v>
      </c>
      <c r="G45" s="70" t="s">
        <v>8</v>
      </c>
      <c r="H45" s="70" t="s">
        <v>9</v>
      </c>
      <c r="I45" s="70"/>
    </row>
    <row r="46" spans="2:9" s="72" customFormat="1" ht="14.25" customHeight="1" x14ac:dyDescent="0.25">
      <c r="B46" s="70" t="s">
        <v>29</v>
      </c>
      <c r="C46" s="70" t="s">
        <v>8</v>
      </c>
      <c r="D46" s="71" t="s">
        <v>28</v>
      </c>
      <c r="E46" s="70" t="s">
        <v>7</v>
      </c>
      <c r="F46" s="70" t="s">
        <v>6</v>
      </c>
      <c r="G46" s="70" t="s">
        <v>8</v>
      </c>
      <c r="H46" s="70" t="s">
        <v>9</v>
      </c>
      <c r="I46" s="70"/>
    </row>
    <row r="47" spans="2:9" s="8" customFormat="1" ht="14.25" customHeight="1" x14ac:dyDescent="0.25"/>
    <row r="48" spans="2:9" s="8" customFormat="1" ht="14.25" customHeight="1" x14ac:dyDescent="0.25"/>
    <row r="49" spans="2:6" s="8" customFormat="1" ht="12" customHeight="1" x14ac:dyDescent="0.25"/>
    <row r="50" spans="2:6" s="8" customFormat="1" ht="14.25" hidden="1" customHeight="1" x14ac:dyDescent="0.25"/>
    <row r="51" spans="2:6" s="8" customFormat="1" ht="14.25" hidden="1" customHeight="1" x14ac:dyDescent="0.25"/>
    <row r="52" spans="2:6" s="8" customFormat="1" ht="159" customHeight="1" x14ac:dyDescent="0.25">
      <c r="B52" s="10" t="s">
        <v>32</v>
      </c>
      <c r="C52" s="11" t="s">
        <v>33</v>
      </c>
      <c r="D52" s="11" t="s">
        <v>34</v>
      </c>
      <c r="E52" s="11" t="s">
        <v>35</v>
      </c>
      <c r="F52" s="11" t="s">
        <v>36</v>
      </c>
    </row>
    <row r="53" spans="2:6" s="8" customFormat="1" ht="14.25" customHeight="1" x14ac:dyDescent="0.25">
      <c r="B53" s="10"/>
      <c r="C53" s="11"/>
      <c r="D53" s="11"/>
      <c r="E53" s="11"/>
      <c r="F53" s="11"/>
    </row>
    <row r="54" spans="2:6" s="8" customFormat="1" ht="14.25" customHeight="1" x14ac:dyDescent="0.25">
      <c r="B54" s="21" t="s">
        <v>39</v>
      </c>
      <c r="C54" s="22">
        <v>1750</v>
      </c>
      <c r="D54" s="23">
        <v>2900</v>
      </c>
      <c r="E54" s="23">
        <v>2750</v>
      </c>
      <c r="F54" s="24">
        <v>2900</v>
      </c>
    </row>
    <row r="55" spans="2:6" s="8" customFormat="1" ht="14.25" customHeight="1" x14ac:dyDescent="0.25">
      <c r="B55" s="25" t="s">
        <v>40</v>
      </c>
      <c r="C55" s="26">
        <v>1750</v>
      </c>
      <c r="D55" s="27">
        <v>2500</v>
      </c>
      <c r="E55" s="27">
        <v>2750</v>
      </c>
      <c r="F55" s="28">
        <v>2500</v>
      </c>
    </row>
    <row r="56" spans="2:6" s="8" customFormat="1" ht="14.25" customHeight="1" x14ac:dyDescent="0.25">
      <c r="B56" s="21" t="s">
        <v>41</v>
      </c>
      <c r="C56" s="22">
        <v>1750</v>
      </c>
      <c r="D56" s="23">
        <v>2900</v>
      </c>
      <c r="E56" s="23">
        <v>2750</v>
      </c>
      <c r="F56" s="24">
        <v>2900</v>
      </c>
    </row>
    <row r="57" spans="2:6" s="8" customFormat="1" ht="14.25" customHeight="1" x14ac:dyDescent="0.25">
      <c r="B57" s="25" t="s">
        <v>37</v>
      </c>
      <c r="C57" s="26">
        <v>1750</v>
      </c>
      <c r="D57" s="27">
        <v>2200</v>
      </c>
      <c r="E57" s="27">
        <v>2300</v>
      </c>
      <c r="F57" s="28">
        <v>3200</v>
      </c>
    </row>
    <row r="58" spans="2:6" s="8" customFormat="1" ht="14.25" customHeight="1" x14ac:dyDescent="0.25">
      <c r="B58" s="21" t="s">
        <v>38</v>
      </c>
      <c r="C58" s="22">
        <v>1750</v>
      </c>
      <c r="D58" s="23">
        <v>2200</v>
      </c>
      <c r="E58" s="23">
        <v>2300</v>
      </c>
      <c r="F58" s="24">
        <v>2700</v>
      </c>
    </row>
    <row r="59" spans="2:6" s="8" customFormat="1" ht="14.25" customHeight="1" x14ac:dyDescent="0.25">
      <c r="B59" s="25" t="s">
        <v>153</v>
      </c>
      <c r="C59" s="26">
        <v>1550</v>
      </c>
      <c r="D59" s="27">
        <v>2500</v>
      </c>
      <c r="E59" s="27">
        <v>2300</v>
      </c>
      <c r="F59" s="28">
        <v>2500</v>
      </c>
    </row>
    <row r="60" spans="2:6" s="8" customFormat="1" ht="14.25" customHeight="1" x14ac:dyDescent="0.25">
      <c r="B60" s="25" t="s">
        <v>42</v>
      </c>
      <c r="C60" s="26">
        <v>1750</v>
      </c>
      <c r="D60" s="27">
        <v>2200</v>
      </c>
      <c r="E60" s="27">
        <v>2300</v>
      </c>
      <c r="F60" s="28">
        <v>3200</v>
      </c>
    </row>
    <row r="61" spans="2:6" s="8" customFormat="1" ht="14.25" customHeight="1" x14ac:dyDescent="0.25">
      <c r="B61" s="25" t="s">
        <v>43</v>
      </c>
      <c r="C61" s="26">
        <v>1750</v>
      </c>
      <c r="D61" s="27">
        <v>2200</v>
      </c>
      <c r="E61" s="27">
        <v>2300</v>
      </c>
      <c r="F61" s="28">
        <v>4200</v>
      </c>
    </row>
    <row r="62" spans="2:6" s="8" customFormat="1" ht="14.25" customHeight="1" x14ac:dyDescent="0.25">
      <c r="B62" s="25" t="s">
        <v>170</v>
      </c>
      <c r="C62" s="26">
        <v>2050</v>
      </c>
      <c r="D62" s="27">
        <v>2500</v>
      </c>
      <c r="E62" s="27">
        <v>2750</v>
      </c>
      <c r="F62" s="28">
        <v>4400</v>
      </c>
    </row>
    <row r="63" spans="2:6" s="8" customFormat="1" ht="14.25" customHeight="1" x14ac:dyDescent="0.25">
      <c r="B63" s="25" t="s">
        <v>171</v>
      </c>
      <c r="C63" s="26">
        <v>1750</v>
      </c>
      <c r="D63" s="27">
        <v>2900</v>
      </c>
      <c r="E63" s="27">
        <v>2750</v>
      </c>
      <c r="F63" s="28">
        <v>2900</v>
      </c>
    </row>
    <row r="64" spans="2:6" s="8" customFormat="1" ht="14.25" customHeight="1" x14ac:dyDescent="0.25">
      <c r="B64" s="21" t="s">
        <v>44</v>
      </c>
      <c r="C64" s="22">
        <v>2050</v>
      </c>
      <c r="D64" s="23">
        <v>2500</v>
      </c>
      <c r="E64" s="23">
        <v>2750</v>
      </c>
      <c r="F64" s="24">
        <v>4700</v>
      </c>
    </row>
    <row r="65" spans="2:6" s="8" customFormat="1" ht="14.25" customHeight="1" x14ac:dyDescent="0.25">
      <c r="B65" s="25" t="s">
        <v>45</v>
      </c>
      <c r="C65" s="26">
        <v>2050</v>
      </c>
      <c r="D65" s="27">
        <v>2500</v>
      </c>
      <c r="E65" s="27">
        <v>2750</v>
      </c>
      <c r="F65" s="28">
        <v>4700</v>
      </c>
    </row>
    <row r="66" spans="2:6" s="8" customFormat="1" ht="14.25" customHeight="1" x14ac:dyDescent="0.25">
      <c r="B66" s="21" t="s">
        <v>47</v>
      </c>
      <c r="C66" s="22">
        <v>2050</v>
      </c>
      <c r="D66" s="23">
        <v>2300</v>
      </c>
      <c r="E66" s="23">
        <v>2750</v>
      </c>
      <c r="F66" s="24">
        <v>2900</v>
      </c>
    </row>
    <row r="67" spans="2:6" s="8" customFormat="1" ht="14.25" customHeight="1" x14ac:dyDescent="0.25">
      <c r="B67" s="25" t="s">
        <v>46</v>
      </c>
      <c r="C67" s="26">
        <v>2050</v>
      </c>
      <c r="D67" s="27">
        <v>2300</v>
      </c>
      <c r="E67" s="27">
        <v>2750</v>
      </c>
      <c r="F67" s="28">
        <v>4000</v>
      </c>
    </row>
    <row r="68" spans="2:6" s="8" customFormat="1" ht="14.25" customHeight="1" x14ac:dyDescent="0.25">
      <c r="B68" s="25" t="s">
        <v>48</v>
      </c>
      <c r="C68" s="26">
        <v>2300</v>
      </c>
      <c r="D68" s="27">
        <v>2500</v>
      </c>
      <c r="E68" s="27">
        <v>3000</v>
      </c>
      <c r="F68" s="28">
        <v>4200</v>
      </c>
    </row>
    <row r="69" spans="2:6" s="8" customFormat="1" ht="14.25" customHeight="1" x14ac:dyDescent="0.25">
      <c r="B69" s="21" t="s">
        <v>152</v>
      </c>
      <c r="C69" s="22">
        <v>2050</v>
      </c>
      <c r="D69" s="23">
        <v>2200</v>
      </c>
      <c r="E69" s="23">
        <v>2500</v>
      </c>
      <c r="F69" s="24">
        <v>4200</v>
      </c>
    </row>
    <row r="70" spans="2:6" s="8" customFormat="1" ht="14.25" customHeight="1" x14ac:dyDescent="0.25">
      <c r="B70" s="21" t="s">
        <v>154</v>
      </c>
      <c r="C70" s="22">
        <v>2050</v>
      </c>
      <c r="D70" s="23">
        <v>2300</v>
      </c>
      <c r="E70" s="23">
        <v>2500</v>
      </c>
      <c r="F70" s="24">
        <v>4000</v>
      </c>
    </row>
    <row r="71" spans="2:6" s="8" customFormat="1" ht="14.25" customHeight="1" x14ac:dyDescent="0.25">
      <c r="B71" s="25" t="s">
        <v>49</v>
      </c>
      <c r="C71" s="26">
        <v>2050</v>
      </c>
      <c r="D71" s="27">
        <v>2300</v>
      </c>
      <c r="E71" s="27">
        <v>2500</v>
      </c>
      <c r="F71" s="28">
        <v>4400</v>
      </c>
    </row>
    <row r="72" spans="2:6" s="8" customFormat="1" ht="14.25" customHeight="1" x14ac:dyDescent="0.25">
      <c r="B72" s="21" t="s">
        <v>50</v>
      </c>
      <c r="C72" s="22">
        <v>2050</v>
      </c>
      <c r="D72" s="23">
        <v>2500</v>
      </c>
      <c r="E72" s="23">
        <v>2750</v>
      </c>
      <c r="F72" s="24">
        <v>4200</v>
      </c>
    </row>
    <row r="73" spans="2:6" s="8" customFormat="1" ht="14.25" customHeight="1" x14ac:dyDescent="0.25">
      <c r="B73" s="21" t="s">
        <v>172</v>
      </c>
      <c r="C73" s="22">
        <v>2050</v>
      </c>
      <c r="D73" s="23">
        <v>2300</v>
      </c>
      <c r="E73" s="23">
        <v>2500</v>
      </c>
      <c r="F73" s="24">
        <v>4400</v>
      </c>
    </row>
    <row r="74" spans="2:6" s="8" customFormat="1" ht="14.25" customHeight="1" x14ac:dyDescent="0.25">
      <c r="B74" s="21" t="s">
        <v>51</v>
      </c>
      <c r="C74" s="22">
        <v>2300</v>
      </c>
      <c r="D74" s="23">
        <v>2500</v>
      </c>
      <c r="E74" s="23">
        <v>3000</v>
      </c>
      <c r="F74" s="24">
        <v>4200</v>
      </c>
    </row>
    <row r="75" spans="2:6" s="8" customFormat="1" ht="14.25" customHeight="1" x14ac:dyDescent="0.25">
      <c r="B75" s="25" t="s">
        <v>52</v>
      </c>
      <c r="C75" s="26">
        <v>2300</v>
      </c>
      <c r="D75" s="27">
        <v>2900</v>
      </c>
      <c r="E75" s="27">
        <v>3000</v>
      </c>
      <c r="F75" s="28">
        <v>6200</v>
      </c>
    </row>
    <row r="76" spans="2:6" s="8" customFormat="1" ht="14.25" customHeight="1" x14ac:dyDescent="0.25">
      <c r="B76" s="21" t="s">
        <v>53</v>
      </c>
      <c r="C76" s="22">
        <v>2300</v>
      </c>
      <c r="D76" s="23">
        <v>2900</v>
      </c>
      <c r="E76" s="23">
        <v>3000</v>
      </c>
      <c r="F76" s="24">
        <v>4700</v>
      </c>
    </row>
    <row r="77" spans="2:6" s="8" customFormat="1" ht="14.25" customHeight="1" x14ac:dyDescent="0.25">
      <c r="B77" s="25" t="s">
        <v>54</v>
      </c>
      <c r="C77" s="26">
        <v>2300</v>
      </c>
      <c r="D77" s="27">
        <v>2900</v>
      </c>
      <c r="E77" s="27">
        <v>3000</v>
      </c>
      <c r="F77" s="28">
        <v>6200</v>
      </c>
    </row>
    <row r="78" spans="2:6" s="8" customFormat="1" ht="14.25" customHeight="1" x14ac:dyDescent="0.25">
      <c r="B78" s="21" t="s">
        <v>55</v>
      </c>
      <c r="C78" s="22">
        <v>2050</v>
      </c>
      <c r="D78" s="23">
        <v>2300</v>
      </c>
      <c r="E78" s="23">
        <v>2750</v>
      </c>
      <c r="F78" s="24">
        <v>4400</v>
      </c>
    </row>
    <row r="79" spans="2:6" s="8" customFormat="1" ht="14.25" customHeight="1" x14ac:dyDescent="0.25">
      <c r="B79" s="25" t="s">
        <v>56</v>
      </c>
      <c r="C79" s="26">
        <v>2300</v>
      </c>
      <c r="D79" s="27">
        <v>2500</v>
      </c>
      <c r="E79" s="27">
        <v>3000</v>
      </c>
      <c r="F79" s="28">
        <v>4700</v>
      </c>
    </row>
    <row r="80" spans="2:6" s="8" customFormat="1" ht="14.25" customHeight="1" x14ac:dyDescent="0.25">
      <c r="B80" s="21" t="s">
        <v>57</v>
      </c>
      <c r="C80" s="22">
        <v>2650</v>
      </c>
      <c r="D80" s="23">
        <v>3200</v>
      </c>
      <c r="E80" s="23">
        <v>3300</v>
      </c>
      <c r="F80" s="24">
        <v>6200</v>
      </c>
    </row>
    <row r="81" spans="2:9" s="8" customFormat="1" ht="14.25" customHeight="1" x14ac:dyDescent="0.25">
      <c r="B81" s="25" t="s">
        <v>58</v>
      </c>
      <c r="C81" s="26">
        <v>2650</v>
      </c>
      <c r="D81" s="27">
        <v>3200</v>
      </c>
      <c r="E81" s="27">
        <v>3300</v>
      </c>
      <c r="F81" s="28">
        <v>4000</v>
      </c>
    </row>
    <row r="82" spans="2:9" s="8" customFormat="1" ht="14.25" customHeight="1" x14ac:dyDescent="0.25">
      <c r="B82" s="21" t="s">
        <v>59</v>
      </c>
      <c r="C82" s="22">
        <v>2650</v>
      </c>
      <c r="D82" s="23">
        <v>3200</v>
      </c>
      <c r="E82" s="23">
        <v>3300</v>
      </c>
      <c r="F82" s="24">
        <v>6200</v>
      </c>
    </row>
    <row r="83" spans="2:9" s="8" customFormat="1" ht="14.25" customHeight="1" x14ac:dyDescent="0.25">
      <c r="B83" s="25" t="s">
        <v>60</v>
      </c>
      <c r="C83" s="26">
        <v>3250</v>
      </c>
      <c r="D83" s="27">
        <v>3800</v>
      </c>
      <c r="E83" s="27">
        <v>3900</v>
      </c>
      <c r="F83" s="28">
        <v>4000</v>
      </c>
    </row>
    <row r="84" spans="2:9" s="8" customFormat="1" ht="14.25" customHeight="1" x14ac:dyDescent="0.25">
      <c r="B84" s="74" t="s">
        <v>132</v>
      </c>
      <c r="C84" s="75" t="s">
        <v>133</v>
      </c>
      <c r="D84" s="32">
        <v>3300.3391999999999</v>
      </c>
      <c r="E84" s="76">
        <v>3300.3391999999999</v>
      </c>
      <c r="F84" s="32">
        <v>4250.0544</v>
      </c>
    </row>
    <row r="85" spans="2:9" s="8" customFormat="1" ht="14.25" customHeight="1" x14ac:dyDescent="0.25">
      <c r="B85" s="74" t="s">
        <v>134</v>
      </c>
      <c r="C85" s="75" t="s">
        <v>133</v>
      </c>
      <c r="D85" s="32">
        <v>3290.6068</v>
      </c>
      <c r="E85" s="76">
        <v>3290.6068</v>
      </c>
      <c r="F85" s="32">
        <v>4098.8019999999997</v>
      </c>
    </row>
    <row r="86" spans="2:9" s="8" customFormat="1" ht="14.25" customHeight="1" x14ac:dyDescent="0.25">
      <c r="B86" s="74" t="s">
        <v>135</v>
      </c>
      <c r="C86" s="75" t="s">
        <v>133</v>
      </c>
      <c r="D86" s="32">
        <v>3300.0491999999999</v>
      </c>
      <c r="E86" s="76">
        <v>3300.0491999999999</v>
      </c>
      <c r="F86" s="32">
        <v>4250.1588000000002</v>
      </c>
    </row>
    <row r="87" spans="2:9" s="73" customFormat="1" ht="14.25" customHeight="1" x14ac:dyDescent="0.25">
      <c r="B87" s="74" t="s">
        <v>136</v>
      </c>
      <c r="C87" s="75" t="s">
        <v>133</v>
      </c>
      <c r="D87" s="32">
        <v>3039.68372</v>
      </c>
      <c r="E87" s="76">
        <v>1779.62212</v>
      </c>
      <c r="F87" s="32">
        <v>4400.3637200000003</v>
      </c>
      <c r="I87" s="8"/>
    </row>
    <row r="88" spans="2:9" s="73" customFormat="1" ht="14.25" customHeight="1" x14ac:dyDescent="0.25">
      <c r="B88" s="74" t="s">
        <v>137</v>
      </c>
      <c r="C88" s="75" t="s">
        <v>133</v>
      </c>
      <c r="D88" s="32">
        <v>3040.0433199999998</v>
      </c>
      <c r="E88" s="76">
        <v>1779.62212</v>
      </c>
      <c r="F88" s="32">
        <v>4399.5633200000002</v>
      </c>
      <c r="I88" s="8"/>
    </row>
    <row r="89" spans="2:9" s="73" customFormat="1" ht="14.25" customHeight="1" x14ac:dyDescent="0.25">
      <c r="B89" s="33" t="s">
        <v>138</v>
      </c>
      <c r="C89" s="34">
        <v>1785.2249200000001</v>
      </c>
      <c r="D89" s="32">
        <v>3150.2781199999999</v>
      </c>
      <c r="E89" s="32">
        <v>2115.4885200000003</v>
      </c>
      <c r="F89" s="32">
        <v>3580.0581200000001</v>
      </c>
      <c r="I89" s="8"/>
    </row>
    <row r="90" spans="2:9" s="73" customFormat="1" ht="14.25" customHeight="1" x14ac:dyDescent="0.25">
      <c r="B90" s="33" t="s">
        <v>139</v>
      </c>
      <c r="C90" s="34">
        <v>1785.2249200000001</v>
      </c>
      <c r="D90" s="32">
        <v>3149.9649200000003</v>
      </c>
      <c r="E90" s="32">
        <v>2115.4885200000003</v>
      </c>
      <c r="F90" s="32">
        <v>3579.7449200000001</v>
      </c>
      <c r="I90" s="8"/>
    </row>
    <row r="91" spans="2:9" s="73" customFormat="1" ht="14.25" customHeight="1" x14ac:dyDescent="0.25">
      <c r="B91" s="74" t="s">
        <v>140</v>
      </c>
      <c r="C91" s="75" t="s">
        <v>133</v>
      </c>
      <c r="D91" s="32">
        <v>3300.2579999999998</v>
      </c>
      <c r="E91" s="76">
        <v>3300.2579999999998</v>
      </c>
      <c r="F91" s="32">
        <v>4250.0428000000002</v>
      </c>
      <c r="I91" s="8"/>
    </row>
    <row r="92" spans="2:9" s="5" customFormat="1" ht="14.25" customHeight="1" x14ac:dyDescent="0.25"/>
    <row r="93" spans="2:9" s="5" customFormat="1" ht="14.25" customHeight="1" x14ac:dyDescent="0.25"/>
    <row r="94" spans="2:9" s="5" customFormat="1" ht="14.25" customHeight="1" x14ac:dyDescent="0.25"/>
    <row r="95" spans="2:9" s="5" customFormat="1" ht="14.25" customHeight="1" x14ac:dyDescent="0.25"/>
    <row r="96" spans="2:9" s="5" customFormat="1" ht="14.25" customHeight="1" x14ac:dyDescent="0.25"/>
    <row r="97" spans="3:7" s="5" customFormat="1" ht="14.25" customHeight="1" x14ac:dyDescent="0.25"/>
    <row r="98" spans="3:7" s="5" customFormat="1" ht="14.25" customHeight="1" x14ac:dyDescent="0.25"/>
    <row r="99" spans="3:7" s="5" customFormat="1" ht="14.25" customHeight="1" x14ac:dyDescent="0.25"/>
    <row r="100" spans="3:7" s="5" customFormat="1" ht="14.25" customHeight="1" x14ac:dyDescent="0.25"/>
    <row r="101" spans="3:7" s="5" customFormat="1" ht="14.25" customHeight="1" x14ac:dyDescent="0.25"/>
    <row r="102" spans="3:7" s="5" customFormat="1" ht="14.25" customHeight="1" x14ac:dyDescent="0.25"/>
    <row r="103" spans="3:7" s="5" customFormat="1" ht="14.25" customHeight="1" x14ac:dyDescent="0.25"/>
    <row r="104" spans="3:7" s="5" customFormat="1" ht="14.25" customHeight="1" x14ac:dyDescent="0.25"/>
    <row r="105" spans="3:7" s="5" customFormat="1" ht="11.25" customHeight="1" x14ac:dyDescent="0.25"/>
    <row r="106" spans="3:7" s="5" customFormat="1" ht="39.75" hidden="1" customHeight="1" x14ac:dyDescent="0.25"/>
    <row r="107" spans="3:7" s="5" customFormat="1" ht="80.25" customHeight="1" x14ac:dyDescent="0.25">
      <c r="C107" s="16" t="s">
        <v>71</v>
      </c>
      <c r="D107" s="12" t="s">
        <v>72</v>
      </c>
      <c r="E107" s="12" t="s">
        <v>74</v>
      </c>
      <c r="F107" s="12" t="s">
        <v>73</v>
      </c>
      <c r="G107" s="12" t="s">
        <v>75</v>
      </c>
    </row>
    <row r="108" spans="3:7" s="69" customFormat="1" ht="14.25" customHeight="1" x14ac:dyDescent="0.25">
      <c r="C108" s="67" t="s">
        <v>92</v>
      </c>
      <c r="D108" s="68" t="s">
        <v>76</v>
      </c>
      <c r="E108" s="68">
        <v>13.3</v>
      </c>
      <c r="F108" s="68">
        <v>19.899999999999999</v>
      </c>
      <c r="G108" s="68">
        <v>15.7</v>
      </c>
    </row>
    <row r="109" spans="3:7" s="69" customFormat="1" ht="14.25" customHeight="1" x14ac:dyDescent="0.25">
      <c r="C109" s="67" t="s">
        <v>93</v>
      </c>
      <c r="D109" s="68" t="s">
        <v>76</v>
      </c>
      <c r="E109" s="68">
        <v>12.8</v>
      </c>
      <c r="F109" s="68">
        <v>20.6</v>
      </c>
      <c r="G109" s="68">
        <v>15.3</v>
      </c>
    </row>
    <row r="110" spans="3:7" s="5" customFormat="1" ht="14.25" customHeight="1" x14ac:dyDescent="0.25">
      <c r="C110" s="14" t="s">
        <v>94</v>
      </c>
      <c r="D110" s="13" t="s">
        <v>77</v>
      </c>
      <c r="E110" s="13">
        <v>11.3</v>
      </c>
      <c r="F110" s="13">
        <v>19.399999999999999</v>
      </c>
      <c r="G110" s="13">
        <v>13.9</v>
      </c>
    </row>
    <row r="111" spans="3:7" s="5" customFormat="1" ht="14.25" customHeight="1" x14ac:dyDescent="0.25">
      <c r="C111" s="14" t="s">
        <v>95</v>
      </c>
      <c r="D111" s="13" t="s">
        <v>77</v>
      </c>
      <c r="E111" s="13">
        <v>11.2</v>
      </c>
      <c r="F111" s="13">
        <v>18.600000000000001</v>
      </c>
      <c r="G111" s="13">
        <v>13.6</v>
      </c>
    </row>
    <row r="112" spans="3:7" s="5" customFormat="1" ht="14.25" customHeight="1" x14ac:dyDescent="0.25">
      <c r="C112" s="14" t="s">
        <v>96</v>
      </c>
      <c r="D112" s="13" t="s">
        <v>79</v>
      </c>
      <c r="E112" s="13">
        <v>13</v>
      </c>
      <c r="F112" s="13">
        <v>19.600000000000001</v>
      </c>
      <c r="G112" s="13">
        <v>15.2</v>
      </c>
    </row>
    <row r="113" spans="3:7" s="5" customFormat="1" ht="14.25" customHeight="1" x14ac:dyDescent="0.25">
      <c r="C113" s="14" t="s">
        <v>97</v>
      </c>
      <c r="D113" s="13" t="s">
        <v>80</v>
      </c>
      <c r="E113" s="13">
        <v>15.7</v>
      </c>
      <c r="F113" s="13">
        <v>24.2</v>
      </c>
      <c r="G113" s="13">
        <v>18.600000000000001</v>
      </c>
    </row>
    <row r="114" spans="3:7" s="5" customFormat="1" ht="14.25" customHeight="1" x14ac:dyDescent="0.25">
      <c r="C114" s="14" t="s">
        <v>98</v>
      </c>
      <c r="D114" s="13" t="s">
        <v>79</v>
      </c>
      <c r="E114" s="13">
        <v>14.9</v>
      </c>
      <c r="F114" s="13">
        <v>23.7</v>
      </c>
      <c r="G114" s="13">
        <v>17.899999999999999</v>
      </c>
    </row>
    <row r="115" spans="3:7" s="5" customFormat="1" ht="14.25" customHeight="1" x14ac:dyDescent="0.25">
      <c r="C115" s="14" t="s">
        <v>99</v>
      </c>
      <c r="D115" s="13" t="s">
        <v>80</v>
      </c>
      <c r="E115" s="13">
        <v>15.7</v>
      </c>
      <c r="F115" s="13">
        <v>24.2</v>
      </c>
      <c r="G115" s="13">
        <v>18.600000000000001</v>
      </c>
    </row>
    <row r="116" spans="3:7" s="5" customFormat="1" ht="14.25" customHeight="1" x14ac:dyDescent="0.25">
      <c r="C116" s="14" t="s">
        <v>100</v>
      </c>
      <c r="D116" s="13" t="s">
        <v>79</v>
      </c>
      <c r="E116" s="13">
        <v>14.9</v>
      </c>
      <c r="F116" s="13">
        <v>23.7</v>
      </c>
      <c r="G116" s="13">
        <v>17.899999999999999</v>
      </c>
    </row>
    <row r="117" spans="3:7" s="69" customFormat="1" ht="14.25" customHeight="1" x14ac:dyDescent="0.25">
      <c r="C117" s="67" t="s">
        <v>101</v>
      </c>
      <c r="D117" s="68" t="s">
        <v>76</v>
      </c>
      <c r="E117" s="68">
        <v>13.2</v>
      </c>
      <c r="F117" s="68">
        <v>23.5</v>
      </c>
      <c r="G117" s="68">
        <v>16.399999999999999</v>
      </c>
    </row>
    <row r="118" spans="3:7" s="69" customFormat="1" ht="14.25" customHeight="1" x14ac:dyDescent="0.25">
      <c r="C118" s="67" t="s">
        <v>102</v>
      </c>
      <c r="D118" s="68" t="s">
        <v>76</v>
      </c>
      <c r="E118" s="68">
        <v>13</v>
      </c>
      <c r="F118" s="68">
        <v>23.7</v>
      </c>
      <c r="G118" s="68">
        <v>16.3</v>
      </c>
    </row>
    <row r="119" spans="3:7" s="5" customFormat="1" ht="14.25" customHeight="1" x14ac:dyDescent="0.25">
      <c r="C119" s="14" t="s">
        <v>103</v>
      </c>
      <c r="D119" s="13" t="s">
        <v>78</v>
      </c>
      <c r="E119" s="13">
        <v>12.1</v>
      </c>
      <c r="F119" s="13">
        <v>19.7</v>
      </c>
      <c r="G119" s="13">
        <v>14.7</v>
      </c>
    </row>
    <row r="120" spans="3:7" s="5" customFormat="1" ht="14.25" customHeight="1" x14ac:dyDescent="0.25">
      <c r="C120" s="14" t="s">
        <v>104</v>
      </c>
      <c r="D120" s="13" t="s">
        <v>78</v>
      </c>
      <c r="E120" s="13">
        <v>12.2</v>
      </c>
      <c r="F120" s="13">
        <v>21</v>
      </c>
      <c r="G120" s="13">
        <v>15</v>
      </c>
    </row>
    <row r="121" spans="3:7" s="5" customFormat="1" ht="14.25" customHeight="1" x14ac:dyDescent="0.25">
      <c r="C121" s="14" t="s">
        <v>105</v>
      </c>
      <c r="D121" s="13" t="s">
        <v>81</v>
      </c>
      <c r="E121" s="13">
        <v>17</v>
      </c>
      <c r="F121" s="13">
        <v>26.1</v>
      </c>
      <c r="G121" s="13">
        <v>20.2</v>
      </c>
    </row>
    <row r="122" spans="3:7" s="5" customFormat="1" ht="14.25" customHeight="1" x14ac:dyDescent="0.25">
      <c r="C122" s="14" t="s">
        <v>106</v>
      </c>
      <c r="D122" s="13" t="s">
        <v>77</v>
      </c>
      <c r="E122" s="13">
        <v>11.7</v>
      </c>
      <c r="F122" s="13">
        <v>19.2</v>
      </c>
      <c r="G122" s="13">
        <v>14.2</v>
      </c>
    </row>
    <row r="123" spans="3:7" s="5" customFormat="1" ht="14.25" customHeight="1" x14ac:dyDescent="0.25">
      <c r="C123" s="15" t="s">
        <v>107</v>
      </c>
      <c r="D123" s="13" t="s">
        <v>77</v>
      </c>
      <c r="E123" s="13">
        <v>11.6</v>
      </c>
      <c r="F123" s="13">
        <v>20.399999999999999</v>
      </c>
      <c r="G123" s="13">
        <v>14.4</v>
      </c>
    </row>
    <row r="124" spans="3:7" s="5" customFormat="1" ht="14.25" customHeight="1" x14ac:dyDescent="0.25">
      <c r="C124" s="14" t="s">
        <v>108</v>
      </c>
      <c r="D124" s="13" t="s">
        <v>81</v>
      </c>
      <c r="E124" s="13">
        <v>17.100000000000001</v>
      </c>
      <c r="F124" s="13">
        <v>27.9</v>
      </c>
      <c r="G124" s="13">
        <v>20.8</v>
      </c>
    </row>
    <row r="125" spans="3:7" s="5" customFormat="1" ht="14.25" customHeight="1" x14ac:dyDescent="0.25">
      <c r="C125" s="14" t="s">
        <v>109</v>
      </c>
      <c r="D125" s="13" t="s">
        <v>81</v>
      </c>
      <c r="E125" s="13">
        <v>16.2</v>
      </c>
      <c r="F125" s="13">
        <v>26.7</v>
      </c>
      <c r="G125" s="13">
        <v>19.7</v>
      </c>
    </row>
    <row r="126" spans="3:7" s="69" customFormat="1" ht="14.25" customHeight="1" x14ac:dyDescent="0.25">
      <c r="C126" s="67" t="s">
        <v>110</v>
      </c>
      <c r="D126" s="68" t="s">
        <v>82</v>
      </c>
      <c r="E126" s="68">
        <v>13.4</v>
      </c>
      <c r="F126" s="68">
        <v>24</v>
      </c>
      <c r="G126" s="68">
        <v>16.8</v>
      </c>
    </row>
    <row r="127" spans="3:7" s="5" customFormat="1" ht="14.25" customHeight="1" x14ac:dyDescent="0.25">
      <c r="C127" s="14" t="s">
        <v>167</v>
      </c>
      <c r="D127" s="13" t="s">
        <v>168</v>
      </c>
      <c r="E127" s="13">
        <v>15.9</v>
      </c>
      <c r="F127" s="13">
        <v>25.2</v>
      </c>
      <c r="G127" s="13">
        <v>19.100000000000001</v>
      </c>
    </row>
    <row r="128" spans="3:7" s="5" customFormat="1" ht="14.25" customHeight="1" x14ac:dyDescent="0.25">
      <c r="C128" s="14" t="s">
        <v>156</v>
      </c>
      <c r="D128" s="13" t="s">
        <v>155</v>
      </c>
      <c r="E128" s="13">
        <v>16.399999999999999</v>
      </c>
      <c r="F128" s="13">
        <v>21.2</v>
      </c>
      <c r="G128" s="13">
        <v>18.2</v>
      </c>
    </row>
    <row r="129" spans="3:7" s="5" customFormat="1" ht="14.25" customHeight="1" x14ac:dyDescent="0.25">
      <c r="C129" s="14" t="s">
        <v>111</v>
      </c>
      <c r="D129" s="13" t="s">
        <v>77</v>
      </c>
      <c r="E129" s="13">
        <v>11.5</v>
      </c>
      <c r="F129" s="13">
        <v>19.899999999999999</v>
      </c>
      <c r="G129" s="13">
        <v>14.2</v>
      </c>
    </row>
    <row r="130" spans="3:7" s="69" customFormat="1" ht="14.25" customHeight="1" x14ac:dyDescent="0.25">
      <c r="C130" s="67" t="s">
        <v>112</v>
      </c>
      <c r="D130" s="68" t="s">
        <v>83</v>
      </c>
      <c r="E130" s="68">
        <v>11</v>
      </c>
      <c r="F130" s="68">
        <v>17.8</v>
      </c>
      <c r="G130" s="68">
        <v>13.3</v>
      </c>
    </row>
    <row r="131" spans="3:7" s="5" customFormat="1" ht="14.25" customHeight="1" x14ac:dyDescent="0.25">
      <c r="C131" s="14" t="s">
        <v>163</v>
      </c>
      <c r="D131" s="13" t="s">
        <v>84</v>
      </c>
      <c r="E131" s="13">
        <v>15.31</v>
      </c>
      <c r="F131" s="13">
        <v>24.39</v>
      </c>
      <c r="G131" s="13">
        <v>19.399999999999999</v>
      </c>
    </row>
    <row r="132" spans="3:7" s="5" customFormat="1" ht="14.25" customHeight="1" x14ac:dyDescent="0.25">
      <c r="C132" s="14" t="s">
        <v>144</v>
      </c>
      <c r="D132" s="13" t="s">
        <v>84</v>
      </c>
      <c r="E132" s="13">
        <v>15.2</v>
      </c>
      <c r="F132" s="13">
        <v>26.4</v>
      </c>
      <c r="G132" s="13">
        <v>18.8</v>
      </c>
    </row>
    <row r="133" spans="3:7" s="5" customFormat="1" ht="14.25" customHeight="1" x14ac:dyDescent="0.25">
      <c r="C133" s="14" t="s">
        <v>145</v>
      </c>
      <c r="D133" s="13" t="s">
        <v>84</v>
      </c>
      <c r="E133" s="13">
        <v>14.2</v>
      </c>
      <c r="F133" s="13">
        <v>24</v>
      </c>
      <c r="G133" s="13">
        <v>17.399999999999999</v>
      </c>
    </row>
    <row r="134" spans="3:7" s="5" customFormat="1" ht="14.25" customHeight="1" x14ac:dyDescent="0.25">
      <c r="C134" s="14" t="s">
        <v>173</v>
      </c>
      <c r="D134" s="13" t="s">
        <v>174</v>
      </c>
      <c r="E134" s="13">
        <v>14.3</v>
      </c>
      <c r="F134" s="13">
        <v>22.4</v>
      </c>
      <c r="G134" s="13">
        <v>17.100000000000001</v>
      </c>
    </row>
    <row r="135" spans="3:7" s="5" customFormat="1" ht="14.25" customHeight="1" x14ac:dyDescent="0.25">
      <c r="C135" s="14" t="s">
        <v>113</v>
      </c>
      <c r="D135" s="13" t="s">
        <v>84</v>
      </c>
      <c r="E135" s="13">
        <v>20.5</v>
      </c>
      <c r="F135" s="13">
        <v>29.2</v>
      </c>
      <c r="G135" s="13">
        <v>23.8</v>
      </c>
    </row>
    <row r="136" spans="3:7" s="5" customFormat="1" ht="14.25" customHeight="1" x14ac:dyDescent="0.25">
      <c r="C136" s="14" t="s">
        <v>114</v>
      </c>
      <c r="D136" s="13" t="s">
        <v>84</v>
      </c>
      <c r="E136" s="13">
        <v>15.1</v>
      </c>
      <c r="F136" s="13">
        <v>24.2</v>
      </c>
      <c r="G136" s="13">
        <v>18.2</v>
      </c>
    </row>
    <row r="137" spans="3:7" s="5" customFormat="1" ht="14.25" customHeight="1" x14ac:dyDescent="0.25">
      <c r="C137" s="14" t="s">
        <v>115</v>
      </c>
      <c r="D137" s="13" t="s">
        <v>84</v>
      </c>
      <c r="E137" s="13">
        <v>14.5</v>
      </c>
      <c r="F137" s="13">
        <v>25.2</v>
      </c>
      <c r="G137" s="13">
        <v>17.899999999999999</v>
      </c>
    </row>
    <row r="138" spans="3:7" s="69" customFormat="1" ht="14.25" customHeight="1" x14ac:dyDescent="0.25">
      <c r="C138" s="67" t="s">
        <v>116</v>
      </c>
      <c r="D138" s="68" t="s">
        <v>85</v>
      </c>
      <c r="E138" s="68">
        <v>10.8</v>
      </c>
      <c r="F138" s="68">
        <v>19.2</v>
      </c>
      <c r="G138" s="68">
        <v>13.5</v>
      </c>
    </row>
    <row r="139" spans="3:7" s="69" customFormat="1" ht="14.25" customHeight="1" x14ac:dyDescent="0.25">
      <c r="C139" s="67" t="s">
        <v>117</v>
      </c>
      <c r="D139" s="68" t="s">
        <v>83</v>
      </c>
      <c r="E139" s="68">
        <v>11.2</v>
      </c>
      <c r="F139" s="68">
        <v>21.3</v>
      </c>
      <c r="G139" s="68">
        <v>14.2</v>
      </c>
    </row>
    <row r="140" spans="3:7" s="69" customFormat="1" ht="14.25" customHeight="1" x14ac:dyDescent="0.25">
      <c r="C140" s="67" t="s">
        <v>118</v>
      </c>
      <c r="D140" s="68" t="s">
        <v>85</v>
      </c>
      <c r="E140" s="68">
        <v>11.1</v>
      </c>
      <c r="F140" s="68">
        <v>18.100000000000001</v>
      </c>
      <c r="G140" s="68">
        <v>13.4</v>
      </c>
    </row>
    <row r="141" spans="3:7" s="69" customFormat="1" ht="14.25" customHeight="1" x14ac:dyDescent="0.25">
      <c r="C141" s="67" t="s">
        <v>119</v>
      </c>
      <c r="D141" s="68" t="s">
        <v>85</v>
      </c>
      <c r="E141" s="68">
        <v>10.6</v>
      </c>
      <c r="F141" s="68">
        <v>14.5</v>
      </c>
      <c r="G141" s="68">
        <v>12.1</v>
      </c>
    </row>
    <row r="142" spans="3:7" s="5" customFormat="1" ht="14.25" customHeight="1" x14ac:dyDescent="0.25">
      <c r="C142" s="14" t="s">
        <v>120</v>
      </c>
      <c r="D142" s="13" t="s">
        <v>86</v>
      </c>
      <c r="E142" s="13">
        <v>12.3</v>
      </c>
      <c r="F142" s="13">
        <v>18.2</v>
      </c>
      <c r="G142" s="13">
        <v>14.4</v>
      </c>
    </row>
    <row r="143" spans="3:7" s="69" customFormat="1" ht="14.25" customHeight="1" x14ac:dyDescent="0.25">
      <c r="C143" s="67" t="s">
        <v>121</v>
      </c>
      <c r="D143" s="68" t="s">
        <v>87</v>
      </c>
      <c r="E143" s="68">
        <v>5.9</v>
      </c>
      <c r="F143" s="68">
        <v>11.63</v>
      </c>
      <c r="G143" s="68">
        <v>8.32</v>
      </c>
    </row>
    <row r="144" spans="3:7" s="69" customFormat="1" ht="14.25" customHeight="1" x14ac:dyDescent="0.25">
      <c r="C144" s="67" t="s">
        <v>122</v>
      </c>
      <c r="D144" s="68" t="s">
        <v>88</v>
      </c>
      <c r="E144" s="68">
        <v>8.41</v>
      </c>
      <c r="F144" s="68">
        <v>11.72</v>
      </c>
      <c r="G144" s="68">
        <v>10.38</v>
      </c>
    </row>
    <row r="145" spans="3:7" s="69" customFormat="1" ht="14.25" customHeight="1" x14ac:dyDescent="0.25">
      <c r="C145" s="67" t="s">
        <v>160</v>
      </c>
      <c r="D145" s="68" t="s">
        <v>83</v>
      </c>
      <c r="E145" s="68">
        <v>6.84</v>
      </c>
      <c r="F145" s="68">
        <v>12.5</v>
      </c>
      <c r="G145" s="68">
        <v>9.3800000000000008</v>
      </c>
    </row>
    <row r="146" spans="3:7" s="69" customFormat="1" ht="14.25" customHeight="1" x14ac:dyDescent="0.25">
      <c r="C146" s="67" t="s">
        <v>161</v>
      </c>
      <c r="D146" s="68" t="s">
        <v>162</v>
      </c>
      <c r="E146" s="68">
        <v>8.6199999999999992</v>
      </c>
      <c r="F146" s="68">
        <v>12.65</v>
      </c>
      <c r="G146" s="68">
        <v>10.43</v>
      </c>
    </row>
    <row r="147" spans="3:7" s="5" customFormat="1" ht="14.25" customHeight="1" x14ac:dyDescent="0.25">
      <c r="C147" s="14" t="s">
        <v>157</v>
      </c>
      <c r="D147" s="13" t="s">
        <v>89</v>
      </c>
      <c r="E147" s="13">
        <v>9.52</v>
      </c>
      <c r="F147" s="13">
        <v>12.73</v>
      </c>
      <c r="G147" s="13">
        <v>10.96</v>
      </c>
    </row>
    <row r="148" spans="3:7" s="5" customFormat="1" ht="14.25" customHeight="1" x14ac:dyDescent="0.25">
      <c r="C148" s="14" t="s">
        <v>158</v>
      </c>
      <c r="D148" s="13" t="s">
        <v>89</v>
      </c>
      <c r="E148" s="13">
        <v>9.52</v>
      </c>
      <c r="F148" s="13">
        <v>12.73</v>
      </c>
      <c r="G148" s="13">
        <v>10.96</v>
      </c>
    </row>
    <row r="149" spans="3:7" s="5" customFormat="1" ht="14.25" customHeight="1" x14ac:dyDescent="0.25">
      <c r="C149" s="14" t="s">
        <v>159</v>
      </c>
      <c r="D149" s="13" t="s">
        <v>89</v>
      </c>
      <c r="E149" s="13">
        <v>9.52</v>
      </c>
      <c r="F149" s="13">
        <v>12.73</v>
      </c>
      <c r="G149" s="13">
        <v>10.96</v>
      </c>
    </row>
    <row r="150" spans="3:7" s="5" customFormat="1" ht="14.25" customHeight="1" x14ac:dyDescent="0.25">
      <c r="C150" s="14" t="s">
        <v>123</v>
      </c>
      <c r="D150" s="13" t="s">
        <v>90</v>
      </c>
      <c r="E150" s="13">
        <v>10.52</v>
      </c>
      <c r="F150" s="13">
        <v>16.39</v>
      </c>
      <c r="G150" s="13">
        <v>13.16</v>
      </c>
    </row>
    <row r="151" spans="3:7" s="5" customFormat="1" ht="14.25" customHeight="1" x14ac:dyDescent="0.25">
      <c r="C151" s="14" t="s">
        <v>124</v>
      </c>
      <c r="D151" s="13" t="s">
        <v>79</v>
      </c>
      <c r="E151" s="13">
        <v>13.84</v>
      </c>
      <c r="F151" s="13">
        <v>19.899999999999999</v>
      </c>
      <c r="G151" s="13">
        <v>16.559999999999999</v>
      </c>
    </row>
    <row r="152" spans="3:7" s="5" customFormat="1" ht="14.25" customHeight="1" x14ac:dyDescent="0.25">
      <c r="C152" s="14" t="s">
        <v>126</v>
      </c>
      <c r="D152" s="13" t="s">
        <v>81</v>
      </c>
      <c r="E152" s="13">
        <v>10.98</v>
      </c>
      <c r="F152" s="13">
        <v>14.92</v>
      </c>
      <c r="G152" s="13">
        <v>12.76</v>
      </c>
    </row>
    <row r="153" spans="3:7" s="5" customFormat="1" ht="14.25" customHeight="1" x14ac:dyDescent="0.25">
      <c r="C153" s="14" t="s">
        <v>125</v>
      </c>
      <c r="D153" s="13" t="s">
        <v>91</v>
      </c>
      <c r="E153" s="13">
        <v>10.98</v>
      </c>
      <c r="F153" s="13">
        <v>14.92</v>
      </c>
      <c r="G153" s="13">
        <v>12.76</v>
      </c>
    </row>
    <row r="154" spans="3:7" s="5" customFormat="1" ht="14.25" customHeight="1" x14ac:dyDescent="0.25">
      <c r="C154" s="14" t="s">
        <v>127</v>
      </c>
      <c r="D154" s="13" t="s">
        <v>81</v>
      </c>
      <c r="E154" s="13">
        <v>10.98</v>
      </c>
      <c r="F154" s="13">
        <v>14.92</v>
      </c>
      <c r="G154" s="13">
        <v>12.76</v>
      </c>
    </row>
    <row r="155" spans="3:7" s="5" customFormat="1" ht="12.75" customHeight="1" x14ac:dyDescent="0.25">
      <c r="C155" s="35" t="s">
        <v>146</v>
      </c>
      <c r="D155" s="13" t="s">
        <v>175</v>
      </c>
      <c r="E155" s="43">
        <v>13.1</v>
      </c>
      <c r="F155" s="43">
        <v>18.8</v>
      </c>
      <c r="G155" s="13">
        <v>15.17</v>
      </c>
    </row>
    <row r="156" spans="3:7" s="5" customFormat="1" ht="12.75" customHeight="1" x14ac:dyDescent="0.25">
      <c r="D156"/>
      <c r="E156"/>
      <c r="F156"/>
      <c r="G156"/>
    </row>
    <row r="157" spans="3:7" s="5" customFormat="1" x14ac:dyDescent="0.25"/>
    <row r="158" spans="3:7" s="5" customFormat="1" x14ac:dyDescent="0.25"/>
    <row r="159" spans="3:7" s="5" customFormat="1" x14ac:dyDescent="0.25"/>
    <row r="160" spans="3:7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pans="3:9" s="5" customFormat="1" x14ac:dyDescent="0.25"/>
    <row r="242" spans="3:9" s="5" customFormat="1" x14ac:dyDescent="0.25"/>
    <row r="243" spans="3:9" s="5" customFormat="1" x14ac:dyDescent="0.25"/>
    <row r="244" spans="3:9" s="5" customFormat="1" x14ac:dyDescent="0.25"/>
    <row r="245" spans="3:9" s="5" customFormat="1" x14ac:dyDescent="0.25"/>
    <row r="246" spans="3:9" s="5" customFormat="1" x14ac:dyDescent="0.25"/>
    <row r="247" spans="3:9" s="5" customFormat="1" x14ac:dyDescent="0.25"/>
    <row r="248" spans="3:9" s="5" customFormat="1" x14ac:dyDescent="0.25"/>
    <row r="249" spans="3:9" s="5" customFormat="1" x14ac:dyDescent="0.25"/>
    <row r="250" spans="3:9" s="5" customFormat="1" x14ac:dyDescent="0.25"/>
    <row r="251" spans="3:9" s="5" customFormat="1" x14ac:dyDescent="0.25"/>
    <row r="252" spans="3:9" s="5" customFormat="1" x14ac:dyDescent="0.25"/>
    <row r="253" spans="3:9" x14ac:dyDescent="0.25">
      <c r="C253" s="5"/>
      <c r="D253" s="5"/>
      <c r="E253" s="5"/>
      <c r="F253" s="5"/>
      <c r="G253" s="5"/>
      <c r="I253" s="5"/>
    </row>
    <row r="254" spans="3:9" x14ac:dyDescent="0.25">
      <c r="C254" s="5"/>
      <c r="D254" s="5"/>
      <c r="E254" s="5"/>
      <c r="F254" s="5"/>
      <c r="G254" s="5"/>
      <c r="I254" s="5"/>
    </row>
    <row r="255" spans="3:9" x14ac:dyDescent="0.25">
      <c r="I255" s="5"/>
    </row>
    <row r="256" spans="3:9" x14ac:dyDescent="0.25">
      <c r="I256" s="5"/>
    </row>
    <row r="257" spans="9:9" x14ac:dyDescent="0.25">
      <c r="I257" s="5"/>
    </row>
  </sheetData>
  <mergeCells count="23">
    <mergeCell ref="B17:H17"/>
    <mergeCell ref="B18:H18"/>
    <mergeCell ref="F12:H12"/>
    <mergeCell ref="F11:H11"/>
    <mergeCell ref="F10:H10"/>
    <mergeCell ref="B15:H15"/>
    <mergeCell ref="B16:H16"/>
    <mergeCell ref="B21:H21"/>
    <mergeCell ref="I1:J21"/>
    <mergeCell ref="C1:G1"/>
    <mergeCell ref="C2:G2"/>
    <mergeCell ref="C3:G3"/>
    <mergeCell ref="B8:D8"/>
    <mergeCell ref="B9:D9"/>
    <mergeCell ref="B6:D6"/>
    <mergeCell ref="B7:D7"/>
    <mergeCell ref="E4:F4"/>
    <mergeCell ref="E5:F5"/>
    <mergeCell ref="F13:H13"/>
    <mergeCell ref="F14:H14"/>
    <mergeCell ref="B20:E20"/>
    <mergeCell ref="B19:G19"/>
    <mergeCell ref="B10:D14"/>
  </mergeCells>
  <dataValidations xWindow="83" yWindow="433" count="3">
    <dataValidation type="list" allowBlank="1" showInputMessage="1" showErrorMessage="1" errorTitle="ERROR" error="NO LISTADO" promptTitle="VEHICULO" prompt="SELECCIONE" sqref="B5">
      <formula1>$B$25:$B$46</formula1>
    </dataValidation>
    <dataValidation type="list" allowBlank="1" showInputMessage="1" showErrorMessage="1" sqref="B9:D9">
      <formula1>$B$54:$B$91</formula1>
    </dataValidation>
    <dataValidation type="list" allowBlank="1" showInputMessage="1" showErrorMessage="1" errorTitle="ERROR" error="NO LISTADO" promptTitle="MODELO" sqref="B7:D7">
      <formula1>$C$108:$C$155</formula1>
    </dataValidation>
  </dataValidations>
  <pageMargins left="0" right="0" top="0.19685039370078741" bottom="0.19685039370078741" header="0" footer="0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OFERTA Y GARANTIA</vt:lpstr>
      <vt:lpstr>'OFERTA Y GARANTIA'!Área_de_impresión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francia</cp:lastModifiedBy>
  <cp:lastPrinted>2016-08-02T18:52:42Z</cp:lastPrinted>
  <dcterms:created xsi:type="dcterms:W3CDTF">2015-03-26T15:23:37Z</dcterms:created>
  <dcterms:modified xsi:type="dcterms:W3CDTF">2017-10-31T17:37:45Z</dcterms:modified>
</cp:coreProperties>
</file>